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F:\Azure synapases\"/>
    </mc:Choice>
  </mc:AlternateContent>
  <xr:revisionPtr revIDLastSave="0" documentId="13_ncr:1_{33A2E8F4-1961-4853-8CDA-5F6FDFD2EB20}" xr6:coauthVersionLast="47" xr6:coauthVersionMax="47" xr10:uidLastSave="{00000000-0000-0000-0000-000000000000}"/>
  <bookViews>
    <workbookView xWindow="-120" yWindow="-120" windowWidth="20730" windowHeight="11040" activeTab="1" xr2:uid="{901830F2-D6D0-4541-9146-B98548478312}"/>
  </bookViews>
  <sheets>
    <sheet name="Report Overview" sheetId="11" r:id="rId1"/>
    <sheet name="DashBoard" sheetId="1" r:id="rId2"/>
    <sheet name="Sheet3" sheetId="7" state="hidden" r:id="rId3"/>
    <sheet name="Map Data " sheetId="4" r:id="rId4"/>
    <sheet name="Sheet1" sheetId="10" state="hidden" r:id="rId5"/>
    <sheet name="Top 10 Analysis " sheetId="2" r:id="rId6"/>
    <sheet name="Sheet4" sheetId="8" state="hidden" r:id="rId7"/>
    <sheet name="Sheet5" sheetId="9" state="hidden" r:id="rId8"/>
    <sheet name="Measure " sheetId="5" r:id="rId9"/>
    <sheet name="Sate Wise analysis " sheetId="3" r:id="rId10"/>
    <sheet name="Profit And Margin" sheetId="6" r:id="rId11"/>
  </sheets>
  <definedNames>
    <definedName name="_xlchart.v5.0" hidden="1">'Map Data '!$A$1</definedName>
    <definedName name="_xlchart.v5.1" hidden="1">'Map Data '!$A$2:$A$50</definedName>
    <definedName name="_xlchart.v5.2" hidden="1">'Map Data '!$B$1</definedName>
    <definedName name="_xlchart.v5.3" hidden="1">'Map Data '!$B$2:$B$50</definedName>
    <definedName name="ExternalData_1" localSheetId="4" hidden="1">Sheet1!$A$3:$W$257</definedName>
    <definedName name="ExternalData_1" localSheetId="6" hidden="1">Sheet4!$A$3:$W$1003</definedName>
    <definedName name="ExternalData_1" localSheetId="7" hidden="1">Sheet5!$A$3:$W$1003</definedName>
    <definedName name="Slicer_Category">#N/A</definedName>
    <definedName name="Slicer_Month">#N/A</definedName>
    <definedName name="Slicer_Returned1">#N/A</definedName>
    <definedName name="Slicer_Sub_Category">#N/A</definedName>
    <definedName name="Slicer_Year">#N/A</definedName>
  </definedNames>
  <calcPr calcId="191029"/>
  <pivotCaches>
    <pivotCache cacheId="2003" r:id="rId12"/>
    <pivotCache cacheId="2006" r:id="rId13"/>
    <pivotCache cacheId="2009" r:id="rId14"/>
    <pivotCache cacheId="2012" r:id="rId15"/>
    <pivotCache cacheId="2015" r:id="rId16"/>
    <pivotCache cacheId="2018" r:id="rId17"/>
    <pivotCache cacheId="2021" r:id="rId18"/>
    <pivotCache cacheId="2024" r:id="rId19"/>
    <pivotCache cacheId="2027" r:id="rId20"/>
    <pivotCache cacheId="2030" r:id="rId21"/>
    <pivotCache cacheId="2033" r:id="rId22"/>
    <pivotCache cacheId="2036" r:id="rId23"/>
    <pivotCache cacheId="2039" r:id="rId24"/>
    <pivotCache cacheId="2042" r:id="rId25"/>
    <pivotCache cacheId="2045" r:id="rId26"/>
    <pivotCache cacheId="2048" r:id="rId27"/>
    <pivotCache cacheId="2051" r:id="rId28"/>
    <pivotCache cacheId="2054" r:id="rId29"/>
    <pivotCache cacheId="2057" r:id="rId30"/>
    <pivotCache cacheId="2060" r:id="rId31"/>
    <pivotCache cacheId="2063" r:id="rId32"/>
    <pivotCache cacheId="2066" r:id="rId33"/>
    <pivotCache cacheId="2069" r:id="rId34"/>
    <pivotCache cacheId="2072" r:id="rId35"/>
    <pivotCache cacheId="2075" r:id="rId36"/>
    <pivotCache cacheId="2078" r:id="rId37"/>
    <pivotCache cacheId="2081" r:id="rId38"/>
    <pivotCache cacheId="2084" r:id="rId39"/>
    <pivotCache cacheId="2087" r:id="rId40"/>
    <pivotCache cacheId="2090" r:id="rId41"/>
    <pivotCache cacheId="2093" r:id="rId42"/>
    <pivotCache cacheId="2096" r:id="rId43"/>
  </pivotCaches>
  <extLst>
    <ext xmlns:x14="http://schemas.microsoft.com/office/spreadsheetml/2009/9/main" uri="{876F7934-8845-4945-9796-88D515C7AA90}">
      <x14:pivotCaches>
        <pivotCache cacheId="2002" r:id="rId44"/>
      </x14:pivotCaches>
    </ext>
    <ext xmlns:x14="http://schemas.microsoft.com/office/spreadsheetml/2009/9/main" uri="{BBE1A952-AA13-448e-AADC-164F8A28A991}">
      <x14:slicerCaches>
        <x14:slicerCache r:id="rId45"/>
        <x14:slicerCache r:id="rId46"/>
        <x14:slicerCache r:id="rId47"/>
        <x14:slicerCache r:id="rId48"/>
        <x14:slicerCache r:id="rId4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ac04b4a-696d-414c-84ef-ce83b0c5bb00" name="Orders" connection="Excel Sample - Superstore"/>
          <x15:modelTable id="People_60f9b9db-7b0e-4f75-ad7e-3c4375afe405" name="People" connection="Excel Sample - Superstore"/>
          <x15:modelTable id="Returns_32c44fed-ca8a-46cd-96c8-0f5f5a171135" name="Returns" connection="Excel Sample - Superstore"/>
        </x15:modelTables>
        <x15:modelRelationships>
          <x15:modelRelationship fromTable="Orders" fromColumn="Region" toTable="People"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U25" i="1"/>
  <c r="K14" i="1"/>
  <c r="H14" i="1"/>
  <c r="K8" i="1"/>
  <c r="P25" i="1"/>
  <c r="N25" i="1"/>
  <c r="H8" i="1"/>
  <c r="M7" i="1"/>
  <c r="S25" i="1"/>
  <c r="K7" i="1"/>
  <c r="M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E572AE-24A0-4D9F-A0BC-4B3EE5B13C4F}" name="Excel Sample - Superstore" type="100" refreshedVersion="8">
    <extLst>
      <ext xmlns:x15="http://schemas.microsoft.com/office/spreadsheetml/2010/11/main" uri="{DE250136-89BD-433C-8126-D09CA5730AF9}">
        <x15:connection id="b8ae6830-91ef-4b4b-8bf8-60a1e7767ee4"/>
      </ext>
    </extLst>
  </connection>
  <connection id="2" xr16:uid="{9541A71E-BD22-4E2F-82EA-62624164FD9C}" keepAlive="1" name="ModelConnection_ExternalData_1" description="Data Model" type="5" refreshedVersion="8" minRefreshableVersion="5" saveData="1">
    <dbPr connection="Data Model Connection" command="DRILLTHROUGH MAXROWS 1000 SELECT FROM [Model] WHERE ([Orders].[Month].[All],[Orders].[Year].&amp;[2015],[Measures].[Avg Deal Size]) RETURN [$Orders].[Row ID],[$Orders].[Order ID],[$Orders].[Order Date],[$Orders].[Ship Date],[$Orders].[Ship Mode],[$Orders].[Customer ID],[$Orders].[Customer Name],[$Orders].[Segment],[$Orders].[Country],[$Orders].[City],[$Orders].[State],[$Orders].[Postal Code],[$Orders].[Region],[$Orders].[Product ID],[$Orders].[Category],[$Orders].[Sub-Category],[$Orders].[Product Name],[$Orders].[Sales],[$Orders].[Quantity],[$Orders].[Discount],[$Orders].[Profit],[$Orders].[Year],[$Orders].[Month]" commandType="4"/>
    <extLst>
      <ext xmlns:x15="http://schemas.microsoft.com/office/spreadsheetml/2010/11/main" uri="{DE250136-89BD-433C-8126-D09CA5730AF9}">
        <x15:connection id="" model="1"/>
      </ext>
    </extLst>
  </connection>
  <connection id="3" xr16:uid="{9C70E44F-BAB8-468D-83A7-A4A03A2F0D66}" keepAlive="1" name="ModelConnection_ExternalData_11" description="Data Model" type="5" refreshedVersion="8" minRefreshableVersion="5" saveData="1">
    <dbPr connection="Data Model Connection" command="DRILLTHROUGH MAXROWS 1000 SELECT FROM [Model] WHERE ([Orders].[Month].[All],[Orders].[Year].&amp;[2016],[Measures].[Distinct Product Count]) RETURN [$Orders].[Row ID],[$Orders].[Order ID],[$Orders].[Order Date],[$Orders].[Ship Date],[$Orders].[Ship Mode],[$Orders].[Customer ID],[$Orders].[Customer Name],[$Orders].[Segment],[$Orders].[Country],[$Orders].[City],[$Orders].[State],[$Orders].[Postal Code],[$Orders].[Region],[$Orders].[Product ID],[$Orders].[Category],[$Orders].[Sub-Category],[$Orders].[Product Name],[$Orders].[Sales],[$Orders].[Quantity],[$Orders].[Discount],[$Orders].[Profit],[$Orders].[Year],[$Orders].[Month]" commandType="4"/>
    <extLst>
      <ext xmlns:x15="http://schemas.microsoft.com/office/spreadsheetml/2010/11/main" uri="{DE250136-89BD-433C-8126-D09CA5730AF9}">
        <x15:connection id="" model="1"/>
      </ext>
    </extLst>
  </connection>
  <connection id="4" xr16:uid="{DB5B2EF5-43D8-448F-85C7-2F534496AB2B}" keepAlive="1" name="ModelConnection_ExternalData_12" description="Data Model" type="5" refreshedVersion="8" minRefreshableVersion="5" saveData="1">
    <dbPr connection="Data Model Connection" command="DRILLTHROUGH MAXROWS 1000 SELECT FROM [Model] WHERE (([Orders].[Month].[All],[Orders].[Year].&amp;[2016],[Returns].[Returned].&amp;,[Measures].[Sum of Sales],[Orders].[City].&amp;[New York City])) RETURN [$Orders].[Row ID],[$Orders].[Order ID],[$Orders].[Order Date],[$Orders].[Ship Date],[$Orders].[Ship Mode],[$Orders].[Customer ID],[$Orders].[Customer Name],[$Orders].[Segment],[$Orders].[Country],[$Orders].[City],[$Orders].[State],[$Orders].[Postal Code],[$Orders].[Region],[$Orders].[Product ID],[$Orders].[Category],[$Orders].[Sub-Category],[$Orders].[Product Name],[$Orders].[Sales],[$Orders].[Quantity],[$Orders].[Discount],[$Orders].[Profit],[$Orders].[Year],[$Orders].[Month]" commandType="4"/>
    <extLst>
      <ext xmlns:x15="http://schemas.microsoft.com/office/spreadsheetml/2010/11/main" uri="{DE250136-89BD-433C-8126-D09CA5730AF9}">
        <x15:connection id="" model="1"/>
      </ext>
    </extLst>
  </connection>
  <connection id="5" xr16:uid="{646C68EC-824D-472B-AE9A-C07B31C77F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eturns].[Returned].&amp;}"/>
  </metadataStrings>
  <mdxMetadata count="1">
    <mdx n="0" f="s">
      <ms ns="1" c="0"/>
    </mdx>
  </mdxMetadata>
  <valueMetadata count="1">
    <bk>
      <rc t="1" v="0"/>
    </bk>
  </valueMetadata>
</metadata>
</file>

<file path=xl/sharedStrings.xml><?xml version="1.0" encoding="utf-8"?>
<sst xmlns="http://schemas.openxmlformats.org/spreadsheetml/2006/main" count="31901" uniqueCount="5465">
  <si>
    <t>Consumer</t>
  </si>
  <si>
    <t>Corporate</t>
  </si>
  <si>
    <t>Home Office</t>
  </si>
  <si>
    <t>Grand Total</t>
  </si>
  <si>
    <t>Sum of Sales</t>
  </si>
  <si>
    <t>% of Total</t>
  </si>
  <si>
    <t xml:space="preserve">Segment </t>
  </si>
  <si>
    <t>Segment</t>
  </si>
  <si>
    <t>Furniture</t>
  </si>
  <si>
    <t>Office Supplies</t>
  </si>
  <si>
    <t>Technology</t>
  </si>
  <si>
    <t>Bookcases</t>
  </si>
  <si>
    <t>Chairs</t>
  </si>
  <si>
    <t>Tables</t>
  </si>
  <si>
    <t>Appliances</t>
  </si>
  <si>
    <t>Binders</t>
  </si>
  <si>
    <t>Storage</t>
  </si>
  <si>
    <t>Accessories</t>
  </si>
  <si>
    <t>Copiers</t>
  </si>
  <si>
    <t>Machines</t>
  </si>
  <si>
    <t>Phones</t>
  </si>
  <si>
    <t>Canon imageCLASS 2200 Advanced Copier</t>
  </si>
  <si>
    <t>Fellowes PB500 Electric Punch Plastic Comb Binding Machine with Manual Bind</t>
  </si>
  <si>
    <t>GBC DocuBind TL300 Electric Binding System</t>
  </si>
  <si>
    <t>Hewlett Packard LaserJet 3310 Copier</t>
  </si>
  <si>
    <t>HON 5400 Series Task Chairs for Big and Tall</t>
  </si>
  <si>
    <t>Alabama</t>
  </si>
  <si>
    <t>Arizona</t>
  </si>
  <si>
    <t>Arkansas</t>
  </si>
  <si>
    <t>California</t>
  </si>
  <si>
    <t>Colorado</t>
  </si>
  <si>
    <t>Connecticut</t>
  </si>
  <si>
    <t>Delaware</t>
  </si>
  <si>
    <t>Florida</t>
  </si>
  <si>
    <t>Georgia</t>
  </si>
  <si>
    <t>Idaho</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</si>
  <si>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</si>
  <si>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</si>
  <si>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</si>
  <si>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</si>
  <si>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</si>
  <si>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</si>
  <si>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</si>
  <si>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</si>
  <si>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</si>
  <si>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</si>
  <si>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</si>
  <si>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</si>
  <si>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</si>
  <si>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</si>
  <si>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</si>
  <si>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</si>
  <si>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</si>
  <si>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</si>
  <si>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Ohio</t>
  </si>
  <si>
    <t>Oklahoma</t>
  </si>
  <si>
    <t>Oregon</t>
  </si>
  <si>
    <t>Rhode Island</t>
  </si>
  <si>
    <t>South Carolina</t>
  </si>
  <si>
    <t>Tennessee</t>
  </si>
  <si>
    <t>Texas</t>
  </si>
  <si>
    <t>Utah</t>
  </si>
  <si>
    <t>Vermont</t>
  </si>
  <si>
    <t>Virginia</t>
  </si>
  <si>
    <t>Washington</t>
  </si>
  <si>
    <t>Wisconsin</t>
  </si>
  <si>
    <t>Montana</t>
  </si>
  <si>
    <t>District of Columbia</t>
  </si>
  <si>
    <t>State</t>
  </si>
  <si>
    <t>Burlington</t>
  </si>
  <si>
    <t>Columbus</t>
  </si>
  <si>
    <t>Los Angeles</t>
  </si>
  <si>
    <t>New York City</t>
  </si>
  <si>
    <t>Newark</t>
  </si>
  <si>
    <t>San Francisco</t>
  </si>
  <si>
    <t>Seattle</t>
  </si>
  <si>
    <t>City</t>
  </si>
  <si>
    <t>Chuck Magee</t>
  </si>
  <si>
    <t>Anna Andreadi</t>
  </si>
  <si>
    <t>Cassandra Brandow</t>
  </si>
  <si>
    <t>Kelly Williams</t>
  </si>
  <si>
    <t>Central</t>
  </si>
  <si>
    <t>East</t>
  </si>
  <si>
    <t>South</t>
  </si>
  <si>
    <t>West</t>
  </si>
  <si>
    <t xml:space="preserve">YTD Total </t>
  </si>
  <si>
    <t>Maine</t>
  </si>
  <si>
    <t xml:space="preserve">Category </t>
  </si>
  <si>
    <t>Product</t>
  </si>
  <si>
    <t>Region</t>
  </si>
  <si>
    <t>Category</t>
  </si>
  <si>
    <t>Furnishings</t>
  </si>
  <si>
    <t>Paper</t>
  </si>
  <si>
    <t>Samsung Galaxy S III - 16GB - pebble blue (T-Mobile)</t>
  </si>
  <si>
    <t>Plantronics Savi W720 Multi-Device Wireless Headset System</t>
  </si>
  <si>
    <t>Logitech Z-906 Speaker sys - home theater - 5.1-CH</t>
  </si>
  <si>
    <t>Wilson Electronics DB Pro Signal Booster</t>
  </si>
  <si>
    <t>Hon 5100 Series Wood Tables</t>
  </si>
  <si>
    <t>Huntington Beach</t>
  </si>
  <si>
    <t>Concord</t>
  </si>
  <si>
    <t>Honeywell Enviracaire Portable HEPA Air Cleaner for 17' x 22' Room</t>
  </si>
  <si>
    <t>Hon 4070 Series Pagoda Round Back Stacking Chairs</t>
  </si>
  <si>
    <t>Riverside Palais Royal Lawyers Bookcase, Royale Cherry Finish</t>
  </si>
  <si>
    <t>Logitech P710e Mobile Speakerphone</t>
  </si>
  <si>
    <t>Chromcraft Bull-Nose Wood Round Conference Table Top, Wood Base</t>
  </si>
  <si>
    <t>24 Capacity Maxi Data Binder Racks, Pearl</t>
  </si>
  <si>
    <t>Hon Multipurpose Stacking Arm Chairs</t>
  </si>
  <si>
    <t>Plantronics Audio 995 Wireless Stereo Headset</t>
  </si>
  <si>
    <t>Indianapolis</t>
  </si>
  <si>
    <t>Anaheim</t>
  </si>
  <si>
    <t>Canon PC1080F Personal Copier</t>
  </si>
  <si>
    <t>Lifetime Advantage Folding Chairs, 4/Carton</t>
  </si>
  <si>
    <t>Hewlett Packard 310 Color Digital Copier</t>
  </si>
  <si>
    <t>GBC DocuBind TL200 Manual Binding Machine</t>
  </si>
  <si>
    <t>Nortel Meridian M5316 Digital phone</t>
  </si>
  <si>
    <t>Atlanta</t>
  </si>
  <si>
    <t>Milwaukee</t>
  </si>
  <si>
    <t>Fresno</t>
  </si>
  <si>
    <t>Tulsa</t>
  </si>
  <si>
    <t>Hon GuestStacker Chair</t>
  </si>
  <si>
    <t>Kensington 7 Outlet MasterPiece HOMEOFFICE Power Control Center</t>
  </si>
  <si>
    <t>Adjustable Depth Letter/Legal Cart</t>
  </si>
  <si>
    <t>Detroit</t>
  </si>
  <si>
    <t>Omaha</t>
  </si>
  <si>
    <t>Oakland</t>
  </si>
  <si>
    <t>Louisville</t>
  </si>
  <si>
    <t>TOTAL MTD</t>
  </si>
  <si>
    <t>MTD Total</t>
  </si>
  <si>
    <t>Sanyo Counter Height Refrigerator with Crisper, 3.6 Cubic Foot, Stainless Steel/Black</t>
  </si>
  <si>
    <t>Plantronics CS510 - Over-the-Head monaural Wireless Headset System</t>
  </si>
  <si>
    <t>Kensington 7 Outlet MasterPiece Power Center</t>
  </si>
  <si>
    <t>Razer Tiamat Over Ear 7.1 Surround Sound PC Gaming Headset</t>
  </si>
  <si>
    <t>Fellowes Staxonsteel Drawer Files</t>
  </si>
  <si>
    <t>Bush Andora Bookcase, Maple/Graphite Gray Finish</t>
  </si>
  <si>
    <t>Xerox 189</t>
  </si>
  <si>
    <t>Roswell</t>
  </si>
  <si>
    <t>San Diego</t>
  </si>
  <si>
    <t>Decatur</t>
  </si>
  <si>
    <t>Supplies</t>
  </si>
  <si>
    <t>GBC ProClick 150 Presentation Binding System</t>
  </si>
  <si>
    <t>Samsung Galaxy S4</t>
  </si>
  <si>
    <t>Tennsco Single-Tier Lockers</t>
  </si>
  <si>
    <t>Jackson</t>
  </si>
  <si>
    <t>Springfield</t>
  </si>
  <si>
    <t>Hoover Shoulder Vac Commercial Portable Vacuum</t>
  </si>
  <si>
    <t>Logitech diNovo Edge Keyboard</t>
  </si>
  <si>
    <t>Richmond</t>
  </si>
  <si>
    <t>Henderson</t>
  </si>
  <si>
    <t>Columbia</t>
  </si>
  <si>
    <t>3D Systems Cube Printer, 2nd Generation, Magenta</t>
  </si>
  <si>
    <t>Chromcraft Bull-Nose Wood Oval Conference Tables &amp; Bases</t>
  </si>
  <si>
    <t>Balt Solid Wood Round Tables</t>
  </si>
  <si>
    <t>Fellowes Powershred HS-440 4-Sheet High Security Shredder</t>
  </si>
  <si>
    <t>Sacramento</t>
  </si>
  <si>
    <t>Lakewood</t>
  </si>
  <si>
    <t>Minneapolis</t>
  </si>
  <si>
    <t>Canon PC1060 Personal Laser Copier</t>
  </si>
  <si>
    <t>Office Impressions End Table, 20-1/2"H x 24"W x 20"D</t>
  </si>
  <si>
    <t>GBC Ibimaster 500 Manual ProClick Binding System</t>
  </si>
  <si>
    <t>Cisco SPA 502G IP Phone</t>
  </si>
  <si>
    <t>Lehi</t>
  </si>
  <si>
    <t>Westland</t>
  </si>
  <si>
    <t>Envelopes</t>
  </si>
  <si>
    <t>Safco Contoured Stacking Chairs</t>
  </si>
  <si>
    <t>Mitel MiVoice 5330e IP Phone</t>
  </si>
  <si>
    <t>Atlantic Metals Mobile 3-Shelf Bookcases, Custom Colors</t>
  </si>
  <si>
    <t>Imation Bio 8GB USB Flash Drive Imation Corp</t>
  </si>
  <si>
    <t>South Bend</t>
  </si>
  <si>
    <t>Wilmington</t>
  </si>
  <si>
    <t>Bush Advantage Collection Round Conference Table</t>
  </si>
  <si>
    <t>Hewlett Packard 610 Color Digital Copier / Printer</t>
  </si>
  <si>
    <t>Wilson SignalBoost 841262 DB PRO Amplifier Kit</t>
  </si>
  <si>
    <t>Dover</t>
  </si>
  <si>
    <t>Marion</t>
  </si>
  <si>
    <t>Hon Deluxe Fabric Upholstered Stacking Chairs, Rounded Back</t>
  </si>
  <si>
    <t>Deluxe Rollaway Locking File with Drawer</t>
  </si>
  <si>
    <t>Franklin</t>
  </si>
  <si>
    <t>Providence</t>
  </si>
  <si>
    <t>Warwick</t>
  </si>
  <si>
    <t>HP Designjet T520 Inkjet Large Format Printer - 24" Color</t>
  </si>
  <si>
    <t>Office Star - Professional Matrix Back Chair with 2-to-1 Synchro Tilt and Mesh Fabric Seat</t>
  </si>
  <si>
    <t>Bretford Rectangular Conference Table Tops</t>
  </si>
  <si>
    <t>High-Back Leather Manager's Chair</t>
  </si>
  <si>
    <t>Hoover Upright Vacuum With Dirt Cup</t>
  </si>
  <si>
    <t>Ibico Ibimaster 300 Manual Binding System</t>
  </si>
  <si>
    <t>Harrisonburg</t>
  </si>
  <si>
    <t>Madison</t>
  </si>
  <si>
    <t>Florence</t>
  </si>
  <si>
    <t>SAFCO PlanMaster Heigh-Adjustable Drafting Table Base, 43w x 30d x 30-37h, Black</t>
  </si>
  <si>
    <t>Lafayette</t>
  </si>
  <si>
    <t>Troy</t>
  </si>
  <si>
    <t>High Speed Automatic Electric Letter Opener</t>
  </si>
  <si>
    <t>Hon Practical Foundations 30 x 60 Training Table, Light Gray/Charcoal</t>
  </si>
  <si>
    <t>Iceberg Mobile Mega Data/Printer Cart</t>
  </si>
  <si>
    <t>Global Ergonomic Managers Chair</t>
  </si>
  <si>
    <t>Sauder Forest Hills Library, Woodland Oak Finish</t>
  </si>
  <si>
    <t>Broken Arrow</t>
  </si>
  <si>
    <t>Tennsco 6- and 18-Compartment Lockers</t>
  </si>
  <si>
    <t>Wireless Extenders zBoost YX545 SOHO Signal Booster</t>
  </si>
  <si>
    <t>Plantronics S12 Corded Telephone Headset System</t>
  </si>
  <si>
    <t>Fellowes Stor/Drawer Steel Plus Storage Drawers</t>
  </si>
  <si>
    <t>Jonesboro</t>
  </si>
  <si>
    <t>Alexandria</t>
  </si>
  <si>
    <t>Mount Pleasant</t>
  </si>
  <si>
    <t>Total YTD</t>
  </si>
  <si>
    <t>Zebra ZM400 Thermal Label Printer</t>
  </si>
  <si>
    <t>Canon PC940 Copier</t>
  </si>
  <si>
    <t>Bush Advantage Collection Racetrack Conference Table</t>
  </si>
  <si>
    <t>Apr</t>
  </si>
  <si>
    <t>Aug</t>
  </si>
  <si>
    <t>Dec</t>
  </si>
  <si>
    <t>Feb</t>
  </si>
  <si>
    <t>Jan</t>
  </si>
  <si>
    <t>Jul</t>
  </si>
  <si>
    <t>Jun</t>
  </si>
  <si>
    <t>Mar</t>
  </si>
  <si>
    <t>May</t>
  </si>
  <si>
    <t>Nov</t>
  </si>
  <si>
    <t>Oct</t>
  </si>
  <si>
    <t>Sep</t>
  </si>
  <si>
    <t>Total Mtd 2</t>
  </si>
  <si>
    <t>Buffalo</t>
  </si>
  <si>
    <t>Total Sale measure</t>
  </si>
  <si>
    <t>Hon Olson Stacker Chairs</t>
  </si>
  <si>
    <t>Global High-Back Leather Tilter, Burgundy</t>
  </si>
  <si>
    <t>Morristown</t>
  </si>
  <si>
    <t>Roseville</t>
  </si>
  <si>
    <t>Polycom SoundPoint Pro SE-225 Corded phone</t>
  </si>
  <si>
    <t>Hewlett-Packard Deskjet 3050a All-in-One Color Inkjet Printer</t>
  </si>
  <si>
    <t>Chromcraft Round Conference Tables</t>
  </si>
  <si>
    <t>Global Adaptabilities Conference Tables</t>
  </si>
  <si>
    <t>Lancaster</t>
  </si>
  <si>
    <t>Mobile</t>
  </si>
  <si>
    <t>Noblesville</t>
  </si>
  <si>
    <t>Marietta</t>
  </si>
  <si>
    <t>Brother DCP1000 Digital 3 in 1 Multifunction Machine</t>
  </si>
  <si>
    <t>Virginia Beach</t>
  </si>
  <si>
    <t>Lawrence</t>
  </si>
  <si>
    <t>San Jose</t>
  </si>
  <si>
    <t>Huntsville</t>
  </si>
  <si>
    <t>Des Moines</t>
  </si>
  <si>
    <t>Fayetteville</t>
  </si>
  <si>
    <t>Art</t>
  </si>
  <si>
    <t>Hon Pagoda Stacking Chairs</t>
  </si>
  <si>
    <t>Cisco 8x8 Inc. 6753i IP Business Phone System</t>
  </si>
  <si>
    <t>O'Sullivan Living Dimensions 2-Shelf Bookcases</t>
  </si>
  <si>
    <t>Montgomery</t>
  </si>
  <si>
    <t>Everett</t>
  </si>
  <si>
    <t>Edmonds</t>
  </si>
  <si>
    <t>Samsung Galaxy S4 Active</t>
  </si>
  <si>
    <t>Global Commerce Series High-Back Swivel/Tilt Chairs</t>
  </si>
  <si>
    <t>Chesapeake</t>
  </si>
  <si>
    <t>Ativa V4110MDD Micro-Cut Shredder</t>
  </si>
  <si>
    <t>Global Comet Stacking Arm Chair</t>
  </si>
  <si>
    <t>Electrix Halogen Magnifier Lamp</t>
  </si>
  <si>
    <t>Yonkers</t>
  </si>
  <si>
    <t>Sum of Profit</t>
  </si>
  <si>
    <t>Margin</t>
  </si>
  <si>
    <t>CA-2015-103716</t>
  </si>
  <si>
    <t>CA-2015-104129</t>
  </si>
  <si>
    <t>CA-2015-105158</t>
  </si>
  <si>
    <t>CA-2015-107678</t>
  </si>
  <si>
    <t>CA-2015-109736</t>
  </si>
  <si>
    <t>CA-2015-110814</t>
  </si>
  <si>
    <t>CA-2015-111948</t>
  </si>
  <si>
    <t>CA-2015-114048</t>
  </si>
  <si>
    <t>CA-2015-116092</t>
  </si>
  <si>
    <t>CA-2015-119214</t>
  </si>
  <si>
    <t>CA-2015-123568</t>
  </si>
  <si>
    <t>CA-2015-130456</t>
  </si>
  <si>
    <t>CA-2015-132374</t>
  </si>
  <si>
    <t>CA-2015-134075</t>
  </si>
  <si>
    <t>CA-2015-134201</t>
  </si>
  <si>
    <t>CA-2015-135580</t>
  </si>
  <si>
    <t>CA-2015-140984</t>
  </si>
  <si>
    <t>CA-2015-141593</t>
  </si>
  <si>
    <t>CA-2015-142601</t>
  </si>
  <si>
    <t>CA-2015-143238</t>
  </si>
  <si>
    <t>CA-2015-143490</t>
  </si>
  <si>
    <t>CA-2015-144267</t>
  </si>
  <si>
    <t>CA-2015-146255</t>
  </si>
  <si>
    <t>CA-2015-146486</t>
  </si>
  <si>
    <t>CA-2015-149342</t>
  </si>
  <si>
    <t>CA-2015-150770</t>
  </si>
  <si>
    <t>CA-2015-150875</t>
  </si>
  <si>
    <t>CA-2015-153220</t>
  </si>
  <si>
    <t>CA-2015-156440</t>
  </si>
  <si>
    <t>CA-2015-157770</t>
  </si>
  <si>
    <t>CA-2015-162166</t>
  </si>
  <si>
    <t>CA-2015-164882</t>
  </si>
  <si>
    <t>CA-2015-168480</t>
  </si>
  <si>
    <t>CA-2016-104689</t>
  </si>
  <si>
    <t>CA-2016-105081</t>
  </si>
  <si>
    <t>CA-2016-105291</t>
  </si>
  <si>
    <t>CA-2016-105585</t>
  </si>
  <si>
    <t>CA-2016-109806</t>
  </si>
  <si>
    <t>CA-2016-111682</t>
  </si>
  <si>
    <t>CA-2016-112123</t>
  </si>
  <si>
    <t>CA-2016-112340</t>
  </si>
  <si>
    <t>CA-2016-114307</t>
  </si>
  <si>
    <t>CA-2016-115917</t>
  </si>
  <si>
    <t>CA-2016-116547</t>
  </si>
  <si>
    <t>CA-2016-116736</t>
  </si>
  <si>
    <t>CA-2016-118311</t>
  </si>
  <si>
    <t>CA-2016-118500</t>
  </si>
  <si>
    <t>CA-2016-120873</t>
  </si>
  <si>
    <t>CA-2016-126732</t>
  </si>
  <si>
    <t>CA-2016-128671</t>
  </si>
  <si>
    <t>CA-2016-130477</t>
  </si>
  <si>
    <t>CA-2016-130638</t>
  </si>
  <si>
    <t>CA-2016-134775</t>
  </si>
  <si>
    <t>CA-2016-134803</t>
  </si>
  <si>
    <t>CA-2016-138282</t>
  </si>
  <si>
    <t>CA-2016-139269</t>
  </si>
  <si>
    <t>CA-2016-145492</t>
  </si>
  <si>
    <t>CA-2016-145583</t>
  </si>
  <si>
    <t>CA-2016-145919</t>
  </si>
  <si>
    <t>CA-2016-145982</t>
  </si>
  <si>
    <t>CA-2016-150077</t>
  </si>
  <si>
    <t>CA-2016-151323</t>
  </si>
  <si>
    <t>CA-2016-151372</t>
  </si>
  <si>
    <t>CA-2016-157280</t>
  </si>
  <si>
    <t>CA-2016-159212</t>
  </si>
  <si>
    <t>CA-2016-159345</t>
  </si>
  <si>
    <t>CA-2016-161746</t>
  </si>
  <si>
    <t>CA-2016-162138</t>
  </si>
  <si>
    <t>CA-2016-162159</t>
  </si>
  <si>
    <t>CA-2016-165330</t>
  </si>
  <si>
    <t>CA-2016-166275</t>
  </si>
  <si>
    <t>CA-2016-167759</t>
  </si>
  <si>
    <t>US-2015-126214</t>
  </si>
  <si>
    <t>US-2015-136749</t>
  </si>
  <si>
    <t>US-2015-136987</t>
  </si>
  <si>
    <t>US-2015-137008</t>
  </si>
  <si>
    <t>US-2015-160857</t>
  </si>
  <si>
    <t>US-2016-108455</t>
  </si>
  <si>
    <t>US-2016-111528</t>
  </si>
  <si>
    <t>US-2016-115952</t>
  </si>
  <si>
    <t>US-2016-140172</t>
  </si>
  <si>
    <t>US-2016-148957</t>
  </si>
  <si>
    <t>Sum of Quantity</t>
  </si>
  <si>
    <t>Returned</t>
  </si>
  <si>
    <t>Month</t>
  </si>
  <si>
    <t>Bevis 36 x 72 Conference Tables</t>
  </si>
  <si>
    <t>Cisco 9971 IP Video Phone Charcoal</t>
  </si>
  <si>
    <t>Economy Rollaway Files</t>
  </si>
  <si>
    <t>Tennsco Stur-D-Stor Boltless Shelving, 5 Shelves, 24" Deep, Sand</t>
  </si>
  <si>
    <t>Logitech VX Revolution Cordless Laser Mouse for Notebooks (Black)</t>
  </si>
  <si>
    <t>Redlands</t>
  </si>
  <si>
    <t>Oceanside</t>
  </si>
  <si>
    <t>Avg Deal Size</t>
  </si>
  <si>
    <t>Orders[Row ID]</t>
  </si>
  <si>
    <t>Orders[Order ID]</t>
  </si>
  <si>
    <t>Orders[Order Date]</t>
  </si>
  <si>
    <t>Orders[Ship Date]</t>
  </si>
  <si>
    <t>Orders[Ship Mode]</t>
  </si>
  <si>
    <t>Orders[Customer ID]</t>
  </si>
  <si>
    <t>Orders[Customer Name]</t>
  </si>
  <si>
    <t>Orders[Segment]</t>
  </si>
  <si>
    <t>Orders[Country]</t>
  </si>
  <si>
    <t>Orders[City]</t>
  </si>
  <si>
    <t>Orders[State]</t>
  </si>
  <si>
    <t>Orders[Postal Code]</t>
  </si>
  <si>
    <t>Orders[Region]</t>
  </si>
  <si>
    <t>Orders[Product ID]</t>
  </si>
  <si>
    <t>Orders[Category]</t>
  </si>
  <si>
    <t>Orders[Sub-Category]</t>
  </si>
  <si>
    <t>Orders[Product Name]</t>
  </si>
  <si>
    <t>Orders[Sales]</t>
  </si>
  <si>
    <t>Orders[Quantity]</t>
  </si>
  <si>
    <t>Orders[Discount]</t>
  </si>
  <si>
    <t>Orders[Profit]</t>
  </si>
  <si>
    <t>Orders[Year]</t>
  </si>
  <si>
    <t>Orders[Month]</t>
  </si>
  <si>
    <t>CA-2015-167745</t>
  </si>
  <si>
    <t>Standard Class</t>
  </si>
  <si>
    <t>GB-14530</t>
  </si>
  <si>
    <t>George Bell</t>
  </si>
  <si>
    <t>United States</t>
  </si>
  <si>
    <t>OFF-AR-10003602</t>
  </si>
  <si>
    <t>Quartet Omega Colored Chalk, 12/Pack</t>
  </si>
  <si>
    <t>OFF-SU-10004782</t>
  </si>
  <si>
    <t>Elite 5" Scissors</t>
  </si>
  <si>
    <t>CA-2015-125234</t>
  </si>
  <si>
    <t>SN-20710</t>
  </si>
  <si>
    <t>Steve Nguyen</t>
  </si>
  <si>
    <t>OFF-PA-10000482</t>
  </si>
  <si>
    <t>Snap-A-Way Black Print Carbonless Ruled Speed Letter, Triplicate</t>
  </si>
  <si>
    <t>CA-2015-118871</t>
  </si>
  <si>
    <t>Second Class</t>
  </si>
  <si>
    <t>HM-14860</t>
  </si>
  <si>
    <t>Harry Marie</t>
  </si>
  <si>
    <t>OFF-EN-10003296</t>
  </si>
  <si>
    <t>Tyvek Side-Opening Peel &amp; Seel Expanding Envelopes</t>
  </si>
  <si>
    <t>CL-12565</t>
  </si>
  <si>
    <t>Clay Ludtke</t>
  </si>
  <si>
    <t>OFF-PA-10000595</t>
  </si>
  <si>
    <t>Xerox 1929</t>
  </si>
  <si>
    <t>OFF-ST-10000798</t>
  </si>
  <si>
    <t>2300 Heavy-Duty Transfer File Systems by Perma</t>
  </si>
  <si>
    <t>CA-2015-144890</t>
  </si>
  <si>
    <t>SM-20320</t>
  </si>
  <si>
    <t>Sean Miller</t>
  </si>
  <si>
    <t>OFF-PA-10001526</t>
  </si>
  <si>
    <t>Xerox 1949</t>
  </si>
  <si>
    <t>CA-2015-138219</t>
  </si>
  <si>
    <t>BP-11095</t>
  </si>
  <si>
    <t>Bart Pistole</t>
  </si>
  <si>
    <t>OFF-PA-10000380</t>
  </si>
  <si>
    <t>REDIFORM Incoming/Outgoing Call Register, 11" X 8 1/2", 100 Messages</t>
  </si>
  <si>
    <t>CA-2015-121188</t>
  </si>
  <si>
    <t>CB-12025</t>
  </si>
  <si>
    <t>OFF-ST-10001490</t>
  </si>
  <si>
    <t>Hot File 7-Pocket, Floor Stand</t>
  </si>
  <si>
    <t>OFF-ST-10000736</t>
  </si>
  <si>
    <t>Carina Double Wide Media Storage Towers in Natural &amp; Black</t>
  </si>
  <si>
    <t>CA-2015-149566</t>
  </si>
  <si>
    <t>OFF-LA-10000452</t>
  </si>
  <si>
    <t>Labels</t>
  </si>
  <si>
    <t>Avery 488</t>
  </si>
  <si>
    <t>CA-2015-168760</t>
  </si>
  <si>
    <t>MM-18280</t>
  </si>
  <si>
    <t>Muhammed MacIntyre</t>
  </si>
  <si>
    <t>OFF-AP-10004532</t>
  </si>
  <si>
    <t>Kensington 6 Outlet Guardian Standard Surge Protector</t>
  </si>
  <si>
    <t>CA-2015-157084</t>
  </si>
  <si>
    <t>JG-15160</t>
  </si>
  <si>
    <t>James Galang</t>
  </si>
  <si>
    <t>TEC-AC-10002049</t>
  </si>
  <si>
    <t>CA-2015-121797</t>
  </si>
  <si>
    <t>CC-12145</t>
  </si>
  <si>
    <t>Charles Crestani</t>
  </si>
  <si>
    <t>FUR-FU-10001876</t>
  </si>
  <si>
    <t>Computer Room Manger, 14"</t>
  </si>
  <si>
    <t>FUR-FU-10001591</t>
  </si>
  <si>
    <t>Advantus Panel Wall Certificate Holder - 8.5x11</t>
  </si>
  <si>
    <t>TEC-AC-10000158</t>
  </si>
  <si>
    <t>Sony 64GB Class 10 Micro SDHC R40 Memory Card</t>
  </si>
  <si>
    <t>FUR-FU-10002111</t>
  </si>
  <si>
    <t>Master Caster Door Stop, Large Brown</t>
  </si>
  <si>
    <t>FUR-FU-10003981</t>
  </si>
  <si>
    <t>Eldon Wave Desk Accessories</t>
  </si>
  <si>
    <t>TEC-AC-10001266</t>
  </si>
  <si>
    <t>Memorex Micro Travel Drive 8 GB</t>
  </si>
  <si>
    <t>CA-2015-162369</t>
  </si>
  <si>
    <t>TT-21265</t>
  </si>
  <si>
    <t>Tim Taslimi</t>
  </si>
  <si>
    <t>OFF-ST-10000046</t>
  </si>
  <si>
    <t>Fellowes Super Stor/Drawer Files</t>
  </si>
  <si>
    <t>US-2015-139759</t>
  </si>
  <si>
    <t>NL-18310</t>
  </si>
  <si>
    <t>Nancy Lomonaco</t>
  </si>
  <si>
    <t>OFF-AP-10002765</t>
  </si>
  <si>
    <t>Fellowes Advanced Computer Series Surge Protectors</t>
  </si>
  <si>
    <t>US-2015-119312</t>
  </si>
  <si>
    <t>CS-12400</t>
  </si>
  <si>
    <t>Christopher Schild</t>
  </si>
  <si>
    <t>OFF-ST-10000943</t>
  </si>
  <si>
    <t>Eldon ProFile File 'N Store Portable File Tub Letter/Legal Size Black</t>
  </si>
  <si>
    <t>CA-2015-115945</t>
  </si>
  <si>
    <t>AB-10165</t>
  </si>
  <si>
    <t>Alan Barnes</t>
  </si>
  <si>
    <t>OFF-AR-10004062</t>
  </si>
  <si>
    <t>Staples in misc. colors</t>
  </si>
  <si>
    <t>OFF-ST-10001963</t>
  </si>
  <si>
    <t>Tennsco Regal Shelving Units</t>
  </si>
  <si>
    <t>CA-2015-149846</t>
  </si>
  <si>
    <t>SB-20185</t>
  </si>
  <si>
    <t>Sarah Brown</t>
  </si>
  <si>
    <t>OFF-LA-10004484</t>
  </si>
  <si>
    <t>Avery 476</t>
  </si>
  <si>
    <t>OFF-ST-10002406</t>
  </si>
  <si>
    <t>Pizazz Global Quick File</t>
  </si>
  <si>
    <t>CA-2015-149097</t>
  </si>
  <si>
    <t>SV-20785</t>
  </si>
  <si>
    <t>Stewart Visinsky</t>
  </si>
  <si>
    <t>FUR-FU-10003424</t>
  </si>
  <si>
    <t>Nu-Dell Oak Frame</t>
  </si>
  <si>
    <t>CA-2015-126347</t>
  </si>
  <si>
    <t>AJ-10945</t>
  </si>
  <si>
    <t>Ashley Jarboe</t>
  </si>
  <si>
    <t>TEC-AC-10003063</t>
  </si>
  <si>
    <t>Micro Innovations USB RF Wireless Keyboard with Mouse</t>
  </si>
  <si>
    <t>CA-2015-161242</t>
  </si>
  <si>
    <t>CG-12040</t>
  </si>
  <si>
    <t>Catherine Glotzbach</t>
  </si>
  <si>
    <t>OFF-PA-10001838</t>
  </si>
  <si>
    <t>Adams Telephone Message Book W/Dividers/Space For Phone Numbers, 5 1/4"X8 1/2", 300/Messages</t>
  </si>
  <si>
    <t>DB-12970</t>
  </si>
  <si>
    <t>Darren Budd</t>
  </si>
  <si>
    <t>OFF-PA-10004983</t>
  </si>
  <si>
    <t>Xerox 23</t>
  </si>
  <si>
    <t>CA-2015-131534</t>
  </si>
  <si>
    <t>TEC-AC-10002253</t>
  </si>
  <si>
    <t>OFF-PA-10000743</t>
  </si>
  <si>
    <t>Xerox 1977</t>
  </si>
  <si>
    <t>CA-2015-135272</t>
  </si>
  <si>
    <t>MS-17830</t>
  </si>
  <si>
    <t>Melanie Seite</t>
  </si>
  <si>
    <t>FUR-FU-10002759</t>
  </si>
  <si>
    <t>12-1/2 Diameter Round Wall Clock</t>
  </si>
  <si>
    <t>CA-2015-133025</t>
  </si>
  <si>
    <t>MO-17800</t>
  </si>
  <si>
    <t>Meg O'Connel</t>
  </si>
  <si>
    <t>OFF-PA-10004100</t>
  </si>
  <si>
    <t>Xerox 216</t>
  </si>
  <si>
    <t>CA-2015-125423</t>
  </si>
  <si>
    <t>MC-17575</t>
  </si>
  <si>
    <t>Matt Collins</t>
  </si>
  <si>
    <t>OFF-LA-10001771</t>
  </si>
  <si>
    <t>Avery 513</t>
  </si>
  <si>
    <t>CA-2015-149972</t>
  </si>
  <si>
    <t>First Class</t>
  </si>
  <si>
    <t>CD-12790</t>
  </si>
  <si>
    <t>Cynthia Delaney</t>
  </si>
  <si>
    <t>OFF-FA-10002763</t>
  </si>
  <si>
    <t>Fasteners</t>
  </si>
  <si>
    <t>Advantus Map Pennant Flags and Round Head Tacks</t>
  </si>
  <si>
    <t>CA-2015-153416</t>
  </si>
  <si>
    <t>TS-21340</t>
  </si>
  <si>
    <t>Toby Swindell</t>
  </si>
  <si>
    <t>OFF-PA-10002005</t>
  </si>
  <si>
    <t>Xerox 225</t>
  </si>
  <si>
    <t>OFF-ST-10000060</t>
  </si>
  <si>
    <t>Fellowes Bankers Box Staxonsteel Drawer File/Stacking System</t>
  </si>
  <si>
    <t>CA-2015-144722</t>
  </si>
  <si>
    <t>MF-18250</t>
  </si>
  <si>
    <t>Monica Federle</t>
  </si>
  <si>
    <t>FUR-FU-10001215</t>
  </si>
  <si>
    <t>Howard Miller 11-1/2" Diameter Brentwood Wall Clock</t>
  </si>
  <si>
    <t>US-2015-120502</t>
  </si>
  <si>
    <t>BT-11395</t>
  </si>
  <si>
    <t>Bill Tyler</t>
  </si>
  <si>
    <t>FUR-FU-10004973</t>
  </si>
  <si>
    <t>Flat Face Poster Frame</t>
  </si>
  <si>
    <t>OFF-AP-10004980</t>
  </si>
  <si>
    <t>3M Replacement Filter for Office Air Cleaner for 20' x 33' Room</t>
  </si>
  <si>
    <t>CA-2015-130253</t>
  </si>
  <si>
    <t>PP-18955</t>
  </si>
  <si>
    <t>Paul Prost</t>
  </si>
  <si>
    <t>FUR-FU-10002963</t>
  </si>
  <si>
    <t>Master Caster Door Stop, Gray</t>
  </si>
  <si>
    <t>CA-2015-129532</t>
  </si>
  <si>
    <t>YS-21880</t>
  </si>
  <si>
    <t>Yana Sorensen</t>
  </si>
  <si>
    <t>OFF-ST-10004186</t>
  </si>
  <si>
    <t>Stur-D-Stor Shelving, Vertical 5-Shelf: 72"H x 36"W x 18 1/2"D</t>
  </si>
  <si>
    <t>TEC-AC-10000865</t>
  </si>
  <si>
    <t>WD My Passport Ultra 500GB Portable External Hard Drive</t>
  </si>
  <si>
    <t>CA-2015-158918</t>
  </si>
  <si>
    <t>AI-10855</t>
  </si>
  <si>
    <t>Arianne Irving</t>
  </si>
  <si>
    <t>OFF-PA-10004947</t>
  </si>
  <si>
    <t>Easy-staple paper</t>
  </si>
  <si>
    <t>CA-2015-135545</t>
  </si>
  <si>
    <t>KM-16720</t>
  </si>
  <si>
    <t>Kunst Miller</t>
  </si>
  <si>
    <t>TEC-AC-10004633</t>
  </si>
  <si>
    <t>Verbatim 25 GB 6x Blu-ray Single Layer Recordable Disc, 3/Pack</t>
  </si>
  <si>
    <t>OFF-PA-10003892</t>
  </si>
  <si>
    <t>Xerox 1943</t>
  </si>
  <si>
    <t>FUR-FU-10000397</t>
  </si>
  <si>
    <t>Luxo Economy Swing Arm Lamp</t>
  </si>
  <si>
    <t>CA-2015-132906</t>
  </si>
  <si>
    <t>OFF-SU-10004498</t>
  </si>
  <si>
    <t>Martin-Yale Premier Letter Opener</t>
  </si>
  <si>
    <t>CA-2015-112319</t>
  </si>
  <si>
    <t>AR-10510</t>
  </si>
  <si>
    <t>Andrew Roberts</t>
  </si>
  <si>
    <t>OFF-PA-10003441</t>
  </si>
  <si>
    <t>Xerox 226</t>
  </si>
  <si>
    <t>CA-2015-153388</t>
  </si>
  <si>
    <t>PC-19000</t>
  </si>
  <si>
    <t>Pauline Chand</t>
  </si>
  <si>
    <t>OFF-AR-10001868</t>
  </si>
  <si>
    <t>Prang Dustless Chalk Sticks</t>
  </si>
  <si>
    <t>CA-2015-105347</t>
  </si>
  <si>
    <t>DP-13000</t>
  </si>
  <si>
    <t>Darren Powers</t>
  </si>
  <si>
    <t>OFF-PA-10000675</t>
  </si>
  <si>
    <t>Xerox 1919</t>
  </si>
  <si>
    <t>OFF-AR-10003045</t>
  </si>
  <si>
    <t>Prang Colored Pencils</t>
  </si>
  <si>
    <t>JM-16195</t>
  </si>
  <si>
    <t>Justin MacKendrick</t>
  </si>
  <si>
    <t>OFF-PA-10004285</t>
  </si>
  <si>
    <t>Xerox 1959</t>
  </si>
  <si>
    <t>OFF-AP-10001391</t>
  </si>
  <si>
    <t>Kensington 6 Outlet MasterPiece HOMEOFFICE Power Control Center</t>
  </si>
  <si>
    <t>OFF-PA-10000477</t>
  </si>
  <si>
    <t>Xerox 22</t>
  </si>
  <si>
    <t>CA-2015-100573</t>
  </si>
  <si>
    <t>AM-10705</t>
  </si>
  <si>
    <t>Anne McFarland</t>
  </si>
  <si>
    <t>OFF-EN-10000461</t>
  </si>
  <si>
    <t>#10- 4 1/8" x 9 1/2" Recycled Envelopes</t>
  </si>
  <si>
    <t>CA-2015-152527</t>
  </si>
  <si>
    <t>Same Day</t>
  </si>
  <si>
    <t>CM-12190</t>
  </si>
  <si>
    <t>Charlotte Melton</t>
  </si>
  <si>
    <t>OFF-ST-10003479</t>
  </si>
  <si>
    <t>Eldon Base for stackable storage shelf, platinum</t>
  </si>
  <si>
    <t>CA-2015-111234</t>
  </si>
  <si>
    <t>AB-10600</t>
  </si>
  <si>
    <t>Ann Blume</t>
  </si>
  <si>
    <t>OFF-LA-10002271</t>
  </si>
  <si>
    <t>Smead Alpha-Z Color-Coded Second Alphabetical Labels and Starter Set</t>
  </si>
  <si>
    <t>CA-2015-163104</t>
  </si>
  <si>
    <t>MC-18130</t>
  </si>
  <si>
    <t>Mike Caudle</t>
  </si>
  <si>
    <t>OFF-PA-10001947</t>
  </si>
  <si>
    <t>Xerox 1974</t>
  </si>
  <si>
    <t>DE-13255</t>
  </si>
  <si>
    <t>Deanra Eno</t>
  </si>
  <si>
    <t>OFF-ST-10002756</t>
  </si>
  <si>
    <t>OFF-PA-10000483</t>
  </si>
  <si>
    <t>Xerox 19</t>
  </si>
  <si>
    <t>CA-2015-137526</t>
  </si>
  <si>
    <t>PB-19150</t>
  </si>
  <si>
    <t>Philip Brown</t>
  </si>
  <si>
    <t>FUR-FU-10001861</t>
  </si>
  <si>
    <t>Floodlight Indoor Halogen Bulbs, 1 Bulb per Pack, 60 Watts</t>
  </si>
  <si>
    <t>FUR-FU-10004845</t>
  </si>
  <si>
    <t>Deflect-o EconoMat Nonstudded, No Bevel Mat</t>
  </si>
  <si>
    <t>CA-2015-115420</t>
  </si>
  <si>
    <t>LS-16945</t>
  </si>
  <si>
    <t>Linda Southworth</t>
  </si>
  <si>
    <t>OFF-EN-10003862</t>
  </si>
  <si>
    <t>Laser &amp; Ink Jet Business Envelopes</t>
  </si>
  <si>
    <t>AR-10540</t>
  </si>
  <si>
    <t>Andy Reiter</t>
  </si>
  <si>
    <t>OFF-PA-10003127</t>
  </si>
  <si>
    <t>CA-2015-165554</t>
  </si>
  <si>
    <t>AJ-10780</t>
  </si>
  <si>
    <t>Anthony Jacobs</t>
  </si>
  <si>
    <t>OFF-PA-10003724</t>
  </si>
  <si>
    <t>Wirebound Message Book, 4 per Page</t>
  </si>
  <si>
    <t>YC-21895</t>
  </si>
  <si>
    <t>Yoseph Carroll</t>
  </si>
  <si>
    <t>OFF-PA-10003016</t>
  </si>
  <si>
    <t>Adams "While You Were Out" Message Pads</t>
  </si>
  <si>
    <t>CA-2015-158456</t>
  </si>
  <si>
    <t>KT-16465</t>
  </si>
  <si>
    <t>Kean Takahito</t>
  </si>
  <si>
    <t>OFF-FA-10004854</t>
  </si>
  <si>
    <t>Vinyl Coated Wire Paper Clips in Organizer Box, 800/Box</t>
  </si>
  <si>
    <t>CA-2015-121965</t>
  </si>
  <si>
    <t>LH-17155</t>
  </si>
  <si>
    <t>Logan Haushalter</t>
  </si>
  <si>
    <t>FUR-FU-10000732</t>
  </si>
  <si>
    <t>Eldon 200 Class Desk Accessories</t>
  </si>
  <si>
    <t>OFF-PA-10004355</t>
  </si>
  <si>
    <t>Xerox 231</t>
  </si>
  <si>
    <t>OFF-EN-10000056</t>
  </si>
  <si>
    <t>Cameo Buff Policy Envelopes</t>
  </si>
  <si>
    <t>CA-2015-103835</t>
  </si>
  <si>
    <t>SC-20440</t>
  </si>
  <si>
    <t>Shaun Chance</t>
  </si>
  <si>
    <t>FUR-FU-10000010</t>
  </si>
  <si>
    <t>DAX Value U-Channel Document Frames, Easel Back</t>
  </si>
  <si>
    <t>OFF-AP-10002651</t>
  </si>
  <si>
    <t>CA-2015-115693</t>
  </si>
  <si>
    <t>FC-14245</t>
  </si>
  <si>
    <t>Frank Carlisle</t>
  </si>
  <si>
    <t>OFF-AR-10003582</t>
  </si>
  <si>
    <t>Boston Electric Pencil Sharpener, Model 1818, Charcoal Black</t>
  </si>
  <si>
    <t>CA-2015-165162</t>
  </si>
  <si>
    <t>HG-15025</t>
  </si>
  <si>
    <t>Hunter Glantz</t>
  </si>
  <si>
    <t>OFF-ST-10003470</t>
  </si>
  <si>
    <t>Tennsco Snap-Together Open Shelving Units, Starter Sets and Add-On Units</t>
  </si>
  <si>
    <t>CA-2015-108672</t>
  </si>
  <si>
    <t>FA-14230</t>
  </si>
  <si>
    <t>Frank Atkinson</t>
  </si>
  <si>
    <t>FUR-FU-10003799</t>
  </si>
  <si>
    <t>Seth Thomas 13 1/2" Wall Clock</t>
  </si>
  <si>
    <t>CA-2015-110870</t>
  </si>
  <si>
    <t>KD-16270</t>
  </si>
  <si>
    <t>Karen Daniels</t>
  </si>
  <si>
    <t>TEC-AC-10002926</t>
  </si>
  <si>
    <t>Logitech Wireless Marathon Mouse M705</t>
  </si>
  <si>
    <t>OFF-SU-10001225</t>
  </si>
  <si>
    <t>Staple remover</t>
  </si>
  <si>
    <t>CA-2015-129546</t>
  </si>
  <si>
    <t>RP-19855</t>
  </si>
  <si>
    <t>Roy Phan</t>
  </si>
  <si>
    <t>OFF-AP-10002495</t>
  </si>
  <si>
    <t>Acco Smartsocket Table Surge Protector, 6 Color-Coded Adapter Outlets</t>
  </si>
  <si>
    <t>OFF-SU-10004884</t>
  </si>
  <si>
    <t>Acme Galleria Hot Forged Steel Scissors with Colored Handles</t>
  </si>
  <si>
    <t>CA-2015-144652</t>
  </si>
  <si>
    <t>SN-20560</t>
  </si>
  <si>
    <t>Skye Norling</t>
  </si>
  <si>
    <t>OFF-AR-10003732</t>
  </si>
  <si>
    <t>Newell 333</t>
  </si>
  <si>
    <t>CA-2015-140410</t>
  </si>
  <si>
    <t>CM-12655</t>
  </si>
  <si>
    <t>Corinna Mitchell</t>
  </si>
  <si>
    <t>TEC-AC-10001109</t>
  </si>
  <si>
    <t>Logitech Trackman Marble Mouse</t>
  </si>
  <si>
    <t>FUR-FU-10003347</t>
  </si>
  <si>
    <t>Coloredge Poster Frame</t>
  </si>
  <si>
    <t>CA-2015-148376</t>
  </si>
  <si>
    <t>AG-10900</t>
  </si>
  <si>
    <t>Arthur Gainer</t>
  </si>
  <si>
    <t>OFF-AP-10000240</t>
  </si>
  <si>
    <t>Belkin F9G930V10-GRY 9 Outlet Surge</t>
  </si>
  <si>
    <t>OFF-LA-10002381</t>
  </si>
  <si>
    <t>Avery 497</t>
  </si>
  <si>
    <t>CA-2015-157959</t>
  </si>
  <si>
    <t>RW-19540</t>
  </si>
  <si>
    <t>Rick Wilson</t>
  </si>
  <si>
    <t>FUR-FU-10004093</t>
  </si>
  <si>
    <t>Hand-Finished Solid Wood Document Frame</t>
  </si>
  <si>
    <t>CA-2015-137708</t>
  </si>
  <si>
    <t>NG-18430</t>
  </si>
  <si>
    <t>Nathan Gelder</t>
  </si>
  <si>
    <t>OFF-PA-10000176</t>
  </si>
  <si>
    <t>Xerox 1887</t>
  </si>
  <si>
    <t>OFF-PA-10000327</t>
  </si>
  <si>
    <t>Xerox 1971</t>
  </si>
  <si>
    <t>OFF-ST-10004634</t>
  </si>
  <si>
    <t>Personal Folder Holder, Ebony</t>
  </si>
  <si>
    <t>CA-2015-160171</t>
  </si>
  <si>
    <t>RM-19675</t>
  </si>
  <si>
    <t>Robert Marley</t>
  </si>
  <si>
    <t>OFF-AP-10000275</t>
  </si>
  <si>
    <t>TEC-AC-10000892</t>
  </si>
  <si>
    <t>NETGEAR N750 Dual Band Wi-Fi Gigabit Router</t>
  </si>
  <si>
    <t>CA-2015-132815</t>
  </si>
  <si>
    <t>OFF-PA-10004530</t>
  </si>
  <si>
    <t>Personal Creations Ink Jet Cards and Labels</t>
  </si>
  <si>
    <t>CA-2015-151253</t>
  </si>
  <si>
    <t>AZ-10750</t>
  </si>
  <si>
    <t>Annie Zypern</t>
  </si>
  <si>
    <t>OFF-AR-10004691</t>
  </si>
  <si>
    <t>Boston 1730 StandUp Electric Pencil Sharpener</t>
  </si>
  <si>
    <t>CA-2015-158491</t>
  </si>
  <si>
    <t>BP-11155</t>
  </si>
  <si>
    <t>Becky Pak</t>
  </si>
  <si>
    <t>TEC-AC-10001874</t>
  </si>
  <si>
    <t>Logitech Wireless Anywhere Mouse MX for PC and Mac</t>
  </si>
  <si>
    <t>TEC-AC-10003870</t>
  </si>
  <si>
    <t>CA-2015-121776</t>
  </si>
  <si>
    <t>RD-19585</t>
  </si>
  <si>
    <t>Rob Dowd</t>
  </si>
  <si>
    <t>OFF-PA-10001970</t>
  </si>
  <si>
    <t>Xerox 1881</t>
  </si>
  <si>
    <t>OFF-LA-10002762</t>
  </si>
  <si>
    <t>Avery 485</t>
  </si>
  <si>
    <t>US-2015-107944</t>
  </si>
  <si>
    <t>AM-10360</t>
  </si>
  <si>
    <t>Alice McCarthy</t>
  </si>
  <si>
    <t>OFF-PA-10000659</t>
  </si>
  <si>
    <t>TOPS Carbonless Receipt Book, Four 2-3/4 x 7-1/4 Money Receipts per Page</t>
  </si>
  <si>
    <t>TEC-AC-10000736</t>
  </si>
  <si>
    <t>Logitech G600 MMO Gaming Mouse</t>
  </si>
  <si>
    <t>CA-2015-134117</t>
  </si>
  <si>
    <t>PG-18895</t>
  </si>
  <si>
    <t>Paul Gonzalez</t>
  </si>
  <si>
    <t>OFF-AR-10003903</t>
  </si>
  <si>
    <t>Sanford 52201 APSCO Electric Pencil Sharpener</t>
  </si>
  <si>
    <t>OFF-AR-10001940</t>
  </si>
  <si>
    <t>Sanford Colorific Eraseable Coloring Pencils, 12 Count</t>
  </si>
  <si>
    <t>CA-2015-155334</t>
  </si>
  <si>
    <t>HA-14920</t>
  </si>
  <si>
    <t>Helen Andreada</t>
  </si>
  <si>
    <t>TEC-AC-10003628</t>
  </si>
  <si>
    <t>Logitech 910-002974 M325 Wireless Mouse for Web Scrolling</t>
  </si>
  <si>
    <t>FUR-FU-10003274</t>
  </si>
  <si>
    <t>Regeneration Desk Collection</t>
  </si>
  <si>
    <t>CA-2015-141768</t>
  </si>
  <si>
    <t>NP-18685</t>
  </si>
  <si>
    <t>Nora Pelletier</t>
  </si>
  <si>
    <t>FUR-FU-10002268</t>
  </si>
  <si>
    <t>Ultra Door Push Plate</t>
  </si>
  <si>
    <t>CA-2015-154886</t>
  </si>
  <si>
    <t>SW-20455</t>
  </si>
  <si>
    <t>Shaun Weien</t>
  </si>
  <si>
    <t>TEC-AC-10001956</t>
  </si>
  <si>
    <t>Microsoft Arc Touch Mouse</t>
  </si>
  <si>
    <t>LC-16870</t>
  </si>
  <si>
    <t>Lena Cacioppo</t>
  </si>
  <si>
    <t>TEC-AC-10000844</t>
  </si>
  <si>
    <t>Logitech Gaming G510s - Keyboard</t>
  </si>
  <si>
    <t>US-2015-160563</t>
  </si>
  <si>
    <t>NS-18640</t>
  </si>
  <si>
    <t>Noel Staavos</t>
  </si>
  <si>
    <t>TEC-AC-10002567</t>
  </si>
  <si>
    <t>Logitech G602 Wireless Gaming Mouse</t>
  </si>
  <si>
    <t>FUR-FU-10001731</t>
  </si>
  <si>
    <t>Acrylic Self-Standing Desk Frames</t>
  </si>
  <si>
    <t>US-2015-158589</t>
  </si>
  <si>
    <t>KW-16570</t>
  </si>
  <si>
    <t>FUR-FU-10001546</t>
  </si>
  <si>
    <t>Dana Swing-Arm Lamps</t>
  </si>
  <si>
    <t>CA-2015-121391</t>
  </si>
  <si>
    <t>AA-10315</t>
  </si>
  <si>
    <t>Alex Avila</t>
  </si>
  <si>
    <t>OFF-ST-10001590</t>
  </si>
  <si>
    <t>Tenex Personal Project File with Scoop Front Design, Black</t>
  </si>
  <si>
    <t>DJ-13420</t>
  </si>
  <si>
    <t>Denny Joy</t>
  </si>
  <si>
    <t>OFF-PA-10004101</t>
  </si>
  <si>
    <t>Xerox 1894</t>
  </si>
  <si>
    <t>CA-2015-145485</t>
  </si>
  <si>
    <t>OFF-ST-10000649</t>
  </si>
  <si>
    <t>Hanging Personal Folder File</t>
  </si>
  <si>
    <t>CA-2015-168634</t>
  </si>
  <si>
    <t>AF-10870</t>
  </si>
  <si>
    <t>Art Ferguson</t>
  </si>
  <si>
    <t>OFF-AP-10001626</t>
  </si>
  <si>
    <t>Commercial WindTunnel Clean Air Upright Vacuum, Replacement Belts, Filtration Bags</t>
  </si>
  <si>
    <t>CA-2015-110289</t>
  </si>
  <si>
    <t>NB-18655</t>
  </si>
  <si>
    <t>Nona Balk</t>
  </si>
  <si>
    <t>OFF-PA-10002986</t>
  </si>
  <si>
    <t>Xerox 1898</t>
  </si>
  <si>
    <t>OFF-EN-10001434</t>
  </si>
  <si>
    <t>Strathmore #10 Envelopes, Ultimate White</t>
  </si>
  <si>
    <t>CA-2015-104486</t>
  </si>
  <si>
    <t>PO-18850</t>
  </si>
  <si>
    <t>Patrick O'Brill</t>
  </si>
  <si>
    <t>OFF-ST-10000876</t>
  </si>
  <si>
    <t>Eldon Simplefile Box Office</t>
  </si>
  <si>
    <t>OFF-SU-10002573</t>
  </si>
  <si>
    <t>Acme 10" Easy Grip Assistive Scissors</t>
  </si>
  <si>
    <t>OFF-AR-10001246</t>
  </si>
  <si>
    <t>Newell 317</t>
  </si>
  <si>
    <t>CA-2015-137750</t>
  </si>
  <si>
    <t>JF-15565</t>
  </si>
  <si>
    <t>Jill Fjeld</t>
  </si>
  <si>
    <t>FUR-FU-10001979</t>
  </si>
  <si>
    <t>Dana Halogen Swing-Arm Architect Lamp</t>
  </si>
  <si>
    <t>NZ-18565</t>
  </si>
  <si>
    <t>Nick Zandusky</t>
  </si>
  <si>
    <t>OFF-PA-10000157</t>
  </si>
  <si>
    <t>Xerox 191</t>
  </si>
  <si>
    <t>OFF-PA-10003657</t>
  </si>
  <si>
    <t>Xerox 1927</t>
  </si>
  <si>
    <t>CA-2015-169201</t>
  </si>
  <si>
    <t>HG-14965</t>
  </si>
  <si>
    <t>Henry Goldwyn</t>
  </si>
  <si>
    <t>OFF-AP-10000696</t>
  </si>
  <si>
    <t>Holmes Odor Grabber</t>
  </si>
  <si>
    <t>OFF-AP-10002082</t>
  </si>
  <si>
    <t>Holmes HEPA Air Purifier</t>
  </si>
  <si>
    <t>CA-2015-136735</t>
  </si>
  <si>
    <t>OFF-EN-10002230</t>
  </si>
  <si>
    <t>Airmail Envelopes</t>
  </si>
  <si>
    <t>CA-2015-152891</t>
  </si>
  <si>
    <t>TB-21625</t>
  </si>
  <si>
    <t>Trudy Brown</t>
  </si>
  <si>
    <t>OFF-AR-10004648</t>
  </si>
  <si>
    <t>Boston 19500 Mighty Mite Electric Pencil Sharpener</t>
  </si>
  <si>
    <t>KB-16585</t>
  </si>
  <si>
    <t>Ken Black</t>
  </si>
  <si>
    <t>OFF-AR-10000658</t>
  </si>
  <si>
    <t>Newell 324</t>
  </si>
  <si>
    <t>CA-2015-167255</t>
  </si>
  <si>
    <t>RH-19510</t>
  </si>
  <si>
    <t>Rick Huthwaite</t>
  </si>
  <si>
    <t>OFF-ST-10001328</t>
  </si>
  <si>
    <t>Personal Filing Tote with Lid, Black/Gray</t>
  </si>
  <si>
    <t>OFF-PA-10002377</t>
  </si>
  <si>
    <t>Xerox 1916</t>
  </si>
  <si>
    <t>CA-2015-127502</t>
  </si>
  <si>
    <t>MT-17815</t>
  </si>
  <si>
    <t>Meg Tillman</t>
  </si>
  <si>
    <t>OFF-LA-10001613</t>
  </si>
  <si>
    <t>Avery File Folder Labels</t>
  </si>
  <si>
    <t>CA-2015-158701</t>
  </si>
  <si>
    <t>JL-15175</t>
  </si>
  <si>
    <t>James Lanier</t>
  </si>
  <si>
    <t>OFF-AP-10004859</t>
  </si>
  <si>
    <t>Acco 6 Outlet Guardian Premium Surge Suppressor</t>
  </si>
  <si>
    <t>CA-2015-164497</t>
  </si>
  <si>
    <t>OFF-AP-10004655</t>
  </si>
  <si>
    <t>Holmes Visible Mist Ultrasonic Humidifier with 2.3-Gallon Output per Day, Replacement Filter</t>
  </si>
  <si>
    <t>CA-2015-130204</t>
  </si>
  <si>
    <t>DB-13120</t>
  </si>
  <si>
    <t>David Bremer</t>
  </si>
  <si>
    <t>TEC-AC-10003038</t>
  </si>
  <si>
    <t>Kingston Digital DataTraveler 16GB USB 2.0</t>
  </si>
  <si>
    <t>TEC-AC-10003590</t>
  </si>
  <si>
    <t>TRENDnet 56K USB 2.0 Phone, Internet and Fax Modem</t>
  </si>
  <si>
    <t>CA-2015-142944</t>
  </si>
  <si>
    <t>JL-15850</t>
  </si>
  <si>
    <t>John Lucas</t>
  </si>
  <si>
    <t>FUR-FU-10000308</t>
  </si>
  <si>
    <t>Deflect-o Glass Clear Studded Chair Mats</t>
  </si>
  <si>
    <t>CA-2015-111514</t>
  </si>
  <si>
    <t>SC-20260</t>
  </si>
  <si>
    <t>Scott Cohen</t>
  </si>
  <si>
    <t>TEC-AC-10004864</t>
  </si>
  <si>
    <t>Memorex Micro Travel Drive 32 GB</t>
  </si>
  <si>
    <t>CA-2015-140144</t>
  </si>
  <si>
    <t>SC-20770</t>
  </si>
  <si>
    <t>Stewart Carmichael</t>
  </si>
  <si>
    <t>FUR-FU-10002253</t>
  </si>
  <si>
    <t>Howard Miller 13" Diameter Pewter Finish Round Wall Clock</t>
  </si>
  <si>
    <t>CA-2015-155306</t>
  </si>
  <si>
    <t>GA-14515</t>
  </si>
  <si>
    <t>George Ashbrook</t>
  </si>
  <si>
    <t>TEC-AC-10003174</t>
  </si>
  <si>
    <t>CA-2015-168529</t>
  </si>
  <si>
    <t>MB-17305</t>
  </si>
  <si>
    <t>Maria Bertelson</t>
  </si>
  <si>
    <t>FUR-FU-10001588</t>
  </si>
  <si>
    <t>Deflect-o SuperTray Unbreakable Stackable Tray, Letter, Black</t>
  </si>
  <si>
    <t>OFF-ST-10001325</t>
  </si>
  <si>
    <t>Sterilite Officeware Hinged File Box</t>
  </si>
  <si>
    <t>OFF-AR-10003251</t>
  </si>
  <si>
    <t>Prang Drawing Pencil Set</t>
  </si>
  <si>
    <t>OFF-PA-10001184</t>
  </si>
  <si>
    <t>Xerox 1903</t>
  </si>
  <si>
    <t>CA-2015-159380</t>
  </si>
  <si>
    <t>CS-12505</t>
  </si>
  <si>
    <t>Cindy Stewart</t>
  </si>
  <si>
    <t>OFF-PA-10003893</t>
  </si>
  <si>
    <t>Xerox 1962</t>
  </si>
  <si>
    <t>OFF-PA-10004239</t>
  </si>
  <si>
    <t>Xerox 1953</t>
  </si>
  <si>
    <t>DS-13180</t>
  </si>
  <si>
    <t>David Smith</t>
  </si>
  <si>
    <t>CA-2015-130113</t>
  </si>
  <si>
    <t>AH-10030</t>
  </si>
  <si>
    <t>Aaron Hawkins</t>
  </si>
  <si>
    <t>NP-18325</t>
  </si>
  <si>
    <t>Naresj Patel</t>
  </si>
  <si>
    <t>OFF-AR-10002952</t>
  </si>
  <si>
    <t>Stanley Contemporary Battery Pencil Sharpeners</t>
  </si>
  <si>
    <t>CA-2015-101707</t>
  </si>
  <si>
    <t>PF-19165</t>
  </si>
  <si>
    <t>Philip Fox</t>
  </si>
  <si>
    <t>OFF-SU-10001218</t>
  </si>
  <si>
    <t>Fiskars Softgrip Scissors</t>
  </si>
  <si>
    <t>OFF-PA-10002968</t>
  </si>
  <si>
    <t>Xerox 1973</t>
  </si>
  <si>
    <t>OFF-LA-10000134</t>
  </si>
  <si>
    <t>Avery 511</t>
  </si>
  <si>
    <t>CA-2015-117611</t>
  </si>
  <si>
    <t>MZ-17335</t>
  </si>
  <si>
    <t>Maria Zettner</t>
  </si>
  <si>
    <t>OFF-FA-10002280</t>
  </si>
  <si>
    <t>Advantus Plastic Paper Clips</t>
  </si>
  <si>
    <t>CA-2015-145065</t>
  </si>
  <si>
    <t>DK-13375</t>
  </si>
  <si>
    <t>Dennis Kane</t>
  </si>
  <si>
    <t>OFF-FA-10001229</t>
  </si>
  <si>
    <t>Staples</t>
  </si>
  <si>
    <t>CA-2015-122371</t>
  </si>
  <si>
    <t>BS-11800</t>
  </si>
  <si>
    <t>Bryan Spruell</t>
  </si>
  <si>
    <t>OFF-ST-10002370</t>
  </si>
  <si>
    <t>Sortfiler Multipurpose Personal File Organizer, Black</t>
  </si>
  <si>
    <t>CA-2015-132486</t>
  </si>
  <si>
    <t>JF-15355</t>
  </si>
  <si>
    <t>Jay Fein</t>
  </si>
  <si>
    <t>OFF-PA-10004971</t>
  </si>
  <si>
    <t>Xerox 196</t>
  </si>
  <si>
    <t>OFF-EN-10002600</t>
  </si>
  <si>
    <t>Redi-Strip #10 Envelopes, 4 1/8 x 9 1/2</t>
  </si>
  <si>
    <t>CA-2015-154200</t>
  </si>
  <si>
    <t>BG-11740</t>
  </si>
  <si>
    <t>Bruce Geld</t>
  </si>
  <si>
    <t>OFF-AR-10001044</t>
  </si>
  <si>
    <t>BOSTON Ranger #55 Pencil Sharpener, Black</t>
  </si>
  <si>
    <t>US-2015-103996</t>
  </si>
  <si>
    <t>RB-19435</t>
  </si>
  <si>
    <t>Richard Bierner</t>
  </si>
  <si>
    <t>OFF-PA-10001736</t>
  </si>
  <si>
    <t>Xerox 1880</t>
  </si>
  <si>
    <t>OFF-PA-10001609</t>
  </si>
  <si>
    <t>Tops Wirebound Message Log Books</t>
  </si>
  <si>
    <t>CA-2015-101154</t>
  </si>
  <si>
    <t>US-2015-163279</t>
  </si>
  <si>
    <t>JD-16150</t>
  </si>
  <si>
    <t>Justin Deggeller</t>
  </si>
  <si>
    <t>CA-2015-126725</t>
  </si>
  <si>
    <t>BS-11665</t>
  </si>
  <si>
    <t>Brian Stugart</t>
  </si>
  <si>
    <t>OFF-ST-10001418</t>
  </si>
  <si>
    <t>Carina Media Storage Towers in Natural &amp; Black</t>
  </si>
  <si>
    <t>OFF-ST-10000129</t>
  </si>
  <si>
    <t>Fellowes Recycled Storage Drawers</t>
  </si>
  <si>
    <t>OFF-PA-10001639</t>
  </si>
  <si>
    <t>Xerox 203</t>
  </si>
  <si>
    <t>CA-2015-111780</t>
  </si>
  <si>
    <t>RA-19285</t>
  </si>
  <si>
    <t>Ralph Arnett</t>
  </si>
  <si>
    <t>OFF-PA-10001307</t>
  </si>
  <si>
    <t>Important Message Pads, 50 4-1/4 x 5-1/2 Forms per Pad</t>
  </si>
  <si>
    <t>OFF-PA-10001667</t>
  </si>
  <si>
    <t>Great White Multi-Use Recycled Paper (20Lb. and 84 Bright)</t>
  </si>
  <si>
    <t>CA-2015-153794</t>
  </si>
  <si>
    <t>SB-20290</t>
  </si>
  <si>
    <t>Sean Braxton</t>
  </si>
  <si>
    <t>OFF-AR-10000380</t>
  </si>
  <si>
    <t>Hunt PowerHouse Electric Pencil Sharpener, Blue</t>
  </si>
  <si>
    <t>CA-2015-120446</t>
  </si>
  <si>
    <t>JG-15805</t>
  </si>
  <si>
    <t>John Grady</t>
  </si>
  <si>
    <t>OFF-LA-10003148</t>
  </si>
  <si>
    <t>Avery 51</t>
  </si>
  <si>
    <t>CA-2015-137302</t>
  </si>
  <si>
    <t>BW-11110</t>
  </si>
  <si>
    <t>Bart Watters</t>
  </si>
  <si>
    <t>OFF-AR-10000588</t>
  </si>
  <si>
    <t>Newell 345</t>
  </si>
  <si>
    <t>CA-2015-136420</t>
  </si>
  <si>
    <t>CS-12250</t>
  </si>
  <si>
    <t>Chris Selesnick</t>
  </si>
  <si>
    <t>Logitech G19 Programmable Gaming Keyboard</t>
  </si>
  <si>
    <t>MH-17620</t>
  </si>
  <si>
    <t>Matt Hagelstein</t>
  </si>
  <si>
    <t>FUR-FU-10004090</t>
  </si>
  <si>
    <t>Executive Impressions 14" Contract Wall Clock</t>
  </si>
  <si>
    <t>TEC-AC-10000710</t>
  </si>
  <si>
    <t>Maxell DVD-RAM Discs</t>
  </si>
  <si>
    <t>TEC-AC-10003116</t>
  </si>
  <si>
    <t>Memorex Froggy Flash Drive 8 GB</t>
  </si>
  <si>
    <t>FUR-FU-10004586</t>
  </si>
  <si>
    <t>G.E. Longer-Life Indoor Recessed Floodlight Bulbs</t>
  </si>
  <si>
    <t>FUR-FU-10000747</t>
  </si>
  <si>
    <t>Tenex B1-RE Series Chair Mats for Low Pile Carpets</t>
  </si>
  <si>
    <t>CA-2015-111206</t>
  </si>
  <si>
    <t>RF-19735</t>
  </si>
  <si>
    <t>Roland Fjeld</t>
  </si>
  <si>
    <t>TEC-AC-10003095</t>
  </si>
  <si>
    <t>Logitech G35 7.1-Channel Surround Sound Headset</t>
  </si>
  <si>
    <t>FUR-FU-10002813</t>
  </si>
  <si>
    <t>DAX Contemporary Wood Frame with Silver Metal Mat, Desktop, 11 x 14 Size</t>
  </si>
  <si>
    <t>CA-2015-168207</t>
  </si>
  <si>
    <t>LT-17110</t>
  </si>
  <si>
    <t>Liz Thompson</t>
  </si>
  <si>
    <t>FUR-FU-10004909</t>
  </si>
  <si>
    <t>Contemporary Wood/Metal Frame</t>
  </si>
  <si>
    <t>CA-2015-155040</t>
  </si>
  <si>
    <t>AH-10210</t>
  </si>
  <si>
    <t>Alan Hwang</t>
  </si>
  <si>
    <t>Brentwood</t>
  </si>
  <si>
    <t>TEC-AC-10004469</t>
  </si>
  <si>
    <t>Microsoft Sculpt Comfort Mouse</t>
  </si>
  <si>
    <t>CA-2015-133452</t>
  </si>
  <si>
    <t>ZC-21910</t>
  </si>
  <si>
    <t>Zuschuss Carroll</t>
  </si>
  <si>
    <t>Pomona</t>
  </si>
  <si>
    <t>TEC-AC-10002800</t>
  </si>
  <si>
    <t>Plantronics Audio 478 Stereo USB Headset</t>
  </si>
  <si>
    <t>LO-17170</t>
  </si>
  <si>
    <t>Lori Olson</t>
  </si>
  <si>
    <t>La Quinta</t>
  </si>
  <si>
    <t>TEC-AC-10003499</t>
  </si>
  <si>
    <t>Memorex Mini Travel Drive 8 GB USB 2.0 Flash Drive</t>
  </si>
  <si>
    <t>CA-2015-155145</t>
  </si>
  <si>
    <t>KN-16450</t>
  </si>
  <si>
    <t>Kean Nguyen</t>
  </si>
  <si>
    <t>Visalia</t>
  </si>
  <si>
    <t>TEC-AC-10003709</t>
  </si>
  <si>
    <t>Maxell 4.7GB DVD-R 5/Pack</t>
  </si>
  <si>
    <t>Temecula</t>
  </si>
  <si>
    <t>TEC-AC-10001552</t>
  </si>
  <si>
    <t>Logitech K350 2.4Ghz Wireless Keyboard</t>
  </si>
  <si>
    <t>TEC-AC-10003399</t>
  </si>
  <si>
    <t>Memorex Mini Travel Drive 64 GB USB 2.0 Flash Drive</t>
  </si>
  <si>
    <t>CA-2015-112571</t>
  </si>
  <si>
    <t>DL-12925</t>
  </si>
  <si>
    <t>Daniel Lacy</t>
  </si>
  <si>
    <t>FUR-FU-10004188</t>
  </si>
  <si>
    <t>Luxo Professional Combination Clamp-On Lamps</t>
  </si>
  <si>
    <t>CA-2015-107937</t>
  </si>
  <si>
    <t>JB-16045</t>
  </si>
  <si>
    <t>Julia Barnett</t>
  </si>
  <si>
    <t>Chula Vista</t>
  </si>
  <si>
    <t>FUR-FU-10002298</t>
  </si>
  <si>
    <t>Rubbermaid ClusterMat Chairmats, Mat Size- 66" x 60", Lip 20" x 11" -90 Degree Angle</t>
  </si>
  <si>
    <t>CA-2015-142454</t>
  </si>
  <si>
    <t>RE-19450</t>
  </si>
  <si>
    <t>Richard Eichhorn</t>
  </si>
  <si>
    <t>FUR-FU-10004018</t>
  </si>
  <si>
    <t>Tensor Computer Mounted Lamp</t>
  </si>
  <si>
    <t>CA-2015-119508</t>
  </si>
  <si>
    <t>TZ-21580</t>
  </si>
  <si>
    <t>Tracy Zic</t>
  </si>
  <si>
    <t>FUR-FU-10004270</t>
  </si>
  <si>
    <t>Eldon Image Series Desk Accessories, Burgundy</t>
  </si>
  <si>
    <t>EH-13945</t>
  </si>
  <si>
    <t>Eric Hoffmann</t>
  </si>
  <si>
    <t>Costa Mesa</t>
  </si>
  <si>
    <t>FUR-FU-10004351</t>
  </si>
  <si>
    <t>Staple-based wall hangings</t>
  </si>
  <si>
    <t>HA-14905</t>
  </si>
  <si>
    <t>Helen Abelman</t>
  </si>
  <si>
    <t>FUR-FU-10004597</t>
  </si>
  <si>
    <t>Eldon Cleatmat Chair Mats for Medium Pile Carpets</t>
  </si>
  <si>
    <t>US-2015-139675</t>
  </si>
  <si>
    <t>NF-18595</t>
  </si>
  <si>
    <t>Nicole Fjeld</t>
  </si>
  <si>
    <t>Chico</t>
  </si>
  <si>
    <t>CA-2015-100146</t>
  </si>
  <si>
    <t>CB-12535</t>
  </si>
  <si>
    <t>Claudia Bergmann</t>
  </si>
  <si>
    <t>Camarillo</t>
  </si>
  <si>
    <t>CA-2015-148495</t>
  </si>
  <si>
    <t>SF-20065</t>
  </si>
  <si>
    <t>Sandra Flanagan</t>
  </si>
  <si>
    <t>FUR-FU-10001889</t>
  </si>
  <si>
    <t>Ultra Door Pull Handle</t>
  </si>
  <si>
    <t>CA-2015-149517</t>
  </si>
  <si>
    <t>FUR-FU-10003464</t>
  </si>
  <si>
    <t>Seth Thomas 8 1/2" Cubicle Clock</t>
  </si>
  <si>
    <t>US-2015-129007</t>
  </si>
  <si>
    <t>KD-16615</t>
  </si>
  <si>
    <t>Ken Dana</t>
  </si>
  <si>
    <t>FUR-FU-10002379</t>
  </si>
  <si>
    <t>Eldon Econocleat Chair Mats for Low Pile Carpets</t>
  </si>
  <si>
    <t>CA-2015-110744</t>
  </si>
  <si>
    <t>Pasadena</t>
  </si>
  <si>
    <t>OFF-ST-10003656</t>
  </si>
  <si>
    <t>Safco Industrial Wire Shelving</t>
  </si>
  <si>
    <t>CA-2015-124919</t>
  </si>
  <si>
    <t>SP-20650</t>
  </si>
  <si>
    <t>Stephanie Phelps</t>
  </si>
  <si>
    <t>CA-2015-131457</t>
  </si>
  <si>
    <t>MZ-17515</t>
  </si>
  <si>
    <t>Mary Zewe</t>
  </si>
  <si>
    <t>OFF-EN-10001509</t>
  </si>
  <si>
    <t>Poly String Tie Envelopes</t>
  </si>
  <si>
    <t>CA-2015-149713</t>
  </si>
  <si>
    <t>TG-21640</t>
  </si>
  <si>
    <t>Trudy Glocke</t>
  </si>
  <si>
    <t>Long Beach</t>
  </si>
  <si>
    <t>OFF-SU-10001574</t>
  </si>
  <si>
    <t>Acme Value Line Scissors</t>
  </si>
  <si>
    <t>CA-2015-148250</t>
  </si>
  <si>
    <t>RP-19270</t>
  </si>
  <si>
    <t>Rachel Payne</t>
  </si>
  <si>
    <t>Riverside</t>
  </si>
  <si>
    <t>OFF-AP-10003040</t>
  </si>
  <si>
    <t>Fellowes 8 Outlet Superior Workstation Surge Protector w/o Phone/Fax/Modem Protection</t>
  </si>
  <si>
    <t>CA-2015-126445</t>
  </si>
  <si>
    <t>RA-19945</t>
  </si>
  <si>
    <t>Ryan Akin</t>
  </si>
  <si>
    <t>Murrieta</t>
  </si>
  <si>
    <t>US-2015-164448</t>
  </si>
  <si>
    <t>DK-12835</t>
  </si>
  <si>
    <t>Damala Kotsonis</t>
  </si>
  <si>
    <t>Salinas</t>
  </si>
  <si>
    <t>OFF-LA-10003510</t>
  </si>
  <si>
    <t>Avery 4027 File Folder Labels for Dot Matrix Printers, 5000 Labels per Box, White</t>
  </si>
  <si>
    <t>CA-2015-113110</t>
  </si>
  <si>
    <t>BK-11260</t>
  </si>
  <si>
    <t>Berenike Kampe</t>
  </si>
  <si>
    <t>San Bernardino</t>
  </si>
  <si>
    <t>OFF-LA-10000240</t>
  </si>
  <si>
    <t>Self-Adhesive Address Labels for Typewriters by Universal</t>
  </si>
  <si>
    <t>OFF-SU-10001165</t>
  </si>
  <si>
    <t>Acme Elite Stainless Steel Scissors</t>
  </si>
  <si>
    <t>CA-2015-139290</t>
  </si>
  <si>
    <t>MY-17380</t>
  </si>
  <si>
    <t>Maribeth Yedwab</t>
  </si>
  <si>
    <t>Rancho Cucamonga</t>
  </si>
  <si>
    <t>OFF-LA-10004008</t>
  </si>
  <si>
    <t>Avery 507</t>
  </si>
  <si>
    <t>SG-20080</t>
  </si>
  <si>
    <t>Sandra Glassco</t>
  </si>
  <si>
    <t>OFF-AR-10004272</t>
  </si>
  <si>
    <t>Newell 308</t>
  </si>
  <si>
    <t>OFF-FA-10000585</t>
  </si>
  <si>
    <t>OIC Bulk Pack Metal Binder Clips</t>
  </si>
  <si>
    <t>OFF-SU-10004231</t>
  </si>
  <si>
    <t>Acme Tagit Stainless Steel Antibacterial Scissors</t>
  </si>
  <si>
    <t>OFF-ST-10003638</t>
  </si>
  <si>
    <t>Mobile Personal File Cube</t>
  </si>
  <si>
    <t>CA-2015-165057</t>
  </si>
  <si>
    <t>SC-20725</t>
  </si>
  <si>
    <t>Steven Cartwright</t>
  </si>
  <si>
    <t>OFF-LA-10003190</t>
  </si>
  <si>
    <t>Avery 474</t>
  </si>
  <si>
    <t>CA-2015-112014</t>
  </si>
  <si>
    <t>ON-18715</t>
  </si>
  <si>
    <t>Odella Nelson</t>
  </si>
  <si>
    <t>Yucaipa</t>
  </si>
  <si>
    <t>OFF-AR-10003156</t>
  </si>
  <si>
    <t>50 Colored Long Pencils</t>
  </si>
  <si>
    <t>CA-2015-154340</t>
  </si>
  <si>
    <t>EK-13795</t>
  </si>
  <si>
    <t>Eileen Kiefer</t>
  </si>
  <si>
    <t>Santa Ana</t>
  </si>
  <si>
    <t>CA-2015-105725</t>
  </si>
  <si>
    <t>GT-14755</t>
  </si>
  <si>
    <t>Guy Thornton</t>
  </si>
  <si>
    <t>NM-18520</t>
  </si>
  <si>
    <t>Neoma Murray</t>
  </si>
  <si>
    <t>Moreno Valley</t>
  </si>
  <si>
    <t>OFF-ST-10002486</t>
  </si>
  <si>
    <t>Eldon Shelf Savers Cubes and Bins</t>
  </si>
  <si>
    <t>OFF-AR-10003723</t>
  </si>
  <si>
    <t>Avery Hi-Liter Fluorescent Desk Style Markers</t>
  </si>
  <si>
    <t>CA-2015-149993</t>
  </si>
  <si>
    <t>GA-14725</t>
  </si>
  <si>
    <t>Guy Armstrong</t>
  </si>
  <si>
    <t>OFF-FA-10001561</t>
  </si>
  <si>
    <t>Stockwell Push Pins</t>
  </si>
  <si>
    <t>CA-2015-155586</t>
  </si>
  <si>
    <t>XP-21865</t>
  </si>
  <si>
    <t>Xylona Preis</t>
  </si>
  <si>
    <t>OFF-AR-10001547</t>
  </si>
  <si>
    <t>Newell 311</t>
  </si>
  <si>
    <t>OFF-EN-10003072</t>
  </si>
  <si>
    <t>Peel &amp; Seel Envelopes</t>
  </si>
  <si>
    <t>US-2015-113593</t>
  </si>
  <si>
    <t>NC-18415</t>
  </si>
  <si>
    <t>Nathan Cano</t>
  </si>
  <si>
    <t>Santa Maria</t>
  </si>
  <si>
    <t>OFF-ST-10000532</t>
  </si>
  <si>
    <t>Advantus Rolling Drawer Organizers</t>
  </si>
  <si>
    <t>OFF-ST-10001496</t>
  </si>
  <si>
    <t>Standard Rollaway File with Lock</t>
  </si>
  <si>
    <t>CA-2015-139164</t>
  </si>
  <si>
    <t>CS-12355</t>
  </si>
  <si>
    <t>Christine Sundaresam</t>
  </si>
  <si>
    <t>OFF-FA-10003059</t>
  </si>
  <si>
    <t>Assorted Color Push Pins</t>
  </si>
  <si>
    <t>CA-2015-126466</t>
  </si>
  <si>
    <t>JO-15550</t>
  </si>
  <si>
    <t>Jesus Ocampo</t>
  </si>
  <si>
    <t>OFF-FA-10000490</t>
  </si>
  <si>
    <t>OIC Binder Clips, Mini, 1/4" Capacity, Black</t>
  </si>
  <si>
    <t>CA-2015-148180</t>
  </si>
  <si>
    <t>Oxnard</t>
  </si>
  <si>
    <t>OFF-AR-10002067</t>
  </si>
  <si>
    <t>Newell 334</t>
  </si>
  <si>
    <t>CA-2015-132388</t>
  </si>
  <si>
    <t>KN-16390</t>
  </si>
  <si>
    <t>Katherine Nockton</t>
  </si>
  <si>
    <t>Santa Barbara</t>
  </si>
  <si>
    <t>OFF-LA-10000414</t>
  </si>
  <si>
    <t>Avery 503</t>
  </si>
  <si>
    <t>OFF-PA-10001950</t>
  </si>
  <si>
    <t>Southworth 25% Cotton Antique Laid Paper &amp; Envelopes</t>
  </si>
  <si>
    <t>OFF-PA-10002254</t>
  </si>
  <si>
    <t>Xerox 1883</t>
  </si>
  <si>
    <t>OFF-PA-10001450</t>
  </si>
  <si>
    <t>Rediform S.O.S. Phone Message Books</t>
  </si>
  <si>
    <t>OFF-PA-10000289</t>
  </si>
  <si>
    <t>Xerox 213</t>
  </si>
  <si>
    <t>OFF-PA-10002749</t>
  </si>
  <si>
    <t>Wirebound Message Books, 5-1/2 x 4 Forms, 2 or 4 Forms per Page</t>
  </si>
  <si>
    <t>CA-2015-148628</t>
  </si>
  <si>
    <t>KM-16375</t>
  </si>
  <si>
    <t>Katherine Murray</t>
  </si>
  <si>
    <t>Thousand Oaks</t>
  </si>
  <si>
    <t>OFF-PA-10003883</t>
  </si>
  <si>
    <t>Message Book, Phone, Wirebound Standard Line Memo, 2 3/4" X 5"</t>
  </si>
  <si>
    <t>OFF-PA-10002606</t>
  </si>
  <si>
    <t>Xerox 1928</t>
  </si>
  <si>
    <t>OFF-PA-10000726</t>
  </si>
  <si>
    <t>Black Print Carbonless Snap-Off Rapid Letter, 8 1/2" x 7"</t>
  </si>
  <si>
    <t>CA-2015-136700</t>
  </si>
  <si>
    <t>OFF-PA-10004519</t>
  </si>
  <si>
    <t>Spiral Phone Message Books with Labels by Adams</t>
  </si>
  <si>
    <t>CA-2015-109603</t>
  </si>
  <si>
    <t>EM-13825</t>
  </si>
  <si>
    <t>Elizabeth Moffitt</t>
  </si>
  <si>
    <t>OFF-PA-10003790</t>
  </si>
  <si>
    <t>Xerox 1991</t>
  </si>
  <si>
    <t>CA-2015-167479</t>
  </si>
  <si>
    <t>OFF-PA-10002105</t>
  </si>
  <si>
    <t>Xerox 223</t>
  </si>
  <si>
    <t>US-2015-120957</t>
  </si>
  <si>
    <t>KH-16690</t>
  </si>
  <si>
    <t>Kristen Hastings</t>
  </si>
  <si>
    <t>OFF-PA-10003953</t>
  </si>
  <si>
    <t>Xerox 218</t>
  </si>
  <si>
    <t>OFF-PA-10000994</t>
  </si>
  <si>
    <t>Xerox 1915</t>
  </si>
  <si>
    <t>CA-2015-104948</t>
  </si>
  <si>
    <t>KH-16510</t>
  </si>
  <si>
    <t>Keith Herrera</t>
  </si>
  <si>
    <t>OFF-PA-10004610</t>
  </si>
  <si>
    <t>Xerox 1900</t>
  </si>
  <si>
    <t>CA-2015-106320</t>
  </si>
  <si>
    <t>EB-13870</t>
  </si>
  <si>
    <t>Emily Burns</t>
  </si>
  <si>
    <t>Orem</t>
  </si>
  <si>
    <t>FUR-TA-10000577</t>
  </si>
  <si>
    <t>Bretford CR4500 Series Slim Rectangular Table</t>
  </si>
  <si>
    <t>CA-2015-110457</t>
  </si>
  <si>
    <t>DK-13090</t>
  </si>
  <si>
    <t>Dave Kipp</t>
  </si>
  <si>
    <t>FUR-TA-10001768</t>
  </si>
  <si>
    <t>Hon Racetrack Conference Tables</t>
  </si>
  <si>
    <t>CA-2015-163055</t>
  </si>
  <si>
    <t>FUR-TA-10003748</t>
  </si>
  <si>
    <t>JS-15880</t>
  </si>
  <si>
    <t>John Stevenson</t>
  </si>
  <si>
    <t>CA-2015-120362</t>
  </si>
  <si>
    <t>CA-12265</t>
  </si>
  <si>
    <t>Christina Anderson</t>
  </si>
  <si>
    <t>Provo</t>
  </si>
  <si>
    <t>FUR-TA-10003008</t>
  </si>
  <si>
    <t>Lesro Round Back Collection Coffee Table, End Table</t>
  </si>
  <si>
    <t>CA-2015-112116</t>
  </si>
  <si>
    <t>JE-15475</t>
  </si>
  <si>
    <t>Jeremy Ellison</t>
  </si>
  <si>
    <t>FUR-TA-10001039</t>
  </si>
  <si>
    <t>KI Adjustable-Height Table</t>
  </si>
  <si>
    <t>CA-2015-127509</t>
  </si>
  <si>
    <t>AS-10090</t>
  </si>
  <si>
    <t>Adam Shillingsburg</t>
  </si>
  <si>
    <t>FUR-TA-10002855</t>
  </si>
  <si>
    <t>Bevis Round Conference Table Top &amp; Single Column Base</t>
  </si>
  <si>
    <t>CA-2015-135685</t>
  </si>
  <si>
    <t>MP-18175</t>
  </si>
  <si>
    <t>Mike Pelletier</t>
  </si>
  <si>
    <t>FUR-TA-10001520</t>
  </si>
  <si>
    <t>Lesro Sheffield Collection Coffee Table, End Table, Center Table, Corner Table</t>
  </si>
  <si>
    <t>FUR-TA-10000688</t>
  </si>
  <si>
    <t>CA-2015-121650</t>
  </si>
  <si>
    <t>KD-16495</t>
  </si>
  <si>
    <t>Keith Dawkins</t>
  </si>
  <si>
    <t>FUR-TA-10003569</t>
  </si>
  <si>
    <t>Bretford CR8500 Series Meeting Room Furniture</t>
  </si>
  <si>
    <t>CA-2015-102582</t>
  </si>
  <si>
    <t>NW-18400</t>
  </si>
  <si>
    <t>Natalie Webber</t>
  </si>
  <si>
    <t>HK-14890</t>
  </si>
  <si>
    <t>Heather Kirkland</t>
  </si>
  <si>
    <t>Boise</t>
  </si>
  <si>
    <t>CA-2015-108119</t>
  </si>
  <si>
    <t>MS-17530</t>
  </si>
  <si>
    <t>MaryBeth Skach</t>
  </si>
  <si>
    <t>Conway</t>
  </si>
  <si>
    <t>FUR-TA-10002530</t>
  </si>
  <si>
    <t>Iceberg OfficeWorks 42" Round Tables</t>
  </si>
  <si>
    <t>CA-2015-154291</t>
  </si>
  <si>
    <t>FUR-TA-10002041</t>
  </si>
  <si>
    <t>Bevis Round Conference Table Top, X-Base</t>
  </si>
  <si>
    <t>CA-2015-137113</t>
  </si>
  <si>
    <t>TW-21025</t>
  </si>
  <si>
    <t>Tamara Willingham</t>
  </si>
  <si>
    <t>FUR-TA-10001705</t>
  </si>
  <si>
    <t>CA-2015-164301</t>
  </si>
  <si>
    <t>EB-13840</t>
  </si>
  <si>
    <t>Ellis Ballard</t>
  </si>
  <si>
    <t>FUR-TA-10001889</t>
  </si>
  <si>
    <t>US-2015-151435</t>
  </si>
  <si>
    <t>CA-2015-124450</t>
  </si>
  <si>
    <t>GT-14710</t>
  </si>
  <si>
    <t>Greg Tran</t>
  </si>
  <si>
    <t>TEC-MA-10004212</t>
  </si>
  <si>
    <t>Cisco SPA525G2 5-Line IP Phone</t>
  </si>
  <si>
    <t>CA-2015-112452</t>
  </si>
  <si>
    <t>NC-18340</t>
  </si>
  <si>
    <t>Nat Carroll</t>
  </si>
  <si>
    <t>Lansing</t>
  </si>
  <si>
    <t>TEC-CO-10004202</t>
  </si>
  <si>
    <t>CA-2015-115847</t>
  </si>
  <si>
    <t>TC-21535</t>
  </si>
  <si>
    <t>Tracy Collins</t>
  </si>
  <si>
    <t>Arlington</t>
  </si>
  <si>
    <t>FUR-BO-10003433</t>
  </si>
  <si>
    <t>Sauder Cornerstone Collection Library</t>
  </si>
  <si>
    <t>CA-2015-111829</t>
  </si>
  <si>
    <t>FH-14365</t>
  </si>
  <si>
    <t>Fred Hopkins</t>
  </si>
  <si>
    <t>TEC-CO-10001766</t>
  </si>
  <si>
    <t>CA-2015-114237</t>
  </si>
  <si>
    <t>MC-17275</t>
  </si>
  <si>
    <t>Marc Crier</t>
  </si>
  <si>
    <t>FUR-BO-10004409</t>
  </si>
  <si>
    <t>Safco Value Mate Series Steel Bookcases, Baked Enamel Finish on Steel, Gray</t>
  </si>
  <si>
    <t>CA-2015-146087</t>
  </si>
  <si>
    <t>Holyoke</t>
  </si>
  <si>
    <t>FUR-BO-10002824</t>
  </si>
  <si>
    <t>Bush Mission Pointe Library</t>
  </si>
  <si>
    <t>CA-2015-147788</t>
  </si>
  <si>
    <t>TM-21010</t>
  </si>
  <si>
    <t>Tamara Manning</t>
  </si>
  <si>
    <t>FUR-BO-10004357</t>
  </si>
  <si>
    <t>O'Sullivan Living Dimensions 3-Shelf Bookcases</t>
  </si>
  <si>
    <t>CA-2015-115798</t>
  </si>
  <si>
    <t>KL-16645</t>
  </si>
  <si>
    <t>Ken Lonsdale</t>
  </si>
  <si>
    <t>FUR-BO-10004467</t>
  </si>
  <si>
    <t>Bestar Classic Bookcase</t>
  </si>
  <si>
    <t>CA-2015-148635</t>
  </si>
  <si>
    <t>MH-18025</t>
  </si>
  <si>
    <t>Michelle Huthwaite</t>
  </si>
  <si>
    <t>FUR-BO-10002213</t>
  </si>
  <si>
    <t>DM-12955</t>
  </si>
  <si>
    <t>Dario Medina</t>
  </si>
  <si>
    <t>Lincoln Park</t>
  </si>
  <si>
    <t>FUR-BO-10000468</t>
  </si>
  <si>
    <t>O'Sullivan 2-Shelf Heavy-Duty Bookcases</t>
  </si>
  <si>
    <t>CA-2015-115511</t>
  </si>
  <si>
    <t>Las Vegas</t>
  </si>
  <si>
    <t>FUR-BO-10002598</t>
  </si>
  <si>
    <t>Hon Metal Bookcases, Putty</t>
  </si>
  <si>
    <t>US-2015-147242</t>
  </si>
  <si>
    <t>EH-13765</t>
  </si>
  <si>
    <t>Edward Hooks</t>
  </si>
  <si>
    <t>Revere</t>
  </si>
  <si>
    <t>FUR-BO-10004695</t>
  </si>
  <si>
    <t>O'Sullivan 2-Door Barrister Bookcase in Odessa Pine</t>
  </si>
  <si>
    <t>CA-2015-132626</t>
  </si>
  <si>
    <t>BT-11680</t>
  </si>
  <si>
    <t>Brian Thompson</t>
  </si>
  <si>
    <t>Clinton</t>
  </si>
  <si>
    <t>TEC-MA-10002428</t>
  </si>
  <si>
    <t>CA-2015-104941</t>
  </si>
  <si>
    <t>DH-13075</t>
  </si>
  <si>
    <t>Dave Hallsten</t>
  </si>
  <si>
    <t>CA-2015-105627</t>
  </si>
  <si>
    <t>DK-12895</t>
  </si>
  <si>
    <t>Dana Kaydos</t>
  </si>
  <si>
    <t>Kenosha</t>
  </si>
  <si>
    <t>FUR-BO-10002916</t>
  </si>
  <si>
    <t>Rush Hierlooms Collection 1" Thick Stackable Bookcases</t>
  </si>
  <si>
    <t>CA-2015-156104</t>
  </si>
  <si>
    <t>TEC-CO-10002095</t>
  </si>
  <si>
    <t>CA-2015-102491</t>
  </si>
  <si>
    <t>KW-16435</t>
  </si>
  <si>
    <t>Katrina Willman</t>
  </si>
  <si>
    <t>TEC-MA-10000864</t>
  </si>
  <si>
    <t>CA-2015-153717</t>
  </si>
  <si>
    <t>DL-13495</t>
  </si>
  <si>
    <t>Dionis Lloyd</t>
  </si>
  <si>
    <t>FUR-BO-10004360</t>
  </si>
  <si>
    <t>Rush Hierlooms Collection Rich Wood Bookcases</t>
  </si>
  <si>
    <t>CA-2015-156482</t>
  </si>
  <si>
    <t>IL-15100</t>
  </si>
  <si>
    <t>Ivan Liston</t>
  </si>
  <si>
    <t>CA-2015-103954</t>
  </si>
  <si>
    <t>HR-14770</t>
  </si>
  <si>
    <t>Hallie Redmond</t>
  </si>
  <si>
    <t>FUR-BO-10004690</t>
  </si>
  <si>
    <t>O'Sullivan Cherrywood Estates Traditional Barrister Bookcase</t>
  </si>
  <si>
    <t>CA-2015-127173</t>
  </si>
  <si>
    <t>GM-14500</t>
  </si>
  <si>
    <t>Gene McClure</t>
  </si>
  <si>
    <t>TEC-MA-10002859</t>
  </si>
  <si>
    <t>Ativa MDM8000 8-Sheet Micro-Cut Shredder</t>
  </si>
  <si>
    <t>CA-2015-158939</t>
  </si>
  <si>
    <t>EA-14035</t>
  </si>
  <si>
    <t>Erin Ashbrook</t>
  </si>
  <si>
    <t>TEC-CO-10002313</t>
  </si>
  <si>
    <t>CA-2015-121783</t>
  </si>
  <si>
    <t>PO-19180</t>
  </si>
  <si>
    <t>Philisse Overcash</t>
  </si>
  <si>
    <t>TEC-CO-10001571</t>
  </si>
  <si>
    <t>Sharp 1540cs Digital Laser Copier</t>
  </si>
  <si>
    <t>CA-2015-109337</t>
  </si>
  <si>
    <t>DL-13330</t>
  </si>
  <si>
    <t>Denise Leinenbach</t>
  </si>
  <si>
    <t>TEC-MA-10002930</t>
  </si>
  <si>
    <t>Ricoh - Ink Collector Unit for GX3000 Series Printers</t>
  </si>
  <si>
    <t>CA-2015-137974</t>
  </si>
  <si>
    <t>LL-16840</t>
  </si>
  <si>
    <t>Lauren Leatherbury</t>
  </si>
  <si>
    <t>Waynesboro</t>
  </si>
  <si>
    <t>FUR-BO-10001519</t>
  </si>
  <si>
    <t>O'Sullivan 3-Shelf Heavy-Duty Bookcases</t>
  </si>
  <si>
    <t>CA-2015-130974</t>
  </si>
  <si>
    <t>MA-17560</t>
  </si>
  <si>
    <t>Matt Abelman</t>
  </si>
  <si>
    <t>US-2015-128587</t>
  </si>
  <si>
    <t>TEC-CO-10003763</t>
  </si>
  <si>
    <t>CA-2015-117086</t>
  </si>
  <si>
    <t>QJ-19255</t>
  </si>
  <si>
    <t>Quincy Jones</t>
  </si>
  <si>
    <t>FUR-BO-10004834</t>
  </si>
  <si>
    <t>CA-2015-168004</t>
  </si>
  <si>
    <t>Warner Robins</t>
  </si>
  <si>
    <t>FUR-CH-10001482</t>
  </si>
  <si>
    <t>Office Star - Mesh Screen back chair with Vinyl seat</t>
  </si>
  <si>
    <t>US-2015-138121</t>
  </si>
  <si>
    <t>JL-15835</t>
  </si>
  <si>
    <t>John Lee</t>
  </si>
  <si>
    <t>FUR-CH-10003846</t>
  </si>
  <si>
    <t>Hon Valutask Swivel Chairs</t>
  </si>
  <si>
    <t>FUR-CH-10004875</t>
  </si>
  <si>
    <t>Harbour Creations 67200 Series Stacking Chairs</t>
  </si>
  <si>
    <t>FUR-CH-10003817</t>
  </si>
  <si>
    <t>Global Value Steno Chair, Gray</t>
  </si>
  <si>
    <t>CA-2015-122406</t>
  </si>
  <si>
    <t>BE-11455</t>
  </si>
  <si>
    <t>Brad Eason</t>
  </si>
  <si>
    <t>FUR-CH-10001973</t>
  </si>
  <si>
    <t>Office Star Flex Back Scooter Chair with White Frame</t>
  </si>
  <si>
    <t>CA-2015-162887</t>
  </si>
  <si>
    <t>FUR-CH-10000595</t>
  </si>
  <si>
    <t>US-2015-164966</t>
  </si>
  <si>
    <t>GH-14410</t>
  </si>
  <si>
    <t>Gary Hansen</t>
  </si>
  <si>
    <t>Lakeville</t>
  </si>
  <si>
    <t>FUR-CH-10002304</t>
  </si>
  <si>
    <t>Global Stack Chair without Arms, Black</t>
  </si>
  <si>
    <t>CA-2015-115742</t>
  </si>
  <si>
    <t>New Albany</t>
  </si>
  <si>
    <t>FUR-CH-10003061</t>
  </si>
  <si>
    <t>Global Leather Task Chair, Black</t>
  </si>
  <si>
    <t>CA-2015-134894</t>
  </si>
  <si>
    <t>DK-12985</t>
  </si>
  <si>
    <t>Darren Koutras</t>
  </si>
  <si>
    <t>FUR-CH-10002647</t>
  </si>
  <si>
    <t>Situations Contoured Folding Chairs, 4/Set</t>
  </si>
  <si>
    <t>CA-2015-128139</t>
  </si>
  <si>
    <t>BD-11725</t>
  </si>
  <si>
    <t>Bruce Degenhardt</t>
  </si>
  <si>
    <t>FUR-CH-10003956</t>
  </si>
  <si>
    <t>Novimex High-Tech Fabric Mesh Task Chair</t>
  </si>
  <si>
    <t>CA-2015-138009</t>
  </si>
  <si>
    <t>SF-20965</t>
  </si>
  <si>
    <t>Sylvia Foulston</t>
  </si>
  <si>
    <t>Dearborn</t>
  </si>
  <si>
    <t>FUR-CH-10004853</t>
  </si>
  <si>
    <t>Global Manager's Adjustable Task Chair, Storm</t>
  </si>
  <si>
    <t>CA-2015-115938</t>
  </si>
  <si>
    <t>SA-20830</t>
  </si>
  <si>
    <t>Sue Ann Reed</t>
  </si>
  <si>
    <t>FUR-CH-10003199</t>
  </si>
  <si>
    <t>Office Star - Contemporary Task Swivel Chair</t>
  </si>
  <si>
    <t>CA-2015-114300</t>
  </si>
  <si>
    <t>AF-10885</t>
  </si>
  <si>
    <t>Art Foster</t>
  </si>
  <si>
    <t>FUR-CH-10001891</t>
  </si>
  <si>
    <t>Global Deluxe Office Fabric Chairs</t>
  </si>
  <si>
    <t>FUR-CH-10000309</t>
  </si>
  <si>
    <t>CA-2015-110016</t>
  </si>
  <si>
    <t>FUR-CH-10002880</t>
  </si>
  <si>
    <t>CA-2015-143119</t>
  </si>
  <si>
    <t>FUR-CH-10001270</t>
  </si>
  <si>
    <t>Harbour Creations Steel Folding Chair</t>
  </si>
  <si>
    <t>CA-2015-104626</t>
  </si>
  <si>
    <t>DR-12940</t>
  </si>
  <si>
    <t>Daniel Raglin</t>
  </si>
  <si>
    <t>CA-2015-153381</t>
  </si>
  <si>
    <t>Dubuque</t>
  </si>
  <si>
    <t>FUR-CH-10000988</t>
  </si>
  <si>
    <t>Hon Olson Stacker Stools</t>
  </si>
  <si>
    <t>FUR-CH-10004289</t>
  </si>
  <si>
    <t>Global Super Steno Chair</t>
  </si>
  <si>
    <t>FUR-CH-10002084</t>
  </si>
  <si>
    <t>Hon Mobius Operator's Chair</t>
  </si>
  <si>
    <t>CA-2015-146948</t>
  </si>
  <si>
    <t>MG-17890</t>
  </si>
  <si>
    <t>Michael Granlund</t>
  </si>
  <si>
    <t>Baltimore</t>
  </si>
  <si>
    <t>CA-2015-117800</t>
  </si>
  <si>
    <t>TH-21550</t>
  </si>
  <si>
    <t>Tracy Hopkins</t>
  </si>
  <si>
    <t>FUR-CH-10000785</t>
  </si>
  <si>
    <t>FUR-CH-10001708</t>
  </si>
  <si>
    <t>Office Star - Contemporary Swivel Chair with Padded Adjustable Arms and Flex Back</t>
  </si>
  <si>
    <t>CA-2015-115567</t>
  </si>
  <si>
    <t>FUR-CH-10000015</t>
  </si>
  <si>
    <t>US-2015-138093</t>
  </si>
  <si>
    <t>KM-16225</t>
  </si>
  <si>
    <t>Kalyca Meade</t>
  </si>
  <si>
    <t>CA-2015-158421</t>
  </si>
  <si>
    <t>GB-14575</t>
  </si>
  <si>
    <t>Giulietta Baptist</t>
  </si>
  <si>
    <t>CA-2015-109862</t>
  </si>
  <si>
    <t>FUR-CH-10002439</t>
  </si>
  <si>
    <t>Iceberg Nesting Folding Chair, 19w x 6d x 43h</t>
  </si>
  <si>
    <t>JK-16090</t>
  </si>
  <si>
    <t>Juliana Krohn</t>
  </si>
  <si>
    <t>CA-2015-120677</t>
  </si>
  <si>
    <t>BD-11320</t>
  </si>
  <si>
    <t>Bill Donatelli</t>
  </si>
  <si>
    <t>FUR-CH-10002320</t>
  </si>
  <si>
    <t>CA-2015-110863</t>
  </si>
  <si>
    <t>AA-10645</t>
  </si>
  <si>
    <t>Oklahoma City</t>
  </si>
  <si>
    <t>FUR-CH-10002073</t>
  </si>
  <si>
    <t>CA-2015-124499</t>
  </si>
  <si>
    <t>FM-14380</t>
  </si>
  <si>
    <t>Fred McMath</t>
  </si>
  <si>
    <t>FUR-CH-10000513</t>
  </si>
  <si>
    <t>TEC-PH-10000307</t>
  </si>
  <si>
    <t>Shocksock Galaxy S4 Armband</t>
  </si>
  <si>
    <t>CA-2015-156335</t>
  </si>
  <si>
    <t>PO-19195</t>
  </si>
  <si>
    <t>Phillina Ober</t>
  </si>
  <si>
    <t>Bayonne</t>
  </si>
  <si>
    <t>TEC-PH-10002726</t>
  </si>
  <si>
    <t>netTALK DUO VoIP Telephone Service</t>
  </si>
  <si>
    <t>CA-2015-121608</t>
  </si>
  <si>
    <t>JB-15400</t>
  </si>
  <si>
    <t>Jennifer Braxton</t>
  </si>
  <si>
    <t>Bristol</t>
  </si>
  <si>
    <t>TEC-PH-10004959</t>
  </si>
  <si>
    <t>Classic Ivory Antique Telephone ZL1810</t>
  </si>
  <si>
    <t>CA-2015-123673</t>
  </si>
  <si>
    <t>CH-12070</t>
  </si>
  <si>
    <t>Cathy Hwang</t>
  </si>
  <si>
    <t>TEC-PH-10001809</t>
  </si>
  <si>
    <t>Panasonic KX T7736-B Digital phone</t>
  </si>
  <si>
    <t>CA-2015-134747</t>
  </si>
  <si>
    <t>TEC-PH-10002890</t>
  </si>
  <si>
    <t>AT&amp;T 17929 Lendline Telephone</t>
  </si>
  <si>
    <t>TEC-PH-10001750</t>
  </si>
  <si>
    <t>Samsung Rugby III</t>
  </si>
  <si>
    <t>CA-2015-145184</t>
  </si>
  <si>
    <t>TEC-PH-10002350</t>
  </si>
  <si>
    <t>Apple EarPods with Remote and Mic</t>
  </si>
  <si>
    <t>US-2015-164308</t>
  </si>
  <si>
    <t>SC-20680</t>
  </si>
  <si>
    <t>Steve Carroll</t>
  </si>
  <si>
    <t>TEC-PH-10004120</t>
  </si>
  <si>
    <t>AT&amp;T 1080 Phone</t>
  </si>
  <si>
    <t>CA-2015-151589</t>
  </si>
  <si>
    <t>Eau Claire</t>
  </si>
  <si>
    <t>TEC-PH-10004345</t>
  </si>
  <si>
    <t>TEC-PH-10001527</t>
  </si>
  <si>
    <t>Plantronics MX500i Earset</t>
  </si>
  <si>
    <t>CA-2015-136469</t>
  </si>
  <si>
    <t>TS-21370</t>
  </si>
  <si>
    <t>Todd Sumrall</t>
  </si>
  <si>
    <t>TEC-PH-10001817</t>
  </si>
  <si>
    <t>CA-2015-124107</t>
  </si>
  <si>
    <t>BM-11650</t>
  </si>
  <si>
    <t>Brian Moss</t>
  </si>
  <si>
    <t>Ann Arbor</t>
  </si>
  <si>
    <t>TEC-PH-10003875</t>
  </si>
  <si>
    <t>KLD Oscar II Style Snap-on Ultra Thin Side Flip Synthetic Leather Cover Case for HTC One HTC M7</t>
  </si>
  <si>
    <t>CA-2015-115392</t>
  </si>
  <si>
    <t>Cambridge</t>
  </si>
  <si>
    <t>TEC-PH-10002496</t>
  </si>
  <si>
    <t>Cisco SPA301</t>
  </si>
  <si>
    <t>EM-14140</t>
  </si>
  <si>
    <t>Eugene Moren</t>
  </si>
  <si>
    <t>TEC-PH-10001619</t>
  </si>
  <si>
    <t>LG G3</t>
  </si>
  <si>
    <t>CA-2015-153752</t>
  </si>
  <si>
    <t>RO-19780</t>
  </si>
  <si>
    <t>Rose O'Brian</t>
  </si>
  <si>
    <t>TEC-PH-10001615</t>
  </si>
  <si>
    <t>AT&amp;T CL82213</t>
  </si>
  <si>
    <t>CA-2015-109386</t>
  </si>
  <si>
    <t>RH-19600</t>
  </si>
  <si>
    <t>Rob Haberlin</t>
  </si>
  <si>
    <t>Hampton</t>
  </si>
  <si>
    <t>TEC-PH-10002033</t>
  </si>
  <si>
    <t>Konftel 250 Conference phone - Charcoal black</t>
  </si>
  <si>
    <t>CA-2015-135853</t>
  </si>
  <si>
    <t>CA-12775</t>
  </si>
  <si>
    <t>Cynthia Arntzen</t>
  </si>
  <si>
    <t>TEC-PH-10003691</t>
  </si>
  <si>
    <t>BlackBerry Q10</t>
  </si>
  <si>
    <t>CA-2015-144274</t>
  </si>
  <si>
    <t>PW-19240</t>
  </si>
  <si>
    <t>Pierre Wener</t>
  </si>
  <si>
    <t>TEC-PH-10003012</t>
  </si>
  <si>
    <t>Nortel Meridian M3904 Professional Digital phone</t>
  </si>
  <si>
    <t>CA-2015-163237</t>
  </si>
  <si>
    <t>EM-14095</t>
  </si>
  <si>
    <t>Eudokia Martin</t>
  </si>
  <si>
    <t>TEC-PH-10003601</t>
  </si>
  <si>
    <t>Ativa D5772 2-Line 5.8GHz Digital Expandable Corded/Cordless Phone System with Answering &amp; Caller ID/Call Waiting, Black/Silver</t>
  </si>
  <si>
    <t>CA-2015-154326</t>
  </si>
  <si>
    <t>TEC-PH-10001819</t>
  </si>
  <si>
    <t>Innergie mMini Combo Duo USB Travel Charging Kit</t>
  </si>
  <si>
    <t>TEC-PH-10000560</t>
  </si>
  <si>
    <t>TS-21160</t>
  </si>
  <si>
    <t>Theresa Swint</t>
  </si>
  <si>
    <t>TEC-PH-10001557</t>
  </si>
  <si>
    <t>Pyle PMP37LED</t>
  </si>
  <si>
    <t>CA-2015-109575</t>
  </si>
  <si>
    <t>KH-16630</t>
  </si>
  <si>
    <t>Ken Heidel</t>
  </si>
  <si>
    <t>TEC-PH-10000730</t>
  </si>
  <si>
    <t>TEC-PH-10000895</t>
  </si>
  <si>
    <t>Polycom VVX 310 VoIP phone</t>
  </si>
  <si>
    <t>CA-2015-113901</t>
  </si>
  <si>
    <t>NH-18610</t>
  </si>
  <si>
    <t>Nicole Hansen</t>
  </si>
  <si>
    <t>TEC-PH-10002564</t>
  </si>
  <si>
    <t>OtterBox Defender Series Case - Samsung Galaxy S4</t>
  </si>
  <si>
    <t>TEC-PH-10002923</t>
  </si>
  <si>
    <t>Logitech B530 USB Headset - headset - Full size, Binaural</t>
  </si>
  <si>
    <t>ES-14080</t>
  </si>
  <si>
    <t>Erin Smith</t>
  </si>
  <si>
    <t>TEC-PH-10003800</t>
  </si>
  <si>
    <t>i.Sound Portable Power - 8000 mAh</t>
  </si>
  <si>
    <t>TEC-PH-10002415</t>
  </si>
  <si>
    <t>Polycom VoiceStation 500 Conference phone</t>
  </si>
  <si>
    <t>TEC-PH-10004667</t>
  </si>
  <si>
    <t>CA-2015-108532</t>
  </si>
  <si>
    <t>CC-12100</t>
  </si>
  <si>
    <t>Chad Cunningham</t>
  </si>
  <si>
    <t>TEC-PH-10004042</t>
  </si>
  <si>
    <t>ClearOne Communications CHAT 70 OC Speaker Phone</t>
  </si>
  <si>
    <t>US-2015-115238</t>
  </si>
  <si>
    <t>JW-15220</t>
  </si>
  <si>
    <t>Jane Waco</t>
  </si>
  <si>
    <t>TEC-PH-10001300</t>
  </si>
  <si>
    <t>iKross Bluetooth Portable Keyboard + Cell Phone Stand Holder + Brush for Apple iPhone 5S 5C 5, 4S 4</t>
  </si>
  <si>
    <t>US-2015-100069</t>
  </si>
  <si>
    <t>NF-18475</t>
  </si>
  <si>
    <t>Neil Französisch</t>
  </si>
  <si>
    <t>TEC-PH-10001552</t>
  </si>
  <si>
    <t>I Need's 3d Hello Kitty Hybrid Silicone Case Cover for HTC One X 4g with 3d Hello Kitty Stylus Pen Green/pink</t>
  </si>
  <si>
    <t>CA-2015-154956</t>
  </si>
  <si>
    <t>IM-15070</t>
  </si>
  <si>
    <t>Irene Maddox</t>
  </si>
  <si>
    <t>TEC-PH-10004165</t>
  </si>
  <si>
    <t>CA-2015-153108</t>
  </si>
  <si>
    <t>SF-20200</t>
  </si>
  <si>
    <t>Sarah Foster</t>
  </si>
  <si>
    <t>New Castle</t>
  </si>
  <si>
    <t>CA-2015-161718</t>
  </si>
  <si>
    <t>SO-20335</t>
  </si>
  <si>
    <t>Sean O'Donnell</t>
  </si>
  <si>
    <t>Hempstead</t>
  </si>
  <si>
    <t>TEC-PH-10000376</t>
  </si>
  <si>
    <t>Square Credit Card Reader</t>
  </si>
  <si>
    <t>TEC-PH-10003187</t>
  </si>
  <si>
    <t>Anker Astro Mini 3000mAh Ultra-Compact Portable Charger</t>
  </si>
  <si>
    <t>CA-2015-135020</t>
  </si>
  <si>
    <t>MS-17770</t>
  </si>
  <si>
    <t>Maxwell Schwartz</t>
  </si>
  <si>
    <t>Rochester</t>
  </si>
  <si>
    <t>TEC-PH-10004093</t>
  </si>
  <si>
    <t>Panasonic Kx-TS550</t>
  </si>
  <si>
    <t>CA-2015-136798</t>
  </si>
  <si>
    <t>TEC-PH-10000441</t>
  </si>
  <si>
    <t>VTech DS6151</t>
  </si>
  <si>
    <t>TEC-PH-10000369</t>
  </si>
  <si>
    <t>HTC One Mini</t>
  </si>
  <si>
    <t>TEC-PH-10002538</t>
  </si>
  <si>
    <t>Grandstream GXP1160 VoIP phone</t>
  </si>
  <si>
    <t>CA-2015-149909</t>
  </si>
  <si>
    <t>RA-19915</t>
  </si>
  <si>
    <t>Russell Applegate</t>
  </si>
  <si>
    <t>TEC-PH-10001536</t>
  </si>
  <si>
    <t>Spigen Samsung Galaxy S5 Case Wallet</t>
  </si>
  <si>
    <t>US-2015-129553</t>
  </si>
  <si>
    <t>PG-18820</t>
  </si>
  <si>
    <t>Patrick Gardner</t>
  </si>
  <si>
    <t>TEC-PH-10004897</t>
  </si>
  <si>
    <t>Mediabridge Sport Armband iPhone 5s</t>
  </si>
  <si>
    <t>TEC-PH-10002103</t>
  </si>
  <si>
    <t>Jabra SPEAK 410</t>
  </si>
  <si>
    <t>CA-2015-116876</t>
  </si>
  <si>
    <t>TT-21070</t>
  </si>
  <si>
    <t>Ted Trevino</t>
  </si>
  <si>
    <t>TEC-PH-10002584</t>
  </si>
  <si>
    <t>CA-2015-133242</t>
  </si>
  <si>
    <t>CA-2015-125976</t>
  </si>
  <si>
    <t>JK-15205</t>
  </si>
  <si>
    <t>Jamie Kunitz</t>
  </si>
  <si>
    <t>US-2015-151407</t>
  </si>
  <si>
    <t>TEC-PH-10003885</t>
  </si>
  <si>
    <t>Cisco SPA508G</t>
  </si>
  <si>
    <t>US-2015-132836</t>
  </si>
  <si>
    <t>TEC-PH-10001299</t>
  </si>
  <si>
    <t>Polycom CX300 Desktop Phone USB VoIP phone</t>
  </si>
  <si>
    <t>CA-2015-125395</t>
  </si>
  <si>
    <t>LA-16780</t>
  </si>
  <si>
    <t>Laura Armstrong</t>
  </si>
  <si>
    <t>Taylor</t>
  </si>
  <si>
    <t>TEC-AC-10004708</t>
  </si>
  <si>
    <t>Sony 32GB Class 10 Micro SDHC R40 Memory Card</t>
  </si>
  <si>
    <t>CA-2015-140921</t>
  </si>
  <si>
    <t>AA-10375</t>
  </si>
  <si>
    <t>Allen Armold</t>
  </si>
  <si>
    <t>TEC-AC-10004901</t>
  </si>
  <si>
    <t>Kensington SlimBlade Notebook Wireless Mouse with Nano Receiver</t>
  </si>
  <si>
    <t>TEC-AC-10003198</t>
  </si>
  <si>
    <t>Enermax Acrylux Wireless Keyboard</t>
  </si>
  <si>
    <t>CA-2015-125416</t>
  </si>
  <si>
    <t>KC-16540</t>
  </si>
  <si>
    <t>Kelly Collister</t>
  </si>
  <si>
    <t>TEC-AC-10002006</t>
  </si>
  <si>
    <t>Memorex Micro Travel Drive 16 GB</t>
  </si>
  <si>
    <t>CA-2015-160472</t>
  </si>
  <si>
    <t>RK-19300</t>
  </si>
  <si>
    <t>Ralph Kennedy</t>
  </si>
  <si>
    <t>CA-2015-102722</t>
  </si>
  <si>
    <t>Monroe</t>
  </si>
  <si>
    <t>TEC-AC-10004145</t>
  </si>
  <si>
    <t>TEC-AC-10000397</t>
  </si>
  <si>
    <t>Perixx PERIBOARD-512B, Ergonomic Split Keyboard</t>
  </si>
  <si>
    <t>TEC-AC-10004571</t>
  </si>
  <si>
    <t>Logitech G700s Rechargeable Gaming Mouse</t>
  </si>
  <si>
    <t>DV-13465</t>
  </si>
  <si>
    <t>Dianna Vittorini</t>
  </si>
  <si>
    <t>TEC-AC-10002018</t>
  </si>
  <si>
    <t>AmazonBasics 3-Button USB Wired Mouse</t>
  </si>
  <si>
    <t>TEC-AC-10002637</t>
  </si>
  <si>
    <t>CA-2015-112053</t>
  </si>
  <si>
    <t>SH-20395</t>
  </si>
  <si>
    <t>Shahid Hopkins</t>
  </si>
  <si>
    <t>TEC-AC-10002550</t>
  </si>
  <si>
    <t>Memorex 25GB 6X Branded Blu-Ray Recordable Disc, 30/Pack</t>
  </si>
  <si>
    <t>TEC-AC-10000990</t>
  </si>
  <si>
    <t>Imation Bio 2GB USB Flash Drive Imation Corp</t>
  </si>
  <si>
    <t>CA-2015-138485</t>
  </si>
  <si>
    <t>NP-18670</t>
  </si>
  <si>
    <t>Nora Paige</t>
  </si>
  <si>
    <t>TEC-AC-10002076</t>
  </si>
  <si>
    <t>Microsoft Natural Keyboard Elite</t>
  </si>
  <si>
    <t>US-2015-134558</t>
  </si>
  <si>
    <t>PM-19135</t>
  </si>
  <si>
    <t>Peter McVee</t>
  </si>
  <si>
    <t>TEC-AC-10004761</t>
  </si>
  <si>
    <t>Maxell 4.7GB DVD+RW 3/Pack</t>
  </si>
  <si>
    <t>CA-2015-102855</t>
  </si>
  <si>
    <t>JF-15415</t>
  </si>
  <si>
    <t>Jennifer Ferguson</t>
  </si>
  <si>
    <t>Spokane</t>
  </si>
  <si>
    <t>TEC-AC-10001767</t>
  </si>
  <si>
    <t>SanDisk Ultra 64 GB MicroSDHC Class 10 Memory Card</t>
  </si>
  <si>
    <t>CA-2015-128993</t>
  </si>
  <si>
    <t>CC-12670</t>
  </si>
  <si>
    <t>Craig Carreira</t>
  </si>
  <si>
    <t>TEC-AC-10004209</t>
  </si>
  <si>
    <t>Memorex Froggy Flash Drive 4 GB</t>
  </si>
  <si>
    <t>CA-2015-109638</t>
  </si>
  <si>
    <t>JH-15985</t>
  </si>
  <si>
    <t>Joseph Holt</t>
  </si>
  <si>
    <t>CA-2015-142755</t>
  </si>
  <si>
    <t>TEC-AC-10004568</t>
  </si>
  <si>
    <t>Maxell LTO Ultrium - 800 GB</t>
  </si>
  <si>
    <t>CA-2015-169740</t>
  </si>
  <si>
    <t>LM-17065</t>
  </si>
  <si>
    <t>Liz MacKendrick</t>
  </si>
  <si>
    <t>Hot Springs</t>
  </si>
  <si>
    <t>TEC-AC-10000927</t>
  </si>
  <si>
    <t>Anker Ultrathin Bluetooth Wireless Keyboard Aluminum Cover with Stand</t>
  </si>
  <si>
    <t>US-2015-123960</t>
  </si>
  <si>
    <t>BD-11605</t>
  </si>
  <si>
    <t>Brian Dahlen</t>
  </si>
  <si>
    <t>JP-15460</t>
  </si>
  <si>
    <t>Jennifer Patt</t>
  </si>
  <si>
    <t>US-2015-168732</t>
  </si>
  <si>
    <t>KM-16660</t>
  </si>
  <si>
    <t>Khloe Miller</t>
  </si>
  <si>
    <t>TEC-AC-10001553</t>
  </si>
  <si>
    <t>Memorex 25GB 6X Branded Blu-Ray Recordable Disc, 15/Pack</t>
  </si>
  <si>
    <t>CA-2015-165624</t>
  </si>
  <si>
    <t>FH-14350</t>
  </si>
  <si>
    <t>Fred Harton</t>
  </si>
  <si>
    <t>TEC-AC-10003289</t>
  </si>
  <si>
    <t>Anker Ultra-Slim Mini Bluetooth 3.0 Wireless Keyboard</t>
  </si>
  <si>
    <t>CA-2015-164427</t>
  </si>
  <si>
    <t>AR-10405</t>
  </si>
  <si>
    <t>Allen Rosenblatt</t>
  </si>
  <si>
    <t>Hattiesburg</t>
  </si>
  <si>
    <t>CA-2015-155054</t>
  </si>
  <si>
    <t>PS-19045</t>
  </si>
  <si>
    <t>Penelope Sewall</t>
  </si>
  <si>
    <t>Lewiston</t>
  </si>
  <si>
    <t>TEC-AC-10003657</t>
  </si>
  <si>
    <t>Lenovo 17-Key USB Numeric Keypad</t>
  </si>
  <si>
    <t>CA-2015-147102</t>
  </si>
  <si>
    <t>TEC-AC-10000682</t>
  </si>
  <si>
    <t>Kensington K72356US Mouse-in-a-Box USB Desktop Mouse</t>
  </si>
  <si>
    <t>TEC-AC-10001314</t>
  </si>
  <si>
    <t>Case Logic 2.4GHz Wireless Keyboard</t>
  </si>
  <si>
    <t>CA-2015-112305</t>
  </si>
  <si>
    <t>KB-16405</t>
  </si>
  <si>
    <t>Katrina Bavinger</t>
  </si>
  <si>
    <t>TEC-AC-10004510</t>
  </si>
  <si>
    <t>Logitech Desktop MK120 Mouse and keyboard Combo</t>
  </si>
  <si>
    <t>CA-2015-103135</t>
  </si>
  <si>
    <t>SS-20515</t>
  </si>
  <si>
    <t>Shirley Schmidt</t>
  </si>
  <si>
    <t>CA-2015-149083</t>
  </si>
  <si>
    <t>SH-19975</t>
  </si>
  <si>
    <t>Sally Hughsby</t>
  </si>
  <si>
    <t>CA-2015-142993</t>
  </si>
  <si>
    <t>KA-16525</t>
  </si>
  <si>
    <t>Kelly Andreada</t>
  </si>
  <si>
    <t>CA-2015-106187</t>
  </si>
  <si>
    <t>RF-19345</t>
  </si>
  <si>
    <t>Randy Ferguson</t>
  </si>
  <si>
    <t>East Point</t>
  </si>
  <si>
    <t>TEC-AC-10001590</t>
  </si>
  <si>
    <t>Dell Slim USB Multimedia Keyboard</t>
  </si>
  <si>
    <t>CA-2015-163923</t>
  </si>
  <si>
    <t>BD-11560</t>
  </si>
  <si>
    <t>Brendan Dodson</t>
  </si>
  <si>
    <t>TEC-AC-10000358</t>
  </si>
  <si>
    <t>Imation Secure Drive + Hardware Encrypted USB flash drive - 16 GB</t>
  </si>
  <si>
    <t>CA-2015-127544</t>
  </si>
  <si>
    <t>Utica</t>
  </si>
  <si>
    <t>FUR-FU-10001185</t>
  </si>
  <si>
    <t>Advantus Employee of the Month Certificate Frame, 11 x 13-1/2</t>
  </si>
  <si>
    <t>CA-2015-151680</t>
  </si>
  <si>
    <t>TC-21475</t>
  </si>
  <si>
    <t>Tony Chapman</t>
  </si>
  <si>
    <t>FUR-FU-10000305</t>
  </si>
  <si>
    <t>Tenex V2T-RE Standard Weight Series Chair Mat, 45" x 53", Lip 25" x 12"</t>
  </si>
  <si>
    <t>CA-2015-127593</t>
  </si>
  <si>
    <t>DH-13675</t>
  </si>
  <si>
    <t>Duane Huffman</t>
  </si>
  <si>
    <t>Quincy</t>
  </si>
  <si>
    <t>FUR-FU-10004006</t>
  </si>
  <si>
    <t>Deflect-o DuraMat Lighweight, Studded, Beveled Mat for Low Pile Carpeting</t>
  </si>
  <si>
    <t>CA-2015-134992</t>
  </si>
  <si>
    <t>MG-17875</t>
  </si>
  <si>
    <t>Michael Grace</t>
  </si>
  <si>
    <t>FUR-FU-10002554</t>
  </si>
  <si>
    <t>Westinghouse Floor Lamp with Metal Mesh Shade, Black</t>
  </si>
  <si>
    <t>CA-2015-145457</t>
  </si>
  <si>
    <t>CP-12085</t>
  </si>
  <si>
    <t>Cathy Prescott</t>
  </si>
  <si>
    <t>Covington</t>
  </si>
  <si>
    <t>FUR-FU-10003832</t>
  </si>
  <si>
    <t>Eldon Expressions Punched Metal &amp; Wood Desk Accessories, Black &amp; Cherry</t>
  </si>
  <si>
    <t>CA-2015-136805</t>
  </si>
  <si>
    <t>NM-18445</t>
  </si>
  <si>
    <t>Nathan Mautz</t>
  </si>
  <si>
    <t>FUR-FU-10003724</t>
  </si>
  <si>
    <t>Westinghouse Clip-On Gooseneck Lamps</t>
  </si>
  <si>
    <t>FUR-FU-10002506</t>
  </si>
  <si>
    <t>Tensor "Hersey Kiss" Styled Floor Lamp</t>
  </si>
  <si>
    <t>CA-2015-149748</t>
  </si>
  <si>
    <t>Paterson</t>
  </si>
  <si>
    <t>FUR-FU-10001847</t>
  </si>
  <si>
    <t>Eldon Image Series Black Desk Accessories</t>
  </si>
  <si>
    <t>CA-2015-149587</t>
  </si>
  <si>
    <t>KB-16315</t>
  </si>
  <si>
    <t>Karl Braun</t>
  </si>
  <si>
    <t>US-2015-126235</t>
  </si>
  <si>
    <t>FUR-FU-10000719</t>
  </si>
  <si>
    <t>DAX Cubicle Frames, 8-1/2 x 11</t>
  </si>
  <si>
    <t>FUR-FU-10002116</t>
  </si>
  <si>
    <t>Tenex Carpeted, Granite-Look or Clear Contemporary Contour Shape Chair Mats</t>
  </si>
  <si>
    <t>US-2015-124219</t>
  </si>
  <si>
    <t>Kirkwood</t>
  </si>
  <si>
    <t>CA-2015-141012</t>
  </si>
  <si>
    <t>Pocatello</t>
  </si>
  <si>
    <t>FUR-FU-10003192</t>
  </si>
  <si>
    <t>Luxo Adjustable Task Clamp Lamp</t>
  </si>
  <si>
    <t>LH-16900</t>
  </si>
  <si>
    <t>Lena Hernandez</t>
  </si>
  <si>
    <t>FUR-FU-10001468</t>
  </si>
  <si>
    <t>Tenex Antistatic Computer Chair Mats</t>
  </si>
  <si>
    <t>CA-2015-107685</t>
  </si>
  <si>
    <t>JM-15865</t>
  </si>
  <si>
    <t>John Murray</t>
  </si>
  <si>
    <t>FUR-FU-10001706</t>
  </si>
  <si>
    <t>Longer-Life Soft White Bulbs</t>
  </si>
  <si>
    <t>CA-2015-133627</t>
  </si>
  <si>
    <t>SC-20050</t>
  </si>
  <si>
    <t>Sample Company A</t>
  </si>
  <si>
    <t>Norwich</t>
  </si>
  <si>
    <t>FUR-FU-10001935</t>
  </si>
  <si>
    <t>3M Hangers With Command Adhesive</t>
  </si>
  <si>
    <t>CA-2015-162537</t>
  </si>
  <si>
    <t>FUR-FU-10002885</t>
  </si>
  <si>
    <t>Magna Visual Magnetic Picture Hangers</t>
  </si>
  <si>
    <t>FUR-FU-10001918</t>
  </si>
  <si>
    <t>C-Line Cubicle Keepers Polyproplyene Holder With Velcro Backings</t>
  </si>
  <si>
    <t>CA-2015-138002</t>
  </si>
  <si>
    <t>BT-11305</t>
  </si>
  <si>
    <t>Beth Thompson</t>
  </si>
  <si>
    <t>FUR-FU-10004748</t>
  </si>
  <si>
    <t>Howard Miller 16" Diameter Gallery Wall Clock</t>
  </si>
  <si>
    <t>FUR-FU-10002937</t>
  </si>
  <si>
    <t>GE 48" Fluorescent Tube, Cool White Energy Saver, 34 Watts, 30/Box</t>
  </si>
  <si>
    <t>SC-20095</t>
  </si>
  <si>
    <t>Sanjit Chand</t>
  </si>
  <si>
    <t>West Jordan</t>
  </si>
  <si>
    <t>FUR-FU-10004666</t>
  </si>
  <si>
    <t>DAX Clear Channel Poster Frame</t>
  </si>
  <si>
    <t>FUR-FU-10002445</t>
  </si>
  <si>
    <t>DAX Two-Tone Rosewood/Black Document Frame, Desktop, 5 x 7</t>
  </si>
  <si>
    <t>FUR-FU-10002918</t>
  </si>
  <si>
    <t>Eldon ClusterMat Chair Mat with Cordless Antistatic Protection</t>
  </si>
  <si>
    <t>US-2015-111927</t>
  </si>
  <si>
    <t>LS-17230</t>
  </si>
  <si>
    <t>Lycoris Saunders</t>
  </si>
  <si>
    <t>FUR-FU-10004017</t>
  </si>
  <si>
    <t>Executive Impressions 13" Chairman Wall Clock</t>
  </si>
  <si>
    <t>CA-2015-136196</t>
  </si>
  <si>
    <t>TP-21415</t>
  </si>
  <si>
    <t>Tom Prescott</t>
  </si>
  <si>
    <t>Freeport</t>
  </si>
  <si>
    <t>Tenex Contemporary Contur Chairmats for Low and Medium Pile Carpet, Computer, 39" x 49"</t>
  </si>
  <si>
    <t>FUR-FU-10000723</t>
  </si>
  <si>
    <t>Deflect-o EconoMat Studded, No Bevel Mat for Low Pile Carpeting</t>
  </si>
  <si>
    <t>SP-20860</t>
  </si>
  <si>
    <t>Sung Pak</t>
  </si>
  <si>
    <t>CA-2015-125066</t>
  </si>
  <si>
    <t>FUR-FU-10003829</t>
  </si>
  <si>
    <t>Stackable Trays</t>
  </si>
  <si>
    <t>CA-2015-104241</t>
  </si>
  <si>
    <t>AG-10495</t>
  </si>
  <si>
    <t>Andrew Gjertsen</t>
  </si>
  <si>
    <t>FUR-FU-10001473</t>
  </si>
  <si>
    <t>DAX Wood Document Frame</t>
  </si>
  <si>
    <t>FUR-FU-10002364</t>
  </si>
  <si>
    <t>Eldon Expressions Wood Desk Accessories, Oak</t>
  </si>
  <si>
    <t>CA-2015-151624</t>
  </si>
  <si>
    <t>VW-21775</t>
  </si>
  <si>
    <t>Victoria Wilson</t>
  </si>
  <si>
    <t>FUR-FU-10001487</t>
  </si>
  <si>
    <t>Eldon Expressions Wood and Plastic Desk Accessories, Cherry Wood</t>
  </si>
  <si>
    <t>FUR-FU-10003394</t>
  </si>
  <si>
    <t>Tenex "The Solids" Textured Chair Mats</t>
  </si>
  <si>
    <t>CA-2015-135510</t>
  </si>
  <si>
    <t>Charlottesville</t>
  </si>
  <si>
    <t>FUR-FU-10000820</t>
  </si>
  <si>
    <t>Tensor Brushed Steel Torchiere Floor Lamp</t>
  </si>
  <si>
    <t>CA-2015-118843</t>
  </si>
  <si>
    <t>JH-15910</t>
  </si>
  <si>
    <t>Jonathan Howell</t>
  </si>
  <si>
    <t>FUR-FU-10003975</t>
  </si>
  <si>
    <t>Eldon Advantage Chair Mats for Low to Medium Pile Carpets</t>
  </si>
  <si>
    <t>CA-2015-144519</t>
  </si>
  <si>
    <t>AW-10930</t>
  </si>
  <si>
    <t>Arthur Wiediger</t>
  </si>
  <si>
    <t>Helena</t>
  </si>
  <si>
    <t>FUR-FU-10000794</t>
  </si>
  <si>
    <t>Eldon Stackable Tray, Side-Load, Legal, Smoke</t>
  </si>
  <si>
    <t>CA-2015-148964</t>
  </si>
  <si>
    <t>RD-19900</t>
  </si>
  <si>
    <t>Ruben Dartt</t>
  </si>
  <si>
    <t>Bellevue</t>
  </si>
  <si>
    <t>FUR-FU-10003849</t>
  </si>
  <si>
    <t>DAX Metal Frame, Desktop, Stepped-Edge</t>
  </si>
  <si>
    <t>FUR-FU-10002960</t>
  </si>
  <si>
    <t>Eldon 200 Class Desk Accessories, Burgundy</t>
  </si>
  <si>
    <t>FUR-FU-10001025</t>
  </si>
  <si>
    <t>Eldon Imàge Series Desk Accessories, Clear</t>
  </si>
  <si>
    <t>CA-2015-145324</t>
  </si>
  <si>
    <t>CA-2015-125934</t>
  </si>
  <si>
    <t>FUR-FU-10002107</t>
  </si>
  <si>
    <t>Eldon Pizzaz Desk Accessories</t>
  </si>
  <si>
    <t>FUR-FU-10003026</t>
  </si>
  <si>
    <t>Eldon Regeneration Recycled Desk Accessories, Black</t>
  </si>
  <si>
    <t>CA-2015-127824</t>
  </si>
  <si>
    <t>JC-15775</t>
  </si>
  <si>
    <t>John Castell</t>
  </si>
  <si>
    <t>FUR-FU-10002505</t>
  </si>
  <si>
    <t>Eldon 100 Class Desk Accessories</t>
  </si>
  <si>
    <t>OFF-ST-10002485</t>
  </si>
  <si>
    <t>Rogers Deluxe File Chest</t>
  </si>
  <si>
    <t>CA-2015-145352</t>
  </si>
  <si>
    <t>CM-12385</t>
  </si>
  <si>
    <t>Christopher Martinez</t>
  </si>
  <si>
    <t>OFF-ST-10001228</t>
  </si>
  <si>
    <t>Personal File Boxes with Fold-Down Carry Handle</t>
  </si>
  <si>
    <t>OFF-ST-10001272</t>
  </si>
  <si>
    <t>Mini 13-1/2 Capacity Data Binder Rack, Pearl</t>
  </si>
  <si>
    <t>OFF-ST-10001321</t>
  </si>
  <si>
    <t>Decoflex Hanging Personal Folder File, Blue</t>
  </si>
  <si>
    <t>CA-2015-129098</t>
  </si>
  <si>
    <t>CA-2015-120880</t>
  </si>
  <si>
    <t>OFF-ST-10004258</t>
  </si>
  <si>
    <t>Portable Personal File Box</t>
  </si>
  <si>
    <t>OFF-ST-10000142</t>
  </si>
  <si>
    <t>OFF-ST-10000464</t>
  </si>
  <si>
    <t>Multi-Use Personal File Cart and Caster Set, Three Stacking Bins</t>
  </si>
  <si>
    <t>OFF-ST-10003442</t>
  </si>
  <si>
    <t>Eldon Portable Mobile Manager</t>
  </si>
  <si>
    <t>CA-2015-117961</t>
  </si>
  <si>
    <t>GP-14740</t>
  </si>
  <si>
    <t>Guy Phonely</t>
  </si>
  <si>
    <t>Leominster</t>
  </si>
  <si>
    <t>OFF-ST-10001172</t>
  </si>
  <si>
    <t>Tennsco Lockers, Sand</t>
  </si>
  <si>
    <t>CA-2015-145849</t>
  </si>
  <si>
    <t>CT-11995</t>
  </si>
  <si>
    <t>Carol Triggs</t>
  </si>
  <si>
    <t>OFF-ST-10000025</t>
  </si>
  <si>
    <t>CA-2015-102036</t>
  </si>
  <si>
    <t>CS-12130</t>
  </si>
  <si>
    <t>Chad Sievert</t>
  </si>
  <si>
    <t>OFF-ST-10003123</t>
  </si>
  <si>
    <t>Fellowes Bases and Tops For Staxonsteel/High-Stak Systems</t>
  </si>
  <si>
    <t>CA-2015-128027</t>
  </si>
  <si>
    <t>North Charleston</t>
  </si>
  <si>
    <t>OFF-ST-10001809</t>
  </si>
  <si>
    <t>Fellowes Officeware Wire Shelving</t>
  </si>
  <si>
    <t>CA-2015-104514</t>
  </si>
  <si>
    <t>OFF-ST-10001837</t>
  </si>
  <si>
    <t>SAFCO Mobile Desk Side File, Wire Frame</t>
  </si>
  <si>
    <t>OFF-ST-10003208</t>
  </si>
  <si>
    <t>CA-2015-131779</t>
  </si>
  <si>
    <t>LE-16810</t>
  </si>
  <si>
    <t>Laurel Elliston</t>
  </si>
  <si>
    <t>OFF-ST-10001505</t>
  </si>
  <si>
    <t>Perma STOR-ALL Hanging File Box, 13 1/8"W x 12 1/4"D x 10 1/2"H</t>
  </si>
  <si>
    <t>OFF-ST-10003722</t>
  </si>
  <si>
    <t>Project Tote Personal File</t>
  </si>
  <si>
    <t>OFF-ST-10004950</t>
  </si>
  <si>
    <t>Acco Perma 3000 Stacking Storage Drawers</t>
  </si>
  <si>
    <t>OFF-ST-10004123</t>
  </si>
  <si>
    <t>Safco Industrial Wire Shelving System</t>
  </si>
  <si>
    <t>US-2015-148817</t>
  </si>
  <si>
    <t>CA-2015-130218</t>
  </si>
  <si>
    <t>SG-20470</t>
  </si>
  <si>
    <t>Sheri Gordon</t>
  </si>
  <si>
    <t>CA-2015-161214</t>
  </si>
  <si>
    <t>CA-2015-158659</t>
  </si>
  <si>
    <t>SC-20695</t>
  </si>
  <si>
    <t>Steve Chapman</t>
  </si>
  <si>
    <t>OFF-ST-10003306</t>
  </si>
  <si>
    <t>Letter Size Cart</t>
  </si>
  <si>
    <t>CA-2015-119102</t>
  </si>
  <si>
    <t>Woonsocket</t>
  </si>
  <si>
    <t>OFF-ST-10004507</t>
  </si>
  <si>
    <t>Advantus Rolling Storage Box</t>
  </si>
  <si>
    <t>CA-2015-102015</t>
  </si>
  <si>
    <t>Auburn</t>
  </si>
  <si>
    <t>OFF-ST-10001713</t>
  </si>
  <si>
    <t>Gould Plastics 9-Pocket Panel Bin, 18-3/8w x 5-1/4d x 20-1/2h, Black</t>
  </si>
  <si>
    <t>CA-2015-156755</t>
  </si>
  <si>
    <t>OFF-ST-10002615</t>
  </si>
  <si>
    <t>Dual Level, Single-Width Filing Carts</t>
  </si>
  <si>
    <t>OFF-ST-10002554</t>
  </si>
  <si>
    <t>Tennsco Industrial Shelving</t>
  </si>
  <si>
    <t>US-2015-114741</t>
  </si>
  <si>
    <t>North Las Vegas</t>
  </si>
  <si>
    <t>OFF-ST-10000078</t>
  </si>
  <si>
    <t>CA-2015-117772</t>
  </si>
  <si>
    <t>OFF-ST-10003994</t>
  </si>
  <si>
    <t>Belkin 19" Center-Weighted Shelf, Gray</t>
  </si>
  <si>
    <t>CA-2015-132948</t>
  </si>
  <si>
    <t>MV-17485</t>
  </si>
  <si>
    <t>Mark Van Huff</t>
  </si>
  <si>
    <t>OFF-ST-10000636</t>
  </si>
  <si>
    <t>Rogers Profile Extra Capacity Storage Tub</t>
  </si>
  <si>
    <t>EH-14125</t>
  </si>
  <si>
    <t>Eugene Hildebrand</t>
  </si>
  <si>
    <t>OFF-ST-10001476</t>
  </si>
  <si>
    <t>Steel Personal Filing/Posting Tote</t>
  </si>
  <si>
    <t>OFF-ST-10002444</t>
  </si>
  <si>
    <t>Recycled Eldon Regeneration Jumbo File</t>
  </si>
  <si>
    <t>OFF-ST-10000563</t>
  </si>
  <si>
    <t>Fellowes Bankers Box Stor/Drawer Steel Plus</t>
  </si>
  <si>
    <t>US-2015-118906</t>
  </si>
  <si>
    <t>OFF-ST-10003716</t>
  </si>
  <si>
    <t>Tennsco Double-Tier Lockers</t>
  </si>
  <si>
    <t>OFF-ST-10000934</t>
  </si>
  <si>
    <t>Contico 72"H Heavy-Duty Storage System</t>
  </si>
  <si>
    <t>CA-2015-149601</t>
  </si>
  <si>
    <t>Manchester</t>
  </si>
  <si>
    <t>OFF-ST-10001558</t>
  </si>
  <si>
    <t>Acco Perma 4000 Stacking Storage Drawers</t>
  </si>
  <si>
    <t>CA-2015-136105</t>
  </si>
  <si>
    <t>SZ-20035</t>
  </si>
  <si>
    <t>Sam Zeldin</t>
  </si>
  <si>
    <t>CA-2015-104038</t>
  </si>
  <si>
    <t>Suffolk</t>
  </si>
  <si>
    <t>OFF-ST-10003282</t>
  </si>
  <si>
    <t>Advantus 10-Drawer Portable Organizer, Chrome Metal Frame, Smoke Drawers</t>
  </si>
  <si>
    <t>CA-2015-107902</t>
  </si>
  <si>
    <t>SM-20950</t>
  </si>
  <si>
    <t>Suzanne McNair</t>
  </si>
  <si>
    <t>Fairfield</t>
  </si>
  <si>
    <t>OFF-ST-10004340</t>
  </si>
  <si>
    <t>Fellowes Mobile File Cart, Black</t>
  </si>
  <si>
    <t>CA-2015-145415</t>
  </si>
  <si>
    <t>RD-19660</t>
  </si>
  <si>
    <t>Robert Dilbeck</t>
  </si>
  <si>
    <t>OFF-ST-10000419</t>
  </si>
  <si>
    <t>Rogers Jumbo File, Granite</t>
  </si>
  <si>
    <t>CA-2015-132570</t>
  </si>
  <si>
    <t>KT-16480</t>
  </si>
  <si>
    <t>Kean Thornton</t>
  </si>
  <si>
    <t>OFF-AR-10000369</t>
  </si>
  <si>
    <t>Design Ebony Sketching Pencil</t>
  </si>
  <si>
    <t>CA-2015-164833</t>
  </si>
  <si>
    <t>OFF-AR-10004685</t>
  </si>
  <si>
    <t>Binney &amp; Smith Crayola Metallic Colored Pencils, 8-Color Set</t>
  </si>
  <si>
    <t>OFF-AR-10000817</t>
  </si>
  <si>
    <t>Manco Dry-Lighter Erasable Highlighter</t>
  </si>
  <si>
    <t>OFF-AR-10001473</t>
  </si>
  <si>
    <t>Newell 313</t>
  </si>
  <si>
    <t>CA-2015-152611</t>
  </si>
  <si>
    <t>Perth Amboy</t>
  </si>
  <si>
    <t>Sterling Heights</t>
  </si>
  <si>
    <t>OFF-AR-10001615</t>
  </si>
  <si>
    <t>Newell 34</t>
  </si>
  <si>
    <t>US-2015-152128</t>
  </si>
  <si>
    <t>Wichita</t>
  </si>
  <si>
    <t>OFF-AR-10002445</t>
  </si>
  <si>
    <t>SANFORD Major Accent Highlighters</t>
  </si>
  <si>
    <t>CA-2015-161830</t>
  </si>
  <si>
    <t>ME-17725</t>
  </si>
  <si>
    <t>Max Engle</t>
  </si>
  <si>
    <t>OFF-AR-10004042</t>
  </si>
  <si>
    <t>BOSTON Model 1800 Electric Pencil Sharpeners, Putty/Woodgrain</t>
  </si>
  <si>
    <t>CA-2015-150749</t>
  </si>
  <si>
    <t>AS-10240</t>
  </si>
  <si>
    <t>Alan Shonely</t>
  </si>
  <si>
    <t>CA-2015-129322</t>
  </si>
  <si>
    <t>DB-13405</t>
  </si>
  <si>
    <t>Denny Blanton</t>
  </si>
  <si>
    <t>OFF-AR-10004587</t>
  </si>
  <si>
    <t>Boston 1827 Commercial Additional Cutter, Drive Gear &amp; Gear Rack for 1606</t>
  </si>
  <si>
    <t>OFF-AR-10003759</t>
  </si>
  <si>
    <t>Crayola Anti Dust Chalk, 12/Pack</t>
  </si>
  <si>
    <t>OFF-AR-10000122</t>
  </si>
  <si>
    <t>Newell 314</t>
  </si>
  <si>
    <t>CA-2015-105844</t>
  </si>
  <si>
    <t>Sparks</t>
  </si>
  <si>
    <t>OFF-AR-10001955</t>
  </si>
  <si>
    <t>Newell 319</t>
  </si>
  <si>
    <t>CA-2015-103072</t>
  </si>
  <si>
    <t>HW-14935</t>
  </si>
  <si>
    <t>Helen Wasserman</t>
  </si>
  <si>
    <t>OFF-AR-10000127</t>
  </si>
  <si>
    <t>Newell 321</t>
  </si>
  <si>
    <t>CA-2015-123113</t>
  </si>
  <si>
    <t>AT-10735</t>
  </si>
  <si>
    <t>Annie Thurman</t>
  </si>
  <si>
    <t>OFF-AR-10004999</t>
  </si>
  <si>
    <t>Newell 315</t>
  </si>
  <si>
    <t>US-2015-130491</t>
  </si>
  <si>
    <t>BH-11710</t>
  </si>
  <si>
    <t>Brosina Hoffman</t>
  </si>
  <si>
    <t>Garden City</t>
  </si>
  <si>
    <t>OFF-AR-10001149</t>
  </si>
  <si>
    <t>Sanford Colorific Colored Pencils, 12/Box</t>
  </si>
  <si>
    <t>CA-2015-162376</t>
  </si>
  <si>
    <t>HD-14785</t>
  </si>
  <si>
    <t>Harold Dahlen</t>
  </si>
  <si>
    <t>OFF-AR-10003056</t>
  </si>
  <si>
    <t>Newell 341</t>
  </si>
  <si>
    <t>CA-2015-143616</t>
  </si>
  <si>
    <t>SS-20140</t>
  </si>
  <si>
    <t>Saphhira Shifley</t>
  </si>
  <si>
    <t>OFF-AR-10002467</t>
  </si>
  <si>
    <t>Dixon Ticonderoga Pencils</t>
  </si>
  <si>
    <t>CA-2015-118948</t>
  </si>
  <si>
    <t>NK-18490</t>
  </si>
  <si>
    <t>Neil Knudson</t>
  </si>
  <si>
    <t>OFF-AR-10001026</t>
  </si>
  <si>
    <t>Sanford Uni-Blazer View Highlighters, Chisel Tip, Yellow</t>
  </si>
  <si>
    <t>OFF-AR-10001662</t>
  </si>
  <si>
    <t>Rogers Handheld Barrel Pencil Sharpener</t>
  </si>
  <si>
    <t>OFF-AR-10003856</t>
  </si>
  <si>
    <t>Newell 344</t>
  </si>
  <si>
    <t>CA-2015-115091</t>
  </si>
  <si>
    <t>JJ-15760</t>
  </si>
  <si>
    <t>Joel Jenkins</t>
  </si>
  <si>
    <t>OFF-AR-10001166</t>
  </si>
  <si>
    <t>CA-2015-105970</t>
  </si>
  <si>
    <t>PA-19060</t>
  </si>
  <si>
    <t>Pete Armstrong</t>
  </si>
  <si>
    <t>CA-2015-131758</t>
  </si>
  <si>
    <t>OFF-AR-10000411</t>
  </si>
  <si>
    <t>Boston 16701 Slimline Battery Pencil Sharpener</t>
  </si>
  <si>
    <t>CA-2015-111507</t>
  </si>
  <si>
    <t>OFF-AR-10001315</t>
  </si>
  <si>
    <t>Newell 310</t>
  </si>
  <si>
    <t>CA-2015-130022</t>
  </si>
  <si>
    <t>JK-16120</t>
  </si>
  <si>
    <t>Julie Kriz</t>
  </si>
  <si>
    <t>Eagan</t>
  </si>
  <si>
    <t>OFF-AR-10001915</t>
  </si>
  <si>
    <t>Peel-Off China Markers</t>
  </si>
  <si>
    <t>CA-2015-105634</t>
  </si>
  <si>
    <t>OFF-AR-10001573</t>
  </si>
  <si>
    <t>American Pencil</t>
  </si>
  <si>
    <t>CA-2015-103723</t>
  </si>
  <si>
    <t>Avery Hi-Liter Comfort Grip Fluorescent Highlighter, Yellow Ink</t>
  </si>
  <si>
    <t>OFF-AR-10002987</t>
  </si>
  <si>
    <t>Prismacolor Color Pencil Set</t>
  </si>
  <si>
    <t>OFF-AR-10004269</t>
  </si>
  <si>
    <t>Newell 31</t>
  </si>
  <si>
    <t>OFF-AR-10002704</t>
  </si>
  <si>
    <t>Boston 1900 Electric Pencil Sharpener</t>
  </si>
  <si>
    <t>OFF-AR-10003087</t>
  </si>
  <si>
    <t>CA-2015-153612</t>
  </si>
  <si>
    <t>Superior</t>
  </si>
  <si>
    <t>OFF-AR-10000203</t>
  </si>
  <si>
    <t>Newell 336</t>
  </si>
  <si>
    <t>OFF-AR-10002375</t>
  </si>
  <si>
    <t>Newell 351</t>
  </si>
  <si>
    <t>CA-2015-129042</t>
  </si>
  <si>
    <t>EM-13960</t>
  </si>
  <si>
    <t>Eric Murdock</t>
  </si>
  <si>
    <t>OFF-AR-10001022</t>
  </si>
  <si>
    <t>SANFORD Liquid Accent Tank-Style Highlighters</t>
  </si>
  <si>
    <t>CA-2015-152681</t>
  </si>
  <si>
    <t>OFF-AR-10003183</t>
  </si>
  <si>
    <t>Avery Fluorescent Highlighter Four-Color Set</t>
  </si>
  <si>
    <t>CA-2015-153878</t>
  </si>
  <si>
    <t>TS-21655</t>
  </si>
  <si>
    <t>Trudy Schmidt</t>
  </si>
  <si>
    <t>OFF-AR-10002804</t>
  </si>
  <si>
    <t>Faber Castell Col-Erase Pencils</t>
  </si>
  <si>
    <t>CA-2015-156510</t>
  </si>
  <si>
    <t>EH-13990</t>
  </si>
  <si>
    <t>Erica Hackney</t>
  </si>
  <si>
    <t>Meriden</t>
  </si>
  <si>
    <t>OFF-AR-10004930</t>
  </si>
  <si>
    <t>Turquoise Lead Holder with Pocket Clip</t>
  </si>
  <si>
    <t>CA-2015-146290</t>
  </si>
  <si>
    <t>SV-20815</t>
  </si>
  <si>
    <t>Stuart Van</t>
  </si>
  <si>
    <t>OFF-AR-10001897</t>
  </si>
  <si>
    <t>Model L Table or Wall-Mount Pencil Sharpener</t>
  </si>
  <si>
    <t>CA-2015-116260</t>
  </si>
  <si>
    <t>BF-10975</t>
  </si>
  <si>
    <t>Barbara Fisher</t>
  </si>
  <si>
    <t>Vineland</t>
  </si>
  <si>
    <t>CA-2015-119480</t>
  </si>
  <si>
    <t>CC-12685</t>
  </si>
  <si>
    <t>Craig Carroll</t>
  </si>
  <si>
    <t>CA-2015-121552</t>
  </si>
  <si>
    <t>FW-14395</t>
  </si>
  <si>
    <t>Fred Wasserman</t>
  </si>
  <si>
    <t>OFF-AR-10003217</t>
  </si>
  <si>
    <t>Newell 316</t>
  </si>
  <si>
    <t>CA-2015-122168</t>
  </si>
  <si>
    <t>OFF-AR-10002053</t>
  </si>
  <si>
    <t>Premium Writing Pencils, Soft, #2 by Central Association for the Blind</t>
  </si>
  <si>
    <t>CA-2015-157028</t>
  </si>
  <si>
    <t>MA-17995</t>
  </si>
  <si>
    <t>Michelle Arnett</t>
  </si>
  <si>
    <t>Las Cruces</t>
  </si>
  <si>
    <t>OFF-AR-10004441</t>
  </si>
  <si>
    <t>BIC Brite Liner Highlighters</t>
  </si>
  <si>
    <t>CA-2015-137603</t>
  </si>
  <si>
    <t>MH-17290</t>
  </si>
  <si>
    <t>Marc Harrigan</t>
  </si>
  <si>
    <t>Santa Fe</t>
  </si>
  <si>
    <t>OFF-AR-10001972</t>
  </si>
  <si>
    <t>Newell 323</t>
  </si>
  <si>
    <t>CA-2015-110324</t>
  </si>
  <si>
    <t>OFF-AR-10000823</t>
  </si>
  <si>
    <t>Newell 307</t>
  </si>
  <si>
    <t>CA-2015-103772</t>
  </si>
  <si>
    <t>MP-17470</t>
  </si>
  <si>
    <t>Mark Packer</t>
  </si>
  <si>
    <t>Smyrna</t>
  </si>
  <si>
    <t>OFF-AR-10000538</t>
  </si>
  <si>
    <t>Boston Model 1800 Electric Pencil Sharpener, Gray</t>
  </si>
  <si>
    <t>OFF-AP-10002472</t>
  </si>
  <si>
    <t>3M Office Air Cleaner</t>
  </si>
  <si>
    <t>OFF-AP-10001271</t>
  </si>
  <si>
    <t>Eureka The Boss Cordless Rechargeable Stick Vac</t>
  </si>
  <si>
    <t>CA-2015-165085</t>
  </si>
  <si>
    <t>BT-11485</t>
  </si>
  <si>
    <t>Brad Thomas</t>
  </si>
  <si>
    <t>OFF-AP-10002518</t>
  </si>
  <si>
    <t>OFF-AP-10002222</t>
  </si>
  <si>
    <t>Staple holder</t>
  </si>
  <si>
    <t>OFF-AP-10003842</t>
  </si>
  <si>
    <t>Euro-Pro Shark Turbo Vacuum</t>
  </si>
  <si>
    <t>OFF-AP-10000828</t>
  </si>
  <si>
    <t>Avanti 4.4 Cu. Ft. Refrigerator</t>
  </si>
  <si>
    <t>OFF-AP-10001492</t>
  </si>
  <si>
    <t>Acco Six-Outlet Power Strip, 4' Cord Length</t>
  </si>
  <si>
    <t>CA-2015-121272</t>
  </si>
  <si>
    <t>DO-13435</t>
  </si>
  <si>
    <t>Denny Ordway</t>
  </si>
  <si>
    <t>OFF-AP-10001947</t>
  </si>
  <si>
    <t>Acco 6 Outlet Guardian Premium Plus Surge Suppressor</t>
  </si>
  <si>
    <t>OFF-AP-10003849</t>
  </si>
  <si>
    <t>OFF-AP-10001205</t>
  </si>
  <si>
    <t>Belkin 5 Outlet SurgeMaster Power Centers</t>
  </si>
  <si>
    <t>CA-2015-166800</t>
  </si>
  <si>
    <t>AG-10300</t>
  </si>
  <si>
    <t>Aleksandra Gannaway</t>
  </si>
  <si>
    <t>OFF-AP-10004868</t>
  </si>
  <si>
    <t>Hoover Commercial Soft Guard Upright Vacuum And Disposable Filtration Bags</t>
  </si>
  <si>
    <t>CA-2015-101000</t>
  </si>
  <si>
    <t>IG-15085</t>
  </si>
  <si>
    <t>Ivan Gibson</t>
  </si>
  <si>
    <t>OFF-AP-10000179</t>
  </si>
  <si>
    <t>Honeywell Enviracaire Portable HEPA Air Cleaner for up to 10 x 16 Room</t>
  </si>
  <si>
    <t>OFF-AP-10003860</t>
  </si>
  <si>
    <t>Fellowes Advanced 8 Outlet Surge Suppressor with Phone/Fax Protection</t>
  </si>
  <si>
    <t>CA-2015-158148</t>
  </si>
  <si>
    <t>OFF-AP-10003281</t>
  </si>
  <si>
    <t>Acco 6 Outlet Guardian Standard Surge Suppressor</t>
  </si>
  <si>
    <t>OFF-AP-10002311</t>
  </si>
  <si>
    <t>Holmes Replacement Filter for HEPA Air Cleaner, Very Large Room, HEPA Filter</t>
  </si>
  <si>
    <t>CA-2015-117828</t>
  </si>
  <si>
    <t>BD-11500</t>
  </si>
  <si>
    <t>Bradley Drucker</t>
  </si>
  <si>
    <t>OFF-AP-10001563</t>
  </si>
  <si>
    <t>Belkin Premiere Surge Master II 8-outlet surge protector</t>
  </si>
  <si>
    <t>CA-2015-154746</t>
  </si>
  <si>
    <t>PJ-18835</t>
  </si>
  <si>
    <t>Patrick Jones</t>
  </si>
  <si>
    <t>OFF-AP-10003057</t>
  </si>
  <si>
    <t>Honeywell Enviracaire Portable HEPA Air Cleaner for 16' x 20' Room</t>
  </si>
  <si>
    <t>CA-2015-132318</t>
  </si>
  <si>
    <t>TT-21220</t>
  </si>
  <si>
    <t>Thomas Thornton</t>
  </si>
  <si>
    <t>OFF-AP-10000026</t>
  </si>
  <si>
    <t>Tripp Lite Isotel 6 Outlet Surge Protector with Fax/Modem Protection</t>
  </si>
  <si>
    <t>OFF-AP-10004336</t>
  </si>
  <si>
    <t>Conquest 14 Commercial Heavy-Duty Upright Vacuum, Collection System, Accessory Kit</t>
  </si>
  <si>
    <t>OFF-AP-10004052</t>
  </si>
  <si>
    <t>Hoover Replacement Belts For Soft Guard &amp; Commercial Ltweight Upright Vacs, 2/Pk</t>
  </si>
  <si>
    <t>OFF-AP-10003266</t>
  </si>
  <si>
    <t>Holmes Replacement Filter for HEPA Air Cleaner, Large Room</t>
  </si>
  <si>
    <t>US-2015-117492</t>
  </si>
  <si>
    <t>CA-2015-138625</t>
  </si>
  <si>
    <t>EG-13900</t>
  </si>
  <si>
    <t>Emily Grady</t>
  </si>
  <si>
    <t>OFF-AP-10003099</t>
  </si>
  <si>
    <t>Eureka Hand Vacuum, Bagless</t>
  </si>
  <si>
    <t>CA-2015-130736</t>
  </si>
  <si>
    <t>JF-15490</t>
  </si>
  <si>
    <t>Jeremy Farry</t>
  </si>
  <si>
    <t>OFF-LA-10000634</t>
  </si>
  <si>
    <t>Avery 509</t>
  </si>
  <si>
    <t>CA-2015-124653</t>
  </si>
  <si>
    <t>CA-2015-150560</t>
  </si>
  <si>
    <t>OFF-LA-10003930</t>
  </si>
  <si>
    <t>Dot Matrix Printer Tape Reel Labels, White, 5000/Box</t>
  </si>
  <si>
    <t>OFF-LA-10000443</t>
  </si>
  <si>
    <t>Avery 501</t>
  </si>
  <si>
    <t>CA-2015-134257</t>
  </si>
  <si>
    <t>MS-17710</t>
  </si>
  <si>
    <t>Maurice Satty</t>
  </si>
  <si>
    <t>CA-2015-169537</t>
  </si>
  <si>
    <t>JH-15820</t>
  </si>
  <si>
    <t>John Huston</t>
  </si>
  <si>
    <t>Holland</t>
  </si>
  <si>
    <t>OFF-LA-10001982</t>
  </si>
  <si>
    <t>Smead Alpha-Z Color-Coded Name Labels First Letter Starter Set</t>
  </si>
  <si>
    <t>CA-2015-169677</t>
  </si>
  <si>
    <t>KS-16300</t>
  </si>
  <si>
    <t>Karen Seio</t>
  </si>
  <si>
    <t>OFF-LA-10003223</t>
  </si>
  <si>
    <t>Avery 508</t>
  </si>
  <si>
    <t>OFF-LA-10004545</t>
  </si>
  <si>
    <t>Avery 50</t>
  </si>
  <si>
    <t>OFF-LA-10000262</t>
  </si>
  <si>
    <t>Avery 494</t>
  </si>
  <si>
    <t>OFF-LA-10002787</t>
  </si>
  <si>
    <t>Avery 480</t>
  </si>
  <si>
    <t>OFF-LA-10002043</t>
  </si>
  <si>
    <t>Avery 489</t>
  </si>
  <si>
    <t>CW-11905</t>
  </si>
  <si>
    <t>Carl Weiss</t>
  </si>
  <si>
    <t>Bozeman</t>
  </si>
  <si>
    <t>OFF-LA-10003077</t>
  </si>
  <si>
    <t>Avery 500</t>
  </si>
  <si>
    <t>OFF-LA-10003766</t>
  </si>
  <si>
    <t>Self-Adhesive Removable Labels</t>
  </si>
  <si>
    <t>OFF-LA-10001045</t>
  </si>
  <si>
    <t>Permanent Self-Adhesive File Folder Labels for Typewriters by Universal</t>
  </si>
  <si>
    <t>OFF-LA-10000476</t>
  </si>
  <si>
    <t>Avery 05222 Permanent Self-Adhesive File Folder Labels for Typewriters, on Rolls, White, 250/Roll</t>
  </si>
  <si>
    <t>CA-2015-163587</t>
  </si>
  <si>
    <t>EP-13915</t>
  </si>
  <si>
    <t>Emily Phan</t>
  </si>
  <si>
    <t>OFF-LA-10004853</t>
  </si>
  <si>
    <t>Avery 483</t>
  </si>
  <si>
    <t>CA-2015-154900</t>
  </si>
  <si>
    <t>SS-20875</t>
  </si>
  <si>
    <t>Sung Shariari</t>
  </si>
  <si>
    <t>OFF-LA-10001641</t>
  </si>
  <si>
    <t>Avery 518</t>
  </si>
  <si>
    <t>OFF-LA-10002945</t>
  </si>
  <si>
    <t>Permanent Self-Adhesive File Folder Labels for Typewriters, 1 1/8 x 3 1/2, White</t>
  </si>
  <si>
    <t>OFF-LA-10004178</t>
  </si>
  <si>
    <t>Avery 491</t>
  </si>
  <si>
    <t>CA-2015-168277</t>
  </si>
  <si>
    <t>CA-2015-100251</t>
  </si>
  <si>
    <t>CA-2015-134782</t>
  </si>
  <si>
    <t>MD-17350</t>
  </si>
  <si>
    <t>Maribeth Dona</t>
  </si>
  <si>
    <t>CA-2015-154921</t>
  </si>
  <si>
    <t>OFF-EN-10004459</t>
  </si>
  <si>
    <t>Security-Tint Envelopes</t>
  </si>
  <si>
    <t>OFF-EN-10001532</t>
  </si>
  <si>
    <t>Brown Kraft Recycled Envelopes</t>
  </si>
  <si>
    <t>OFF-EN-10003055</t>
  </si>
  <si>
    <t>Blue String-Tie &amp; Button Interoffice Envelopes, 10 x 13</t>
  </si>
  <si>
    <t>OFF-EN-10000483</t>
  </si>
  <si>
    <t>White Envelopes, White Envelopes with Clear Poly Window</t>
  </si>
  <si>
    <t>OFF-EN-10000781</t>
  </si>
  <si>
    <t>OFF-EN-10002500</t>
  </si>
  <si>
    <t>Globe Weis Peel &amp; Seel First Class Envelopes</t>
  </si>
  <si>
    <t>CA-2015-140830</t>
  </si>
  <si>
    <t>PS-18970</t>
  </si>
  <si>
    <t>Paul Stevenson</t>
  </si>
  <si>
    <t>OFF-EN-10002831</t>
  </si>
  <si>
    <t>Tyvek  Top-Opening Peel &amp; Seel  Envelopes, Gray</t>
  </si>
  <si>
    <t>OFF-EN-10002504</t>
  </si>
  <si>
    <t>Tyvek  Top-Opening Peel &amp; Seel Envelopes, Plain White</t>
  </si>
  <si>
    <t>CA-2015-166604</t>
  </si>
  <si>
    <t>AH-10690</t>
  </si>
  <si>
    <t>Anna Häberlin</t>
  </si>
  <si>
    <t>OFF-EN-10004147</t>
  </si>
  <si>
    <t>Wausau Papers Astrobrights Colored Envelopes</t>
  </si>
  <si>
    <t>OFF-EN-10003286</t>
  </si>
  <si>
    <t>Staple envelope</t>
  </si>
  <si>
    <t>OFF-EN-10001453</t>
  </si>
  <si>
    <t>Tyvek Interoffice Envelopes, 9 1/2" x 12 1/2", 100/Box</t>
  </si>
  <si>
    <t>CA-2015-147529</t>
  </si>
  <si>
    <t>OFF-EN-10001335</t>
  </si>
  <si>
    <t>White Business Envelopes with Contemporary Seam, Recycled White Business Envelopes</t>
  </si>
  <si>
    <t>OFF-EN-10003845</t>
  </si>
  <si>
    <t>Colored Envelopes</t>
  </si>
  <si>
    <t>CA-2015-103093</t>
  </si>
  <si>
    <t>FO-14305</t>
  </si>
  <si>
    <t>Frank Olsen</t>
  </si>
  <si>
    <t>CA-2015-109169</t>
  </si>
  <si>
    <t>OT-18730</t>
  </si>
  <si>
    <t>Olvera Toch</t>
  </si>
  <si>
    <t>CA-2015-167696</t>
  </si>
  <si>
    <t>Newport News</t>
  </si>
  <si>
    <t>OFF-EN-10001539</t>
  </si>
  <si>
    <t>CA-2015-128167</t>
  </si>
  <si>
    <t>Layton</t>
  </si>
  <si>
    <t>CA-2015-158792</t>
  </si>
  <si>
    <t>OFF-FA-10002815</t>
  </si>
  <si>
    <t>OFF-FA-10003467</t>
  </si>
  <si>
    <t>Alliance Big Bands Rubber Bands, 12/Pack</t>
  </si>
  <si>
    <t>OFF-FA-10000735</t>
  </si>
  <si>
    <t>CA-2015-148432</t>
  </si>
  <si>
    <t>OFF-FA-10004968</t>
  </si>
  <si>
    <t>Rubber Band Ball</t>
  </si>
  <si>
    <t>OFF-FA-10004395</t>
  </si>
  <si>
    <t>Plymouth Boxed Rubber Bands by Plymouth</t>
  </si>
  <si>
    <t>OFF-FA-10002701</t>
  </si>
  <si>
    <t>Alliance Rubber Bands</t>
  </si>
  <si>
    <t>CA-2015-100685</t>
  </si>
  <si>
    <t>OFF-FA-10003472</t>
  </si>
  <si>
    <t>Bagged Rubber Bands</t>
  </si>
  <si>
    <t>OFF-FA-10003112</t>
  </si>
  <si>
    <t>OFF-FA-10001332</t>
  </si>
  <si>
    <t>Acco Banker's Clasps, 5 3/4"-Long</t>
  </si>
  <si>
    <t>OFF-FA-10000134</t>
  </si>
  <si>
    <t>Advantus Push Pins, Aluminum Head</t>
  </si>
  <si>
    <t>CA-2015-156153</t>
  </si>
  <si>
    <t>CA-2015-122259</t>
  </si>
  <si>
    <t>HP-14815</t>
  </si>
  <si>
    <t>Harold Pawlan</t>
  </si>
  <si>
    <t>CA-2015-149678</t>
  </si>
  <si>
    <t>AW-10840</t>
  </si>
  <si>
    <t>Anthony Witt</t>
  </si>
  <si>
    <t>Farmington</t>
  </si>
  <si>
    <t>CA-2015-111017</t>
  </si>
  <si>
    <t>Saint Louis</t>
  </si>
  <si>
    <t>OFF-SU-10000898</t>
  </si>
  <si>
    <t>Acme Hot Forged Carbon Steel Scissors with Nickel-Plated Handles, 3 7/8" Cut, 8"L</t>
  </si>
  <si>
    <t>OFF-BI-10002852</t>
  </si>
  <si>
    <t>Ibico Standard Transparent Covers</t>
  </si>
  <si>
    <t>OFF-BI-10003350</t>
  </si>
  <si>
    <t>Acco Expandable Hanging Binders</t>
  </si>
  <si>
    <t>OFF-BI-10003314</t>
  </si>
  <si>
    <t>Tuff Stuff Recycled Round Ring Binders</t>
  </si>
  <si>
    <t>CA-2015-119592</t>
  </si>
  <si>
    <t>OFF-BI-10004187</t>
  </si>
  <si>
    <t>3-ring staple pack</t>
  </si>
  <si>
    <t>CA-2015-109470</t>
  </si>
  <si>
    <t>KC-16255</t>
  </si>
  <si>
    <t>Karen Carlisle</t>
  </si>
  <si>
    <t>OFF-BI-10004492</t>
  </si>
  <si>
    <t>Tuf-Vin Binders</t>
  </si>
  <si>
    <t>OFF-BI-10001072</t>
  </si>
  <si>
    <t>GBC Clear Cover, 8-1/2 x 11, unpunched, 25 covers per pack</t>
  </si>
  <si>
    <t>OFF-BI-10003707</t>
  </si>
  <si>
    <t>Aluminum Screw Posts</t>
  </si>
  <si>
    <t>OFF-BI-10000977</t>
  </si>
  <si>
    <t>Ibico Plastic Spiral Binding Combs</t>
  </si>
  <si>
    <t>OFF-BI-10001308</t>
  </si>
  <si>
    <t>GBC Standard Plastic Binding Systems' Combs</t>
  </si>
  <si>
    <t>CA-2015-153325</t>
  </si>
  <si>
    <t>ST-20530</t>
  </si>
  <si>
    <t>Shui Tom</t>
  </si>
  <si>
    <t>Macon</t>
  </si>
  <si>
    <t>OFF-BI-10004236</t>
  </si>
  <si>
    <t>XtraLife ClearVue Slant-D Ring Binder, White, 3"</t>
  </si>
  <si>
    <t>OFF-BI-10003094</t>
  </si>
  <si>
    <t>Self-Adhesive Ring Binder Labels</t>
  </si>
  <si>
    <t>OFF-BI-10001718</t>
  </si>
  <si>
    <t>GBC DocuBind P50 Personal Binding Machine</t>
  </si>
  <si>
    <t>OFF-BI-10000320</t>
  </si>
  <si>
    <t>GBC Plastic Binding Combs</t>
  </si>
  <si>
    <t>OFF-BI-10002215</t>
  </si>
  <si>
    <t>Wilson Jones Hanging View Binder, White, 1"</t>
  </si>
  <si>
    <t>CA-2015-134943</t>
  </si>
  <si>
    <t>SU-20665</t>
  </si>
  <si>
    <t>Stephanie Ulpright</t>
  </si>
  <si>
    <t>OFF-BI-10000666</t>
  </si>
  <si>
    <t>Surelock Post Binders</t>
  </si>
  <si>
    <t>CA-2015-115924</t>
  </si>
  <si>
    <t>OFF-BI-10004040</t>
  </si>
  <si>
    <t>Wilson Jones Impact Binders</t>
  </si>
  <si>
    <t>CA-2015-150441</t>
  </si>
  <si>
    <t>OFF-BI-10003529</t>
  </si>
  <si>
    <t>Avery Round Ring Poly Binders</t>
  </si>
  <si>
    <t>OFF-BI-10000829</t>
  </si>
  <si>
    <t>Avery Non-Stick Binders</t>
  </si>
  <si>
    <t>OFF-BI-10000309</t>
  </si>
  <si>
    <t>GBC Twin Loop Wire Binding Elements, 9/16" Spine, Black</t>
  </si>
  <si>
    <t>OFF-BI-10001765</t>
  </si>
  <si>
    <t>Wilson Jones Heavy-Duty Casebound Ring Binders with Metal Hinges</t>
  </si>
  <si>
    <t>CA-2015-139780</t>
  </si>
  <si>
    <t>OFF-BI-10004139</t>
  </si>
  <si>
    <t>Fellowes Presentation Covers for Comb Binding Machines</t>
  </si>
  <si>
    <t>OFF-BI-10001036</t>
  </si>
  <si>
    <t>Cardinal EasyOpen D-Ring Binders</t>
  </si>
  <si>
    <t>CA-2015-120782</t>
  </si>
  <si>
    <t>SD-20485</t>
  </si>
  <si>
    <t>Shirley Daniels</t>
  </si>
  <si>
    <t>Midland</t>
  </si>
  <si>
    <t>OFF-BI-10003527</t>
  </si>
  <si>
    <t>CA-2015-153738</t>
  </si>
  <si>
    <t>AG-10270</t>
  </si>
  <si>
    <t>Alejandro Grove</t>
  </si>
  <si>
    <t>CA-2015-140375</t>
  </si>
  <si>
    <t>Rockville</t>
  </si>
  <si>
    <t>OFF-BI-10004965</t>
  </si>
  <si>
    <t>Ibico Covers for Plastic or Wire Binding Elements</t>
  </si>
  <si>
    <t>CA-2015-113222</t>
  </si>
  <si>
    <t>AG-10765</t>
  </si>
  <si>
    <t>Anthony Garverick</t>
  </si>
  <si>
    <t>OFF-BI-10001890</t>
  </si>
  <si>
    <t>Avery Poly Binder Pockets</t>
  </si>
  <si>
    <t>OFF-BI-10004410</t>
  </si>
  <si>
    <t>C-Line Peel &amp; Stick Add-On Filing Pockets, 8-3/4 x 5-1/8, 10/Pack</t>
  </si>
  <si>
    <t>OFF-BI-10001543</t>
  </si>
  <si>
    <t>GBC VeloBinder Manual Binding System</t>
  </si>
  <si>
    <t>OFF-BI-10001132</t>
  </si>
  <si>
    <t>Acco PRESSTEX Data Binder with Storage Hooks, Dark Blue, 9 1/2" X 11"</t>
  </si>
  <si>
    <t>CA-2015-160059</t>
  </si>
  <si>
    <t>TB-21190</t>
  </si>
  <si>
    <t>Thomas Brumley</t>
  </si>
  <si>
    <t>OFF-BI-10000145</t>
  </si>
  <si>
    <t>Zipper Ring Binder Pockets</t>
  </si>
  <si>
    <t>CA-2015-111297</t>
  </si>
  <si>
    <t>New Bedford</t>
  </si>
  <si>
    <t>OFF-BI-10002412</t>
  </si>
  <si>
    <t>Wilson Jones “Snap” Scratch Pad Binder Tool for Ring Binders</t>
  </si>
  <si>
    <t>CA-2015-111094</t>
  </si>
  <si>
    <t>OFF-BI-10001597</t>
  </si>
  <si>
    <t>Wilson Jones Ledger-Size, Piano-Hinge Binder, 2", Blue</t>
  </si>
  <si>
    <t>OFF-BI-10002393</t>
  </si>
  <si>
    <t>Binder Posts</t>
  </si>
  <si>
    <t>OFF-BI-10000343</t>
  </si>
  <si>
    <t>Pressboard Covers with Storage Hooks, 9 1/2" x 11", Light Blue</t>
  </si>
  <si>
    <t>OFF-BI-10001510</t>
  </si>
  <si>
    <t>Deluxe Heavy-Duty Vinyl Round Ring Binder</t>
  </si>
  <si>
    <t>CA-2015-130610</t>
  </si>
  <si>
    <t>VP-21730</t>
  </si>
  <si>
    <t>Victor Preis</t>
  </si>
  <si>
    <t>OFF-BI-10003655</t>
  </si>
  <si>
    <t>Durable Pressboard Binders</t>
  </si>
  <si>
    <t>OFF-BI-10002799</t>
  </si>
  <si>
    <t>SlimView Poly Binder, 3/8"</t>
  </si>
  <si>
    <t>CA-2015-139962</t>
  </si>
  <si>
    <t>Dp-13240</t>
  </si>
  <si>
    <t>Dean percer</t>
  </si>
  <si>
    <t>OFF-BI-10004738</t>
  </si>
  <si>
    <t>Flexible Leather- Look Classic Collection Ring Binder</t>
  </si>
  <si>
    <t>OFF-BI-10001525</t>
  </si>
  <si>
    <t>Acco Pressboard Covers with Storage Hooks, 14 7/8" x 11", Executive Red</t>
  </si>
  <si>
    <t>OFF-BI-10002854</t>
  </si>
  <si>
    <t>Performers Binder/Pad Holder, Black</t>
  </si>
  <si>
    <t>OFF-BI-10004001</t>
  </si>
  <si>
    <t>GBC Recycled VeloBinder Covers</t>
  </si>
  <si>
    <t>OFF-BI-10001634</t>
  </si>
  <si>
    <t>Wilson Jones Active Use Binders</t>
  </si>
  <si>
    <t>OFF-BI-10001249</t>
  </si>
  <si>
    <t>Avery Heavy-Duty EZD View Binder with Locking Rings</t>
  </si>
  <si>
    <t>OFF-BI-10000962</t>
  </si>
  <si>
    <t>Acco Flexible ACCOHIDE Square Ring Data Binder, Dark Blue, 11 1/2" X 14" 7/8"</t>
  </si>
  <si>
    <t>OFF-BI-10002571</t>
  </si>
  <si>
    <t>Avery Framed View Binder, EZD Ring (Locking), Navy, 1 1/2"</t>
  </si>
  <si>
    <t>OFF-BI-10004233</t>
  </si>
  <si>
    <t>GBC Pre-Punched Binding Paper, Plastic, White, 8-1/2" x 11"</t>
  </si>
  <si>
    <t>OFF-BI-10003091</t>
  </si>
  <si>
    <t>CA-2015-110947</t>
  </si>
  <si>
    <t>OFF-BI-10001670</t>
  </si>
  <si>
    <t>Vinyl Sectional Post Binders</t>
  </si>
  <si>
    <t>OFF-BI-10004970</t>
  </si>
  <si>
    <t>ACCOHIDE 3-Ring Binder, Blue, 1"</t>
  </si>
  <si>
    <t>OFF-BI-10002824</t>
  </si>
  <si>
    <t>Recycled Easel Ring Binders</t>
  </si>
  <si>
    <t>CA-2015-120516</t>
  </si>
  <si>
    <t>CK-12595</t>
  </si>
  <si>
    <t>Clytie Kelty</t>
  </si>
  <si>
    <t>OFF-BI-10003684</t>
  </si>
  <si>
    <t>Wilson Jones Legal Size Ring Binders</t>
  </si>
  <si>
    <t>CA-2015-149811</t>
  </si>
  <si>
    <t>Woodbury</t>
  </si>
  <si>
    <t>OFF-BI-10003676</t>
  </si>
  <si>
    <t>GBC Standard Recycled Report Covers, Clear Plastic Sheets</t>
  </si>
  <si>
    <t>CA-2015-120551</t>
  </si>
  <si>
    <t>SS-20590</t>
  </si>
  <si>
    <t>Sonia Sunley</t>
  </si>
  <si>
    <t>Norfolk</t>
  </si>
  <si>
    <t>OFF-BI-10002071</t>
  </si>
  <si>
    <t>Fellowes Black Plastic Comb Bindings</t>
  </si>
  <si>
    <t>CA-2015-159779</t>
  </si>
  <si>
    <t>OFF-BI-10002735</t>
  </si>
  <si>
    <t>GBC Prestige Therm-A-Bind Covers</t>
  </si>
  <si>
    <t>OFF-BI-10001658</t>
  </si>
  <si>
    <t>GBC Standard Therm-A-Bind Covers</t>
  </si>
  <si>
    <t>OFF-BI-10000050</t>
  </si>
  <si>
    <t>Angle-D Binders with Locking Rings, Label Holders</t>
  </si>
  <si>
    <t>OFF-BI-10000822</t>
  </si>
  <si>
    <t>Acco PRESSTEX Data Binder with Storage Hooks, Light Blue, 9 1/2" X 11"</t>
  </si>
  <si>
    <t>OFF-BI-10000069</t>
  </si>
  <si>
    <t>GBC Prepunched Paper, 19-Hole, for Binding Systems, 24-lb</t>
  </si>
  <si>
    <t>CA-2015-162782</t>
  </si>
  <si>
    <t>CA-2015-121699</t>
  </si>
  <si>
    <t>OFF-BI-10004632</t>
  </si>
  <si>
    <t>GBC Binding covers</t>
  </si>
  <si>
    <t>OFF-BI-10004002</t>
  </si>
  <si>
    <t>Wilson Jones International Size A4 Ring Binders</t>
  </si>
  <si>
    <t>OFF-BI-10004826</t>
  </si>
  <si>
    <t>JM Magazine Binder</t>
  </si>
  <si>
    <t>US-2015-145121</t>
  </si>
  <si>
    <t>MP-17965</t>
  </si>
  <si>
    <t>Michael Paige</t>
  </si>
  <si>
    <t>Middletown</t>
  </si>
  <si>
    <t>OFF-BI-10001078</t>
  </si>
  <si>
    <t>Acco PRESSTEX Data Binder with Storage Hooks, Dark Blue, 14 7/8" X 11"</t>
  </si>
  <si>
    <t>OFF-BI-10004519</t>
  </si>
  <si>
    <t>GBC DocuBind P100 Manual Binding Machine</t>
  </si>
  <si>
    <t>CA-2015-169572</t>
  </si>
  <si>
    <t>AG-10525</t>
  </si>
  <si>
    <t>Andy Gerbode</t>
  </si>
  <si>
    <t>OFF-BI-10004593</t>
  </si>
  <si>
    <t>Ibico Laser Imprintable Binding System Covers</t>
  </si>
  <si>
    <t>OFF-BI-10004224</t>
  </si>
  <si>
    <t>Catalog Binders with Expanding Posts</t>
  </si>
  <si>
    <t>CA-2015-155635</t>
  </si>
  <si>
    <t>OFF-BI-10002867</t>
  </si>
  <si>
    <t>GBC Recycled Regency Composition Covers</t>
  </si>
  <si>
    <t>OFF-PA-10003177</t>
  </si>
  <si>
    <t>Xerox 1999</t>
  </si>
  <si>
    <t>CA-2015-154144</t>
  </si>
  <si>
    <t>MH-17785</t>
  </si>
  <si>
    <t>Maya Herman</t>
  </si>
  <si>
    <t>Lindenhurst</t>
  </si>
  <si>
    <t>OFF-PA-10004071</t>
  </si>
  <si>
    <t>Eaton Premium Continuous-Feed Paper, 25% Cotton, Letter Size, White, 1000 Shts/Box</t>
  </si>
  <si>
    <t>OFF-PA-10002365</t>
  </si>
  <si>
    <t>Xerox 1967</t>
  </si>
  <si>
    <t>CA-2015-106565</t>
  </si>
  <si>
    <t>OFF-PA-10000061</t>
  </si>
  <si>
    <t>Xerox 205</t>
  </si>
  <si>
    <t>CA-2015-131128</t>
  </si>
  <si>
    <t>TB-21520</t>
  </si>
  <si>
    <t>Tracy Blumstein</t>
  </si>
  <si>
    <t>OFF-PA-10003591</t>
  </si>
  <si>
    <t>Southworth 100% Cotton The Best Paper</t>
  </si>
  <si>
    <t>CA-2015-157035</t>
  </si>
  <si>
    <t>KB-16600</t>
  </si>
  <si>
    <t>Ken Brennan</t>
  </si>
  <si>
    <t>OFF-PA-10004156</t>
  </si>
  <si>
    <t>Xerox 188</t>
  </si>
  <si>
    <t>OFF-PA-10000349</t>
  </si>
  <si>
    <t>OFF-PA-10000605</t>
  </si>
  <si>
    <t>Xerox 1950</t>
  </si>
  <si>
    <t>Xerox 1908</t>
  </si>
  <si>
    <t>OFF-PA-10000141</t>
  </si>
  <si>
    <t>Ampad Evidence Wirebond Steno Books, 6" x 9"</t>
  </si>
  <si>
    <t>OFF-PA-10001274</t>
  </si>
  <si>
    <t>Loose Memo Sheets</t>
  </si>
  <si>
    <t>OFF-PA-10004359</t>
  </si>
  <si>
    <t>Multicolor Computer Printout Paper</t>
  </si>
  <si>
    <t>US-2015-140851</t>
  </si>
  <si>
    <t>ND-18460</t>
  </si>
  <si>
    <t>Neil Ducich</t>
  </si>
  <si>
    <t>OFF-PA-10000019</t>
  </si>
  <si>
    <t>Xerox 1931</t>
  </si>
  <si>
    <t>OFF-PA-10000528</t>
  </si>
  <si>
    <t>Xerox 1981</t>
  </si>
  <si>
    <t>OFF-PA-10003129</t>
  </si>
  <si>
    <t>Tops White Computer Printout Paper</t>
  </si>
  <si>
    <t>OFF-PA-10002160</t>
  </si>
  <si>
    <t>Xerox 1978</t>
  </si>
  <si>
    <t>OFF-PA-10002893</t>
  </si>
  <si>
    <t>Wirebound Service Call Books, 5 1/2" x 4"</t>
  </si>
  <si>
    <t>CA-2015-123505</t>
  </si>
  <si>
    <t>OFF-PA-10002586</t>
  </si>
  <si>
    <t>Xerox 1970</t>
  </si>
  <si>
    <t>OFF-PA-10001166</t>
  </si>
  <si>
    <t>Xerox 2</t>
  </si>
  <si>
    <t>CA-2015-142419</t>
  </si>
  <si>
    <t>SC-20380</t>
  </si>
  <si>
    <t>Shahid Collister</t>
  </si>
  <si>
    <t>OFF-PA-10001763</t>
  </si>
  <si>
    <t>Xerox 1896</t>
  </si>
  <si>
    <t>CA-2015-168186</t>
  </si>
  <si>
    <t>AB-10150</t>
  </si>
  <si>
    <t>Aimee Bixby</t>
  </si>
  <si>
    <t>Xerox 1952</t>
  </si>
  <si>
    <t>CA-2015-129770</t>
  </si>
  <si>
    <t>JE-15715</t>
  </si>
  <si>
    <t>Joe Elijah</t>
  </si>
  <si>
    <t>OFF-PA-10000249</t>
  </si>
  <si>
    <t>OFF-PA-10001560</t>
  </si>
  <si>
    <t>Adams Telephone Message Books, 5 1/4” x 11”</t>
  </si>
  <si>
    <t>OFF-PA-10004782</t>
  </si>
  <si>
    <t>Xerox 228</t>
  </si>
  <si>
    <t>OFF-PA-10001125</t>
  </si>
  <si>
    <t>Xerox 1988</t>
  </si>
  <si>
    <t>OFF-PA-10004451</t>
  </si>
  <si>
    <t>Xerox 222</t>
  </si>
  <si>
    <t>OFF-PA-10001295</t>
  </si>
  <si>
    <t>Computer Printout Paper with Letter-Trim Perforations</t>
  </si>
  <si>
    <t>OFF-PA-10003039</t>
  </si>
  <si>
    <t>Xerox 1960</t>
  </si>
  <si>
    <t>OFF-PA-10003363</t>
  </si>
  <si>
    <t>Xerox 204</t>
  </si>
  <si>
    <t>CA-2015-142377</t>
  </si>
  <si>
    <t>MS-17980</t>
  </si>
  <si>
    <t>Michael Stewart</t>
  </si>
  <si>
    <t>OFF-PA-10000520</t>
  </si>
  <si>
    <t>Xerox 201</t>
  </si>
  <si>
    <t>OFF-PA-10002319</t>
  </si>
  <si>
    <t>Xerox 1944</t>
  </si>
  <si>
    <t>OFF-PA-10002499</t>
  </si>
  <si>
    <t>Xerox 1890</t>
  </si>
  <si>
    <t>OFF-PA-10001289</t>
  </si>
  <si>
    <t>White Computer Printout Paper by Universal</t>
  </si>
  <si>
    <t>CA-2015-160213</t>
  </si>
  <si>
    <t>AR-10825</t>
  </si>
  <si>
    <t>Anthony Rawles</t>
  </si>
  <si>
    <t>OFF-PA-10003848</t>
  </si>
  <si>
    <t>Xerox 1997</t>
  </si>
  <si>
    <t>OFF-PA-10004255</t>
  </si>
  <si>
    <t>Xerox 219</t>
  </si>
  <si>
    <t>OFF-PA-10003228</t>
  </si>
  <si>
    <t>Xerox 1917</t>
  </si>
  <si>
    <t>CA-2015-144190</t>
  </si>
  <si>
    <t>Royal Oak</t>
  </si>
  <si>
    <t>OFF-PA-10000304</t>
  </si>
  <si>
    <t>Xerox 1995</t>
  </si>
  <si>
    <t>CA-2015-150511</t>
  </si>
  <si>
    <t>AB-10060</t>
  </si>
  <si>
    <t>Adam Bellavance</t>
  </si>
  <si>
    <t>OFF-PA-10001776</t>
  </si>
  <si>
    <t>Wirebound Message Books, Four 2 3/4" x 5" Forms per Page, 600 Sets per Book</t>
  </si>
  <si>
    <t>OFF-PA-10002464</t>
  </si>
  <si>
    <t>HP Office Recycled Paper (20Lb. and 87 Bright)</t>
  </si>
  <si>
    <t>OFF-PA-10004082</t>
  </si>
  <si>
    <t>Adams Telephone Message Book w/Frequently-Called Numbers Space, 400 Messages per Book</t>
  </si>
  <si>
    <t>OFF-PA-10000048</t>
  </si>
  <si>
    <t>Xerox 20</t>
  </si>
  <si>
    <t>OFF-PA-10001509</t>
  </si>
  <si>
    <t>Recycled Desk Saver Line "While You Were Out" Book, 5 1/2" X 4"</t>
  </si>
  <si>
    <t>OFF-PA-10000143</t>
  </si>
  <si>
    <t>Astroparche Fine Business Paper</t>
  </si>
  <si>
    <t>Adams Telephone Message Book W/Dividers/Space For Phone Numbers, 5 1/4"X8 1/2", 200/Messages</t>
  </si>
  <si>
    <t>OFF-PA-10001972</t>
  </si>
  <si>
    <t>Xerox 214</t>
  </si>
  <si>
    <t>CA-2015-147879</t>
  </si>
  <si>
    <t>CC-12220</t>
  </si>
  <si>
    <t>Chris Cortes</t>
  </si>
  <si>
    <t>Owensboro</t>
  </si>
  <si>
    <t>OFF-PA-10001952</t>
  </si>
  <si>
    <t>Xerox 1902</t>
  </si>
  <si>
    <t>CA-2015-137281</t>
  </si>
  <si>
    <t>OFF-PA-10001870</t>
  </si>
  <si>
    <t>Xerox 202</t>
  </si>
  <si>
    <t>OFF-PA-10001801</t>
  </si>
  <si>
    <t>Xerox 193</t>
  </si>
  <si>
    <t>OFF-PA-10001790</t>
  </si>
  <si>
    <t>Xerox 1910</t>
  </si>
  <si>
    <t>OFF-PA-10003349</t>
  </si>
  <si>
    <t>Xerox 1957</t>
  </si>
  <si>
    <t>OFF-PA-10002222</t>
  </si>
  <si>
    <t>Xerox Color Copier Paper, 11" x 17", Ream</t>
  </si>
  <si>
    <t>CA-2015-156923</t>
  </si>
  <si>
    <t>OFF-PA-10002751</t>
  </si>
  <si>
    <t>Xerox 1920</t>
  </si>
  <si>
    <t>OFF-PA-10001712</t>
  </si>
  <si>
    <t>Xerox 1948</t>
  </si>
  <si>
    <t>CA-2015-162544</t>
  </si>
  <si>
    <t>OFF-PA-10004948</t>
  </si>
  <si>
    <t>Xerox 190</t>
  </si>
  <si>
    <t>OFF-PA-10000474</t>
  </si>
  <si>
    <t>OFF-PA-10004996</t>
  </si>
  <si>
    <t>Speediset Carbonless Redi-Letter 7" x 8 1/2"</t>
  </si>
  <si>
    <t>OFF-PA-10003172</t>
  </si>
  <si>
    <t>Xerox 1996</t>
  </si>
  <si>
    <t>OFF-PA-10000791</t>
  </si>
  <si>
    <t>Wirebound Message Books, Four 2 3/4 x 5 Forms per Page, 200 Sets per Book</t>
  </si>
  <si>
    <t>OFF-PA-10001019</t>
  </si>
  <si>
    <t>Xerox 1884</t>
  </si>
  <si>
    <t>OFF-PA-10003823</t>
  </si>
  <si>
    <t>Xerox 197</t>
  </si>
  <si>
    <t>CA-2015-127481</t>
  </si>
  <si>
    <t>JD-15895</t>
  </si>
  <si>
    <t>Jonathan Doherty</t>
  </si>
  <si>
    <t>OFF-PA-10002036</t>
  </si>
  <si>
    <t>Xerox 1930</t>
  </si>
  <si>
    <t>CA-2015-156013</t>
  </si>
  <si>
    <t>TC-20980</t>
  </si>
  <si>
    <t>Tamara Chand</t>
  </si>
  <si>
    <t>OFF-PA-10002689</t>
  </si>
  <si>
    <t>Weyerhaeuser First Choice Laser/Copy Paper (20Lb. and 88 Bright)</t>
  </si>
  <si>
    <t>OFF-PA-10000300</t>
  </si>
  <si>
    <t>Xerox 1936</t>
  </si>
  <si>
    <t>OFF-PA-10001583</t>
  </si>
  <si>
    <t>1/4 Fold Party Design Invitations &amp; White Envelopes, 24 8-1/2" X 11" Cards, 25 Env./Pack</t>
  </si>
  <si>
    <t>CA-2015-115168</t>
  </si>
  <si>
    <t>BB-11545</t>
  </si>
  <si>
    <t>Brenda Bowman</t>
  </si>
  <si>
    <t>Saint Charles</t>
  </si>
  <si>
    <t>OFF-PA-10000556</t>
  </si>
  <si>
    <t>Xerox 208</t>
  </si>
  <si>
    <t>CA-2015-151869</t>
  </si>
  <si>
    <t>CS-11950</t>
  </si>
  <si>
    <t>Carlos Soltero</t>
  </si>
  <si>
    <t>OFF-PA-10002947</t>
  </si>
  <si>
    <t>Xerox 1923</t>
  </si>
  <si>
    <t>OFF-PA-10001826</t>
  </si>
  <si>
    <t>Xerox 207</t>
  </si>
  <si>
    <t>CA-2015-156853</t>
  </si>
  <si>
    <t>OFF-PA-10003656</t>
  </si>
  <si>
    <t>Xerox 1935</t>
  </si>
  <si>
    <t>OFF-PA-10002120</t>
  </si>
  <si>
    <t>Xerox 1889</t>
  </si>
  <si>
    <t>CA-2015-108665</t>
  </si>
  <si>
    <t>OFF-ST-10001526</t>
  </si>
  <si>
    <t>CA-2015-164539</t>
  </si>
  <si>
    <t>OFF-AP-10002457</t>
  </si>
  <si>
    <t>Eureka The Boss Plus 12-Amp Hard Box Upright Vacuum, Red</t>
  </si>
  <si>
    <t>CA-2015-109512</t>
  </si>
  <si>
    <t>LF-17185</t>
  </si>
  <si>
    <t>Luke Foster</t>
  </si>
  <si>
    <t>OFF-EN-10002621</t>
  </si>
  <si>
    <t>OFF-ST-10000689</t>
  </si>
  <si>
    <t>Fellowes Strictly Business Drawer File, Letter/Legal Size</t>
  </si>
  <si>
    <t>CA-2015-156524</t>
  </si>
  <si>
    <t>DL-12865</t>
  </si>
  <si>
    <t>Dan Lawera</t>
  </si>
  <si>
    <t>CA-2015-113145</t>
  </si>
  <si>
    <t>VD-21670</t>
  </si>
  <si>
    <t>Valerie Dominguez</t>
  </si>
  <si>
    <t>OFF-PA-10002659</t>
  </si>
  <si>
    <t>Avoid Verbal Orders Carbonless Minifold Book</t>
  </si>
  <si>
    <t>CA-2015-164441</t>
  </si>
  <si>
    <t>AC-10450</t>
  </si>
  <si>
    <t>Amy Cox</t>
  </si>
  <si>
    <t>OFF-ST-10000585</t>
  </si>
  <si>
    <t>CA-2015-105599</t>
  </si>
  <si>
    <t>US-2015-141684</t>
  </si>
  <si>
    <t>MM-18055</t>
  </si>
  <si>
    <t>Michelle Moray</t>
  </si>
  <si>
    <t>OFF-PA-10002870</t>
  </si>
  <si>
    <t>Ampad Phone Message Book, Recycled, 400 Message Capacity, 5 ¾” x 11”</t>
  </si>
  <si>
    <t>CA-2015-143980</t>
  </si>
  <si>
    <t>JK-15640</t>
  </si>
  <si>
    <t>Jim Kriz</t>
  </si>
  <si>
    <t>OFF-AP-10003779</t>
  </si>
  <si>
    <t>Kensington 7 Outlet MasterPiece Power Center with Fax/Phone Line Protection</t>
  </si>
  <si>
    <t>US-2015-109015</t>
  </si>
  <si>
    <t>BS-11590</t>
  </si>
  <si>
    <t>Brendan Sweed</t>
  </si>
  <si>
    <t>OFF-AP-10001962</t>
  </si>
  <si>
    <t>Black &amp; Decker Filter for Double Action Dustbuster Cordless Vac BLDV7210</t>
  </si>
  <si>
    <t>CA-2015-164084</t>
  </si>
  <si>
    <t>FUR-FU-10002191</t>
  </si>
  <si>
    <t>G.E. Halogen Desk Lamp Bulbs</t>
  </si>
  <si>
    <t>FUR-FU-10000965</t>
  </si>
  <si>
    <t>Howard Miller 11-1/2" Diameter Ridgewood Wall Clock</t>
  </si>
  <si>
    <t>TEC-PH-10004188</t>
  </si>
  <si>
    <t>OtterBox Commuter Series Case - Samsung Galaxy S4</t>
  </si>
  <si>
    <t>TEC-AC-10001838</t>
  </si>
  <si>
    <t>TEC-PH-10002597</t>
  </si>
  <si>
    <t>Xblue XB-1670-86 X16 Small Office Telephone - Titanium</t>
  </si>
  <si>
    <t>CA-2015-103933</t>
  </si>
  <si>
    <t>DR-12880</t>
  </si>
  <si>
    <t>Dan Reichenbach</t>
  </si>
  <si>
    <t>TEC-AC-10004171</t>
  </si>
  <si>
    <t>Razer Kraken 7.1 Surround Sound Over Ear USB Gaming Headset</t>
  </si>
  <si>
    <t>TEC-PH-10002922</t>
  </si>
  <si>
    <t>ShoreTel ShorePhone IP 230 VoIP phone</t>
  </si>
  <si>
    <t>CA-2015-110765</t>
  </si>
  <si>
    <t>TEC-AC-10002305</t>
  </si>
  <si>
    <t>KeyTronic E03601U1 - Keyboard - Beige</t>
  </si>
  <si>
    <t>CA-2015-144253</t>
  </si>
  <si>
    <t>AS-10225</t>
  </si>
  <si>
    <t>Alan Schoenberger</t>
  </si>
  <si>
    <t>FUR-FU-10002671</t>
  </si>
  <si>
    <t>Electrix 20W Halogen Replacement Bulb for Zoom-In Desk Lamp</t>
  </si>
  <si>
    <t>CA-2015-124891</t>
  </si>
  <si>
    <t>RH-19495</t>
  </si>
  <si>
    <t>Rick Hansen</t>
  </si>
  <si>
    <t>TEC-AC-10003033</t>
  </si>
  <si>
    <t>CA-2015-131338</t>
  </si>
  <si>
    <t>FUR-FU-10002157</t>
  </si>
  <si>
    <t>Artistic Insta-Plaque</t>
  </si>
  <si>
    <t>TEC-PH-10000984</t>
  </si>
  <si>
    <t>Panasonic KX-TG9471B</t>
  </si>
  <si>
    <t>TEC-AC-10002600</t>
  </si>
  <si>
    <t>Belkin QODE FastFit Bluetooth Keyboard</t>
  </si>
  <si>
    <t>CA-2015-141040</t>
  </si>
  <si>
    <t>TB-21250</t>
  </si>
  <si>
    <t>Tim Brockman</t>
  </si>
  <si>
    <t>TEC-PH-10001835</t>
  </si>
  <si>
    <t>Jawbone JAMBOX Wireless Bluetooth Speaker</t>
  </si>
  <si>
    <t>US-2015-142020</t>
  </si>
  <si>
    <t>FUR-FU-10000672</t>
  </si>
  <si>
    <t>Executive Impressions 10" Spectator Wall Clock</t>
  </si>
  <si>
    <t>CA-2015-165050</t>
  </si>
  <si>
    <t>TEC-PH-10001336</t>
  </si>
  <si>
    <t>Digium D40 VoIP phone</t>
  </si>
  <si>
    <t>FUR-FU-10001095</t>
  </si>
  <si>
    <t>DAX Black Cherry Wood-Tone Poster Frame</t>
  </si>
  <si>
    <t>CA-2015-135489</t>
  </si>
  <si>
    <t>GW-14605</t>
  </si>
  <si>
    <t>Giulietta Weimer</t>
  </si>
  <si>
    <t>TEC-PH-10000011</t>
  </si>
  <si>
    <t>PureGear Roll-On Screen Protector</t>
  </si>
  <si>
    <t>CA-2015-113152</t>
  </si>
  <si>
    <t>JK-15625</t>
  </si>
  <si>
    <t>Jim Karlsson</t>
  </si>
  <si>
    <t>CA-2015-114811</t>
  </si>
  <si>
    <t>FUR-FU-10002240</t>
  </si>
  <si>
    <t>Nu-Dell EZ-Mount Plastic Wall Frames</t>
  </si>
  <si>
    <t>TEC-MA-10000045</t>
  </si>
  <si>
    <t>CA-2015-145758</t>
  </si>
  <si>
    <t>BF-11020</t>
  </si>
  <si>
    <t>Barry Französisch</t>
  </si>
  <si>
    <t>TEC-MA-10004552</t>
  </si>
  <si>
    <t>Star Micronics TSP100 TSP143LAN Receipt Printer</t>
  </si>
  <si>
    <t>CA-2015-122973</t>
  </si>
  <si>
    <t>PJ-19015</t>
  </si>
  <si>
    <t>Pauline Johnson</t>
  </si>
  <si>
    <t>TEC-PH-10002468</t>
  </si>
  <si>
    <t>Plantronics CS 50-USB - headset - Convertible, Monaural</t>
  </si>
  <si>
    <t>OFF-PA-10004621</t>
  </si>
  <si>
    <t>Xerox 212</t>
  </si>
  <si>
    <t>OFF-ST-10000642</t>
  </si>
  <si>
    <t>Tennsco Lockers, Gray</t>
  </si>
  <si>
    <t>OFF-PA-10001357</t>
  </si>
  <si>
    <t>Xerox 1886</t>
  </si>
  <si>
    <t>OFF-FA-10000992</t>
  </si>
  <si>
    <t>Acco Clips to Go Binder Clips, 24 Clips in Two Sizes</t>
  </si>
  <si>
    <t>OFF-PA-10002245</t>
  </si>
  <si>
    <t>Xerox 1895</t>
  </si>
  <si>
    <t>OFF-PA-10004569</t>
  </si>
  <si>
    <t>Wirebound Message Books, Two 4 1/4" x 5" Forms per Page</t>
  </si>
  <si>
    <t>CA-2015-163762</t>
  </si>
  <si>
    <t>US-2015-134271</t>
  </si>
  <si>
    <t>OFF-LA-10004093</t>
  </si>
  <si>
    <t>Avery 486</t>
  </si>
  <si>
    <t>CA-2015-143105</t>
  </si>
  <si>
    <t>OFF-PA-10002713</t>
  </si>
  <si>
    <t>Adams Phone Message Book, 200 Message Capacity, 8 1/16” x 11”</t>
  </si>
  <si>
    <t>CA-2015-130876</t>
  </si>
  <si>
    <t>OFF-SU-10000157</t>
  </si>
  <si>
    <t>Compact Automatic Electric Letter Opener</t>
  </si>
  <si>
    <t>CA-2015-150196</t>
  </si>
  <si>
    <t>SR-20740</t>
  </si>
  <si>
    <t>Steven Roelle</t>
  </si>
  <si>
    <t>OFF-PA-10003797</t>
  </si>
  <si>
    <t>Xerox 209</t>
  </si>
  <si>
    <t>CA-2015-105361</t>
  </si>
  <si>
    <t>CM-12115</t>
  </si>
  <si>
    <t>Chad McGuire</t>
  </si>
  <si>
    <t>OFF-PA-10002615</t>
  </si>
  <si>
    <t>Ampad Gold Fibre Wirebound Steno Books, 6" x 9", Gregg Ruled</t>
  </si>
  <si>
    <t>CA-2015-136658</t>
  </si>
  <si>
    <t>BO-11425</t>
  </si>
  <si>
    <t>Bobby Odegard</t>
  </si>
  <si>
    <t>OFF-ST-10000885</t>
  </si>
  <si>
    <t>Fellowes Desktop Hanging File Manager</t>
  </si>
  <si>
    <t>CA-2015-116512</t>
  </si>
  <si>
    <t>MC-18100</t>
  </si>
  <si>
    <t>Mick Crebagga</t>
  </si>
  <si>
    <t>CA-2015-132276</t>
  </si>
  <si>
    <t>LC-16960</t>
  </si>
  <si>
    <t>Lindsay Castell</t>
  </si>
  <si>
    <t>OFF-AP-10000804</t>
  </si>
  <si>
    <t>Hoover Portapower Portable Vacuum</t>
  </si>
  <si>
    <t>CA-2015-111164</t>
  </si>
  <si>
    <t>SE-20110</t>
  </si>
  <si>
    <t>Sanjit Engle</t>
  </si>
  <si>
    <t>TEC-AC-10002473</t>
  </si>
  <si>
    <t>Maxell 4.7GB DVD-R</t>
  </si>
  <si>
    <t>TEC-PH-10004531</t>
  </si>
  <si>
    <t>OtterBox Commuter Series Case - iPhone 5 &amp; 5s</t>
  </si>
  <si>
    <t>CA-2015-110667</t>
  </si>
  <si>
    <t>FUR-FU-10004622</t>
  </si>
  <si>
    <t>Eldon Advantage Foldable Chair Mats for Low Pile Carpets</t>
  </si>
  <si>
    <t>CA-2015-130995</t>
  </si>
  <si>
    <t>TEC-PH-10000347</t>
  </si>
  <si>
    <t>Cush Cases Heavy Duty Rugged Cover Case for Samsung Galaxy S5 - Purple</t>
  </si>
  <si>
    <t>US-2015-127040</t>
  </si>
  <si>
    <t>SG-20605</t>
  </si>
  <si>
    <t>Speros Goranitis</t>
  </si>
  <si>
    <t>FUR-FU-10002878</t>
  </si>
  <si>
    <t>Seth Thomas 14" Day/Date Wall Clock</t>
  </si>
  <si>
    <t>CA-2015-110632</t>
  </si>
  <si>
    <t>HR-14830</t>
  </si>
  <si>
    <t>Harold Ryan</t>
  </si>
  <si>
    <t>TEC-AC-10000387</t>
  </si>
  <si>
    <t>KeyTronic KT800P2 - Keyboard - Black</t>
  </si>
  <si>
    <t>CA-2015-139584</t>
  </si>
  <si>
    <t>EM-13810</t>
  </si>
  <si>
    <t>Eleni McCrary</t>
  </si>
  <si>
    <t>CA-2015-120810</t>
  </si>
  <si>
    <t>CA-2015-153906</t>
  </si>
  <si>
    <t>CA-2015-103177</t>
  </si>
  <si>
    <t>EN-13780</t>
  </si>
  <si>
    <t>Edward Nazzal</t>
  </si>
  <si>
    <t>TEC-PH-10001795</t>
  </si>
  <si>
    <t>RCA H5401RE1 DECT 6.0 4-Line Cordless Handset With Caller ID/Call Waiting</t>
  </si>
  <si>
    <t>CA-2015-140557</t>
  </si>
  <si>
    <t>TN-21040</t>
  </si>
  <si>
    <t>Tanja Norvell</t>
  </si>
  <si>
    <t>TEC-AC-10002402</t>
  </si>
  <si>
    <t>Razer Kraken PRO Over Ear PC and Music Headset</t>
  </si>
  <si>
    <t>US-2015-163825</t>
  </si>
  <si>
    <t>LC-16885</t>
  </si>
  <si>
    <t>Lena Creighton</t>
  </si>
  <si>
    <t>TEC-PH-10004922</t>
  </si>
  <si>
    <t>RCA Visys Integrated PBX 8-Line Router</t>
  </si>
  <si>
    <t>CA-2015-137225</t>
  </si>
  <si>
    <t>OFF-AP-10004487</t>
  </si>
  <si>
    <t>Kensington 4 Outlet MasterPiece Compact Power Control Center</t>
  </si>
  <si>
    <t>OFF-AR-10000716</t>
  </si>
  <si>
    <t>DIXON Ticonderoga Erasable Checking Pencils</t>
  </si>
  <si>
    <t>CA-2015-129854</t>
  </si>
  <si>
    <t>RB-19705</t>
  </si>
  <si>
    <t>Roger Barcio</t>
  </si>
  <si>
    <t>OFF-AR-10000390</t>
  </si>
  <si>
    <t>Newell Chalk Holder</t>
  </si>
  <si>
    <t>OFF-ST-10001291</t>
  </si>
  <si>
    <t>Tenex Personal Self-Stacking Standard File Box, Black/Gray</t>
  </si>
  <si>
    <t>US-2015-104185</t>
  </si>
  <si>
    <t>OFF-AP-10002892</t>
  </si>
  <si>
    <t>Belkin F5C206VTEL 6 Outlet Surge</t>
  </si>
  <si>
    <t>CA-2015-118227</t>
  </si>
  <si>
    <t>DB-13270</t>
  </si>
  <si>
    <t>Deborah Brumfield</t>
  </si>
  <si>
    <t>OFF-AP-10004540</t>
  </si>
  <si>
    <t>Eureka The Boss Lite 10-Amp Upright Vacuum, Blue</t>
  </si>
  <si>
    <t>CA-2015-142055</t>
  </si>
  <si>
    <t>AB-10255</t>
  </si>
  <si>
    <t>Alejandro Ballentine</t>
  </si>
  <si>
    <t>OFF-PA-10003465</t>
  </si>
  <si>
    <t>Xerox 1912</t>
  </si>
  <si>
    <t>CA-2015-133536</t>
  </si>
  <si>
    <t>CA-2015-124933</t>
  </si>
  <si>
    <t>DF-13135</t>
  </si>
  <si>
    <t>David Flashing</t>
  </si>
  <si>
    <t>OFF-PA-10003302</t>
  </si>
  <si>
    <t>Xerox 1906</t>
  </si>
  <si>
    <t>CA-2015-159590</t>
  </si>
  <si>
    <t>OFF-AR-10003190</t>
  </si>
  <si>
    <t>Newell 32</t>
  </si>
  <si>
    <t>CA-2015-108588</t>
  </si>
  <si>
    <t>BG-11695</t>
  </si>
  <si>
    <t>Brooke Gillingham</t>
  </si>
  <si>
    <t>US-2015-150231</t>
  </si>
  <si>
    <t>OFF-AR-10001761</t>
  </si>
  <si>
    <t>Avery Hi-Liter Smear-Safe Highlighters</t>
  </si>
  <si>
    <t>BD-11635</t>
  </si>
  <si>
    <t>Brian Derr</t>
  </si>
  <si>
    <t>US-2015-116981</t>
  </si>
  <si>
    <t>OFF-AP-10000595</t>
  </si>
  <si>
    <t>Disposable Triple-Filter Dust Bags</t>
  </si>
  <si>
    <t>CA-2015-102281</t>
  </si>
  <si>
    <t>OFF-AR-10003514</t>
  </si>
  <si>
    <t>4009 Highlighters by Sanford</t>
  </si>
  <si>
    <t>CA-2015-114069</t>
  </si>
  <si>
    <t>ND-18370</t>
  </si>
  <si>
    <t>Natalie DeCherney</t>
  </si>
  <si>
    <t>US-2015-137960</t>
  </si>
  <si>
    <t>MW-18220</t>
  </si>
  <si>
    <t>Mitch Webber</t>
  </si>
  <si>
    <t>CA-2015-105102</t>
  </si>
  <si>
    <t>BM-11575</t>
  </si>
  <si>
    <t>Brendan Murry</t>
  </si>
  <si>
    <t>CA-2015-112557</t>
  </si>
  <si>
    <t>CA-2015-130659</t>
  </si>
  <si>
    <t>MS-17365</t>
  </si>
  <si>
    <t>Maribeth Schnelling</t>
  </si>
  <si>
    <t>TEC-PH-10004586</t>
  </si>
  <si>
    <t>US-2015-166520</t>
  </si>
  <si>
    <t>KE-16420</t>
  </si>
  <si>
    <t>Katrina Edelman</t>
  </si>
  <si>
    <t>OFF-PA-10000501</t>
  </si>
  <si>
    <t>Petty Cash Envelope</t>
  </si>
  <si>
    <t>TEC-AC-10001990</t>
  </si>
  <si>
    <t>Kensington Orbit Wireless Mobile Trackball for PC and Mac</t>
  </si>
  <si>
    <t>CA-2015-138954</t>
  </si>
  <si>
    <t>OFF-ST-10003058</t>
  </si>
  <si>
    <t>Eldon Mobile Mega Data Cart  Mega Stackable  Add-On Trays</t>
  </si>
  <si>
    <t>CA-2015-113740</t>
  </si>
  <si>
    <t>CA-2015-132465</t>
  </si>
  <si>
    <t>DM-13525</t>
  </si>
  <si>
    <t>Don Miller</t>
  </si>
  <si>
    <t>FUR-FU-10000277</t>
  </si>
  <si>
    <t>Deflect-o DuraMat Antistatic Studded Beveled Mat for Medium Pile Carpeting</t>
  </si>
  <si>
    <t>OFF-ST-10003641</t>
  </si>
  <si>
    <t>Space Solutions Industrial Galvanized Steel Shelving.</t>
  </si>
  <si>
    <t>TEC-AC-10001998</t>
  </si>
  <si>
    <t>Logitech LS21 Speaker System - PC Multimedia - 2.1-CH - Wired</t>
  </si>
  <si>
    <t>OFF-ST-10001932</t>
  </si>
  <si>
    <t>CA-2015-120915</t>
  </si>
  <si>
    <t>JJ-15445</t>
  </si>
  <si>
    <t>Jennifer Jackson</t>
  </si>
  <si>
    <t>OFF-AP-10002578</t>
  </si>
  <si>
    <t>Fellowes Premier Superior Surge Suppressor, 10-Outlet, With Phone and Remote</t>
  </si>
  <si>
    <t>CA-2015-164623</t>
  </si>
  <si>
    <t>CA-2015-166492</t>
  </si>
  <si>
    <t>RP-19390</t>
  </si>
  <si>
    <t>Resi Pölking</t>
  </si>
  <si>
    <t>OFF-PA-10002262</t>
  </si>
  <si>
    <t>Xerox 192</t>
  </si>
  <si>
    <t>OFF-ST-10002214</t>
  </si>
  <si>
    <t>X-Rack File for Hanging Folders</t>
  </si>
  <si>
    <t>CA-2015-159534</t>
  </si>
  <si>
    <t>OFF-EN-10004386</t>
  </si>
  <si>
    <t>Recycled Interoffice Envelopes with String and Button Closure, 10 x 13</t>
  </si>
  <si>
    <t>TEC-PH-10002310</t>
  </si>
  <si>
    <t>Panasonic KX T7731-B Digital phone</t>
  </si>
  <si>
    <t>CA-2015-100454</t>
  </si>
  <si>
    <t>OFF-AR-10002578</t>
  </si>
  <si>
    <t>Newell 335</t>
  </si>
  <si>
    <t>CA-2015-124268</t>
  </si>
  <si>
    <t>AD-10180</t>
  </si>
  <si>
    <t>Alan Dominguez</t>
  </si>
  <si>
    <t>OFF-AR-10004817</t>
  </si>
  <si>
    <t>Colorific Watercolor Pencils</t>
  </si>
  <si>
    <t>CA-2015-137897</t>
  </si>
  <si>
    <t>TEC-AC-10002217</t>
  </si>
  <si>
    <t>Imation Clip USB flash drive - 8 GB</t>
  </si>
  <si>
    <t>TEC-AC-10001267</t>
  </si>
  <si>
    <t>Imation 32GB Pocket Pro USB 3.0 Flash Drive - 32 GB - Black - 1 P ...</t>
  </si>
  <si>
    <t>OFF-PA-10004041</t>
  </si>
  <si>
    <t>It's Hot Message Books with Stickers, 2 3/4" x 5"</t>
  </si>
  <si>
    <t>CA-2015-169796</t>
  </si>
  <si>
    <t>Data returned for Avg Deal Size, All - 2015 (First 1000 rows).</t>
  </si>
  <si>
    <t>Luxo Professional Fluorescent Magnifier Lamp with Clamp-Mount Base</t>
  </si>
  <si>
    <t>Global Executive Mid-Back Manager's Chair</t>
  </si>
  <si>
    <t>Hon Non-Folding Utility Tables</t>
  </si>
  <si>
    <t>Distinct Product Count</t>
  </si>
  <si>
    <t>CA-2016-101343</t>
  </si>
  <si>
    <t>RA-19885</t>
  </si>
  <si>
    <t>Ruben Ausman</t>
  </si>
  <si>
    <t>US-2016-115819</t>
  </si>
  <si>
    <t>JO-15280</t>
  </si>
  <si>
    <t>Jas O'Carroll</t>
  </si>
  <si>
    <t>OFF-AR-10004456</t>
  </si>
  <si>
    <t>Panasonic KP-4ABK Battery-Operated Pencil Sharpener</t>
  </si>
  <si>
    <t>US-2016-116729</t>
  </si>
  <si>
    <t>GK-14620</t>
  </si>
  <si>
    <t>Grace Kelly</t>
  </si>
  <si>
    <t>CA-2016-118913</t>
  </si>
  <si>
    <t>OFF-AP-10000692</t>
  </si>
  <si>
    <t>Fellowes Mighty 8 Compact Surge Protector</t>
  </si>
  <si>
    <t>CA-2016-130029</t>
  </si>
  <si>
    <t>OFF-PA-10000552</t>
  </si>
  <si>
    <t>Xerox 200</t>
  </si>
  <si>
    <t>OFF-FA-10001135</t>
  </si>
  <si>
    <t>Brites Rubber Bands, 1 1/2 oz. Box</t>
  </si>
  <si>
    <t>CA-2016-109365</t>
  </si>
  <si>
    <t>OFF-AP-10002998</t>
  </si>
  <si>
    <t>Holmes 99% HEPA Air Purifier</t>
  </si>
  <si>
    <t>OFF-PA-10001725</t>
  </si>
  <si>
    <t>Xerox 1892</t>
  </si>
  <si>
    <t>US-2016-112970</t>
  </si>
  <si>
    <t>OFF-AR-10003829</t>
  </si>
  <si>
    <t>Newell 35</t>
  </si>
  <si>
    <t>CA-2016-161025</t>
  </si>
  <si>
    <t>GM-14440</t>
  </si>
  <si>
    <t>Gary McGarr</t>
  </si>
  <si>
    <t>CA-2016-100944</t>
  </si>
  <si>
    <t>CA-2016-147473</t>
  </si>
  <si>
    <t>CA-2016-152646</t>
  </si>
  <si>
    <t>TH-21235</t>
  </si>
  <si>
    <t>Tiffany House</t>
  </si>
  <si>
    <t>CA-2016-101189</t>
  </si>
  <si>
    <t>OFF-ST-10004180</t>
  </si>
  <si>
    <t>Safco Commercial Shelving</t>
  </si>
  <si>
    <t>CA-2016-140256</t>
  </si>
  <si>
    <t>PW-19030</t>
  </si>
  <si>
    <t>Pauline Webber</t>
  </si>
  <si>
    <t>OFF-AR-10002255</t>
  </si>
  <si>
    <t>Newell 346</t>
  </si>
  <si>
    <t>CA-2016-121755</t>
  </si>
  <si>
    <t>TEC-AC-10003027</t>
  </si>
  <si>
    <t>Imation 8GB Mini TravelDrive USB 2.0 Flash Drive</t>
  </si>
  <si>
    <t>TEC-AC-10001465</t>
  </si>
  <si>
    <t>SanDisk Cruzer 64 GB USB Flash Drive</t>
  </si>
  <si>
    <t>CA-2016-162733</t>
  </si>
  <si>
    <t>CA-2016-113243</t>
  </si>
  <si>
    <t>OFF-LA-10001297</t>
  </si>
  <si>
    <t>Avery 473</t>
  </si>
  <si>
    <t>CA-2016-112942</t>
  </si>
  <si>
    <t>RD-19810</t>
  </si>
  <si>
    <t>Ross DeVincentis</t>
  </si>
  <si>
    <t>OFF-PA-10004092</t>
  </si>
  <si>
    <t>Tops Green Bar Computer Printout Paper</t>
  </si>
  <si>
    <t>CA-2016-100468</t>
  </si>
  <si>
    <t>AT-10435</t>
  </si>
  <si>
    <t>Alyssa Tate</t>
  </si>
  <si>
    <t>CA-2016-125206</t>
  </si>
  <si>
    <t>LR-16915</t>
  </si>
  <si>
    <t>Lena Radford</t>
  </si>
  <si>
    <t>OFF-ST-10003692</t>
  </si>
  <si>
    <t>Recycled Steel Personal File for Hanging File Folders</t>
  </si>
  <si>
    <t>CA-2016-144218</t>
  </si>
  <si>
    <t>CA-2016-135265</t>
  </si>
  <si>
    <t>CC-12370</t>
  </si>
  <si>
    <t>Christopher Conant</t>
  </si>
  <si>
    <t>OFF-PA-10002923</t>
  </si>
  <si>
    <t>Xerox 1942</t>
  </si>
  <si>
    <t>CA-2016-148593</t>
  </si>
  <si>
    <t>US-2016-100405</t>
  </si>
  <si>
    <t>TS-21430</t>
  </si>
  <si>
    <t>Tom Stivers</t>
  </si>
  <si>
    <t>CA-2016-129238</t>
  </si>
  <si>
    <t>OFF-PA-10002764</t>
  </si>
  <si>
    <t>CA-2016-136021</t>
  </si>
  <si>
    <t>JM-15580</t>
  </si>
  <si>
    <t>Jill Matthias</t>
  </si>
  <si>
    <t>OFF-PA-10000551</t>
  </si>
  <si>
    <t>Array Memo Cubes</t>
  </si>
  <si>
    <t>US-2016-143280</t>
  </si>
  <si>
    <t>CA-2016-153598</t>
  </si>
  <si>
    <t>FUR-FU-10001085</t>
  </si>
  <si>
    <t>3M Polarizing Light Filter Sleeves</t>
  </si>
  <si>
    <t>CA-2016-123512</t>
  </si>
  <si>
    <t>MV-18190</t>
  </si>
  <si>
    <t>Mike Vittorini</t>
  </si>
  <si>
    <t>OFF-LA-10000081</t>
  </si>
  <si>
    <t>Avery 496</t>
  </si>
  <si>
    <t>OFF-PA-10001497</t>
  </si>
  <si>
    <t>Xerox 1914</t>
  </si>
  <si>
    <t>CA-2016-136994</t>
  </si>
  <si>
    <t>LS-17245</t>
  </si>
  <si>
    <t>Lynn Smith</t>
  </si>
  <si>
    <t>OFF-PA-10000575</t>
  </si>
  <si>
    <t>Wirebound Message Books, Four 2 3/4 x 5 White Forms per Page</t>
  </si>
  <si>
    <t>CA-2016-169663</t>
  </si>
  <si>
    <t>OFF-LA-10002195</t>
  </si>
  <si>
    <t>Avery 481</t>
  </si>
  <si>
    <t>CA-2016-107104</t>
  </si>
  <si>
    <t>OFF-AP-10000055</t>
  </si>
  <si>
    <t>Belkin F9S820V06 8 Outlet Surge</t>
  </si>
  <si>
    <t>FUR-FU-10003731</t>
  </si>
  <si>
    <t>Eldon Expressions Wood and Plastic Desk Accessories, Oak</t>
  </si>
  <si>
    <t>OFF-ST-10002743</t>
  </si>
  <si>
    <t>SAFCO Boltless Steel Shelving</t>
  </si>
  <si>
    <t>CA-2016-138688</t>
  </si>
  <si>
    <t>DV-13045</t>
  </si>
  <si>
    <t>Darrin Van Huff</t>
  </si>
  <si>
    <t>JS-15685</t>
  </si>
  <si>
    <t>Jim Sink</t>
  </si>
  <si>
    <t>CA-2016-161669</t>
  </si>
  <si>
    <t>OFF-SU-10002503</t>
  </si>
  <si>
    <t>Acme Preferred Stainless Steel Scissors</t>
  </si>
  <si>
    <t>CA-2016-107328</t>
  </si>
  <si>
    <t>CA-12055</t>
  </si>
  <si>
    <t>Cathy Armstrong</t>
  </si>
  <si>
    <t>US-2016-163881</t>
  </si>
  <si>
    <t>TEC-AC-10000420</t>
  </si>
  <si>
    <t>Logitech G500s Laser Gaming Mouse with Adjustable Weight Tuning</t>
  </si>
  <si>
    <t>CA-2016-133144</t>
  </si>
  <si>
    <t>CA-2016-158694</t>
  </si>
  <si>
    <t>OFF-PA-10002421</t>
  </si>
  <si>
    <t>Embossed Ink Jet Note Cards</t>
  </si>
  <si>
    <t>OFF-PA-10001363</t>
  </si>
  <si>
    <t>Xerox 1933</t>
  </si>
  <si>
    <t>OFF-AR-10001227</t>
  </si>
  <si>
    <t>Newell 338</t>
  </si>
  <si>
    <t>US-2016-162026</t>
  </si>
  <si>
    <t>JE-15745</t>
  </si>
  <si>
    <t>Joel Eaton</t>
  </si>
  <si>
    <t>OFF-PA-10000167</t>
  </si>
  <si>
    <t>Xerox 1925</t>
  </si>
  <si>
    <t>US-2016-159093</t>
  </si>
  <si>
    <t>RS-19420</t>
  </si>
  <si>
    <t>Ricardo Sperren</t>
  </si>
  <si>
    <t>OFF-PA-10001260</t>
  </si>
  <si>
    <t>TOPS Money Receipt Book, Consecutively Numbered in Red,</t>
  </si>
  <si>
    <t>CA-2016-113656</t>
  </si>
  <si>
    <t>CB-12415</t>
  </si>
  <si>
    <t>Christy Brittain</t>
  </si>
  <si>
    <t>CA-2016-163594</t>
  </si>
  <si>
    <t>JF-15295</t>
  </si>
  <si>
    <t>Jason Fortune-</t>
  </si>
  <si>
    <t>OFF-PA-10000809</t>
  </si>
  <si>
    <t>Xerox 206</t>
  </si>
  <si>
    <t>CA-2016-154067</t>
  </si>
  <si>
    <t>US-2016-119270</t>
  </si>
  <si>
    <t>SW-20245</t>
  </si>
  <si>
    <t>Scot Wooten</t>
  </si>
  <si>
    <t>OFF-PA-10004022</t>
  </si>
  <si>
    <t>Hammermill Color Copier Paper (28Lb. and 96 Bright)</t>
  </si>
  <si>
    <t>CA-2016-146437</t>
  </si>
  <si>
    <t>CA-2016-144015</t>
  </si>
  <si>
    <t>AH-10075</t>
  </si>
  <si>
    <t>Adam Hart</t>
  </si>
  <si>
    <t>OFF-SU-10003505</t>
  </si>
  <si>
    <t>Premier Electric Letter Opener</t>
  </si>
  <si>
    <t>OFF-FA-10000624</t>
  </si>
  <si>
    <t>OIC Binder Clips</t>
  </si>
  <si>
    <t>US-2016-155971</t>
  </si>
  <si>
    <t>RB-19795</t>
  </si>
  <si>
    <t>Ross Baird</t>
  </si>
  <si>
    <t>OFF-PA-10000210</t>
  </si>
  <si>
    <t>Xerox Blank Computer Paper</t>
  </si>
  <si>
    <t>OFF-ST-10000321</t>
  </si>
  <si>
    <t>Akro Stacking Bins</t>
  </si>
  <si>
    <t>OFF-AR-10004752</t>
  </si>
  <si>
    <t>Blackstonian Pencils</t>
  </si>
  <si>
    <t>US-2016-125969</t>
  </si>
  <si>
    <t>LS-16975</t>
  </si>
  <si>
    <t>Lindsay Shagiari</t>
  </si>
  <si>
    <t>FUR-FU-10003773</t>
  </si>
  <si>
    <t>Eldon Cleatmat Plus Chair Mats for High Pile Carpets</t>
  </si>
  <si>
    <t>CA-2016-155187</t>
  </si>
  <si>
    <t>CA-2016-137729</t>
  </si>
  <si>
    <t>BF-11005</t>
  </si>
  <si>
    <t>Barry Franz</t>
  </si>
  <si>
    <t>OFF-AP-10000891</t>
  </si>
  <si>
    <t>CA-2016-129868</t>
  </si>
  <si>
    <t>OFF-SU-10000952</t>
  </si>
  <si>
    <t>Fiskars Home &amp; Office Scissors</t>
  </si>
  <si>
    <t>CA-2016-111696</t>
  </si>
  <si>
    <t>MC-17605</t>
  </si>
  <si>
    <t>Matt Connell</t>
  </si>
  <si>
    <t>OFF-AP-10003622</t>
  </si>
  <si>
    <t>Bravo II Megaboss 12-Amp Hard Body Upright, Replacement Belts, 2 Belts per Pack</t>
  </si>
  <si>
    <t>US-2016-116442</t>
  </si>
  <si>
    <t>BP-11230</t>
  </si>
  <si>
    <t>Benjamin Patterson</t>
  </si>
  <si>
    <t>CA-2016-119018</t>
  </si>
  <si>
    <t>OFF-PA-10000295</t>
  </si>
  <si>
    <t>Xerox 229</t>
  </si>
  <si>
    <t>US-2016-126452</t>
  </si>
  <si>
    <t>SC-20230</t>
  </si>
  <si>
    <t>Scot Coram</t>
  </si>
  <si>
    <t>CA-2016-167241</t>
  </si>
  <si>
    <t>FUR-FU-10004071</t>
  </si>
  <si>
    <t>Luxo Professional Magnifying Clamp-On Fluorescent Lamps</t>
  </si>
  <si>
    <t>OFF-PA-10004911</t>
  </si>
  <si>
    <t>Rediform S.O.S. 1-Up Phone Message Bk, 4-1/4x3-1/16 Bk, 1 Form/Pg, 40 Messages/Bk, 3/Pk</t>
  </si>
  <si>
    <t>CA-2016-130162</t>
  </si>
  <si>
    <t>US-2016-139486</t>
  </si>
  <si>
    <t>TEC-AC-10003832</t>
  </si>
  <si>
    <t>Imation 16GB Mini TravelDrive USB 2.0 Flash Drive</t>
  </si>
  <si>
    <t>LC-17140</t>
  </si>
  <si>
    <t>Logan Currie</t>
  </si>
  <si>
    <t>OFF-ST-10002583</t>
  </si>
  <si>
    <t>Fellowes Neat Ideas Storage Cubes</t>
  </si>
  <si>
    <t>OFF-PA-10003072</t>
  </si>
  <si>
    <t>Eureka Recycled Copy Paper 8 1/2" x 11", Ream</t>
  </si>
  <si>
    <t>FUR-FU-10004960</t>
  </si>
  <si>
    <t>Seth Thomas 12" Clock w/ Goldtone Case</t>
  </si>
  <si>
    <t>CA-2016-111115</t>
  </si>
  <si>
    <t>LB-16735</t>
  </si>
  <si>
    <t>Larry Blacks</t>
  </si>
  <si>
    <t>CA-2016-114972</t>
  </si>
  <si>
    <t>PF-19225</t>
  </si>
  <si>
    <t>Phillip Flathmann</t>
  </si>
  <si>
    <t>CA-2016-139010</t>
  </si>
  <si>
    <t>MC-17635</t>
  </si>
  <si>
    <t>Matthew Clasen</t>
  </si>
  <si>
    <t>TEC-AC-10004227</t>
  </si>
  <si>
    <t>SanDisk Ultra 16 GB MicroSDHC Class 10 Memory Card</t>
  </si>
  <si>
    <t>CA-2016-124233</t>
  </si>
  <si>
    <t>FUR-FU-10002597</t>
  </si>
  <si>
    <t>C-Line Magnetic Cubicle Keepers, Clear Polypropylene</t>
  </si>
  <si>
    <t>CA-2016-155033</t>
  </si>
  <si>
    <t>CC-12475</t>
  </si>
  <si>
    <t>Cindy Chapman</t>
  </si>
  <si>
    <t>CA-2016-121748</t>
  </si>
  <si>
    <t>JP-16135</t>
  </si>
  <si>
    <t>Julie Prescott</t>
  </si>
  <si>
    <t>CA-2016-140046</t>
  </si>
  <si>
    <t>OFF-LA-10000305</t>
  </si>
  <si>
    <t>Avery 495</t>
  </si>
  <si>
    <t>CA-2016-131380</t>
  </si>
  <si>
    <t>OFF-PA-10001243</t>
  </si>
  <si>
    <t>Xerox 1983</t>
  </si>
  <si>
    <t>CA-2016-129728</t>
  </si>
  <si>
    <t>JG-15310</t>
  </si>
  <si>
    <t>Jason Gross</t>
  </si>
  <si>
    <t>FUR-FU-10003247</t>
  </si>
  <si>
    <t>36X48 HARDFLOOR CHAIRMAT</t>
  </si>
  <si>
    <t>US-2016-103674</t>
  </si>
  <si>
    <t>AP-10720</t>
  </si>
  <si>
    <t>Anne Pryor</t>
  </si>
  <si>
    <t>US-2016-101497</t>
  </si>
  <si>
    <t>PS-18760</t>
  </si>
  <si>
    <t>Pamela Stobb</t>
  </si>
  <si>
    <t>CA-2016-105963</t>
  </si>
  <si>
    <t>CA-2016-166226</t>
  </si>
  <si>
    <t>OFF-AP-10002867</t>
  </si>
  <si>
    <t>Fellowes Command Center 5-outlet power strip</t>
  </si>
  <si>
    <t>CA-2016-159016</t>
  </si>
  <si>
    <t>KF-16285</t>
  </si>
  <si>
    <t>Karen Ferguson</t>
  </si>
  <si>
    <t>OFF-PA-10004405</t>
  </si>
  <si>
    <t>Rediform Voice Mail Log Books</t>
  </si>
  <si>
    <t>CA-2016-165995</t>
  </si>
  <si>
    <t>OFF-AP-10001366</t>
  </si>
  <si>
    <t>CA-2016-125794</t>
  </si>
  <si>
    <t>ML-17410</t>
  </si>
  <si>
    <t>Maris LaWare</t>
  </si>
  <si>
    <t>CA-2016-142762</t>
  </si>
  <si>
    <t>LD-17005</t>
  </si>
  <si>
    <t>Lisa DeCherney</t>
  </si>
  <si>
    <t>FUR-FU-10003691</t>
  </si>
  <si>
    <t>Eldon Image Series Desk Accessories, Ebony</t>
  </si>
  <si>
    <t>CA-2016-114951</t>
  </si>
  <si>
    <t>DN-13690</t>
  </si>
  <si>
    <t>Duane Noonan</t>
  </si>
  <si>
    <t>CA-2016-147137</t>
  </si>
  <si>
    <t>FUR-FU-10000221</t>
  </si>
  <si>
    <t>Master Caster Door Stop, Brown</t>
  </si>
  <si>
    <t>CA-2016-136301</t>
  </si>
  <si>
    <t>FUR-FU-10004712</t>
  </si>
  <si>
    <t>Westinghouse Mesh Shade Clip-On Gooseneck Lamp, Black</t>
  </si>
  <si>
    <t>AS-10285</t>
  </si>
  <si>
    <t>Alejandro Savely</t>
  </si>
  <si>
    <t>OFF-PA-10004734</t>
  </si>
  <si>
    <t>Southworth Structures Collection</t>
  </si>
  <si>
    <t>OFF-EN-10003567</t>
  </si>
  <si>
    <t>Inter-Office Recycled Envelopes, Brown Kraft, Button-String,10" x 13" , 100/Box</t>
  </si>
  <si>
    <t>CA-2016-101385</t>
  </si>
  <si>
    <t>JW-16075</t>
  </si>
  <si>
    <t>Julia West</t>
  </si>
  <si>
    <t>US-2016-114888</t>
  </si>
  <si>
    <t>CC-12430</t>
  </si>
  <si>
    <t>Chuck Clark</t>
  </si>
  <si>
    <t>OFF-SU-10001212</t>
  </si>
  <si>
    <t>Kleencut Forged Office Shears by Acme United Corporation</t>
  </si>
  <si>
    <t>CA-2016-165820</t>
  </si>
  <si>
    <t>DW-13585</t>
  </si>
  <si>
    <t>Dorothy Wardle</t>
  </si>
  <si>
    <t>OFF-PA-10004735</t>
  </si>
  <si>
    <t>Xerox 1905</t>
  </si>
  <si>
    <t>CA-2016-112060</t>
  </si>
  <si>
    <t>OFF-SU-10000151</t>
  </si>
  <si>
    <t>CA-2016-127138</t>
  </si>
  <si>
    <t>DK-13225</t>
  </si>
  <si>
    <t>Dean Katz</t>
  </si>
  <si>
    <t>CA-2016-140382</t>
  </si>
  <si>
    <t>OFF-LA-10001934</t>
  </si>
  <si>
    <t>Avery 516</t>
  </si>
  <si>
    <t>CA-2016-106460</t>
  </si>
  <si>
    <t>CA-2016-152800</t>
  </si>
  <si>
    <t>SP-20920</t>
  </si>
  <si>
    <t>Susan Pistek</t>
  </si>
  <si>
    <t>CA-2016-147585</t>
  </si>
  <si>
    <t>CA-2016-130799</t>
  </si>
  <si>
    <t>FUR-FU-10001852</t>
  </si>
  <si>
    <t>Eldon Regeneration Recycled Desk Accessories, Smoke</t>
  </si>
  <si>
    <t>CA-2016-120005</t>
  </si>
  <si>
    <t>US-2016-147340</t>
  </si>
  <si>
    <t>EB-13750</t>
  </si>
  <si>
    <t>Edward Becker</t>
  </si>
  <si>
    <t>FUR-FU-10002501</t>
  </si>
  <si>
    <t>Nu-Dell Executive Frame</t>
  </si>
  <si>
    <t>CA-2016-157217</t>
  </si>
  <si>
    <t>CA-2016-116722</t>
  </si>
  <si>
    <t>LP-17080</t>
  </si>
  <si>
    <t>Liz Pelletier</t>
  </si>
  <si>
    <t>FUR-FU-10001934</t>
  </si>
  <si>
    <t>Magnifier Swing Arm Lamp</t>
  </si>
  <si>
    <t>ED-13885</t>
  </si>
  <si>
    <t>Emily Ducich</t>
  </si>
  <si>
    <t>US-2016-112396</t>
  </si>
  <si>
    <t>JR-16210</t>
  </si>
  <si>
    <t>Justin Ritter</t>
  </si>
  <si>
    <t>CA-2016-105760</t>
  </si>
  <si>
    <t>OFF-PA-10000350</t>
  </si>
  <si>
    <t>Message Book, Standard Line "While You Were Out", 5 1/2" X 4", 200 Sets/Book</t>
  </si>
  <si>
    <t>CA-2016-120859</t>
  </si>
  <si>
    <t>CV-12805</t>
  </si>
  <si>
    <t>Cynthia Voltz</t>
  </si>
  <si>
    <t>CA-2016-144855</t>
  </si>
  <si>
    <t>CA-2016-122728</t>
  </si>
  <si>
    <t>EB-13930</t>
  </si>
  <si>
    <t>Eric Barreto</t>
  </si>
  <si>
    <t>OFF-ST-10000604</t>
  </si>
  <si>
    <t>Home/Office Personal File Carts</t>
  </si>
  <si>
    <t>OFF-PA-10004040</t>
  </si>
  <si>
    <t>Universal Premium White Copier/Laser Paper (20Lb. and 87 Bright)</t>
  </si>
  <si>
    <t>CA-2016-149482</t>
  </si>
  <si>
    <t>RR-19315</t>
  </si>
  <si>
    <t>Ralph Ritter</t>
  </si>
  <si>
    <t>OFF-LA-10000248</t>
  </si>
  <si>
    <t>Avery 52</t>
  </si>
  <si>
    <t>CA-2016-150343</t>
  </si>
  <si>
    <t>PK-19075</t>
  </si>
  <si>
    <t>Pete Kriz</t>
  </si>
  <si>
    <t>OFF-EN-10004030</t>
  </si>
  <si>
    <t>Convenience Packs of Business Envelopes</t>
  </si>
  <si>
    <t>CA-2016-131289</t>
  </si>
  <si>
    <t>SP-20620</t>
  </si>
  <si>
    <t>Stefania Perrino</t>
  </si>
  <si>
    <t>CA-2016-115224</t>
  </si>
  <si>
    <t>DB-13615</t>
  </si>
  <si>
    <t>Doug Bickford</t>
  </si>
  <si>
    <t>OFF-ST-10000615</t>
  </si>
  <si>
    <t>SimpliFile Personal File, Black Granite, 15w x 6-15/16d x 11-1/4h</t>
  </si>
  <si>
    <t>OFF-ST-10003816</t>
  </si>
  <si>
    <t>Fellowes High-Stak Drawer Files</t>
  </si>
  <si>
    <t>CA-2016-152940</t>
  </si>
  <si>
    <t>OFF-ST-10000352</t>
  </si>
  <si>
    <t>Acco Perma 2700 Stacking Storage Drawers</t>
  </si>
  <si>
    <t>CA-2016-107216</t>
  </si>
  <si>
    <t>PV-18985</t>
  </si>
  <si>
    <t>Paul Van Hugh</t>
  </si>
  <si>
    <t>FUR-FU-10000206</t>
  </si>
  <si>
    <t>GE General Purpose, Extra Long Life, Showcase &amp; Floodlight Incandescent Bulbs</t>
  </si>
  <si>
    <t>TEC-AC-10001013</t>
  </si>
  <si>
    <t>Logitech ClearChat Comfort/USB Headset H390</t>
  </si>
  <si>
    <t>CA-2016-147578</t>
  </si>
  <si>
    <t>CA-2016-166443</t>
  </si>
  <si>
    <t>LH-17020</t>
  </si>
  <si>
    <t>Lisa Hazard</t>
  </si>
  <si>
    <t>FUR-FU-10004020</t>
  </si>
  <si>
    <t>Advantus Panel Wall Acrylic Frame</t>
  </si>
  <si>
    <t>US-2016-150035</t>
  </si>
  <si>
    <t>CL-11890</t>
  </si>
  <si>
    <t>Carl Ludwig</t>
  </si>
  <si>
    <t>CA-2016-109953</t>
  </si>
  <si>
    <t>RB-19360</t>
  </si>
  <si>
    <t>Raymond Buch</t>
  </si>
  <si>
    <t>FUR-FU-10000073</t>
  </si>
  <si>
    <t>Deflect-O Glasstique Clear Desk Accessories</t>
  </si>
  <si>
    <t>CA-2016-168830</t>
  </si>
  <si>
    <t>ML-17395</t>
  </si>
  <si>
    <t>Marina Lichtenstein</t>
  </si>
  <si>
    <t>TEC-AC-10003911</t>
  </si>
  <si>
    <t>NETGEAR AC1750 Dual Band Gigabit Smart WiFi Router</t>
  </si>
  <si>
    <t>CA-2016-129630</t>
  </si>
  <si>
    <t>IM-15055</t>
  </si>
  <si>
    <t>Ionia McGrath</t>
  </si>
  <si>
    <t>FUR-FU-10000260</t>
  </si>
  <si>
    <t>6" Cubicle Wall Clock, Black</t>
  </si>
  <si>
    <t>CA-2016-105494</t>
  </si>
  <si>
    <t>PC-18745</t>
  </si>
  <si>
    <t>Pamela Coakley</t>
  </si>
  <si>
    <t>OFF-ST-10002205</t>
  </si>
  <si>
    <t>File Shuttle I and Handi-File</t>
  </si>
  <si>
    <t>OFF-AR-10001545</t>
  </si>
  <si>
    <t>Newell 326</t>
  </si>
  <si>
    <t>CA-2016-163384</t>
  </si>
  <si>
    <t>CA-2016-113096</t>
  </si>
  <si>
    <t>OFF-ST-10003455</t>
  </si>
  <si>
    <t>Tenex File Box, Personal Filing Tote with Lid, Black</t>
  </si>
  <si>
    <t>CA-2016-153661</t>
  </si>
  <si>
    <t>OFF-ST-10000675</t>
  </si>
  <si>
    <t>File Shuttle II and Handi-File, Black</t>
  </si>
  <si>
    <t>OFF-LA-10004689</t>
  </si>
  <si>
    <t>Avery 512</t>
  </si>
  <si>
    <t>CA-2016-112585</t>
  </si>
  <si>
    <t>RW-19630</t>
  </si>
  <si>
    <t>Rob Williams</t>
  </si>
  <si>
    <t>CA-2016-149335</t>
  </si>
  <si>
    <t>BC-11125</t>
  </si>
  <si>
    <t>Becky Castell</t>
  </si>
  <si>
    <t>OFF-AR-10001419</t>
  </si>
  <si>
    <t>Newell 325</t>
  </si>
  <si>
    <t>HJ-14875</t>
  </si>
  <si>
    <t>Heather Jas</t>
  </si>
  <si>
    <t>MK-18160</t>
  </si>
  <si>
    <t>Mike Kennedy</t>
  </si>
  <si>
    <t>CA-2016-100244</t>
  </si>
  <si>
    <t>GM-14695</t>
  </si>
  <si>
    <t>Greg Maxwell</t>
  </si>
  <si>
    <t>OFF-PA-10001471</t>
  </si>
  <si>
    <t>Strathmore Photo Frame Cards</t>
  </si>
  <si>
    <t>OFF-AR-10000940</t>
  </si>
  <si>
    <t>Newell 343</t>
  </si>
  <si>
    <t>CA-2016-156811</t>
  </si>
  <si>
    <t>CA-2016-123358</t>
  </si>
  <si>
    <t>CA-2016-145625</t>
  </si>
  <si>
    <t>OFF-PA-10000806</t>
  </si>
  <si>
    <t>Xerox 1934</t>
  </si>
  <si>
    <t>CA-2016-117849</t>
  </si>
  <si>
    <t>OFF-PA-10004327</t>
  </si>
  <si>
    <t>Xerox 1911</t>
  </si>
  <si>
    <t>CA-2016-154053</t>
  </si>
  <si>
    <t>OFF-AR-10003727</t>
  </si>
  <si>
    <t>Berol Giant Pencil Sharpener</t>
  </si>
  <si>
    <t>CA-2016-144729</t>
  </si>
  <si>
    <t>OFF-ST-10004804</t>
  </si>
  <si>
    <t>Belkin 19" Vented Equipment Shelf, Black</t>
  </si>
  <si>
    <t>CA-2016-109925</t>
  </si>
  <si>
    <t>CA-2016-106656</t>
  </si>
  <si>
    <t>CA-2016-125850</t>
  </si>
  <si>
    <t>FP-14320</t>
  </si>
  <si>
    <t>Frank Preis</t>
  </si>
  <si>
    <t>OFF-LA-10003498</t>
  </si>
  <si>
    <t>Avery 475</t>
  </si>
  <si>
    <t>CA-2016-133935</t>
  </si>
  <si>
    <t>OFF-PA-10000100</t>
  </si>
  <si>
    <t>Xerox 1945</t>
  </si>
  <si>
    <t>CA-2016-146325</t>
  </si>
  <si>
    <t>CA-2016-100993</t>
  </si>
  <si>
    <t>CA-2016-100300</t>
  </si>
  <si>
    <t>MJ-17740</t>
  </si>
  <si>
    <t>Max Jones</t>
  </si>
  <si>
    <t>OFF-PA-10000418</t>
  </si>
  <si>
    <t>OFF-AP-10001242</t>
  </si>
  <si>
    <t>APC 7 Outlet Network SurgeArrest Surge Protector</t>
  </si>
  <si>
    <t>CA-2016-137673</t>
  </si>
  <si>
    <t>TEC-AC-10002345</t>
  </si>
  <si>
    <t>HP Standard 104 key PS/2 Keyboard</t>
  </si>
  <si>
    <t>CA-2016-133795</t>
  </si>
  <si>
    <t>CA-2016-103464</t>
  </si>
  <si>
    <t>TEC-AC-10002842</t>
  </si>
  <si>
    <t>WD My Passport Ultra 2TB Portable External Hard Drive</t>
  </si>
  <si>
    <t>CA-2016-155446</t>
  </si>
  <si>
    <t>TEC-AC-10001445</t>
  </si>
  <si>
    <t>Imation USB 2.0 Swivel Flash Drive USB flash drive - 4 GB - Pink</t>
  </si>
  <si>
    <t>Hesperia</t>
  </si>
  <si>
    <t>TEC-AC-10001908</t>
  </si>
  <si>
    <t>Logitech Wireless Headset h800</t>
  </si>
  <si>
    <t>CA-2016-108882</t>
  </si>
  <si>
    <t>CA-2016-142615</t>
  </si>
  <si>
    <t>Montebello</t>
  </si>
  <si>
    <t>TEC-AC-10004803</t>
  </si>
  <si>
    <t>Sony Micro Vault Click 4 GB USB 2.0 Flash Drive</t>
  </si>
  <si>
    <t>WB-21850</t>
  </si>
  <si>
    <t>William Brown</t>
  </si>
  <si>
    <t>TEC-AC-10000057</t>
  </si>
  <si>
    <t>Microsoft Natural Ergonomic Keyboard 4000</t>
  </si>
  <si>
    <t>CA-2016-144092</t>
  </si>
  <si>
    <t>CA-2016-138233</t>
  </si>
  <si>
    <t>TEC-AC-10002001</t>
  </si>
  <si>
    <t>Logitech Wireless Gaming Headset G930</t>
  </si>
  <si>
    <t>US-2016-123610</t>
  </si>
  <si>
    <t>VM-21835</t>
  </si>
  <si>
    <t>Vivian Mathis</t>
  </si>
  <si>
    <t>Mission Viejo</t>
  </si>
  <si>
    <t>TEC-AC-10004518</t>
  </si>
  <si>
    <t>Memorex Mini Travel Drive 32 GB USB 2.0 Flash Drive</t>
  </si>
  <si>
    <t>CA-2016-160717</t>
  </si>
  <si>
    <t>ME-17320</t>
  </si>
  <si>
    <t>Maria Etezadi</t>
  </si>
  <si>
    <t>TEC-AC-10002134</t>
  </si>
  <si>
    <t>Rosewill 107 Normal Keys USB Wired Standard Keyboard</t>
  </si>
  <si>
    <t>CA-2016-126158</t>
  </si>
  <si>
    <t>FUR-FU-10004864</t>
  </si>
  <si>
    <t>Howard Miller 14-1/2" Diameter Chrome Round Wall Clock</t>
  </si>
  <si>
    <t>RB-19465</t>
  </si>
  <si>
    <t>Rick Bensley</t>
  </si>
  <si>
    <t>Vallejo</t>
  </si>
  <si>
    <t>FUR-FU-10000576</t>
  </si>
  <si>
    <t>CA-2016-100965</t>
  </si>
  <si>
    <t>RM-19375</t>
  </si>
  <si>
    <t>Raymond Messe</t>
  </si>
  <si>
    <t>FUR-FU-10003039</t>
  </si>
  <si>
    <t>Howard Miller 11-1/2" Diameter Grantwood Wall Clock</t>
  </si>
  <si>
    <t>CA-2016-136686</t>
  </si>
  <si>
    <t>RF-19840</t>
  </si>
  <si>
    <t>Roy Französisch</t>
  </si>
  <si>
    <t>US-2016-113985</t>
  </si>
  <si>
    <t>CA-2016-162348</t>
  </si>
  <si>
    <t>BF-11170</t>
  </si>
  <si>
    <t>Ben Ferrer</t>
  </si>
  <si>
    <t>CA-2016-101651</t>
  </si>
  <si>
    <t>SC-20305</t>
  </si>
  <si>
    <t>Sean Christensen</t>
  </si>
  <si>
    <t>FUR-FU-10000771</t>
  </si>
  <si>
    <t>Eldon 200 Class Desk Accessories, Smoke</t>
  </si>
  <si>
    <t>US-2016-155768</t>
  </si>
  <si>
    <t>LB-16795</t>
  </si>
  <si>
    <t>Laurel Beltran</t>
  </si>
  <si>
    <t>FUR-FU-10000448</t>
  </si>
  <si>
    <t>Tenex Chairmats For Use With Carpeted Floors</t>
  </si>
  <si>
    <t>CA-2016-114860</t>
  </si>
  <si>
    <t>CA-2016-137393</t>
  </si>
  <si>
    <t>Bakersfield</t>
  </si>
  <si>
    <t>FUR-FU-10001617</t>
  </si>
  <si>
    <t>Executive Impressions 8-1/2" Career Panel/Partition Cubicle Clock</t>
  </si>
  <si>
    <t>OFF-FA-10002988</t>
  </si>
  <si>
    <t>Ideal Clamps</t>
  </si>
  <si>
    <t>CA-2016-152534</t>
  </si>
  <si>
    <t>DP-13105</t>
  </si>
  <si>
    <t>Dave Poirier</t>
  </si>
  <si>
    <t>OFF-AR-10002335</t>
  </si>
  <si>
    <t>DIXON Oriole Pencils</t>
  </si>
  <si>
    <t>OFF-FA-10002983</t>
  </si>
  <si>
    <t>Advantus SlideClip Paper Clips</t>
  </si>
  <si>
    <t>CA-2016-166163</t>
  </si>
  <si>
    <t>CY-12745</t>
  </si>
  <si>
    <t>Craig Yedwab</t>
  </si>
  <si>
    <t>CA-2016-141397</t>
  </si>
  <si>
    <t>RC-19825</t>
  </si>
  <si>
    <t>Roy Collins</t>
  </si>
  <si>
    <t>OFF-AP-10003971</t>
  </si>
  <si>
    <t>Belkin 6 Outlet Metallic Surge Strip</t>
  </si>
  <si>
    <t>OFF-ST-10001469</t>
  </si>
  <si>
    <t>Fellowes Bankers Box Recycled Super Stor/Drawer</t>
  </si>
  <si>
    <t>CA-2016-101938</t>
  </si>
  <si>
    <t>DW-13480</t>
  </si>
  <si>
    <t>Dianna Wilson</t>
  </si>
  <si>
    <t>OFF-AR-10003696</t>
  </si>
  <si>
    <t>Panasonic KP-350BK Electric Pencil Sharpener with Auto Stop</t>
  </si>
  <si>
    <t>CA-2016-102792</t>
  </si>
  <si>
    <t>JC-15340</t>
  </si>
  <si>
    <t>Jasper Cacioppo</t>
  </si>
  <si>
    <t>OFF-AR-10004757</t>
  </si>
  <si>
    <t>Crayola Colored Pencils</t>
  </si>
  <si>
    <t>Redondo Beach</t>
  </si>
  <si>
    <t>OFF-FA-10000304</t>
  </si>
  <si>
    <t>Advantus Push Pins</t>
  </si>
  <si>
    <t>CA-2016-145898</t>
  </si>
  <si>
    <t>CM-12445</t>
  </si>
  <si>
    <t>CA-2016-116561</t>
  </si>
  <si>
    <t>EB-14110</t>
  </si>
  <si>
    <t>Eugene Barchas</t>
  </si>
  <si>
    <t>CA-2016-110982</t>
  </si>
  <si>
    <t>CK-12205</t>
  </si>
  <si>
    <t>Chloris Kastensmidt</t>
  </si>
  <si>
    <t>Santa Clara</t>
  </si>
  <si>
    <t>OFF-AP-10002350</t>
  </si>
  <si>
    <t>Belkin F9H710-06 7 Outlet SurgeMaster Surge Protector</t>
  </si>
  <si>
    <t>OFF-AP-10001303</t>
  </si>
  <si>
    <t>Holmes Cool Mist Humidifier for the Whole House with 8-Gallon Output per Day, Extended Life Filter</t>
  </si>
  <si>
    <t>CA-2016-146766</t>
  </si>
  <si>
    <t>OFF-AR-10002135</t>
  </si>
  <si>
    <t>Boston Heavy-Duty Trimline Electric Pencil Sharpeners</t>
  </si>
  <si>
    <t>CA-2016-160941</t>
  </si>
  <si>
    <t>OFF-EN-10003001</t>
  </si>
  <si>
    <t>Ames Color-File Green Diamond Border X-ray Mailers</t>
  </si>
  <si>
    <t>CA-2016-148852</t>
  </si>
  <si>
    <t>OFF-AR-10000914</t>
  </si>
  <si>
    <t>Boston 16765 Mini Stand Up Battery Pencil Sharpener</t>
  </si>
  <si>
    <t>OFF-AP-10001469</t>
  </si>
  <si>
    <t>Fellowes 8 Outlet Superior Workstation Surge Protector</t>
  </si>
  <si>
    <t>OFF-EN-10001990</t>
  </si>
  <si>
    <t>CA-2016-123337</t>
  </si>
  <si>
    <t>OFF-AP-10002287</t>
  </si>
  <si>
    <t>Eureka Sanitaire  Multi-Pro Heavy-Duty Upright, Disposable Bags</t>
  </si>
  <si>
    <t>CA-2016-103709</t>
  </si>
  <si>
    <t>LP-17095</t>
  </si>
  <si>
    <t>Liz Preis</t>
  </si>
  <si>
    <t>OFF-AR-10003338</t>
  </si>
  <si>
    <t>Eberhard Faber 3 1/2" Golf Pencils</t>
  </si>
  <si>
    <t>CA-2016-124583</t>
  </si>
  <si>
    <t>CA-2016-155978</t>
  </si>
  <si>
    <t>TS-21205</t>
  </si>
  <si>
    <t>Thomas Seio</t>
  </si>
  <si>
    <t>CA-2016-101672</t>
  </si>
  <si>
    <t>DB-12910</t>
  </si>
  <si>
    <t>Daniel Byrd</t>
  </si>
  <si>
    <t>Lake Forest</t>
  </si>
  <si>
    <t>CA-2016-149762</t>
  </si>
  <si>
    <t>RD-19720</t>
  </si>
  <si>
    <t>Roger Demir</t>
  </si>
  <si>
    <t>Morgan Hill</t>
  </si>
  <si>
    <t>US-2016-131058</t>
  </si>
  <si>
    <t>CA-2016-112578</t>
  </si>
  <si>
    <t>OFF-SU-10002557</t>
  </si>
  <si>
    <t>Fiskars Spring-Action Scissors</t>
  </si>
  <si>
    <t>OFF-ST-10002292</t>
  </si>
  <si>
    <t>Sauder Facets Collection Locker/File Cabinet, Sky Alder Finish</t>
  </si>
  <si>
    <t>OFF-EN-10001219</t>
  </si>
  <si>
    <t>#10- 4 1/8" x 9 1/2" Security-Tint Envelopes</t>
  </si>
  <si>
    <t>CA-2016-126270</t>
  </si>
  <si>
    <t>San Clemente</t>
  </si>
  <si>
    <t>San Luis Obispo</t>
  </si>
  <si>
    <t>US-2016-125402</t>
  </si>
  <si>
    <t>OFF-LA-10003923</t>
  </si>
  <si>
    <t>Alphabetical Labels for Top Tab Filing</t>
  </si>
  <si>
    <t>OFF-PA-10001804</t>
  </si>
  <si>
    <t>Xerox 195</t>
  </si>
  <si>
    <t>OFF-PA-10003625</t>
  </si>
  <si>
    <t>Xerox 1979</t>
  </si>
  <si>
    <t>OFF-PA-10001892</t>
  </si>
  <si>
    <t>Rediform Wirebound "Phone Memo" Message Book, 11 x 5-3/4</t>
  </si>
  <si>
    <t>US-2016-114776</t>
  </si>
  <si>
    <t>GG-14650</t>
  </si>
  <si>
    <t>Greg Guthrie</t>
  </si>
  <si>
    <t>Antioch</t>
  </si>
  <si>
    <t>CA-2016-130267</t>
  </si>
  <si>
    <t>Stockton</t>
  </si>
  <si>
    <t>CA-2016-103163</t>
  </si>
  <si>
    <t>FM-14290</t>
  </si>
  <si>
    <t>Frank Merwin</t>
  </si>
  <si>
    <t>OFF-PA-10004000</t>
  </si>
  <si>
    <t>While You Were Out Pads, 50 per Pad, 4 x 5 1/4, Green Cycle</t>
  </si>
  <si>
    <t>CA-2016-124814</t>
  </si>
  <si>
    <t>FM-14215</t>
  </si>
  <si>
    <t>Filia McAdams</t>
  </si>
  <si>
    <t>OFF-PA-10002787</t>
  </si>
  <si>
    <t>Xerox 227</t>
  </si>
  <si>
    <t>OFF-PA-10004381</t>
  </si>
  <si>
    <t>14-7/8 x 11 Blue Bar Computer Printout Paper</t>
  </si>
  <si>
    <t>CA-2016-164896</t>
  </si>
  <si>
    <t>OFF-PA-10002246</t>
  </si>
  <si>
    <t>Wirebound Four 2-3/4 x 5 Forms per Page, 400 Sets per Book</t>
  </si>
  <si>
    <t>CA-2016-147123</t>
  </si>
  <si>
    <t>SJ-20125</t>
  </si>
  <si>
    <t>Sanjit Jacobs</t>
  </si>
  <si>
    <t>OFF-PA-10001293</t>
  </si>
  <si>
    <t>Xerox 1946</t>
  </si>
  <si>
    <t>US-2016-134369</t>
  </si>
  <si>
    <t>Laguna Niguel</t>
  </si>
  <si>
    <t>OFF-PA-10002195</t>
  </si>
  <si>
    <t>Xerox 1966</t>
  </si>
  <si>
    <t>OFF-PA-10000241</t>
  </si>
  <si>
    <t>IBM Multi-Purpose Copy Paper, 8 1/2 x 11", Case</t>
  </si>
  <si>
    <t>OFF-PA-10001878</t>
  </si>
  <si>
    <t>Xerox 1891</t>
  </si>
  <si>
    <t>CA-2016-113117</t>
  </si>
  <si>
    <t>JP-15520</t>
  </si>
  <si>
    <t>Jeremy Pistek</t>
  </si>
  <si>
    <t>Davis</t>
  </si>
  <si>
    <t>CA-2016-104633</t>
  </si>
  <si>
    <t>CA-2016-142335</t>
  </si>
  <si>
    <t>FUR-TA-10000198</t>
  </si>
  <si>
    <t>CA-2016-127670</t>
  </si>
  <si>
    <t>Saint Peters</t>
  </si>
  <si>
    <t>FUR-TA-10001095</t>
  </si>
  <si>
    <t>CA-2016-112102</t>
  </si>
  <si>
    <t>FUR-TA-10004086</t>
  </si>
  <si>
    <t>CA-2016-104157</t>
  </si>
  <si>
    <t>FUR-TA-10004915</t>
  </si>
  <si>
    <t>CA-2016-168893</t>
  </si>
  <si>
    <t>AP-10915</t>
  </si>
  <si>
    <t>Arthur Prichep</t>
  </si>
  <si>
    <t>FUR-TA-10003392</t>
  </si>
  <si>
    <t>CA-2016-113831</t>
  </si>
  <si>
    <t>FUR-TA-10002645</t>
  </si>
  <si>
    <t>Hon Rectangular Conference Tables</t>
  </si>
  <si>
    <t>CA-2016-122063</t>
  </si>
  <si>
    <t>MM-17920</t>
  </si>
  <si>
    <t>Michael Moore</t>
  </si>
  <si>
    <t>FUR-TA-10004575</t>
  </si>
  <si>
    <t>CA-2016-154662</t>
  </si>
  <si>
    <t>BF-11215</t>
  </si>
  <si>
    <t>Benjamin Farhat</t>
  </si>
  <si>
    <t>FUR-TA-10001771</t>
  </si>
  <si>
    <t>Bush Cubix Conference Tables, Fully Assembled</t>
  </si>
  <si>
    <t>FUR-TA-10001307</t>
  </si>
  <si>
    <t>US-2016-121013</t>
  </si>
  <si>
    <t>FUR-TA-10003238</t>
  </si>
  <si>
    <t>Chromcraft Bull-Nose Wood 48" x 96" Rectangular Conference Tables</t>
  </si>
  <si>
    <t>US-2016-102239</t>
  </si>
  <si>
    <t>LW-16990</t>
  </si>
  <si>
    <t>Lindsay Williams</t>
  </si>
  <si>
    <t>CA-2016-169838</t>
  </si>
  <si>
    <t>CA-2016-114601</t>
  </si>
  <si>
    <t>AA-10480</t>
  </si>
  <si>
    <t>Andrew Allen</t>
  </si>
  <si>
    <t>FUR-TA-10004147</t>
  </si>
  <si>
    <t>Hon 4060 Series Tables</t>
  </si>
  <si>
    <t>US-2016-164196</t>
  </si>
  <si>
    <t>FUR-TA-10001950</t>
  </si>
  <si>
    <t>CA-2016-102092</t>
  </si>
  <si>
    <t>PM-18940</t>
  </si>
  <si>
    <t>Paul MacIntyre</t>
  </si>
  <si>
    <t>CA-2016-116911</t>
  </si>
  <si>
    <t>Twin Falls</t>
  </si>
  <si>
    <t>FUR-TA-10003473</t>
  </si>
  <si>
    <t>CA-2016-132304</t>
  </si>
  <si>
    <t>FUR-TA-10004619</t>
  </si>
  <si>
    <t>CA-2016-105207</t>
  </si>
  <si>
    <t>BO-11350</t>
  </si>
  <si>
    <t>Bill Overfelt</t>
  </si>
  <si>
    <t>FUR-TA-10000617</t>
  </si>
  <si>
    <t>CA-2016-152156</t>
  </si>
  <si>
    <t>CG-12520</t>
  </si>
  <si>
    <t>Claire Gute</t>
  </si>
  <si>
    <t>FUR-BO-10001798</t>
  </si>
  <si>
    <t>Bush Somerset Collection Bookcase</t>
  </si>
  <si>
    <t>CA-2016-155516</t>
  </si>
  <si>
    <t>MK-17905</t>
  </si>
  <si>
    <t>Michael Kennedy</t>
  </si>
  <si>
    <t>FUR-BO-10002545</t>
  </si>
  <si>
    <t>US-2016-143819</t>
  </si>
  <si>
    <t>TEC-MA-10003979</t>
  </si>
  <si>
    <t>US-2016-108504</t>
  </si>
  <si>
    <t>FUR-BO-10004015</t>
  </si>
  <si>
    <t>CA-2016-133711</t>
  </si>
  <si>
    <t>MC-17425</t>
  </si>
  <si>
    <t>Mark Cousins</t>
  </si>
  <si>
    <t>TEC-MA-10000010</t>
  </si>
  <si>
    <t>CA-2016-134208</t>
  </si>
  <si>
    <t>TEC-MA-10004458</t>
  </si>
  <si>
    <t>Lexmark X 9575 Professional All-in-One Color Printer</t>
  </si>
  <si>
    <t>US-2016-114174</t>
  </si>
  <si>
    <t>Malden</t>
  </si>
  <si>
    <t>FUR-BO-10003450</t>
  </si>
  <si>
    <t>Bush Westfield Collection Bookcases, Dark Cherry Finish</t>
  </si>
  <si>
    <t>CA-2016-156251</t>
  </si>
  <si>
    <t>West Allis</t>
  </si>
  <si>
    <t>FUR-BO-10001337</t>
  </si>
  <si>
    <t>CA-2016-143749</t>
  </si>
  <si>
    <t>FUR-BO-10002853</t>
  </si>
  <si>
    <t>O'Sullivan 5-Shelf Heavy-Duty Bookcases</t>
  </si>
  <si>
    <t>US-2016-107440</t>
  </si>
  <si>
    <t>BS-11365</t>
  </si>
  <si>
    <t>Bill Shonely</t>
  </si>
  <si>
    <t>TEC-MA-10001047</t>
  </si>
  <si>
    <t>CA-2016-102162</t>
  </si>
  <si>
    <t>TEC-CO-10001943</t>
  </si>
  <si>
    <t>Canon PC-428 Personal Copier</t>
  </si>
  <si>
    <t>CA-2016-160304</t>
  </si>
  <si>
    <t>Gaithersburg</t>
  </si>
  <si>
    <t>FUR-BO-10004709</t>
  </si>
  <si>
    <t>Bush Westfield Collection Bookcases, Medium Cherry Finish</t>
  </si>
  <si>
    <t>CA-2016-163776</t>
  </si>
  <si>
    <t>JS-16030</t>
  </si>
  <si>
    <t>Joy Smith</t>
  </si>
  <si>
    <t>FUR-BO-10003546</t>
  </si>
  <si>
    <t>Hon 4-Shelf Metal Bookcases</t>
  </si>
  <si>
    <t>US-2016-106600</t>
  </si>
  <si>
    <t>FUR-BO-10001608</t>
  </si>
  <si>
    <t>Hon Metal Bookcases, Black</t>
  </si>
  <si>
    <t>CA-2016-157791</t>
  </si>
  <si>
    <t>CA-11965</t>
  </si>
  <si>
    <t>Carol Adams</t>
  </si>
  <si>
    <t>CA-2016-160535</t>
  </si>
  <si>
    <t>BP-11050</t>
  </si>
  <si>
    <t>Barry Pond</t>
  </si>
  <si>
    <t>Plainfield</t>
  </si>
  <si>
    <t>TEC-MA-10004255</t>
  </si>
  <si>
    <t>Konica Minolta magicolor 1690MF Multifunction Printer</t>
  </si>
  <si>
    <t>US-2016-147711</t>
  </si>
  <si>
    <t>HF-14995</t>
  </si>
  <si>
    <t>Herbert Flentye</t>
  </si>
  <si>
    <t>FUR-BO-10003159</t>
  </si>
  <si>
    <t>Sauder Camden County Collection Libraries, Planked Cherry Finish</t>
  </si>
  <si>
    <t>CA-2016-118689</t>
  </si>
  <si>
    <t>TEC-CO-10004722</t>
  </si>
  <si>
    <t>US-2016-100461</t>
  </si>
  <si>
    <t>JO-15145</t>
  </si>
  <si>
    <t>Jack O'Briant</t>
  </si>
  <si>
    <t>CA-2016-139997</t>
  </si>
  <si>
    <t>TEC-CO-10000971</t>
  </si>
  <si>
    <t>US-2016-166660</t>
  </si>
  <si>
    <t>US-2016-140158</t>
  </si>
  <si>
    <t>TEC-CO-10001449</t>
  </si>
  <si>
    <t>CA-2016-166429</t>
  </si>
  <si>
    <t>TG-21310</t>
  </si>
  <si>
    <t>Toby Gnade</t>
  </si>
  <si>
    <t>CA-2016-162355</t>
  </si>
  <si>
    <t>Sandy Springs</t>
  </si>
  <si>
    <t>CA-2016-158841</t>
  </si>
  <si>
    <t>TEC-MA-10001127</t>
  </si>
  <si>
    <t>CA-2016-140935</t>
  </si>
  <si>
    <t>AB-10015</t>
  </si>
  <si>
    <t>Aaron Bergman</t>
  </si>
  <si>
    <t>FUR-BO-10003966</t>
  </si>
  <si>
    <t>Sauder Facets Collection Library, Sky Alder Finish</t>
  </si>
  <si>
    <t>CA-2016-160108</t>
  </si>
  <si>
    <t>CA-2016-152688</t>
  </si>
  <si>
    <t>NR-18550</t>
  </si>
  <si>
    <t>Nick Radford</t>
  </si>
  <si>
    <t>CA-2016-166772</t>
  </si>
  <si>
    <t>FUR-CH-10000454</t>
  </si>
  <si>
    <t>CA-2016-115756</t>
  </si>
  <si>
    <t>FUR-CH-10002372</t>
  </si>
  <si>
    <t>Office Star - Ergonomically Designed Knee Chair</t>
  </si>
  <si>
    <t>CA-2016-168354</t>
  </si>
  <si>
    <t>FUR-CH-10004675</t>
  </si>
  <si>
    <t>CA-2016-149979</t>
  </si>
  <si>
    <t>US-2016-143448</t>
  </si>
  <si>
    <t>MH-17455</t>
  </si>
  <si>
    <t>Mark Hamilton</t>
  </si>
  <si>
    <t>Greenwood</t>
  </si>
  <si>
    <t>FUR-CH-10003379</t>
  </si>
  <si>
    <t>CA-2016-157336</t>
  </si>
  <si>
    <t>SJ-20500</t>
  </si>
  <si>
    <t>Shirley Jackson</t>
  </si>
  <si>
    <t>FUR-CH-10004997</t>
  </si>
  <si>
    <t>Hon Every-Day Series Multi-Task Chairs</t>
  </si>
  <si>
    <t>BW-11200</t>
  </si>
  <si>
    <t>Ben Wallace</t>
  </si>
  <si>
    <t>FUR-CH-10000847</t>
  </si>
  <si>
    <t>CA-2016-163167</t>
  </si>
  <si>
    <t>FUR-CH-10004477</t>
  </si>
  <si>
    <t>Global Push Button Manager's Chair, Indigo</t>
  </si>
  <si>
    <t>CA-2016-115378</t>
  </si>
  <si>
    <t>FUR-CH-10000863</t>
  </si>
  <si>
    <t>Novimex Swivel Fabric Task Chair</t>
  </si>
  <si>
    <t>CA-2016-122903</t>
  </si>
  <si>
    <t>FUR-CH-10002024</t>
  </si>
  <si>
    <t>CA-2016-154767</t>
  </si>
  <si>
    <t>FUR-CH-10003535</t>
  </si>
  <si>
    <t>Global Armless Task Chair, Royal Blue</t>
  </si>
  <si>
    <t>CA-2016-138597</t>
  </si>
  <si>
    <t>PN-18775</t>
  </si>
  <si>
    <t>Parhena Norris</t>
  </si>
  <si>
    <t>CA-2016-153269</t>
  </si>
  <si>
    <t>Andover</t>
  </si>
  <si>
    <t>CA-2016-123540</t>
  </si>
  <si>
    <t>CR-12625</t>
  </si>
  <si>
    <t>Corey Roper</t>
  </si>
  <si>
    <t>FUR-CH-10001146</t>
  </si>
  <si>
    <t>Global Value Mid-Back Manager's Chair, Gray</t>
  </si>
  <si>
    <t>US-2016-115441</t>
  </si>
  <si>
    <t>FUR-CH-10004626</t>
  </si>
  <si>
    <t>Office Star Flex Back Scooter Chair with Aluminum Finish Frame</t>
  </si>
  <si>
    <t>CA-2016-114489</t>
  </si>
  <si>
    <t>JE-16165</t>
  </si>
  <si>
    <t>Justin Ellison</t>
  </si>
  <si>
    <t>CA-2016-157245</t>
  </si>
  <si>
    <t>FUR-CH-10003746</t>
  </si>
  <si>
    <t>CA-2016-113621</t>
  </si>
  <si>
    <t>CA-2016-157763</t>
  </si>
  <si>
    <t>KH-16330</t>
  </si>
  <si>
    <t>Katharine Harms</t>
  </si>
  <si>
    <t>Bowling Green</t>
  </si>
  <si>
    <t>CA-2016-145905</t>
  </si>
  <si>
    <t>FUR-CH-10001854</t>
  </si>
  <si>
    <t>CA-2016-156300</t>
  </si>
  <si>
    <t>TB-21595</t>
  </si>
  <si>
    <t>Troy Blackwell</t>
  </si>
  <si>
    <t>FUR-CH-10001714</t>
  </si>
  <si>
    <t>Global Leather &amp; Oak Executive Chair, Burgundy</t>
  </si>
  <si>
    <t>CA-2016-155166</t>
  </si>
  <si>
    <t>FUR-CH-10003968</t>
  </si>
  <si>
    <t>Novimex Turbo Task Chair</t>
  </si>
  <si>
    <t>US-2016-124163</t>
  </si>
  <si>
    <t>La Crosse</t>
  </si>
  <si>
    <t>FUR-CH-10004218</t>
  </si>
  <si>
    <t>Global Fabric Manager's Chair, Dark Gray</t>
  </si>
  <si>
    <t>CA-2016-118514</t>
  </si>
  <si>
    <t>LC-17050</t>
  </si>
  <si>
    <t>Liz Carlisle</t>
  </si>
  <si>
    <t>FUR-CH-10004754</t>
  </si>
  <si>
    <t>Global Stack Chair with Arms, Black</t>
  </si>
  <si>
    <t>CA-2016-140130</t>
  </si>
  <si>
    <t>CA-2016-123946</t>
  </si>
  <si>
    <t>AJ-10795</t>
  </si>
  <si>
    <t>Anthony Johnson</t>
  </si>
  <si>
    <t>CA-2016-134138</t>
  </si>
  <si>
    <t>JD-15790</t>
  </si>
  <si>
    <t>John Dryer</t>
  </si>
  <si>
    <t>Belleville</t>
  </si>
  <si>
    <t>FUR-CH-10001545</t>
  </si>
  <si>
    <t>Hon Comfortask Task/Swivel Chairs</t>
  </si>
  <si>
    <t>CA-2016-156748</t>
  </si>
  <si>
    <t>BS-11755</t>
  </si>
  <si>
    <t>Bruce Stewart</t>
  </si>
  <si>
    <t>FUR-CH-10002335</t>
  </si>
  <si>
    <t>CA-2016-103730</t>
  </si>
  <si>
    <t>CA-2016-166674</t>
  </si>
  <si>
    <t>TEC-PH-10002365</t>
  </si>
  <si>
    <t>Belkin Grip Candy Sheer Case / Cover for iPhone 5 and 5S</t>
  </si>
  <si>
    <t>CA-2016-168753</t>
  </si>
  <si>
    <t>RL-19615</t>
  </si>
  <si>
    <t>Rob Lucas</t>
  </si>
  <si>
    <t>CA-2016-155992</t>
  </si>
  <si>
    <t>La Porte</t>
  </si>
  <si>
    <t>TEC-PH-10000215</t>
  </si>
  <si>
    <t>Plantronics Cordless Phone Headset with In-line Volume - M214C</t>
  </si>
  <si>
    <t>CA-2016-160815</t>
  </si>
  <si>
    <t>TR-21325</t>
  </si>
  <si>
    <t>Toby Ritter</t>
  </si>
  <si>
    <t>Cedar Rapids</t>
  </si>
  <si>
    <t>TEC-PH-10003505</t>
  </si>
  <si>
    <t>Geemarc AmpliPOWER60</t>
  </si>
  <si>
    <t>CA-2016-134425</t>
  </si>
  <si>
    <t>Saint Paul</t>
  </si>
  <si>
    <t>TEC-PH-10003555</t>
  </si>
  <si>
    <t>Motorola HK250 Universal Bluetooth Headset</t>
  </si>
  <si>
    <t>TEC-PH-10003645</t>
  </si>
  <si>
    <t>Aastra 57i VoIP phone</t>
  </si>
  <si>
    <t>CA-2016-164938</t>
  </si>
  <si>
    <t>PB-19210</t>
  </si>
  <si>
    <t>Phillip Breyer</t>
  </si>
  <si>
    <t>CA-2016-151141</t>
  </si>
  <si>
    <t>TEC-PH-10004924</t>
  </si>
  <si>
    <t>SKILCRAFT Telephone Shoulder Rest, 2" x 6.5" x 2.5", Black</t>
  </si>
  <si>
    <t>CA-2016-128517</t>
  </si>
  <si>
    <t>SW-20350</t>
  </si>
  <si>
    <t>Sean Wendt</t>
  </si>
  <si>
    <t>TEC-PH-10002555</t>
  </si>
  <si>
    <t>TB-21055</t>
  </si>
  <si>
    <t>Ted Butterfield</t>
  </si>
  <si>
    <t>CA-2016-114482</t>
  </si>
  <si>
    <t>DM-13345</t>
  </si>
  <si>
    <t>Denise Monton</t>
  </si>
  <si>
    <t>TEC-PH-10001580</t>
  </si>
  <si>
    <t>Logitech Mobile Speakerphone P710e - speaker phone</t>
  </si>
  <si>
    <t>CA-2016-155005</t>
  </si>
  <si>
    <t>TEC-PH-10003484</t>
  </si>
  <si>
    <t>Ooma Telo VoIP Home Phone System</t>
  </si>
  <si>
    <t>CA-2016-115476</t>
  </si>
  <si>
    <t>TEC-PH-10000673</t>
  </si>
  <si>
    <t>Plantronics Voyager Pro HD - Bluetooth Headset</t>
  </si>
  <si>
    <t>Bloomington</t>
  </si>
  <si>
    <t>TEC-PH-10003171</t>
  </si>
  <si>
    <t>Plantronics Encore H101 Dual Earpieces Headset</t>
  </si>
  <si>
    <t>CA-2016-159142</t>
  </si>
  <si>
    <t>TEC-PH-10001448</t>
  </si>
  <si>
    <t>Anker Astro 15000mAh USB Portable Charger</t>
  </si>
  <si>
    <t>CA-2016-109722</t>
  </si>
  <si>
    <t>TP-21130</t>
  </si>
  <si>
    <t>Theone Pippenger</t>
  </si>
  <si>
    <t>Georgetown</t>
  </si>
  <si>
    <t>CA-2016-153157</t>
  </si>
  <si>
    <t>US-2016-119298</t>
  </si>
  <si>
    <t>CA-2016-137939</t>
  </si>
  <si>
    <t>TEC-PH-10003589</t>
  </si>
  <si>
    <t>invisibleSHIELD by ZAGG Smudge-Free Screen Protector</t>
  </si>
  <si>
    <t>CA-2016-132997</t>
  </si>
  <si>
    <t>LW-17215</t>
  </si>
  <si>
    <t>Luke Weiss</t>
  </si>
  <si>
    <t>TEC-PH-10000586</t>
  </si>
  <si>
    <t>AT&amp;T SB67148 SynJ</t>
  </si>
  <si>
    <t>TEC-PH-10003811</t>
  </si>
  <si>
    <t>Jabra Supreme Plus Driver Edition Headset</t>
  </si>
  <si>
    <t>CA-2016-142594</t>
  </si>
  <si>
    <t>EJ-14155</t>
  </si>
  <si>
    <t>Eva Jacobs</t>
  </si>
  <si>
    <t>TEC-PH-10000193</t>
  </si>
  <si>
    <t>Jensen SMPS-640 - speaker phone</t>
  </si>
  <si>
    <t>TEC-PH-10000562</t>
  </si>
  <si>
    <t>Samsung Convoy 3</t>
  </si>
  <si>
    <t>CA-2016-147256</t>
  </si>
  <si>
    <t>TEC-PH-10003072</t>
  </si>
  <si>
    <t>Panasonic KX-TG9541B DECT 6.0 Digital 2-Line Expandable Cordless Phone With Digital Answering System</t>
  </si>
  <si>
    <t>TEC-PH-10002262</t>
  </si>
  <si>
    <t>LG Electronics Tone+ HBS-730 Bluetooth Headset</t>
  </si>
  <si>
    <t>Salem</t>
  </si>
  <si>
    <t>TEC-PH-10003988</t>
  </si>
  <si>
    <t>LF Elite 3D Dazzle Designer Hard Case Cover, Lf Stylus Pen and Wiper For Apple Iphone 5c Mini Lite</t>
  </si>
  <si>
    <t>CA-2016-131835</t>
  </si>
  <si>
    <t>MC-17590</t>
  </si>
  <si>
    <t>Matt Collister</t>
  </si>
  <si>
    <t>TEC-PH-10001760</t>
  </si>
  <si>
    <t>Bose SoundLink Bluetooth Speaker</t>
  </si>
  <si>
    <t>CA-2016-164091</t>
  </si>
  <si>
    <t>Bangor</t>
  </si>
  <si>
    <t>TEC-PH-10001944</t>
  </si>
  <si>
    <t>Wi-Ex zBoost YX540 Cellular Phone Signal Booster</t>
  </si>
  <si>
    <t>CA-2016-124352</t>
  </si>
  <si>
    <t>TEC-PH-10003442</t>
  </si>
  <si>
    <t>Samsung Replacement EH64AVFWE Premium Headset</t>
  </si>
  <si>
    <t>CA-2016-139395</t>
  </si>
  <si>
    <t>MG-17650</t>
  </si>
  <si>
    <t>Matthew Grinstein</t>
  </si>
  <si>
    <t>TEC-PH-10000455</t>
  </si>
  <si>
    <t>GE 30522EE2</t>
  </si>
  <si>
    <t>US-2016-168410</t>
  </si>
  <si>
    <t>BV-11245</t>
  </si>
  <si>
    <t>Benjamin Venier</t>
  </si>
  <si>
    <t>TEC-PH-10002583</t>
  </si>
  <si>
    <t>iOttie HLCRIO102 Car Mount</t>
  </si>
  <si>
    <t>CA-2016-163804</t>
  </si>
  <si>
    <t>CA-2016-152730</t>
  </si>
  <si>
    <t>CA-2016-133613</t>
  </si>
  <si>
    <t>CP-12340</t>
  </si>
  <si>
    <t>Christine Phan</t>
  </si>
  <si>
    <t>Waterbury</t>
  </si>
  <si>
    <t>TEC-PH-10004539</t>
  </si>
  <si>
    <t>US-2016-160206</t>
  </si>
  <si>
    <t>MY-18295</t>
  </si>
  <si>
    <t>Muhammed Yedwab</t>
  </si>
  <si>
    <t>TEC-PH-10000148</t>
  </si>
  <si>
    <t>Cyber Acoustics AC-202b Speech Recognition Stereo Headset</t>
  </si>
  <si>
    <t>US-2016-150140</t>
  </si>
  <si>
    <t>VM-21685</t>
  </si>
  <si>
    <t>Valerie Mitchum</t>
  </si>
  <si>
    <t>CA-2016-169194</t>
  </si>
  <si>
    <t>CA-2016-114104</t>
  </si>
  <si>
    <t>Edmond</t>
  </si>
  <si>
    <t>TEC-PH-10004536</t>
  </si>
  <si>
    <t>Avaya 5420 Digital phone</t>
  </si>
  <si>
    <t>TEC-PH-10003931</t>
  </si>
  <si>
    <t>JBL Micro Wireless Portable Bluetooth Speaker</t>
  </si>
  <si>
    <t>CA-2016-146934</t>
  </si>
  <si>
    <t>Passaic</t>
  </si>
  <si>
    <t>TEC-PH-10004614</t>
  </si>
  <si>
    <t>AT&amp;T 841000 Phone</t>
  </si>
  <si>
    <t>CA-2016-139878</t>
  </si>
  <si>
    <t>CA-2016-133340</t>
  </si>
  <si>
    <t>CA-2016-133550</t>
  </si>
  <si>
    <t>TEC-PH-10001079</t>
  </si>
  <si>
    <t>CA-2016-101987</t>
  </si>
  <si>
    <t>HL-15040</t>
  </si>
  <si>
    <t>Hunter Lopez</t>
  </si>
  <si>
    <t>TEC-PH-10001305</t>
  </si>
  <si>
    <t>Panasonic KX TS208W Corded phone</t>
  </si>
  <si>
    <t>CA-2016-167682</t>
  </si>
  <si>
    <t>ZD-21925</t>
  </si>
  <si>
    <t>Zuschuss Donatelli</t>
  </si>
  <si>
    <t>CA-2016-160220</t>
  </si>
  <si>
    <t>Trenton</t>
  </si>
  <si>
    <t>CA-2016-116526</t>
  </si>
  <si>
    <t>JA-15970</t>
  </si>
  <si>
    <t>Joseph Airdo</t>
  </si>
  <si>
    <t>US-2016-144351</t>
  </si>
  <si>
    <t>RC-19960</t>
  </si>
  <si>
    <t>Ryan Crowe</t>
  </si>
  <si>
    <t>TEC-PH-10001644</t>
  </si>
  <si>
    <t>BlueLounge Milo Smartphone Stand, White/Metallic</t>
  </si>
  <si>
    <t>CA-2016-105732</t>
  </si>
  <si>
    <t>TEC-PH-10002170</t>
  </si>
  <si>
    <t>ClearSounds CSC500 Amplified Spirit Phone Corded phone</t>
  </si>
  <si>
    <t>CA-2016-139381</t>
  </si>
  <si>
    <t>CA-2016-160234</t>
  </si>
  <si>
    <t>TEC-PH-10004434</t>
  </si>
  <si>
    <t>Cisco IP Phone 7961G VoIP phone - Dark gray</t>
  </si>
  <si>
    <t>CA-2016-153178</t>
  </si>
  <si>
    <t>US-2016-157728</t>
  </si>
  <si>
    <t>Grand Rapids</t>
  </si>
  <si>
    <t>CA-2016-118255</t>
  </si>
  <si>
    <t>TEC-AC-10000171</t>
  </si>
  <si>
    <t>Verbatim 25 GB 6x Blu-ray Single Layer Recordable Disc, 25/Pack</t>
  </si>
  <si>
    <t>TEC-AC-10002167</t>
  </si>
  <si>
    <t>Imation 8gb Micro Traveldrive Usb 2.0 Flash Drive</t>
  </si>
  <si>
    <t>CA-2016-160745</t>
  </si>
  <si>
    <t>Vancouver</t>
  </si>
  <si>
    <t>TEC-AC-10001142</t>
  </si>
  <si>
    <t>First Data FD10 PIN Pad</t>
  </si>
  <si>
    <t>CA-2016-107615</t>
  </si>
  <si>
    <t>RB-19645</t>
  </si>
  <si>
    <t>Robert Barroso</t>
  </si>
  <si>
    <t>CA-2016-106894</t>
  </si>
  <si>
    <t>CA-2016-101378</t>
  </si>
  <si>
    <t>CA-2016-131065</t>
  </si>
  <si>
    <t>CA-2016-134887</t>
  </si>
  <si>
    <t>TB-21280</t>
  </si>
  <si>
    <t>Toby Braunhardt</t>
  </si>
  <si>
    <t>Norman</t>
  </si>
  <si>
    <t>CA-2016-144911</t>
  </si>
  <si>
    <t>Overland Park</t>
  </si>
  <si>
    <t>CA-2016-111493</t>
  </si>
  <si>
    <t>CM-12160</t>
  </si>
  <si>
    <t>Charles McCrossin</t>
  </si>
  <si>
    <t>TEC-AC-10003441</t>
  </si>
  <si>
    <t>Kingston Digital DataTraveler 32GB USB 2.0</t>
  </si>
  <si>
    <t>US-2016-138408</t>
  </si>
  <si>
    <t>US-2016-167472</t>
  </si>
  <si>
    <t>Little Rock</t>
  </si>
  <si>
    <t>US-2016-156692</t>
  </si>
  <si>
    <t>Kenner</t>
  </si>
  <si>
    <t>CA-2016-104150</t>
  </si>
  <si>
    <t>AG-10330</t>
  </si>
  <si>
    <t>Alex Grayson</t>
  </si>
  <si>
    <t>US-2016-139087</t>
  </si>
  <si>
    <t>TEC-AC-10004595</t>
  </si>
  <si>
    <t>First Data TMFD35 PIN Pad</t>
  </si>
  <si>
    <t>CA-2016-157161</t>
  </si>
  <si>
    <t>CA-2016-123050</t>
  </si>
  <si>
    <t>CA-2016-145135</t>
  </si>
  <si>
    <t>Shelton</t>
  </si>
  <si>
    <t>TEC-AC-10003447</t>
  </si>
  <si>
    <t>Micropad Numeric Keypads</t>
  </si>
  <si>
    <t>LW-17125</t>
  </si>
  <si>
    <t>Liz Willingham</t>
  </si>
  <si>
    <t>CA-2016-100153</t>
  </si>
  <si>
    <t>TEC-AC-10001772</t>
  </si>
  <si>
    <t>Memorex Mini Travel Drive 16 GB USB 2.0 Flash Drive</t>
  </si>
  <si>
    <t>CA-2016-169166</t>
  </si>
  <si>
    <t>TEC-AC-10000991</t>
  </si>
  <si>
    <t>Sony Micro Vault Click 8 GB USB 2.0 Flash Drive</t>
  </si>
  <si>
    <t>US-2016-108098</t>
  </si>
  <si>
    <t>CA-2016-128412</t>
  </si>
  <si>
    <t>CA-2016-106558</t>
  </si>
  <si>
    <t>TEC-AC-10002399</t>
  </si>
  <si>
    <t>SanDisk Cruzer 32 GB USB Flash Drive</t>
  </si>
  <si>
    <t>CA-2016-152072</t>
  </si>
  <si>
    <t>Westfield</t>
  </si>
  <si>
    <t>CA-2016-108616</t>
  </si>
  <si>
    <t>JK-15730</t>
  </si>
  <si>
    <t>Joe Kamberova</t>
  </si>
  <si>
    <t>CA-2016-168536</t>
  </si>
  <si>
    <t>SC-20800</t>
  </si>
  <si>
    <t>Stuart Calhoun</t>
  </si>
  <si>
    <t>TEC-AC-10002323</t>
  </si>
  <si>
    <t>SanDisk Ultra 32 GB MicroSDHC Class 10 Memory Card</t>
  </si>
  <si>
    <t>CA-2016-142370</t>
  </si>
  <si>
    <t>CA-2016-169957</t>
  </si>
  <si>
    <t>US-2016-111290</t>
  </si>
  <si>
    <t>TEC-AC-10004975</t>
  </si>
  <si>
    <t>TEC-AC-10002335</t>
  </si>
  <si>
    <t>Logitech Media Keyboard K200</t>
  </si>
  <si>
    <t>US-2016-169369</t>
  </si>
  <si>
    <t>EC-14050</t>
  </si>
  <si>
    <t>Erin Creighton</t>
  </si>
  <si>
    <t>CA-2016-142405</t>
  </si>
  <si>
    <t>CA-2016-148516</t>
  </si>
  <si>
    <t>TEC-AC-10003610</t>
  </si>
  <si>
    <t>Logitech Illuminated - Keyboard</t>
  </si>
  <si>
    <t>US-2016-163538</t>
  </si>
  <si>
    <t>TEC-AC-10004877</t>
  </si>
  <si>
    <t>Imation 30456 USB Flash Drive 8GB</t>
  </si>
  <si>
    <t>CA-2016-125094</t>
  </si>
  <si>
    <t>NP-18700</t>
  </si>
  <si>
    <t>Nora Preis</t>
  </si>
  <si>
    <t>TEC-AC-10004420</t>
  </si>
  <si>
    <t>Cherry 142-key Programmable Keyboard</t>
  </si>
  <si>
    <t>CA-2016-149965</t>
  </si>
  <si>
    <t>CA-2016-148684</t>
  </si>
  <si>
    <t>US-2016-117793</t>
  </si>
  <si>
    <t>Sheboygan</t>
  </si>
  <si>
    <t>TEC-AC-10003433</t>
  </si>
  <si>
    <t>Maxell 4.7GB DVD+R 5/Pack</t>
  </si>
  <si>
    <t>CA-2016-120803</t>
  </si>
  <si>
    <t>Milford</t>
  </si>
  <si>
    <t>CA-2016-166380</t>
  </si>
  <si>
    <t>TEC-AC-10000109</t>
  </si>
  <si>
    <t>Sony Micro Vault Click 16 GB USB 2.0 Flash Drive</t>
  </si>
  <si>
    <t>CA-2016-142524</t>
  </si>
  <si>
    <t>MB-18085</t>
  </si>
  <si>
    <t>Mick Brown</t>
  </si>
  <si>
    <t>US-2016-165505</t>
  </si>
  <si>
    <t>CA-2016-125220</t>
  </si>
  <si>
    <t>BE-11410</t>
  </si>
  <si>
    <t>Bobby Elias</t>
  </si>
  <si>
    <t>Appleton</t>
  </si>
  <si>
    <t>CA-2016-158358</t>
  </si>
  <si>
    <t>CA-2016-163755</t>
  </si>
  <si>
    <t>CA-2016-165148</t>
  </si>
  <si>
    <t>FUR-FU-10004091</t>
  </si>
  <si>
    <t>Eldon 200 Class Desk Accessories, Black</t>
  </si>
  <si>
    <t>CA-2016-164672</t>
  </si>
  <si>
    <t>FUR-FU-10001488</t>
  </si>
  <si>
    <t>Tenex 46" x 60" Computer Anti-Static Chairmat, Rectangular Shaped</t>
  </si>
  <si>
    <t>CA-2016-162747</t>
  </si>
  <si>
    <t>Gulfport</t>
  </si>
  <si>
    <t>CA-2016-123806</t>
  </si>
  <si>
    <t>CA-2016-127985</t>
  </si>
  <si>
    <t>CA-2016-103107</t>
  </si>
  <si>
    <t>CA-2016-120369</t>
  </si>
  <si>
    <t>VB-21745</t>
  </si>
  <si>
    <t>Victoria Brennan</t>
  </si>
  <si>
    <t>FUR-FU-10003806</t>
  </si>
  <si>
    <t>Tenex Chairmat w/ Average Lip, 45" x 53"</t>
  </si>
  <si>
    <t>FUR-FU-10001756</t>
  </si>
  <si>
    <t>Eldon Expressions Desk Accessory, Wood Photo Frame, Mahogany</t>
  </si>
  <si>
    <t>CA-2016-146374</t>
  </si>
  <si>
    <t>HE-14800</t>
  </si>
  <si>
    <t>Harold Engle</t>
  </si>
  <si>
    <t>FUR-FU-10000246</t>
  </si>
  <si>
    <t>Aluminum Document Frame</t>
  </si>
  <si>
    <t>CA-2016-137043</t>
  </si>
  <si>
    <t>FUR-FU-10003664</t>
  </si>
  <si>
    <t>Electrix Architect's Clamp-On Swing Arm Lamp, Black</t>
  </si>
  <si>
    <t>CA-2016-136371</t>
  </si>
  <si>
    <t>SV-20935</t>
  </si>
  <si>
    <t>Susan Vittorini</t>
  </si>
  <si>
    <t>FUR-FU-10000409</t>
  </si>
  <si>
    <t>GE 4 Foot Flourescent Tube, 40 Watt</t>
  </si>
  <si>
    <t>CA-2016-124772</t>
  </si>
  <si>
    <t>Murray</t>
  </si>
  <si>
    <t>CA-2016-146682</t>
  </si>
  <si>
    <t>US-2016-116400</t>
  </si>
  <si>
    <t>CA-2016-131737</t>
  </si>
  <si>
    <t>GZ-14470</t>
  </si>
  <si>
    <t>Gary Zandusky</t>
  </si>
  <si>
    <t>FUR-FU-10004306</t>
  </si>
  <si>
    <t>CA-2016-158435</t>
  </si>
  <si>
    <t>FUR-FU-10004164</t>
  </si>
  <si>
    <t>Eldon 300 Class Desk Accessories, Black</t>
  </si>
  <si>
    <t>CA-2016-169887</t>
  </si>
  <si>
    <t>FUR-FU-10003095</t>
  </si>
  <si>
    <t>Linden 12" Wall Clock With Oak Frame</t>
  </si>
  <si>
    <t>CA-2016-163937</t>
  </si>
  <si>
    <t>JB-16000</t>
  </si>
  <si>
    <t>Joy Bell-</t>
  </si>
  <si>
    <t>Longview</t>
  </si>
  <si>
    <t>CA-2016-134334</t>
  </si>
  <si>
    <t>FUR-FU-10002045</t>
  </si>
  <si>
    <t>Executive Impressions 14"</t>
  </si>
  <si>
    <t>FUR-FU-10004665</t>
  </si>
  <si>
    <t>3M Polarizing Task Lamp with Clamp Arm, Light Gray</t>
  </si>
  <si>
    <t>CA-2016-142545</t>
  </si>
  <si>
    <t>CA-2016-152632</t>
  </si>
  <si>
    <t>CA-2016-147067</t>
  </si>
  <si>
    <t>CA-2016-113061</t>
  </si>
  <si>
    <t>EL-13735</t>
  </si>
  <si>
    <t>Ed Ludwig</t>
  </si>
  <si>
    <t>Jefferson City</t>
  </si>
  <si>
    <t>CA-2016-157266</t>
  </si>
  <si>
    <t>FUR-FU-10000629</t>
  </si>
  <si>
    <t>9-3/4 Diameter Round Wall Clock</t>
  </si>
  <si>
    <t>CA-2016-110254</t>
  </si>
  <si>
    <t>ML-17755</t>
  </si>
  <si>
    <t>Max Ludwig</t>
  </si>
  <si>
    <t>CA-2016-149461</t>
  </si>
  <si>
    <t>AS-10135</t>
  </si>
  <si>
    <t>Adrian Shami</t>
  </si>
  <si>
    <t>CA-2016-136434</t>
  </si>
  <si>
    <t>RD-19480</t>
  </si>
  <si>
    <t>Rick Duston</t>
  </si>
  <si>
    <t>FUR-FU-10001196</t>
  </si>
  <si>
    <t>DAX Cubicle Frames - 8x10</t>
  </si>
  <si>
    <t>FUR-FU-10004952</t>
  </si>
  <si>
    <t>C-Line Cubicle Keepers Polyproplyene Holder w/Velcro Back, 8-1/2x11, 25/Bx</t>
  </si>
  <si>
    <t>US-2016-108637</t>
  </si>
  <si>
    <t>CA-2016-138079</t>
  </si>
  <si>
    <t>FUR-FU-10001475</t>
  </si>
  <si>
    <t>Contract Clock, 14", Brown</t>
  </si>
  <si>
    <t>CA-2016-146171</t>
  </si>
  <si>
    <t>Executive Impressions 13" Clairmont Wall Clock</t>
  </si>
  <si>
    <t>FUR-FU-10000755</t>
  </si>
  <si>
    <t>Eldon Expressions Mahogany Wood Desk Collection</t>
  </si>
  <si>
    <t>CA-2016-146143</t>
  </si>
  <si>
    <t>MC-17845</t>
  </si>
  <si>
    <t>Michael Chen</t>
  </si>
  <si>
    <t>CA-2016-151155</t>
  </si>
  <si>
    <t>FUR-FU-10000550</t>
  </si>
  <si>
    <t>Stacking Trays by OIC</t>
  </si>
  <si>
    <t>CA-2016-120355</t>
  </si>
  <si>
    <t>MM-17260</t>
  </si>
  <si>
    <t>Magdelene Morse</t>
  </si>
  <si>
    <t>New Rochelle</t>
  </si>
  <si>
    <t>FUR-FU-10004053</t>
  </si>
  <si>
    <t>DAX Two-Tone Silver Metal Document Frame</t>
  </si>
  <si>
    <t>CA-2016-119935</t>
  </si>
  <si>
    <t>FUR-FU-10000076</t>
  </si>
  <si>
    <t>24-Hour Round Wall Clock</t>
  </si>
  <si>
    <t>CA-2016-128972</t>
  </si>
  <si>
    <t>FUR-FU-10003096</t>
  </si>
  <si>
    <t>Master Giant Foot Doorstop, Safety Yellow</t>
  </si>
  <si>
    <t>CA-2016-122017</t>
  </si>
  <si>
    <t>CD-11920</t>
  </si>
  <si>
    <t>Carlos Daly</t>
  </si>
  <si>
    <t>CA-2016-154235</t>
  </si>
  <si>
    <t>CA-2016-159639</t>
  </si>
  <si>
    <t>CA-2016-101168</t>
  </si>
  <si>
    <t>Nashua</t>
  </si>
  <si>
    <t>FUR-FU-10003142</t>
  </si>
  <si>
    <t>Master Big Foot Doorstop, Beige</t>
  </si>
  <si>
    <t>CA-2016-131205</t>
  </si>
  <si>
    <t>US-2016-155404</t>
  </si>
  <si>
    <t>AS-10630</t>
  </si>
  <si>
    <t>Ann Steele</t>
  </si>
  <si>
    <t>Eldon 500 Class Desk Accessories</t>
  </si>
  <si>
    <t>CA-2016-134789</t>
  </si>
  <si>
    <t>CK-12325</t>
  </si>
  <si>
    <t>Christine Kargatis</t>
  </si>
  <si>
    <t>FUR-FU-10003268</t>
  </si>
  <si>
    <t>Eldon Radial Chair Mat for Low to Medium Pile Carpets</t>
  </si>
  <si>
    <t>CA-2016-157588</t>
  </si>
  <si>
    <t>AR-10570</t>
  </si>
  <si>
    <t>Anemone Ratner</t>
  </si>
  <si>
    <t>FUR-FU-10004848</t>
  </si>
  <si>
    <t>Howard Miller 13-3/4" Diameter Brushed Chrome Round Wall Clock</t>
  </si>
  <si>
    <t>US-2016-117541</t>
  </si>
  <si>
    <t>CA-2016-147683</t>
  </si>
  <si>
    <t>DAX Solid Wood Frames</t>
  </si>
  <si>
    <t>FUR-FU-10001037</t>
  </si>
  <si>
    <t>DAX Charcoal/Nickel-Tone Document Frame, 5 x 7</t>
  </si>
  <si>
    <t>CA-2016-110009</t>
  </si>
  <si>
    <t>FUR-FU-10003553</t>
  </si>
  <si>
    <t>Howard Miller 13-1/2" Diameter Rosebrook Wall Clock</t>
  </si>
  <si>
    <t>CA-2016-105753</t>
  </si>
  <si>
    <t>CA-2016-163174</t>
  </si>
  <si>
    <t>Athens</t>
  </si>
  <si>
    <t>CA-2016-113726</t>
  </si>
  <si>
    <t>FUR-FU-10003535</t>
  </si>
  <si>
    <t>Howard Miller Distant Time Traveler Alarm Clock</t>
  </si>
  <si>
    <t>CA-2016-119074</t>
  </si>
  <si>
    <t>MF-17665</t>
  </si>
  <si>
    <t>Maureen Fritzler</t>
  </si>
  <si>
    <t>CA-2016-113082</t>
  </si>
  <si>
    <t>CA-2016-102134</t>
  </si>
  <si>
    <t>SP-20545</t>
  </si>
  <si>
    <t>Sibella Parks</t>
  </si>
  <si>
    <t>Green Bay</t>
  </si>
  <si>
    <t>US-2016-152415</t>
  </si>
  <si>
    <t>PO-18865</t>
  </si>
  <si>
    <t>Patrick O'Donnell</t>
  </si>
  <si>
    <t>Marlborough</t>
  </si>
  <si>
    <t>CA-2016-108105</t>
  </si>
  <si>
    <t>CA-2016-126858</t>
  </si>
  <si>
    <t>JM-15265</t>
  </si>
  <si>
    <t>Janet Molinari</t>
  </si>
  <si>
    <t>CA-2016-149237</t>
  </si>
  <si>
    <t>CM-12235</t>
  </si>
  <si>
    <t>Chris McAfee</t>
  </si>
  <si>
    <t>FUR-FU-10002088</t>
  </si>
  <si>
    <t>Nu-Dell Float Frame 11 x 14 1/2</t>
  </si>
  <si>
    <t>CA-2016-119641</t>
  </si>
  <si>
    <t>OFF-ST-10000777</t>
  </si>
  <si>
    <t>Companion Letter/Legal File, Black</t>
  </si>
  <si>
    <t>CA-2016-127369</t>
  </si>
  <si>
    <t>DB-13060</t>
  </si>
  <si>
    <t>Dave Brooks</t>
  </si>
  <si>
    <t>Lowell</t>
  </si>
  <si>
    <t>OFF-ST-10000036</t>
  </si>
  <si>
    <t>Recycled Data-Pak for Archival Bound Computer Printouts, 12-1/2 x 12-1/2 x 16</t>
  </si>
  <si>
    <t>US-2016-150861</t>
  </si>
  <si>
    <t>CA-2016-119445</t>
  </si>
  <si>
    <t>OFF-ST-10000617</t>
  </si>
  <si>
    <t>Woodgrain Magazine Files by Perma</t>
  </si>
  <si>
    <t>CA-2016-122133</t>
  </si>
  <si>
    <t>JR-15670</t>
  </si>
  <si>
    <t>Jim Radford</t>
  </si>
  <si>
    <t>OFF-ST-10002574</t>
  </si>
  <si>
    <t>SAFCO Commercial Wire Shelving, Black</t>
  </si>
  <si>
    <t>CA-2016-162901</t>
  </si>
  <si>
    <t>AS-10045</t>
  </si>
  <si>
    <t>Aaron Smayling</t>
  </si>
  <si>
    <t>OFF-ST-10002344</t>
  </si>
  <si>
    <t>Carina 42"Hx23 3/4"W Media Storage Unit</t>
  </si>
  <si>
    <t>CA-2016-112389</t>
  </si>
  <si>
    <t>JM-15655</t>
  </si>
  <si>
    <t>Jim Mitchum</t>
  </si>
  <si>
    <t>Bridgeton</t>
  </si>
  <si>
    <t>CA-2016-140543</t>
  </si>
  <si>
    <t>Co-12640</t>
  </si>
  <si>
    <t>Corey-Lock</t>
  </si>
  <si>
    <t>CA-2016-136812</t>
  </si>
  <si>
    <t>CA-2016-164735</t>
  </si>
  <si>
    <t>TB-21400</t>
  </si>
  <si>
    <t>Tom Boeckenhauer</t>
  </si>
  <si>
    <t>CA-2016-163986</t>
  </si>
  <si>
    <t>Waukesha</t>
  </si>
  <si>
    <t>OFF-ST-10000918</t>
  </si>
  <si>
    <t>Crate-A-Files</t>
  </si>
  <si>
    <t>CA-2016-121671</t>
  </si>
  <si>
    <t>US-2016-140809</t>
  </si>
  <si>
    <t>CK-12760</t>
  </si>
  <si>
    <t>Cyma Kinney</t>
  </si>
  <si>
    <t>CA-2016-165169</t>
  </si>
  <si>
    <t>JL-15235</t>
  </si>
  <si>
    <t>Janet Lee</t>
  </si>
  <si>
    <t>OFF-ST-10004459</t>
  </si>
  <si>
    <t>OFF-ST-10003805</t>
  </si>
  <si>
    <t>CA-2016-135776</t>
  </si>
  <si>
    <t>CA-2016-155383</t>
  </si>
  <si>
    <t>OFF-ST-10001128</t>
  </si>
  <si>
    <t>Carina Mini System Audio Rack, Model AR050B</t>
  </si>
  <si>
    <t>CA-2016-158610</t>
  </si>
  <si>
    <t>CA-2016-110492</t>
  </si>
  <si>
    <t>OFF-ST-10000136</t>
  </si>
  <si>
    <t>Letter Size File</t>
  </si>
  <si>
    <t>CA-2016-118101</t>
  </si>
  <si>
    <t>CA-2016-132549</t>
  </si>
  <si>
    <t>JK-15370</t>
  </si>
  <si>
    <t>Jay Kimmel</t>
  </si>
  <si>
    <t>OFF-ST-10001370</t>
  </si>
  <si>
    <t>Sensible Storage WireTech Storage Systems</t>
  </si>
  <si>
    <t>CA-2016-168774</t>
  </si>
  <si>
    <t>OFF-AR-10001953</t>
  </si>
  <si>
    <t>Boston 1645 Deluxe Heavier-Duty Electric Pencil Sharpener</t>
  </si>
  <si>
    <t>OFF-AR-10004974</t>
  </si>
  <si>
    <t>Newell 342</t>
  </si>
  <si>
    <t>CA-2016-161781</t>
  </si>
  <si>
    <t>OFF-AR-10000255</t>
  </si>
  <si>
    <t>Newell 328</t>
  </si>
  <si>
    <t>CA-2016-152170</t>
  </si>
  <si>
    <t>FH-14275</t>
  </si>
  <si>
    <t>Frank Hawley</t>
  </si>
  <si>
    <t>OFF-AR-10003394</t>
  </si>
  <si>
    <t>Newell 332</t>
  </si>
  <si>
    <t>CA-2016-153346</t>
  </si>
  <si>
    <t>TB-21355</t>
  </si>
  <si>
    <t>Todd Boyes</t>
  </si>
  <si>
    <t>OFF-AR-10000315</t>
  </si>
  <si>
    <t>Dixon Ticonderoga Maple Cedar Pencil, #2</t>
  </si>
  <si>
    <t>OFF-AR-10001770</t>
  </si>
  <si>
    <t>Economy #2 Pencils</t>
  </si>
  <si>
    <t>OFF-AR-10003772</t>
  </si>
  <si>
    <t>Boston 16750 Black Compact Battery Pencil Sharpener</t>
  </si>
  <si>
    <t>CA-2016-140564</t>
  </si>
  <si>
    <t>OFF-AR-10000034</t>
  </si>
  <si>
    <t>BIC Brite Liner Grip Highlighters, Assorted, 5/Pack</t>
  </si>
  <si>
    <t>CA-2016-101525</t>
  </si>
  <si>
    <t>OFF-AR-10002766</t>
  </si>
  <si>
    <t>CA-2016-123176</t>
  </si>
  <si>
    <t>CA-2016-138478</t>
  </si>
  <si>
    <t>DP-13390</t>
  </si>
  <si>
    <t>Dennis Pardue</t>
  </si>
  <si>
    <t>OFF-AR-10002240</t>
  </si>
  <si>
    <t>Panasonic KP-150 Electric Pencil Sharpener</t>
  </si>
  <si>
    <t>OFF-AR-10004344</t>
  </si>
  <si>
    <t>Bulldog Vacuum Base Pencil Sharpener</t>
  </si>
  <si>
    <t>CA-2016-159765</t>
  </si>
  <si>
    <t>TH-21100</t>
  </si>
  <si>
    <t>Thea Hendricks</t>
  </si>
  <si>
    <t>CA-2016-102498</t>
  </si>
  <si>
    <t>CA-2016-146423</t>
  </si>
  <si>
    <t>CA-2016-117583</t>
  </si>
  <si>
    <t>East Orange</t>
  </si>
  <si>
    <t>CA-2016-137330</t>
  </si>
  <si>
    <t>Fremont</t>
  </si>
  <si>
    <t>OFF-AR-10000246</t>
  </si>
  <si>
    <t>Newell 318</t>
  </si>
  <si>
    <t>CA-2016-128867</t>
  </si>
  <si>
    <t>Urbandale</t>
  </si>
  <si>
    <t>CA-2016-127250</t>
  </si>
  <si>
    <t>Marysville</t>
  </si>
  <si>
    <t>CA-2016-113747</t>
  </si>
  <si>
    <t>OFF-AR-10003373</t>
  </si>
  <si>
    <t>Boston School Pro Electric Pencil Sharpener, 1670</t>
  </si>
  <si>
    <t>CA-2016-155488</t>
  </si>
  <si>
    <t>OFF-AR-10002956</t>
  </si>
  <si>
    <t>Boston 16801 Nautilus Battery Pencil Sharpener</t>
  </si>
  <si>
    <t>CA-2017-160395</t>
  </si>
  <si>
    <t>KL-16555</t>
  </si>
  <si>
    <t>Kelly Lampkin</t>
  </si>
  <si>
    <t>Reno</t>
  </si>
  <si>
    <t>CA-2016-113138</t>
  </si>
  <si>
    <t>Niagara Falls</t>
  </si>
  <si>
    <t>OFF-AR-10003770</t>
  </si>
  <si>
    <t>Newell 340</t>
  </si>
  <si>
    <t>CA-2016-109911</t>
  </si>
  <si>
    <t>VG-21805</t>
  </si>
  <si>
    <t>Vivek Grady</t>
  </si>
  <si>
    <t>CA-2016-140774</t>
  </si>
  <si>
    <t>Olathe</t>
  </si>
  <si>
    <t>OFF-AR-10004022</t>
  </si>
  <si>
    <t>Panasonic KP-380BK Classic Electric Pencil Sharpener</t>
  </si>
  <si>
    <t>US-2016-146570</t>
  </si>
  <si>
    <t>OFF-AR-10004602</t>
  </si>
  <si>
    <t>Boston KS Multi-Size Manual Pencil Sharpener</t>
  </si>
  <si>
    <t>CA-2016-137736</t>
  </si>
  <si>
    <t>DC-13285</t>
  </si>
  <si>
    <t>Debra Catini</t>
  </si>
  <si>
    <t>CA-2016-128111</t>
  </si>
  <si>
    <t>CA-2016-167290</t>
  </si>
  <si>
    <t>OFF-AR-10004078</t>
  </si>
  <si>
    <t>Newell 312</t>
  </si>
  <si>
    <t>US-2016-152835</t>
  </si>
  <si>
    <t>CA-2016-105900</t>
  </si>
  <si>
    <t>OFF-AR-10002656</t>
  </si>
  <si>
    <t>Sanford Liquid Accent Highlighters</t>
  </si>
  <si>
    <t>US-2016-164588</t>
  </si>
  <si>
    <t>US-2016-165078</t>
  </si>
  <si>
    <t>OFF-AR-10001231</t>
  </si>
  <si>
    <t>Sanford EarthWrite Recycled Pencils, Medium Soft, #2</t>
  </si>
  <si>
    <t>OFF-AR-10003469</t>
  </si>
  <si>
    <t>Nontoxic Chalk</t>
  </si>
  <si>
    <t>OFF-AR-10001958</t>
  </si>
  <si>
    <t>Stanley Bostitch Contemporary Electric Pencil Sharpeners</t>
  </si>
  <si>
    <t>OFF-AR-10003811</t>
  </si>
  <si>
    <t>Newell 327</t>
  </si>
  <si>
    <t>CA-2016-146150</t>
  </si>
  <si>
    <t>CA-2016-101469</t>
  </si>
  <si>
    <t>KH-16360</t>
  </si>
  <si>
    <t>Katherine Hughes</t>
  </si>
  <si>
    <t>OFF-AR-10003986</t>
  </si>
  <si>
    <t>Avery Hi-Liter Pen Style Six-Color Fluorescent Set</t>
  </si>
  <si>
    <t>CA-2016-106397</t>
  </si>
  <si>
    <t>OFF-AR-10003477</t>
  </si>
  <si>
    <t>4009 Highlighters</t>
  </si>
  <si>
    <t>CA-2016-160479</t>
  </si>
  <si>
    <t>AH-10585</t>
  </si>
  <si>
    <t>Angele Hood</t>
  </si>
  <si>
    <t>US-2016-102232</t>
  </si>
  <si>
    <t>CA-2016-101329</t>
  </si>
  <si>
    <t>Rome</t>
  </si>
  <si>
    <t>OFF-AR-10000614</t>
  </si>
  <si>
    <t>Barrel Sharpener</t>
  </si>
  <si>
    <t>CA-2016-149223</t>
  </si>
  <si>
    <t>ER-13855</t>
  </si>
  <si>
    <t>Elpida Rittenbach</t>
  </si>
  <si>
    <t>OFF-AP-10000358</t>
  </si>
  <si>
    <t>Fellowes Basic Home/Office Series Surge Protectors</t>
  </si>
  <si>
    <t>OFF-AP-10000252</t>
  </si>
  <si>
    <t>Harmony HEPA Quiet Air Purifiers</t>
  </si>
  <si>
    <t>CA-2016-119025</t>
  </si>
  <si>
    <t>OFF-AP-10003217</t>
  </si>
  <si>
    <t>Eureka Sanitaire  Commercial Upright</t>
  </si>
  <si>
    <t>CA-2016-150350</t>
  </si>
  <si>
    <t>CA-2016-142097</t>
  </si>
  <si>
    <t>OFF-AP-10000576</t>
  </si>
  <si>
    <t>Belkin 7 Outlet SurgeMaster II</t>
  </si>
  <si>
    <t>OFF-AP-10001293</t>
  </si>
  <si>
    <t>Belkin 8 Outlet Surge Protector</t>
  </si>
  <si>
    <t>CA-2016-139941</t>
  </si>
  <si>
    <t>OFF-AP-10004036</t>
  </si>
  <si>
    <t>Bionaire 99.97% HEPA Air Cleaner</t>
  </si>
  <si>
    <t>OFF-AP-10002684</t>
  </si>
  <si>
    <t>Acco 7-Outlet Masterpiece Power Center, Wihtout Fax/Phone Line Protection</t>
  </si>
  <si>
    <t>OFF-AP-10001394</t>
  </si>
  <si>
    <t>Harmony Air Purifier</t>
  </si>
  <si>
    <t>CA-2016-130778</t>
  </si>
  <si>
    <t>CA-2016-127208</t>
  </si>
  <si>
    <t>OFF-AP-10002118</t>
  </si>
  <si>
    <t>1.7 Cubic Foot Compact "Cube" Office Refrigerators</t>
  </si>
  <si>
    <t>OFF-AP-10002945</t>
  </si>
  <si>
    <t>CA-2016-111143</t>
  </si>
  <si>
    <t>US-2016-146857</t>
  </si>
  <si>
    <t>CA-2016-143805</t>
  </si>
  <si>
    <t>OFF-LA-10001317</t>
  </si>
  <si>
    <t>Avery 520</t>
  </si>
  <si>
    <t>OFF-LA-10002475</t>
  </si>
  <si>
    <t>Avery 519</t>
  </si>
  <si>
    <t>CA-2016-159653</t>
  </si>
  <si>
    <t>OFF-LA-10004345</t>
  </si>
  <si>
    <t>Avery 493</t>
  </si>
  <si>
    <t>CA-2016-101630</t>
  </si>
  <si>
    <t>OFF-LA-10004425</t>
  </si>
  <si>
    <t>Staple-on labels</t>
  </si>
  <si>
    <t>OFF-LA-10001074</t>
  </si>
  <si>
    <t>Round Specialty Laser Printer Labels</t>
  </si>
  <si>
    <t>CA-2016-125843</t>
  </si>
  <si>
    <t>CA-2016-141082</t>
  </si>
  <si>
    <t>OFF-LA-10001404</t>
  </si>
  <si>
    <t>Avery 517</t>
  </si>
  <si>
    <t>OFF-LA-10001474</t>
  </si>
  <si>
    <t>Avery 477</t>
  </si>
  <si>
    <t>OFF-LA-10002034</t>
  </si>
  <si>
    <t>Avery 478</t>
  </si>
  <si>
    <t>OFF-LA-10004559</t>
  </si>
  <si>
    <t>Avery 49</t>
  </si>
  <si>
    <t>OFF-LA-10000407</t>
  </si>
  <si>
    <t>Avery White Multi-Purpose Labels</t>
  </si>
  <si>
    <t>CA-2016-136287</t>
  </si>
  <si>
    <t>CA-2016-128811</t>
  </si>
  <si>
    <t>OFF-LA-10003720</t>
  </si>
  <si>
    <t>Avery 487</t>
  </si>
  <si>
    <t>OFF-LA-10003537</t>
  </si>
  <si>
    <t>Avery 515</t>
  </si>
  <si>
    <t>CA-2016-111605</t>
  </si>
  <si>
    <t>JW-15955</t>
  </si>
  <si>
    <t>Joni Wasserman</t>
  </si>
  <si>
    <t>OFF-LA-10002368</t>
  </si>
  <si>
    <t>Avery 479</t>
  </si>
  <si>
    <t>CA-2016-165918</t>
  </si>
  <si>
    <t>BD-11770</t>
  </si>
  <si>
    <t>Bryan Davis</t>
  </si>
  <si>
    <t>Redmond</t>
  </si>
  <si>
    <t>CA-2016-137127</t>
  </si>
  <si>
    <t>CA-2016-154508</t>
  </si>
  <si>
    <t>Carlsbad</t>
  </si>
  <si>
    <t>OFF-EN-10002973</t>
  </si>
  <si>
    <t>Ampad #10 Peel &amp; Seel Holiday Envelopes</t>
  </si>
  <si>
    <t>OFF-EN-10003040</t>
  </si>
  <si>
    <t>Quality Park Security Envelopes</t>
  </si>
  <si>
    <t>US-2016-169040</t>
  </si>
  <si>
    <t>OFF-EN-10000927</t>
  </si>
  <si>
    <t>Jet-Pak Recycled Peel 'N' Seal Padded Mailers</t>
  </si>
  <si>
    <t>OFF-EN-10002312</t>
  </si>
  <si>
    <t>#10 Self-Seal White Envelopes</t>
  </si>
  <si>
    <t>OFF-EN-10004773</t>
  </si>
  <si>
    <t>CA-2016-150000</t>
  </si>
  <si>
    <t>CA-2016-167416</t>
  </si>
  <si>
    <t>OFF-EN-10001141</t>
  </si>
  <si>
    <t>Manila Recycled Extra-Heavyweight Clasp Envelopes, 6" x 9"</t>
  </si>
  <si>
    <t>CA-2016-158043</t>
  </si>
  <si>
    <t>JK-15325</t>
  </si>
  <si>
    <t>Jason Klamczynski</t>
  </si>
  <si>
    <t>Atlantic City</t>
  </si>
  <si>
    <t>OFF-EN-10003134</t>
  </si>
  <si>
    <t>CA-2016-159891</t>
  </si>
  <si>
    <t>OFF-EN-10004483</t>
  </si>
  <si>
    <t>#10 White Business Envelopes,4 1/8 x 9 1/2</t>
  </si>
  <si>
    <t>CA-2016-106278</t>
  </si>
  <si>
    <t>BM-11140</t>
  </si>
  <si>
    <t>Becky Martin</t>
  </si>
  <si>
    <t>CA-2016-111010</t>
  </si>
  <si>
    <t>CA-2016-143308</t>
  </si>
  <si>
    <t>OFF-FA-10000621</t>
  </si>
  <si>
    <t>OIC Colored Binder Clips, Assorted Sizes</t>
  </si>
  <si>
    <t>OFF-FA-10000053</t>
  </si>
  <si>
    <t>Revere Boxed Rubber Bands by Revere</t>
  </si>
  <si>
    <t>CA-2016-169026</t>
  </si>
  <si>
    <t>OFF-FA-10001883</t>
  </si>
  <si>
    <t>Alliance Super-Size Bands, Assorted Sizes</t>
  </si>
  <si>
    <t>CA-2016-157868</t>
  </si>
  <si>
    <t>CA-2016-116540</t>
  </si>
  <si>
    <t>OFF-FA-10002676</t>
  </si>
  <si>
    <t>Colored Push Pins</t>
  </si>
  <si>
    <t>US-2016-133508</t>
  </si>
  <si>
    <t>CA-2016-169215</t>
  </si>
  <si>
    <t>OFF-FA-10000936</t>
  </si>
  <si>
    <t>Acco Hot Clips Clips to Go</t>
  </si>
  <si>
    <t>US-2016-139388</t>
  </si>
  <si>
    <t>CA-2016-143924</t>
  </si>
  <si>
    <t>OFF-FA-10002975</t>
  </si>
  <si>
    <t>CA-2016-139808</t>
  </si>
  <si>
    <t>CA-2016-161207</t>
  </si>
  <si>
    <t>OFF-SU-10000381</t>
  </si>
  <si>
    <t>Acme Forged Steel Scissors with Black Enamel Handles</t>
  </si>
  <si>
    <t>CA-2016-122322</t>
  </si>
  <si>
    <t>CA-2016-102932</t>
  </si>
  <si>
    <t>Orange</t>
  </si>
  <si>
    <t>OFF-SU-10002189</t>
  </si>
  <si>
    <t>Acme Rosewood Handle Letter Opener</t>
  </si>
  <si>
    <t>OFF-SU-10003002</t>
  </si>
  <si>
    <t>Letter Slitter</t>
  </si>
  <si>
    <t>US-2016-142685</t>
  </si>
  <si>
    <t>MG-17695</t>
  </si>
  <si>
    <t>Maureen Gnade</t>
  </si>
  <si>
    <t>OFF-SU-10001664</t>
  </si>
  <si>
    <t>Acme Office Executive Series Stainless Steel Trimmers</t>
  </si>
  <si>
    <t>CA-2016-136126</t>
  </si>
  <si>
    <t>CA-2016-110730</t>
  </si>
  <si>
    <t>CM-11815</t>
  </si>
  <si>
    <t>Candace McMahon</t>
  </si>
  <si>
    <t>OFF-SU-10004737</t>
  </si>
  <si>
    <t>Acme Design Stainless Steel Bent Scissors</t>
  </si>
  <si>
    <t>CA-2016-140613</t>
  </si>
  <si>
    <t>KN-16705</t>
  </si>
  <si>
    <t>Kristina Nunn</t>
  </si>
  <si>
    <t>OFF-SU-10004261</t>
  </si>
  <si>
    <t>Fiskars 8" Scissors, 2/Pack</t>
  </si>
  <si>
    <t>CA-2016-165561</t>
  </si>
  <si>
    <t>CR-12580</t>
  </si>
  <si>
    <t>Clay Rozendal</t>
  </si>
  <si>
    <t>CA-2016-105473</t>
  </si>
  <si>
    <t>BM-11785</t>
  </si>
  <si>
    <t>Bryan Mills</t>
  </si>
  <si>
    <t>OFF-SU-10003567</t>
  </si>
  <si>
    <t>Stiletto Hand Letter Openers</t>
  </si>
  <si>
    <t>OFF-SU-10004664</t>
  </si>
  <si>
    <t>Acme Softgrip Scissors</t>
  </si>
  <si>
    <t>CA-2016-149671</t>
  </si>
  <si>
    <t>OFF-SU-10002537</t>
  </si>
  <si>
    <t>Acme Box Cutter Scissors</t>
  </si>
  <si>
    <t>OFF-BI-10003291</t>
  </si>
  <si>
    <t>Wilson Jones Leather-Like Binders with DublLock Round Rings</t>
  </si>
  <si>
    <t>OFF-BI-10002309</t>
  </si>
  <si>
    <t>Avery Heavy-Duty EZD  Binder With Locking Rings</t>
  </si>
  <si>
    <t>OFF-BI-10003910</t>
  </si>
  <si>
    <t>DXL Angle-View Binders with Locking Rings by Samsill</t>
  </si>
  <si>
    <t>OFF-BI-10002557</t>
  </si>
  <si>
    <t>Presstex Flexible Ring Binders</t>
  </si>
  <si>
    <t>OFF-BI-10002072</t>
  </si>
  <si>
    <t>Cardinal Slant-D Ring Binders</t>
  </si>
  <si>
    <t>OFF-BI-10004352</t>
  </si>
  <si>
    <t>Wilson Jones DublLock D-Ring Binders</t>
  </si>
  <si>
    <t>OFF-BI-10000756</t>
  </si>
  <si>
    <t>Storex DuraTech Recycled Plastic Frosted Binders</t>
  </si>
  <si>
    <t>OFF-BI-10000831</t>
  </si>
  <si>
    <t>Storex Flexible Poly Binders with Double Pockets</t>
  </si>
  <si>
    <t>OFF-BI-10000174</t>
  </si>
  <si>
    <t>Wilson Jones Clip &amp; Carry Folder Binder Tool for Ring Binders, Clear</t>
  </si>
  <si>
    <t>CA-2016-152163</t>
  </si>
  <si>
    <t>OFF-BI-10003364</t>
  </si>
  <si>
    <t>Binding Machine Supplies</t>
  </si>
  <si>
    <t>CA-2016-101448</t>
  </si>
  <si>
    <t>CA-2016-109407</t>
  </si>
  <si>
    <t>OFF-BI-10000285</t>
  </si>
  <si>
    <t>XtraLife ClearVue Slant-D Ring Binders by Cardinal</t>
  </si>
  <si>
    <t>CA-2016-149454</t>
  </si>
  <si>
    <t>OFF-BI-10003694</t>
  </si>
  <si>
    <t>Avery 3 1/2" Diskette Storage Pages, 10/Pack</t>
  </si>
  <si>
    <t>US-2016-101616</t>
  </si>
  <si>
    <t>OFF-BI-10000014</t>
  </si>
  <si>
    <t>Heavy-Duty E-Z-D Binders</t>
  </si>
  <si>
    <t>OFF-BI-10001721</t>
  </si>
  <si>
    <t>Trimflex Flexible Post Binders</t>
  </si>
  <si>
    <t>OFF-BI-10000591</t>
  </si>
  <si>
    <t>Avery Binder Labels</t>
  </si>
  <si>
    <t>CA-2016-166625</t>
  </si>
  <si>
    <t>OFF-BI-10002414</t>
  </si>
  <si>
    <t>GBC ProClick Spines for 32-Hole Punch</t>
  </si>
  <si>
    <t>OFF-BI-10004654</t>
  </si>
  <si>
    <t>Avery Binding System Hidden Tab Executive Style Index Sets</t>
  </si>
  <si>
    <t>OFF-BI-10002003</t>
  </si>
  <si>
    <t>Ibico Presentation Index for Binding Systems</t>
  </si>
  <si>
    <t>OFF-BI-10004728</t>
  </si>
  <si>
    <t>Wilson Jones Turn Tabs Binder Tool for Ring Binders</t>
  </si>
  <si>
    <t>OFF-BI-10002764</t>
  </si>
  <si>
    <t>Recycled Pressboard Report Cover with Reinforced Top Hinge</t>
  </si>
  <si>
    <t>OFF-BI-10003274</t>
  </si>
  <si>
    <t>Avery Durable Slant Ring Binders, No Labels</t>
  </si>
  <si>
    <t>OFF-BI-10000773</t>
  </si>
  <si>
    <t>Insertable Tab Post Binder Dividers</t>
  </si>
  <si>
    <t>OFF-BI-10004584</t>
  </si>
  <si>
    <t>OFF-BI-10003981</t>
  </si>
  <si>
    <t>Avery Durable Plastic 1" Binders</t>
  </si>
  <si>
    <t>CA-2016-105018</t>
  </si>
  <si>
    <t>SK-19990</t>
  </si>
  <si>
    <t>Sally Knutson</t>
  </si>
  <si>
    <t>OFF-BI-10002706</t>
  </si>
  <si>
    <t>Avery Premier Heavy-Duty Binder with Round Locking Rings</t>
  </si>
  <si>
    <t>CA-2016-131576</t>
  </si>
  <si>
    <t>OFF-BI-10001071</t>
  </si>
  <si>
    <t>GBC ProClick Punch Binding System</t>
  </si>
  <si>
    <t>CA-2016-151169</t>
  </si>
  <si>
    <t>OFF-BI-10002813</t>
  </si>
  <si>
    <t>Avery Reinforcements for Hole-Punch Pages</t>
  </si>
  <si>
    <t>OFF-BI-10001989</t>
  </si>
  <si>
    <t>Premium Transparent Presentation Covers by GBC</t>
  </si>
  <si>
    <t>OFF-BI-10002082</t>
  </si>
  <si>
    <t>GBC Twin Loop Wire Binding Elements</t>
  </si>
  <si>
    <t>CA-2016-164637</t>
  </si>
  <si>
    <t>Mishawaka</t>
  </si>
  <si>
    <t>OFF-BI-10003876</t>
  </si>
  <si>
    <t>Green Canvas Binder for 8-1/2" x 14" Sheets</t>
  </si>
  <si>
    <t>OFF-BI-10002432</t>
  </si>
  <si>
    <t>Wilson Jones Standard D-Ring Binders</t>
  </si>
  <si>
    <t>CA-2016-100041</t>
  </si>
  <si>
    <t>CA-2016-101546</t>
  </si>
  <si>
    <t>OFF-BI-10001359</t>
  </si>
  <si>
    <t>CA-2016-121356</t>
  </si>
  <si>
    <t>OFF-BI-10002133</t>
  </si>
  <si>
    <t>Wilson Jones Elliptical Ring 3 1/2" Capacity Binders, 800 sheets</t>
  </si>
  <si>
    <t>CA-2016-141551</t>
  </si>
  <si>
    <t>OFF-BI-10003007</t>
  </si>
  <si>
    <t>Premium Transparent Presentation Covers, No Pattern/Clear, 8 1/2" x 11"</t>
  </si>
  <si>
    <t>OFF-BI-10000404</t>
  </si>
  <si>
    <t>Avery Printable Repositionable Plastic Tabs</t>
  </si>
  <si>
    <t>OFF-BI-10000315</t>
  </si>
  <si>
    <t>Poly Designer Cover &amp; Back</t>
  </si>
  <si>
    <t>OFF-BI-10004600</t>
  </si>
  <si>
    <t>OFF-BI-10003712</t>
  </si>
  <si>
    <t>Acco Pressboard Covers with Storage Hooks, 14 7/8" x 11", Light Blue</t>
  </si>
  <si>
    <t>OFF-BI-10001460</t>
  </si>
  <si>
    <t>Plastic Binding Combs</t>
  </si>
  <si>
    <t>OFF-BI-10003963</t>
  </si>
  <si>
    <t>Cardinal Holdit Data Disk Pockets</t>
  </si>
  <si>
    <t>OFF-BI-10001116</t>
  </si>
  <si>
    <t>Wilson Jones 1" Hanging DublLock Ring Binders</t>
  </si>
  <si>
    <t>MT-18070</t>
  </si>
  <si>
    <t>Michelle Tran</t>
  </si>
  <si>
    <t>OFF-BI-10003305</t>
  </si>
  <si>
    <t>Avery Hanging File Binders</t>
  </si>
  <si>
    <t>CA-2016-126284</t>
  </si>
  <si>
    <t>OFF-BI-10004828</t>
  </si>
  <si>
    <t>GBC Poly Designer Binding Covers</t>
  </si>
  <si>
    <t>OFF-BI-10002012</t>
  </si>
  <si>
    <t>Wilson Jones Easy Flow II Sheet Lifters</t>
  </si>
  <si>
    <t>CA-2016-117121</t>
  </si>
  <si>
    <t>AB-10105</t>
  </si>
  <si>
    <t>Adrian Barton</t>
  </si>
  <si>
    <t>OFF-BI-10000545</t>
  </si>
  <si>
    <t>CA-2016-105354</t>
  </si>
  <si>
    <t>OFF-BI-10001107</t>
  </si>
  <si>
    <t>GBC White Gloss Covers, Plain Front</t>
  </si>
  <si>
    <t>OFF-BI-10004364</t>
  </si>
  <si>
    <t>Storex Dura Pro Binders</t>
  </si>
  <si>
    <t>OFF-PA-10001569</t>
  </si>
  <si>
    <t>Xerox 232</t>
  </si>
  <si>
    <t>OFF-PA-10000587</t>
  </si>
  <si>
    <t>Array Parchment Paper, Assorted Colors</t>
  </si>
  <si>
    <t>CA-2016-119823</t>
  </si>
  <si>
    <t>CA-2016-129903</t>
  </si>
  <si>
    <t>OFF-PA-10004243</t>
  </si>
  <si>
    <t>Xerox 1939</t>
  </si>
  <si>
    <t>OFF-PA-10001954</t>
  </si>
  <si>
    <t>Xerox 1964</t>
  </si>
  <si>
    <t>CA-2016-115504</t>
  </si>
  <si>
    <t>CA-2016-167584</t>
  </si>
  <si>
    <t>OFF-PA-10000029</t>
  </si>
  <si>
    <t>Xerox 224</t>
  </si>
  <si>
    <t>CA-2016-128258</t>
  </si>
  <si>
    <t>CA-2016-145247</t>
  </si>
  <si>
    <t>OFF-PA-10003641</t>
  </si>
  <si>
    <t>Xerox 1909</t>
  </si>
  <si>
    <t>OFF-PA-10000357</t>
  </si>
  <si>
    <t>White Dual Perf Computer Printout Paper, 2700 Sheets, 1 Part, Heavyweight, 20 lbs., 14 7/8 x 11</t>
  </si>
  <si>
    <t>US-2016-153129</t>
  </si>
  <si>
    <t>OFF-PA-10003673</t>
  </si>
  <si>
    <t>Strathmore Photo Mount Cards</t>
  </si>
  <si>
    <t>OFF-PA-10001685</t>
  </si>
  <si>
    <t>CA-2016-154403</t>
  </si>
  <si>
    <t>OFF-PA-10004675</t>
  </si>
  <si>
    <t>Telephone Message Books with Fax/Mobile Section, 5 1/2" x 3 3/16"</t>
  </si>
  <si>
    <t>CA-2016-148201</t>
  </si>
  <si>
    <t>OFF-PA-10000533</t>
  </si>
  <si>
    <t>Southworth Parchment Paper &amp; Envelopes</t>
  </si>
  <si>
    <t>CA-2016-125738</t>
  </si>
  <si>
    <t>PB-18805</t>
  </si>
  <si>
    <t>Patrick Bzostek</t>
  </si>
  <si>
    <t>Salt Lake City</t>
  </si>
  <si>
    <t>OFF-PA-10000740</t>
  </si>
  <si>
    <t>Xerox 1982</t>
  </si>
  <si>
    <t>OFF-PA-10003001</t>
  </si>
  <si>
    <t>Xerox 1986</t>
  </si>
  <si>
    <t>OFF-PA-10002479</t>
  </si>
  <si>
    <t>Xerox 4200 Series MultiUse Premium Copy Paper (20Lb. and 84 Bright)</t>
  </si>
  <si>
    <t>CA-2016-132143</t>
  </si>
  <si>
    <t>CA-2016-155439</t>
  </si>
  <si>
    <t>OFF-PA-10001977</t>
  </si>
  <si>
    <t>Xerox 194</t>
  </si>
  <si>
    <t>OFF-PA-10001934</t>
  </si>
  <si>
    <t>Xerox 1993</t>
  </si>
  <si>
    <t>OFF-PA-10002666</t>
  </si>
  <si>
    <t>Southworth 25% Cotton Linen-Finish Paper &amp; Envelopes</t>
  </si>
  <si>
    <t>OFF-PA-10003845</t>
  </si>
  <si>
    <t>Xerox 1987</t>
  </si>
  <si>
    <t>OFF-PA-10004665</t>
  </si>
  <si>
    <t>Advantus Motivational Note Cards</t>
  </si>
  <si>
    <t>Data returned for Distinct Product Count, All - 2016 (First 1000 rows).</t>
  </si>
  <si>
    <t>Avg Quantity</t>
  </si>
  <si>
    <t>Percentage of Rejected Orders</t>
  </si>
  <si>
    <t>Houston</t>
  </si>
  <si>
    <t>Goal</t>
  </si>
  <si>
    <t xml:space="preserve">Goal </t>
  </si>
  <si>
    <t>Row Labels</t>
  </si>
  <si>
    <t>GBC DocuBind P400 Electric Binding System</t>
  </si>
  <si>
    <t>Pennsylvania</t>
  </si>
  <si>
    <t>Philadelphia</t>
  </si>
  <si>
    <t>North Carolina</t>
  </si>
  <si>
    <t>Bady BDG101FRU Card Printer</t>
  </si>
  <si>
    <t/>
  </si>
  <si>
    <t>CA-2016-123666</t>
  </si>
  <si>
    <t>OFF-ST-10001522</t>
  </si>
  <si>
    <t>Gould Plastics 18-Pocket Panel Bin, 34w x 5-1/4d x 20-1/2h</t>
  </si>
  <si>
    <t>CA-2016-102456</t>
  </si>
  <si>
    <t>US-2016-118780</t>
  </si>
  <si>
    <t>CA-2016-169943</t>
  </si>
  <si>
    <t>BN-11515</t>
  </si>
  <si>
    <t>Bradley Nguyen</t>
  </si>
  <si>
    <t>CA-2016-124667</t>
  </si>
  <si>
    <t>OFF-ST-10002276</t>
  </si>
  <si>
    <t>Safco Steel Mobile File Cart</t>
  </si>
  <si>
    <t>CA-2016-131499</t>
  </si>
  <si>
    <t>CA-2016-137848</t>
  </si>
  <si>
    <t>OFF-EN-10001137</t>
  </si>
  <si>
    <t>#10 Gummed Flap White Envelopes, 100/Box</t>
  </si>
  <si>
    <t>CA-2016-101336</t>
  </si>
  <si>
    <t>CA-2016-123120</t>
  </si>
  <si>
    <t>CV-12295</t>
  </si>
  <si>
    <t>Christina VanderZanden</t>
  </si>
  <si>
    <t>CA-2016-147431</t>
  </si>
  <si>
    <t>CA-2016-151561</t>
  </si>
  <si>
    <t>US-2016-113677</t>
  </si>
  <si>
    <t>OFF-LA-10001569</t>
  </si>
  <si>
    <t>Avery 499</t>
  </si>
  <si>
    <t>CA-2016-129126</t>
  </si>
  <si>
    <t>CA-2016-145548</t>
  </si>
  <si>
    <t>OFF-ST-10002562</t>
  </si>
  <si>
    <t>Staple magnet</t>
  </si>
  <si>
    <t>CA-2016-137337</t>
  </si>
  <si>
    <t>CA-2016-153836</t>
  </si>
  <si>
    <t>CA-2016-116596</t>
  </si>
  <si>
    <t>TEC-AC-10001432</t>
  </si>
  <si>
    <t>Enermax Aurora Lite Keyboard</t>
  </si>
  <si>
    <t>TEC-PH-10002114</t>
  </si>
  <si>
    <t>Xiaomi Mi3</t>
  </si>
  <si>
    <t>CA-2016-121447</t>
  </si>
  <si>
    <t>CA-2016-139409</t>
  </si>
  <si>
    <t>CA-2016-168844</t>
  </si>
  <si>
    <t>TEC-PH-10003215</t>
  </si>
  <si>
    <t>Jackery Bar Premium Fast-charging Portable Charger</t>
  </si>
  <si>
    <t>CA-2016-105816</t>
  </si>
  <si>
    <t>TEC-PH-10002447</t>
  </si>
  <si>
    <t>AT&amp;T CL83451 4-Handset Telephone</t>
  </si>
  <si>
    <t>CA-2016-126004</t>
  </si>
  <si>
    <t>FUR-FU-10001602</t>
  </si>
  <si>
    <t>Eldon Delta Triangular Chair Mat, 52" x 58", Clear</t>
  </si>
  <si>
    <t>CA-2016-128727</t>
  </si>
  <si>
    <t>CA-2016-130407</t>
  </si>
  <si>
    <t>FUR-FU-10001967</t>
  </si>
  <si>
    <t>Telescoping Adjustable Floor Lamp</t>
  </si>
  <si>
    <t>CA-2016-147536</t>
  </si>
  <si>
    <t>TEC-AC-10003280</t>
  </si>
  <si>
    <t>Belkin F8E887 USB Wired Ergonomic Keyboard</t>
  </si>
  <si>
    <t>CA-2016-101161</t>
  </si>
  <si>
    <t>CA-2016-100510</t>
  </si>
  <si>
    <t>FUR-FU-10000320</t>
  </si>
  <si>
    <t>OIC Stacking Trays</t>
  </si>
  <si>
    <t>CA-2016-168046</t>
  </si>
  <si>
    <t>CA-2016-105781</t>
  </si>
  <si>
    <t>CA-2016-146941</t>
  </si>
  <si>
    <t>DL-13315</t>
  </si>
  <si>
    <t>Delfina Latchford</t>
  </si>
  <si>
    <t>Fellowes Personal Hanging Folder Files, Navy</t>
  </si>
  <si>
    <t>CA-2016-100790</t>
  </si>
  <si>
    <t>CA-2016-132661</t>
  </si>
  <si>
    <t>CA-2016-164511</t>
  </si>
  <si>
    <t>DJ-13630</t>
  </si>
  <si>
    <t>Doug Jacobs</t>
  </si>
  <si>
    <t>CA-2016-136133</t>
  </si>
  <si>
    <t>OFF-ST-10000676</t>
  </si>
  <si>
    <t>Fellowes Econo/Stor Drawers</t>
  </si>
  <si>
    <t>CA-2016-134376</t>
  </si>
  <si>
    <t>CA-2016-146836</t>
  </si>
  <si>
    <t>OFF-ST-10001580</t>
  </si>
  <si>
    <t>Super Decoflex Portable Personal File</t>
  </si>
  <si>
    <t>CA-2016-158869</t>
  </si>
  <si>
    <t>CA-2016-145842</t>
  </si>
  <si>
    <t>CA-2016-108434</t>
  </si>
  <si>
    <t>CA-2016-119683</t>
  </si>
  <si>
    <t>OFF-EN-10001099</t>
  </si>
  <si>
    <t>CA-2016-149902</t>
  </si>
  <si>
    <t>DW-13540</t>
  </si>
  <si>
    <t>Don Weiss</t>
  </si>
  <si>
    <t>CA-2016-161158</t>
  </si>
  <si>
    <t>OFF-AR-10000462</t>
  </si>
  <si>
    <t>Sanford Pocket Accent Highlighters</t>
  </si>
  <si>
    <t>OFF-AR-10001860</t>
  </si>
  <si>
    <t>BIC Liqua Brite Liner</t>
  </si>
  <si>
    <t>US-2016-155103</t>
  </si>
  <si>
    <t>JF-15190</t>
  </si>
  <si>
    <t>Jamie Frazer</t>
  </si>
  <si>
    <t>OFF-PA-10000062</t>
  </si>
  <si>
    <t>Green Bar Computer Printout Paper</t>
  </si>
  <si>
    <t>CA-2016-116603</t>
  </si>
  <si>
    <t>CA-2016-120082</t>
  </si>
  <si>
    <t>CA-2016-127194</t>
  </si>
  <si>
    <t>Adams Phone Message Book, Professional, 400 Message Capacity, 5 3/6” x 11”</t>
  </si>
  <si>
    <t>OFF-ST-10004337</t>
  </si>
  <si>
    <t>SAFCO Commercial Wire Shelving, 72h</t>
  </si>
  <si>
    <t>CA-2016-105459</t>
  </si>
  <si>
    <t>CA-2016-105263</t>
  </si>
  <si>
    <t>OFF-AR-10002399</t>
  </si>
  <si>
    <t>Dixon Prang Watercolor Pencils, 10-Color Set with Brush</t>
  </si>
  <si>
    <t>CA-2016-100587</t>
  </si>
  <si>
    <t>SL-20155</t>
  </si>
  <si>
    <t>Sara Luxemburg</t>
  </si>
  <si>
    <t>OFF-PA-10004609</t>
  </si>
  <si>
    <t>Xerox 221</t>
  </si>
  <si>
    <t>CA-2016-129714</t>
  </si>
  <si>
    <t>TEC-AC-10000290</t>
  </si>
  <si>
    <t>Sabrent 4-Port USB 2.0 Hub</t>
  </si>
  <si>
    <t>CA-2016-154711</t>
  </si>
  <si>
    <t>CA-2016-128818</t>
  </si>
  <si>
    <t>CJ-12010</t>
  </si>
  <si>
    <t>Caroline Jumper</t>
  </si>
  <si>
    <t>TEC-MA-10000488</t>
  </si>
  <si>
    <t>FUR-FU-10001940</t>
  </si>
  <si>
    <t>CA-2016-167556</t>
  </si>
  <si>
    <t>JM-15250</t>
  </si>
  <si>
    <t>Janet Martin</t>
  </si>
  <si>
    <t>CA-2016-140438</t>
  </si>
  <si>
    <t>US-2016-126431</t>
  </si>
  <si>
    <t>TEC-AC-10001635</t>
  </si>
  <si>
    <t>KeyTronic KT400U2 - Keyboard - Black</t>
  </si>
  <si>
    <t>CA-2016-127761</t>
  </si>
  <si>
    <t>SW-20275</t>
  </si>
  <si>
    <t>Scott Williamson</t>
  </si>
  <si>
    <t>CA-2016-113607</t>
  </si>
  <si>
    <t>TEC-PH-10004094</t>
  </si>
  <si>
    <t>Motorola L703CM</t>
  </si>
  <si>
    <t>CA-2016-158155</t>
  </si>
  <si>
    <t>CA-2016-169824</t>
  </si>
  <si>
    <t>CA-2016-137050</t>
  </si>
  <si>
    <t>SW-20755</t>
  </si>
  <si>
    <t>Steven Ward</t>
  </si>
  <si>
    <t>US-2016-162859</t>
  </si>
  <si>
    <t>US-2016-104794</t>
  </si>
  <si>
    <t>OFF-FA-10001754</t>
  </si>
  <si>
    <t>Stockwell Gold Paper Clips</t>
  </si>
  <si>
    <t>CA-2016-140501</t>
  </si>
  <si>
    <t>OFF-FA-10004076</t>
  </si>
  <si>
    <t>Translucent Push Pins by OIC</t>
  </si>
  <si>
    <t>CA-2016-150945</t>
  </si>
  <si>
    <t>OFF-PA-10000466</t>
  </si>
  <si>
    <t>Memo Book, 100 Message Capacity, 5 3/8” x 11”</t>
  </si>
  <si>
    <t>CA-2016-118759</t>
  </si>
  <si>
    <t>CA-2016-125815</t>
  </si>
  <si>
    <t>CA-2016-111213</t>
  </si>
  <si>
    <t>OFF-SU-10000946</t>
  </si>
  <si>
    <t>CA-2016-166912</t>
  </si>
  <si>
    <t>BE-11335</t>
  </si>
  <si>
    <t>Bill Eplett</t>
  </si>
  <si>
    <t>OFF-PA-10001033</t>
  </si>
  <si>
    <t>Xerox 1893</t>
  </si>
  <si>
    <t>CA-2016-132899</t>
  </si>
  <si>
    <t>OFF-AR-10002833</t>
  </si>
  <si>
    <t>Newell 322</t>
  </si>
  <si>
    <t>CA-2016-144785</t>
  </si>
  <si>
    <t>CS-12490</t>
  </si>
  <si>
    <t>Cindy Schnelling</t>
  </si>
  <si>
    <t>OFF-SU-10004290</t>
  </si>
  <si>
    <t>Acme Design Line 8" Stainless Steel Bent Scissors w/Champagne Handles, 3-1/8" Cut</t>
  </si>
  <si>
    <t>CA-2016-102981</t>
  </si>
  <si>
    <t>MO-17500</t>
  </si>
  <si>
    <t>Mary O'Rourke</t>
  </si>
  <si>
    <t>CA-2016-124485</t>
  </si>
  <si>
    <t>OFF-PA-10004888</t>
  </si>
  <si>
    <t>Xerox 217</t>
  </si>
  <si>
    <t>CA-2016-165848</t>
  </si>
  <si>
    <t>TEC-MA-10003356</t>
  </si>
  <si>
    <t>Panasonic KX MC6040 Color Laser Multifunction Printer</t>
  </si>
  <si>
    <t>FUR-FU-10003878</t>
  </si>
  <si>
    <t>Linden 10" Round Wall Clock, Black</t>
  </si>
  <si>
    <t>CA-2016-127775</t>
  </si>
  <si>
    <t>ES-14020</t>
  </si>
  <si>
    <t>Erica Smith</t>
  </si>
  <si>
    <t>CA-2016-120558</t>
  </si>
  <si>
    <t>CA-2016-155565</t>
  </si>
  <si>
    <t>CA-2016-141523</t>
  </si>
  <si>
    <t>MH-17440</t>
  </si>
  <si>
    <t>Mark Haberlin</t>
  </si>
  <si>
    <t>US-2016-154256</t>
  </si>
  <si>
    <t>SM-20005</t>
  </si>
  <si>
    <t>Sally Matthias</t>
  </si>
  <si>
    <t>CA-2016-135965</t>
  </si>
  <si>
    <t>CA-2016-136329</t>
  </si>
  <si>
    <t>CA-2016-139885</t>
  </si>
  <si>
    <t>OFF-ST-10003324</t>
  </si>
  <si>
    <t>Belkin OmniView SE Rackmount Kit</t>
  </si>
  <si>
    <t>CA-2016-153353</t>
  </si>
  <si>
    <t>TEC-PH-10000439</t>
  </si>
  <si>
    <t>GE DSL Phone Line Filter</t>
  </si>
  <si>
    <t>CA-2016-161473</t>
  </si>
  <si>
    <t>TB-21175</t>
  </si>
  <si>
    <t>Thomas Boland</t>
  </si>
  <si>
    <t>CA-2016-158001</t>
  </si>
  <si>
    <t>OFF-AR-10001954</t>
  </si>
  <si>
    <t>Newell 331</t>
  </si>
  <si>
    <t>CA-2016-168543</t>
  </si>
  <si>
    <t>OFF-AP-10000938</t>
  </si>
  <si>
    <t>Avanti 1.7 Cu. Ft. Refrigerator</t>
  </si>
  <si>
    <t>CA-2016-102127</t>
  </si>
  <si>
    <t>VP-21760</t>
  </si>
  <si>
    <t>Victoria Pisteka</t>
  </si>
  <si>
    <t>FUR-FU-10003976</t>
  </si>
  <si>
    <t>DAX Executive Solid Wood Document Frame, Desktop or Hang, Mahogany, 5 x 7</t>
  </si>
  <si>
    <t>CA-2016-101623</t>
  </si>
  <si>
    <t>RR-19525</t>
  </si>
  <si>
    <t>Rick Reed</t>
  </si>
  <si>
    <t>OFF-FA-10003495</t>
  </si>
  <si>
    <t>CA-2016-138520</t>
  </si>
  <si>
    <t>JL-15505</t>
  </si>
  <si>
    <t>Jeremy Lonsdale</t>
  </si>
  <si>
    <t>CA-2016-123274</t>
  </si>
  <si>
    <t>CA-2016-114895</t>
  </si>
  <si>
    <t>OFF-PA-10000232</t>
  </si>
  <si>
    <t>Xerox 1975</t>
  </si>
  <si>
    <t>CA-2016-157259</t>
  </si>
  <si>
    <t>JM-15535</t>
  </si>
  <si>
    <t>Jessica Myrick</t>
  </si>
  <si>
    <t>CA-2016-109666</t>
  </si>
  <si>
    <t>TEC-PH-10004774</t>
  </si>
  <si>
    <t>Gear Head AU3700S Headset</t>
  </si>
  <si>
    <t>OFF-AR-10004582</t>
  </si>
  <si>
    <t>BIC Brite Liner Grip Highlighters</t>
  </si>
  <si>
    <t>OFF-ST-10000991</t>
  </si>
  <si>
    <t>Space Solutions HD Industrial Steel Shelving.</t>
  </si>
  <si>
    <t>OFF-SU-10002522</t>
  </si>
  <si>
    <t>Acme Kleen Earth Office Shears</t>
  </si>
  <si>
    <t>CA-2016-145611</t>
  </si>
  <si>
    <t>OFF-AP-10001005</t>
  </si>
  <si>
    <t>Honeywell Quietcare HEPA Air Cleaner</t>
  </si>
  <si>
    <t>CA-2016-166618</t>
  </si>
  <si>
    <t>TEC-PH-10003356</t>
  </si>
  <si>
    <t>SmartStand Mobile Device Holder, Assorted Colors</t>
  </si>
  <si>
    <t>OFF-AR-10001725</t>
  </si>
  <si>
    <t>Boston Home &amp; Office Model 2000 Electric Pencil Sharpeners</t>
  </si>
  <si>
    <t>FUR-BO-10002268</t>
  </si>
  <si>
    <t>Sauder Barrister Bookcases</t>
  </si>
  <si>
    <t>FUR-BO-10001811</t>
  </si>
  <si>
    <t>Atlantic Metals Mobile 5-Shelf Bookcases, Custom Colors</t>
  </si>
  <si>
    <t>FUR-BO-10000362</t>
  </si>
  <si>
    <t>Sauder Inglewood Library Bookcases</t>
  </si>
  <si>
    <t>CA-2016-119865</t>
  </si>
  <si>
    <t>FUR-BO-10003272</t>
  </si>
  <si>
    <t>O'Sullivan Living Dimensions 5-Shelf Bookcases</t>
  </si>
  <si>
    <t>CA-2016-113425</t>
  </si>
  <si>
    <t>CA-2016-106243</t>
  </si>
  <si>
    <t>GM-14680</t>
  </si>
  <si>
    <t>Greg Matthias</t>
  </si>
  <si>
    <t>FUR-BO-10003034</t>
  </si>
  <si>
    <t>O'Sullivan Elevations Bookcase, Cherry Finish</t>
  </si>
  <si>
    <t>OFF-BI-10002160</t>
  </si>
  <si>
    <t>Acco Hanging Data Binders</t>
  </si>
  <si>
    <t>OFF-BI-10004995</t>
  </si>
  <si>
    <t>CA-2016-110023</t>
  </si>
  <si>
    <t>TS-21610</t>
  </si>
  <si>
    <t>Troy Staebel</t>
  </si>
  <si>
    <t>OFF-BI-10001031</t>
  </si>
  <si>
    <t>Pressboard Data Binders by Wilson Jones</t>
  </si>
  <si>
    <t>OFF-BI-10004656</t>
  </si>
  <si>
    <t>Peel &amp; Stick Add-On Corner Pockets</t>
  </si>
  <si>
    <t>CA-2016-111941</t>
  </si>
  <si>
    <t>BD-11620</t>
  </si>
  <si>
    <t>Brian DeCherney</t>
  </si>
  <si>
    <t>OFF-BI-10001524</t>
  </si>
  <si>
    <t>GBC Premium Transparent Covers with Diagonal Lined Pattern</t>
  </si>
  <si>
    <t>CA-2016-101742</t>
  </si>
  <si>
    <t>OFF-BI-10000948</t>
  </si>
  <si>
    <t>GBC Laser Imprintable Binding System Covers, Desert Sand</t>
  </si>
  <si>
    <t>CA-2016-126795</t>
  </si>
  <si>
    <t>CA-2016-101980</t>
  </si>
  <si>
    <t>OFF-BI-10004318</t>
  </si>
  <si>
    <t>Ibico EB-19 Dual Function Manual Binding System</t>
  </si>
  <si>
    <t>OFF-BI-10003429</t>
  </si>
  <si>
    <t>Cardinal HOLDit! Binder Insert Strips,Extra Strips</t>
  </si>
  <si>
    <t>CA-2016-106075</t>
  </si>
  <si>
    <t>HM-14980</t>
  </si>
  <si>
    <t>Henry MacAllister</t>
  </si>
  <si>
    <t>CA-2016-149797</t>
  </si>
  <si>
    <t>OFF-BI-10003650</t>
  </si>
  <si>
    <t>GBC DocuBind 300 Electric Binding Machine</t>
  </si>
  <si>
    <t>OFF-BI-10000605</t>
  </si>
  <si>
    <t>Acco Pressboard Covers with Storage Hooks, 9 1/2" x 11", Executive Red</t>
  </si>
  <si>
    <t>CA-2016-154788</t>
  </si>
  <si>
    <t>CA-2016-117282</t>
  </si>
  <si>
    <t>OFF-BI-10004094</t>
  </si>
  <si>
    <t>GBC Standard Plastic Binding Systems Combs</t>
  </si>
  <si>
    <t>CA-2016-111416</t>
  </si>
  <si>
    <t>OFF-BI-10002026</t>
  </si>
  <si>
    <t>Avery Arch Ring Binders</t>
  </si>
  <si>
    <t>OFF-BI-10002225</t>
  </si>
  <si>
    <t>Square Ring Data Binders, Rigid 75 Pt. Covers, 11" x 14-7/8"</t>
  </si>
  <si>
    <t>OFF-BI-10003708</t>
  </si>
  <si>
    <t>Acco Four Pocket Poly Ring Binder with Label Holder, Smoke, 1"</t>
  </si>
  <si>
    <t>CA-2016-152408</t>
  </si>
  <si>
    <t>CA-2016-125164</t>
  </si>
  <si>
    <t>OFF-BI-10001191</t>
  </si>
  <si>
    <t>Canvas Sectional Post Binders</t>
  </si>
  <si>
    <t>OFF-BI-10003982</t>
  </si>
  <si>
    <t>Wilson Jones Century Plastic Molded Ring Binders</t>
  </si>
  <si>
    <t>OFF-BI-10004140</t>
  </si>
  <si>
    <t>CA-2016-123015</t>
  </si>
  <si>
    <t>OFF-BI-10004967</t>
  </si>
  <si>
    <t>Round Ring Binders</t>
  </si>
  <si>
    <t>OFF-BI-10001553</t>
  </si>
  <si>
    <t>SpineVue Locking Slant-D Ring Binders by Cardinal</t>
  </si>
  <si>
    <t>CA-2016-167115</t>
  </si>
  <si>
    <t>EH-14185</t>
  </si>
  <si>
    <t>Evan Henry</t>
  </si>
  <si>
    <t>US-2016-155180</t>
  </si>
  <si>
    <t>OFF-BI-10004506</t>
  </si>
  <si>
    <t>Wilson Jones data.warehouse D-Ring Binders with DublLock</t>
  </si>
  <si>
    <t>OFF-BI-10000279</t>
  </si>
  <si>
    <t>Acco Recycled 2" Capacity Laser Printer Hanging Data Binders</t>
  </si>
  <si>
    <t>OFF-BI-10000632</t>
  </si>
  <si>
    <t>Satellite Sectional Post Binders</t>
  </si>
  <si>
    <t>US-2016-164945</t>
  </si>
  <si>
    <t>CA-2016-103359</t>
  </si>
  <si>
    <t>OFF-BI-10004817</t>
  </si>
  <si>
    <t>GBC Personal VeloBind Strips</t>
  </si>
  <si>
    <t>US-2016-102141</t>
  </si>
  <si>
    <t>OFF-BI-10002949</t>
  </si>
  <si>
    <t>Prestige Round Ring Binders</t>
  </si>
  <si>
    <t>OFF-BI-10002609</t>
  </si>
  <si>
    <t>Avery Hidden Tab Dividers for Binding Systems</t>
  </si>
  <si>
    <t>CA-2016-144939</t>
  </si>
  <si>
    <t>CA-2016-139157</t>
  </si>
  <si>
    <t>CA-2016-143910</t>
  </si>
  <si>
    <t>FUR-CH-10000225</t>
  </si>
  <si>
    <t>Global Geo Office Task Chair, Gray</t>
  </si>
  <si>
    <t>CA-2016-139556</t>
  </si>
  <si>
    <t>DB-13360</t>
  </si>
  <si>
    <t>Dennis Bolton</t>
  </si>
  <si>
    <t>FUR-CH-10004983</t>
  </si>
  <si>
    <t>Office Star - Mid Back Dual function Ergonomic High Back Chair with 2-Way Adjustable Arms</t>
  </si>
  <si>
    <t>CA-2016-120530</t>
  </si>
  <si>
    <t>Dl-13600</t>
  </si>
  <si>
    <t>Dorris liebe</t>
  </si>
  <si>
    <t>CA-2016-130288</t>
  </si>
  <si>
    <t>FUR-TA-10002958</t>
  </si>
  <si>
    <t>Bevis Oval Conference Table, Walnut</t>
  </si>
  <si>
    <t>CA-2016-124100</t>
  </si>
  <si>
    <t>CA-2016-162943</t>
  </si>
  <si>
    <t>FUR-CH-10003774</t>
  </si>
  <si>
    <t>Global Wood Trimmed Manager's Task Chair, Khaki</t>
  </si>
  <si>
    <t>CA-2016-132066</t>
  </si>
  <si>
    <t>FUR-TA-10001539</t>
  </si>
  <si>
    <t>Chromcraft Rectangular Conference Tables</t>
  </si>
  <si>
    <t>CA-2016-110975</t>
  </si>
  <si>
    <t>CA-2016-169670</t>
  </si>
  <si>
    <t>FUR-CH-10002331</t>
  </si>
  <si>
    <t>Hon 4700 Series Mobuis Mid-Back Task Chairs with Adjustable Arms</t>
  </si>
  <si>
    <t>FUR-CH-10000553</t>
  </si>
  <si>
    <t>Metal Folding Chairs, Beige, 4/Carton</t>
  </si>
  <si>
    <t>FUR-CH-10001802</t>
  </si>
  <si>
    <t>Hon Every-Day Chair Series Swivel Task Chairs</t>
  </si>
  <si>
    <t>CA-2016-122581</t>
  </si>
  <si>
    <t>FUR-CH-10002961</t>
  </si>
  <si>
    <t>Leather Task Chair, Black</t>
  </si>
  <si>
    <t>Data returned for % of Total, New York City, All - 2016 -  (First 1000 rows).</t>
  </si>
  <si>
    <t>Customer Total</t>
  </si>
  <si>
    <r>
      <rPr>
        <b/>
        <sz val="16"/>
        <color theme="1"/>
        <rFont val="Calibri"/>
        <family val="2"/>
        <scheme val="minor"/>
      </rPr>
      <t>Report Overview</t>
    </r>
    <r>
      <rPr>
        <sz val="11"/>
        <color theme="1"/>
        <rFont val="Calibri"/>
        <family val="2"/>
        <scheme val="minor"/>
      </rPr>
      <t xml:space="preserve"> </t>
    </r>
  </si>
  <si>
    <t xml:space="preserve">Connection Mode </t>
  </si>
  <si>
    <t xml:space="preserve">Different Sheet Overview </t>
  </si>
  <si>
    <r>
      <rPr>
        <b/>
        <sz val="14"/>
        <color theme="1"/>
        <rFont val="Calibri"/>
        <family val="2"/>
        <scheme val="minor"/>
      </rPr>
      <t>Return Slicer Info</t>
    </r>
    <r>
      <rPr>
        <sz val="11"/>
        <color theme="1"/>
        <rFont val="Calibri"/>
        <family val="2"/>
        <scheme val="minor"/>
      </rPr>
      <t xml:space="preserve"> </t>
    </r>
  </si>
  <si>
    <t>Martin Yale Chadless Opener Electric Letter Opener</t>
  </si>
  <si>
    <t>Cubify CubeX 3D Printer Triple Head Print</t>
  </si>
  <si>
    <t>Samsung Galaxy Mega 6.3</t>
  </si>
  <si>
    <t>Lexmark MX611dhe Monochrome Laser Printer</t>
  </si>
  <si>
    <t>Chicago</t>
  </si>
  <si>
    <t>North Dakota</t>
  </si>
  <si>
    <t>South Dakota</t>
  </si>
  <si>
    <t>West Virginia</t>
  </si>
  <si>
    <t>Return Total</t>
  </si>
  <si>
    <t>Returned Order count</t>
  </si>
  <si>
    <t xml:space="preserve">Returned Order amount and Quantity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</si>
</sst>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00"/>
    <numFmt numFmtId="165" formatCode="&quot;₹&quot;\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
      <b/>
      <sz val="11"/>
      <color theme="2"/>
      <name val="Calibri"/>
      <family val="2"/>
      <scheme val="minor"/>
    </font>
    <font>
      <b/>
      <sz val="11"/>
      <color theme="9" tint="-0.499984740745262"/>
      <name val="Calibri"/>
      <family val="2"/>
      <scheme val="minor"/>
    </font>
    <font>
      <sz val="11"/>
      <color theme="1" tint="0.499984740745262"/>
      <name val="Calibri"/>
      <family val="2"/>
      <scheme val="minor"/>
    </font>
    <font>
      <b/>
      <sz val="11"/>
      <color theme="0"/>
      <name val="Calibri"/>
      <family val="2"/>
      <scheme val="minor"/>
    </font>
    <font>
      <sz val="11"/>
      <color theme="1"/>
      <name val="ADLaM Display"/>
    </font>
    <font>
      <sz val="11"/>
      <color rgb="FF00B050"/>
      <name val="Calibri"/>
      <family val="2"/>
      <scheme val="minor"/>
    </font>
    <font>
      <b/>
      <sz val="16"/>
      <color theme="1"/>
      <name val="Calibri"/>
      <family val="2"/>
      <scheme val="minor"/>
    </font>
    <font>
      <b/>
      <sz val="14"/>
      <color theme="1"/>
      <name val="Calibri"/>
      <family val="2"/>
      <scheme val="minor"/>
    </font>
    <font>
      <b/>
      <sz val="11"/>
      <color theme="1" tint="4.9989318521683403E-2"/>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theme="0"/>
        <bgColor indexed="64"/>
      </patternFill>
    </fill>
    <fill>
      <patternFill patternType="solid">
        <fgColor theme="4" tint="0.79998168889431442"/>
        <bgColor theme="4" tint="0.79998168889431442"/>
      </patternFill>
    </fill>
  </fills>
  <borders count="12">
    <border>
      <left/>
      <right/>
      <top/>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1" fillId="0" borderId="0" applyFont="0" applyFill="0" applyBorder="0" applyAlignment="0" applyProtection="0"/>
  </cellStyleXfs>
  <cellXfs count="86">
    <xf numFmtId="0" fontId="0" fillId="0" borderId="0" xfId="0"/>
    <xf numFmtId="0" fontId="0" fillId="0" borderId="0" xfId="0" pivotButton="1"/>
    <xf numFmtId="0" fontId="0" fillId="0" borderId="0" xfId="0" applyAlignment="1">
      <alignment horizontal="left"/>
    </xf>
    <xf numFmtId="10" fontId="0" fillId="0" borderId="0" xfId="0" applyNumberFormat="1"/>
    <xf numFmtId="0" fontId="4" fillId="2" borderId="0" xfId="0" applyFont="1" applyFill="1" applyAlignment="1">
      <alignment horizontal="left"/>
    </xf>
    <xf numFmtId="0" fontId="4" fillId="2" borderId="0" xfId="0" applyFont="1" applyFill="1"/>
    <xf numFmtId="0" fontId="2" fillId="0" borderId="0" xfId="0" applyFont="1"/>
    <xf numFmtId="0" fontId="6" fillId="0" borderId="0" xfId="0" applyFont="1"/>
    <xf numFmtId="0" fontId="6" fillId="0" borderId="0" xfId="0" applyFont="1" applyAlignment="1">
      <alignment horizontal="left"/>
    </xf>
    <xf numFmtId="0" fontId="3" fillId="2" borderId="0" xfId="0" applyFont="1" applyFill="1"/>
    <xf numFmtId="0" fontId="7" fillId="0" borderId="0" xfId="0" applyFont="1"/>
    <xf numFmtId="0" fontId="4" fillId="3" borderId="0" xfId="0" applyFont="1" applyFill="1" applyAlignment="1">
      <alignment horizontal="left"/>
    </xf>
    <xf numFmtId="0" fontId="4" fillId="3" borderId="0" xfId="0" applyFont="1" applyFill="1"/>
    <xf numFmtId="10" fontId="4" fillId="3" borderId="0" xfId="0" applyNumberFormat="1" applyFont="1" applyFill="1"/>
    <xf numFmtId="0" fontId="0" fillId="3" borderId="0" xfId="0" applyFill="1"/>
    <xf numFmtId="9" fontId="4" fillId="3" borderId="0" xfId="0" applyNumberFormat="1" applyFont="1" applyFill="1"/>
    <xf numFmtId="1" fontId="4" fillId="3" borderId="0" xfId="0" applyNumberFormat="1" applyFont="1" applyFill="1"/>
    <xf numFmtId="1" fontId="0" fillId="0" borderId="0" xfId="0" applyNumberFormat="1"/>
    <xf numFmtId="9" fontId="0" fillId="0" borderId="0" xfId="0" applyNumberFormat="1"/>
    <xf numFmtId="0" fontId="4" fillId="3" borderId="0" xfId="0" applyFont="1" applyFill="1" applyAlignment="1">
      <alignment horizontal="center"/>
    </xf>
    <xf numFmtId="0" fontId="3" fillId="3" borderId="0" xfId="0" applyFont="1" applyFill="1" applyAlignment="1">
      <alignment horizontal="center"/>
    </xf>
    <xf numFmtId="0" fontId="5" fillId="3" borderId="1" xfId="0" applyFont="1" applyFill="1" applyBorder="1" applyAlignment="1">
      <alignment horizontal="center"/>
    </xf>
    <xf numFmtId="0" fontId="5" fillId="3" borderId="1" xfId="0" applyFont="1" applyFill="1" applyBorder="1"/>
    <xf numFmtId="0" fontId="3" fillId="3" borderId="0" xfId="0" applyFont="1" applyFill="1"/>
    <xf numFmtId="0" fontId="2" fillId="0" borderId="0" xfId="0" applyFont="1" applyAlignment="1">
      <alignment horizontal="left" indent="6"/>
    </xf>
    <xf numFmtId="0" fontId="2" fillId="0" borderId="0" xfId="0" applyFont="1" applyAlignment="1">
      <alignment horizontal="left" indent="7"/>
    </xf>
    <xf numFmtId="0" fontId="0" fillId="0" borderId="0" xfId="0" applyAlignment="1">
      <alignment horizontal="left" indent="1"/>
    </xf>
    <xf numFmtId="165" fontId="0" fillId="0" borderId="0" xfId="0" applyNumberFormat="1"/>
    <xf numFmtId="0" fontId="3" fillId="3" borderId="0" xfId="0" applyFont="1" applyFill="1" applyAlignment="1">
      <alignment horizontal="left"/>
    </xf>
    <xf numFmtId="0" fontId="8" fillId="4" borderId="2" xfId="0" applyFont="1" applyFill="1" applyBorder="1" applyAlignment="1">
      <alignment horizontal="left"/>
    </xf>
    <xf numFmtId="0" fontId="5" fillId="4" borderId="2" xfId="0" applyFont="1" applyFill="1" applyBorder="1"/>
    <xf numFmtId="10" fontId="5" fillId="4" borderId="2" xfId="0" applyNumberFormat="1" applyFont="1" applyFill="1" applyBorder="1"/>
    <xf numFmtId="14" fontId="0" fillId="0" borderId="0" xfId="0" applyNumberFormat="1"/>
    <xf numFmtId="1" fontId="4" fillId="2" borderId="0" xfId="0" applyNumberFormat="1" applyFont="1" applyFill="1"/>
    <xf numFmtId="9" fontId="4" fillId="2" borderId="0" xfId="0" applyNumberFormat="1" applyFont="1" applyFill="1"/>
    <xf numFmtId="0" fontId="6" fillId="0" borderId="0" xfId="0" applyFont="1" applyAlignment="1">
      <alignment horizontal="center"/>
    </xf>
    <xf numFmtId="10" fontId="2" fillId="5" borderId="1" xfId="0" applyNumberFormat="1" applyFont="1" applyFill="1" applyBorder="1"/>
    <xf numFmtId="10" fontId="0" fillId="0" borderId="3" xfId="0" applyNumberFormat="1" applyBorder="1"/>
    <xf numFmtId="10" fontId="0" fillId="0" borderId="4" xfId="0" applyNumberFormat="1" applyBorder="1"/>
    <xf numFmtId="10"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1" fontId="0" fillId="0" borderId="10" xfId="0" applyNumberFormat="1" applyBorder="1"/>
    <xf numFmtId="1" fontId="0" fillId="0" borderId="11" xfId="0" applyNumberFormat="1" applyBorder="1"/>
    <xf numFmtId="10" fontId="0" fillId="0" borderId="0" xfId="0" applyNumberFormat="1" applyAlignment="1">
      <alignment horizontal="left"/>
    </xf>
    <xf numFmtId="2" fontId="0" fillId="0" borderId="0" xfId="0" applyNumberFormat="1"/>
    <xf numFmtId="2" fontId="4" fillId="2" borderId="0" xfId="0" applyNumberFormat="1" applyFont="1" applyFill="1"/>
    <xf numFmtId="0" fontId="8" fillId="4" borderId="1" xfId="0" applyFont="1" applyFill="1" applyBorder="1"/>
    <xf numFmtId="0" fontId="2" fillId="4" borderId="1" xfId="0" applyFont="1" applyFill="1" applyBorder="1" applyAlignment="1">
      <alignment horizontal="left"/>
    </xf>
    <xf numFmtId="0" fontId="2" fillId="4" borderId="1" xfId="0" applyFont="1" applyFill="1" applyBorder="1"/>
    <xf numFmtId="10" fontId="2" fillId="4" borderId="1" xfId="0" applyNumberFormat="1" applyFont="1" applyFill="1" applyBorder="1"/>
    <xf numFmtId="0" fontId="0" fillId="4" borderId="0" xfId="0" applyFill="1" applyAlignment="1">
      <alignment horizontal="left" indent="1"/>
    </xf>
    <xf numFmtId="164" fontId="2" fillId="4" borderId="0" xfId="0" applyNumberFormat="1" applyFont="1" applyFill="1"/>
    <xf numFmtId="10" fontId="0" fillId="4" borderId="0" xfId="0" applyNumberFormat="1" applyFill="1"/>
    <xf numFmtId="0" fontId="0" fillId="4" borderId="0" xfId="0" applyFill="1"/>
    <xf numFmtId="164" fontId="8" fillId="4" borderId="2" xfId="0" applyNumberFormat="1" applyFont="1" applyFill="1" applyBorder="1"/>
    <xf numFmtId="10" fontId="8" fillId="4" borderId="2" xfId="0" applyNumberFormat="1" applyFont="1" applyFill="1" applyBorder="1"/>
    <xf numFmtId="0" fontId="8" fillId="4" borderId="2" xfId="0" applyFont="1" applyFill="1" applyBorder="1"/>
    <xf numFmtId="0" fontId="0" fillId="4" borderId="0" xfId="0" applyFill="1" applyAlignment="1">
      <alignment horizontal="left"/>
    </xf>
    <xf numFmtId="0" fontId="9" fillId="0" borderId="0" xfId="0" applyFont="1"/>
    <xf numFmtId="9" fontId="3" fillId="3" borderId="0" xfId="0" applyNumberFormat="1" applyFont="1" applyFill="1"/>
    <xf numFmtId="0" fontId="10" fillId="0" borderId="0" xfId="0" applyFont="1"/>
    <xf numFmtId="165" fontId="2" fillId="0" borderId="0" xfId="1" applyNumberFormat="1" applyFont="1" applyAlignment="1">
      <alignment horizontal="right" vertical="center"/>
    </xf>
    <xf numFmtId="0" fontId="2" fillId="4" borderId="0" xfId="0" applyFont="1" applyFill="1" applyAlignment="1">
      <alignment horizontal="left" vertical="top"/>
    </xf>
    <xf numFmtId="165" fontId="2" fillId="0" borderId="0" xfId="0" applyNumberFormat="1" applyFont="1" applyAlignment="1">
      <alignment horizontal="left" indent="2"/>
    </xf>
    <xf numFmtId="165" fontId="2" fillId="0" borderId="0" xfId="0" applyNumberFormat="1" applyFont="1" applyAlignment="1">
      <alignment horizontal="left" indent="1"/>
    </xf>
    <xf numFmtId="0" fontId="2" fillId="0" borderId="0" xfId="0" applyFont="1" applyAlignment="1">
      <alignment horizontal="right"/>
    </xf>
    <xf numFmtId="9" fontId="2" fillId="4" borderId="0" xfId="0" applyNumberFormat="1" applyFont="1" applyFill="1" applyAlignment="1">
      <alignment horizontal="center"/>
    </xf>
    <xf numFmtId="165" fontId="2" fillId="0" borderId="0" xfId="0" applyNumberFormat="1" applyFont="1" applyAlignment="1">
      <alignment horizontal="center"/>
    </xf>
    <xf numFmtId="0" fontId="11" fillId="0" borderId="0" xfId="0" applyFont="1" applyAlignment="1">
      <alignment horizontal="left"/>
    </xf>
    <xf numFmtId="1" fontId="11" fillId="0" borderId="0" xfId="0" applyNumberFormat="1" applyFont="1" applyAlignment="1">
      <alignment horizontal="center"/>
    </xf>
    <xf numFmtId="0" fontId="11" fillId="0" borderId="0" xfId="0" applyFont="1" applyAlignment="1">
      <alignment horizontal="center"/>
    </xf>
    <xf numFmtId="1" fontId="11" fillId="0" borderId="0" xfId="0" applyNumberFormat="1" applyFont="1" applyAlignment="1">
      <alignment horizontal="left"/>
    </xf>
    <xf numFmtId="0" fontId="11" fillId="0" borderId="0" xfId="0" applyFont="1"/>
    <xf numFmtId="0" fontId="0" fillId="0" borderId="0" xfId="0" applyNumberFormat="1"/>
    <xf numFmtId="0" fontId="4" fillId="2" borderId="0" xfId="0" applyNumberFormat="1" applyFont="1" applyFill="1"/>
    <xf numFmtId="0" fontId="0" fillId="0" borderId="0" xfId="0" applyFont="1" applyAlignment="1">
      <alignment horizontal="left"/>
    </xf>
    <xf numFmtId="9" fontId="0" fillId="0" borderId="0" xfId="0" applyNumberFormat="1" applyFont="1"/>
    <xf numFmtId="1" fontId="0" fillId="0" borderId="0" xfId="0" applyNumberFormat="1" applyFont="1"/>
    <xf numFmtId="0" fontId="3" fillId="3" borderId="0" xfId="0" applyNumberFormat="1" applyFont="1" applyFill="1"/>
    <xf numFmtId="0" fontId="0" fillId="0" borderId="0" xfId="0" pivotButton="1" applyNumberFormat="1"/>
    <xf numFmtId="0" fontId="0" fillId="0" borderId="0" xfId="0" applyNumberFormat="1" applyAlignment="1">
      <alignment horizontal="left"/>
    </xf>
    <xf numFmtId="165" fontId="13" fillId="4" borderId="0" xfId="0" applyNumberFormat="1" applyFont="1" applyFill="1"/>
    <xf numFmtId="1" fontId="3" fillId="3" borderId="0" xfId="0" applyNumberFormat="1" applyFont="1" applyFill="1"/>
  </cellXfs>
  <cellStyles count="2">
    <cellStyle name="Comma" xfId="1" builtinId="3"/>
    <cellStyle name="Normal" xfId="0" builtinId="0"/>
  </cellStyles>
  <dxfs count="306">
    <dxf>
      <numFmt numFmtId="13" formatCode="0%"/>
    </dxf>
    <dxf>
      <font>
        <color theme="0"/>
      </font>
    </dxf>
    <dxf>
      <fill>
        <patternFill patternType="solid">
          <bgColor theme="1"/>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9" tint="-0.24994659260841701"/>
      </font>
    </dxf>
    <dxf>
      <font>
        <color rgb="FFFF0000"/>
      </font>
    </dxf>
    <dxf>
      <numFmt numFmtId="1" formatCode="0"/>
    </dxf>
    <dxf>
      <font>
        <color theme="2"/>
      </font>
      <fill>
        <patternFill patternType="solid">
          <fgColor indexed="64"/>
          <bgColor theme="1"/>
        </patternFill>
      </fill>
    </dxf>
    <dxf>
      <font>
        <color theme="2"/>
      </font>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numFmt numFmtId="1" formatCode="0"/>
    </dxf>
    <dxf>
      <font>
        <color theme="2"/>
      </font>
      <fill>
        <patternFill patternType="solid">
          <fgColor indexed="64"/>
          <bgColor theme="1"/>
        </patternFill>
      </fill>
    </dxf>
    <dxf>
      <font>
        <color theme="2"/>
      </font>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numFmt numFmtId="13" formatCode="0%"/>
    </dxf>
    <dxf>
      <numFmt numFmtId="1" formatCode="0"/>
    </dxf>
    <dxf>
      <font>
        <color theme="2"/>
      </font>
      <fill>
        <patternFill patternType="solid">
          <fgColor indexed="64"/>
          <bgColor theme="1"/>
        </patternFill>
      </fill>
    </dxf>
    <dxf>
      <font>
        <color theme="2"/>
      </font>
    </dxf>
    <dxf>
      <fill>
        <patternFill patternType="solid">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numFmt numFmtId="13" formatCode="0%"/>
    </dxf>
    <dxf>
      <numFmt numFmtId="2" formatCode="0.00"/>
    </dxf>
    <dxf>
      <font>
        <color theme="2"/>
      </font>
    </dxf>
    <dxf>
      <fill>
        <patternFill patternType="solid">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bgColor theme="1"/>
        </patternFill>
      </fill>
    </dxf>
    <dxf>
      <fill>
        <patternFill>
          <bgColor theme="1"/>
        </patternFill>
      </fill>
    </dxf>
    <dxf>
      <numFmt numFmtId="13" formatCode="0%"/>
    </dxf>
    <dxf>
      <font>
        <color theme="2"/>
      </font>
      <fill>
        <patternFill patternType="solid">
          <fgColor indexed="64"/>
          <bgColor theme="1"/>
        </patternFill>
      </fill>
    </dxf>
    <dxf>
      <font>
        <color theme="2"/>
      </font>
    </dxf>
    <dxf>
      <fill>
        <patternFill patternType="solid">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numFmt numFmtId="1" formatCode="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1" formatCode="0"/>
    </dxf>
    <dxf>
      <numFmt numFmtId="14" formatCode="0.00%"/>
    </dxf>
    <dxf>
      <numFmt numFmtId="14" formatCode="0.00%"/>
    </dxf>
    <dxf>
      <numFmt numFmtId="19" formatCode="dd/mm/yyyy"/>
    </dxf>
    <dxf>
      <numFmt numFmtId="19" formatCode="dd/mm/yyyy"/>
    </dxf>
    <dxf>
      <numFmt numFmtId="19" formatCode="dd/mm/yyyy"/>
    </dxf>
    <dxf>
      <numFmt numFmtId="19" formatCode="dd/mm/yyyy"/>
    </dxf>
    <dxf>
      <numFmt numFmtId="13" formatCode="0%"/>
    </dxf>
    <dxf>
      <numFmt numFmtId="1" formatCode="0"/>
    </dxf>
    <dxf>
      <font>
        <color theme="2"/>
      </font>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3" formatCode="0%"/>
    </dxf>
    <dxf>
      <numFmt numFmtId="1" formatCode="0"/>
    </dxf>
    <dxf>
      <font>
        <color theme="2"/>
      </font>
      <fill>
        <patternFill patternType="solid">
          <fgColor indexed="64"/>
          <bgColor theme="1"/>
        </patternFill>
      </fill>
      <alignment horizontal="left"/>
    </dxf>
    <dxf>
      <font>
        <color theme="2"/>
      </font>
      <fill>
        <patternFill patternType="solid">
          <fgColor indexed="64"/>
          <bgColor theme="1"/>
        </patternFill>
      </fill>
    </dxf>
    <dxf>
      <font>
        <color theme="2"/>
      </font>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numFmt numFmtId="1" formatCode="0"/>
    </dxf>
    <dxf>
      <numFmt numFmtId="13" formatCode="0%"/>
    </dxf>
    <dxf>
      <font>
        <color theme="0"/>
      </font>
    </dxf>
    <dxf>
      <fill>
        <patternFill patternType="solid">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numFmt numFmtId="13" formatCode="0%"/>
    </dxf>
    <dxf>
      <numFmt numFmtId="1" formatCode="0"/>
    </dxf>
    <dxf>
      <font>
        <color theme="2"/>
      </font>
      <fill>
        <patternFill patternType="solid">
          <fgColor indexed="64"/>
          <bgColor theme="1"/>
        </patternFill>
      </fill>
    </dxf>
    <dxf>
      <font>
        <color theme="2"/>
      </font>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numFmt numFmtId="13" formatCode="0%"/>
    </dxf>
    <dxf>
      <numFmt numFmtId="1" formatCode="0"/>
    </dxf>
    <dxf>
      <font>
        <color theme="2"/>
      </font>
    </dxf>
    <dxf>
      <font>
        <color theme="2"/>
      </font>
    </dxf>
    <dxf>
      <fill>
        <patternFill>
          <bgColor theme="1"/>
        </patternFill>
      </fill>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numFmt numFmtId="19" formatCode="dd/mm/yyyy"/>
    </dxf>
    <dxf>
      <numFmt numFmtId="19" formatCode="dd/mm/yyyy"/>
    </dxf>
    <dxf>
      <numFmt numFmtId="165" formatCode="&quot;₹&quot;\ #,##0"/>
    </dxf>
    <dxf>
      <font>
        <color theme="1"/>
      </font>
    </dxf>
    <dxf>
      <fill>
        <patternFill>
          <bgColor theme="1" tint="4.9989318521683403E-2"/>
        </patternFill>
      </fill>
    </dxf>
    <dxf>
      <fill>
        <patternFill>
          <bgColor theme="1" tint="4.9989318521683403E-2"/>
        </patternFill>
      </fill>
    </dxf>
    <dxf>
      <numFmt numFmtId="13" formatCode="0%"/>
    </dxf>
    <dxf>
      <numFmt numFmtId="13"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fill>
        <patternFill>
          <bgColor theme="1" tint="4.9989318521683403E-2"/>
        </patternFill>
      </fill>
    </dxf>
    <dxf>
      <font>
        <color theme="9" tint="-0.499984740745262"/>
      </font>
    </dxf>
    <dxf>
      <font>
        <color theme="0"/>
      </font>
    </dxf>
    <dxf>
      <fill>
        <patternFill patternType="solid">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ont>
        <color theme="1"/>
      </font>
    </dxf>
    <dxf>
      <font>
        <color theme="1"/>
      </font>
    </dxf>
    <dxf>
      <fill>
        <patternFill>
          <bgColor theme="1" tint="4.9989318521683403E-2"/>
        </patternFill>
      </fill>
    </dxf>
    <dxf>
      <fill>
        <patternFill>
          <bgColor theme="1" tint="4.9989318521683403E-2"/>
        </patternFill>
      </fill>
    </dxf>
    <dxf>
      <numFmt numFmtId="13"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fill>
        <patternFill>
          <bgColor theme="1" tint="4.9989318521683403E-2"/>
        </patternFill>
      </fill>
    </dxf>
    <dxf>
      <fill>
        <patternFill>
          <bgColor theme="1" tint="0.499984740745262"/>
        </patternFill>
      </fill>
    </dxf>
    <dxf>
      <fill>
        <patternFill>
          <bgColor theme="1" tint="0.499984740745262"/>
        </patternFill>
      </fill>
    </dxf>
    <dxf>
      <fill>
        <patternFill>
          <bgColor theme="1" tint="0.499984740745262"/>
        </patternFill>
      </fill>
    </dxf>
    <dxf>
      <font>
        <color theme="9" tint="-0.499984740745262"/>
      </font>
    </dxf>
    <dxf>
      <alignment horizontal="center"/>
    </dxf>
    <dxf>
      <font>
        <color theme="2"/>
      </font>
    </dxf>
    <dxf>
      <font>
        <color theme="2"/>
      </font>
    </dxf>
    <dxf>
      <fill>
        <patternFill>
          <bgColor theme="1"/>
        </patternFill>
      </fill>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ont>
        <color theme="1"/>
      </font>
    </dxf>
    <dxf>
      <font>
        <color theme="1"/>
      </font>
    </dxf>
    <dxf>
      <fill>
        <patternFill>
          <bgColor theme="1" tint="4.9989318521683403E-2"/>
        </patternFill>
      </fill>
    </dxf>
    <dxf>
      <fill>
        <patternFill>
          <bgColor theme="1" tint="4.9989318521683403E-2"/>
        </patternFill>
      </fill>
    </dxf>
    <dxf>
      <numFmt numFmtId="1" formatCode="0"/>
    </dxf>
    <dxf>
      <numFmt numFmtId="13" formatCode="0%"/>
    </dxf>
    <dxf>
      <fill>
        <patternFill>
          <bgColor theme="1" tint="4.9989318521683403E-2"/>
        </patternFill>
      </fill>
    </dxf>
    <dxf>
      <fill>
        <patternFill>
          <bgColor theme="1" tint="4.9989318521683403E-2"/>
        </patternFill>
      </fill>
    </dxf>
    <dxf>
      <alignment horizontal="center"/>
    </dxf>
    <dxf>
      <fill>
        <patternFill>
          <bgColor theme="4" tint="-0.249977111117893"/>
        </patternFill>
      </fill>
    </dxf>
    <dxf>
      <font>
        <color theme="2"/>
      </font>
      <fill>
        <patternFill patternType="solid">
          <fgColor indexed="64"/>
          <bgColor theme="1"/>
        </patternFill>
      </fill>
    </dxf>
    <dxf>
      <font>
        <color theme="2"/>
      </font>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bgColor theme="1" tint="4.9989318521683403E-2"/>
        </patternFill>
      </fill>
    </dxf>
    <dxf>
      <fill>
        <patternFill>
          <bgColor theme="1" tint="4.9989318521683403E-2"/>
        </patternFill>
      </fill>
    </dxf>
    <dxf>
      <numFmt numFmtId="13" formatCode="0%"/>
    </dxf>
    <dxf>
      <numFmt numFmtId="1" formatCode="0"/>
    </dxf>
    <dxf>
      <fill>
        <patternFill>
          <bgColor theme="1" tint="4.9989318521683403E-2"/>
        </patternFill>
      </fill>
    </dxf>
    <dxf>
      <fill>
        <patternFill>
          <bgColor theme="1" tint="4.9989318521683403E-2"/>
        </patternFill>
      </fill>
    </dxf>
    <dxf>
      <alignment horizontal="center"/>
    </dxf>
    <dxf>
      <fill>
        <patternFill>
          <bgColor theme="4" tint="-0.249977111117893"/>
        </patternFill>
      </fill>
    </dxf>
    <dxf>
      <font>
        <color theme="2"/>
      </font>
      <fill>
        <patternFill patternType="solid">
          <fgColor indexed="64"/>
          <bgColor theme="1"/>
        </patternFill>
      </fill>
      <alignment horizontal="left"/>
    </dxf>
    <dxf>
      <font>
        <color theme="2"/>
      </font>
      <fill>
        <patternFill patternType="solid">
          <fgColor indexed="64"/>
          <bgColor theme="1"/>
        </patternFill>
      </fill>
    </dxf>
    <dxf>
      <font>
        <color theme="2"/>
      </font>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ont>
        <color theme="1"/>
      </font>
    </dxf>
    <dxf>
      <fill>
        <patternFill>
          <bgColor theme="1" tint="4.9989318521683403E-2"/>
        </patternFill>
      </fill>
    </dxf>
    <dxf>
      <fill>
        <patternFill>
          <bgColor theme="1" tint="4.9989318521683403E-2"/>
        </patternFill>
      </fill>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3" formatCode="0%"/>
    </dxf>
    <dxf>
      <fill>
        <patternFill>
          <bgColor theme="1" tint="4.9989318521683403E-2"/>
        </patternFill>
      </fill>
    </dxf>
    <dxf>
      <fill>
        <patternFill>
          <bgColor theme="4" tint="-0.249977111117893"/>
        </patternFill>
      </fill>
    </dxf>
    <dxf>
      <fill>
        <patternFill>
          <bgColor theme="4" tint="-0.249977111117893"/>
        </patternFill>
      </fill>
    </dxf>
    <dxf>
      <fill>
        <patternFill>
          <bgColor theme="1" tint="0.499984740745262"/>
        </patternFill>
      </fill>
    </dxf>
    <dxf>
      <fill>
        <patternFill>
          <bgColor theme="1" tint="0.499984740745262"/>
        </patternFill>
      </fill>
    </dxf>
    <dxf>
      <font>
        <color theme="9" tint="-0.499984740745262"/>
      </font>
    </dxf>
    <dxf>
      <font>
        <color theme="9" tint="-0.499984740745262"/>
      </font>
    </dxf>
    <dxf>
      <font>
        <color theme="2"/>
      </font>
    </dxf>
    <dxf>
      <font>
        <color theme="2"/>
      </font>
    </dxf>
    <dxf>
      <fill>
        <patternFill>
          <bgColor theme="1"/>
        </patternFill>
      </fill>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bgColor theme="1" tint="4.9989318521683403E-2"/>
        </patternFill>
      </fill>
    </dxf>
    <dxf>
      <fill>
        <patternFill>
          <bgColor theme="1" tint="4.9989318521683403E-2"/>
        </patternFill>
      </fill>
    </dxf>
    <dxf>
      <numFmt numFmtId="13" formatCode="0%"/>
    </dxf>
    <dxf>
      <numFmt numFmtId="1" formatCode="0"/>
    </dxf>
    <dxf>
      <fill>
        <patternFill>
          <bgColor theme="1" tint="4.9989318521683403E-2"/>
        </patternFill>
      </fill>
    </dxf>
    <dxf>
      <fill>
        <patternFill>
          <bgColor theme="1" tint="4.9989318521683403E-2"/>
        </patternFill>
      </fill>
    </dxf>
    <dxf>
      <alignment horizontal="center"/>
    </dxf>
    <dxf>
      <alignment horizontal="center"/>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tint="-0.249977111117893"/>
        </patternFill>
      </fill>
    </dxf>
    <dxf>
      <font>
        <color theme="2"/>
      </font>
      <fill>
        <patternFill patternType="solid">
          <fgColor indexed="64"/>
          <bgColor theme="1"/>
        </patternFill>
      </fill>
      <alignment horizontal="left"/>
    </dxf>
    <dxf>
      <font>
        <color theme="2"/>
      </font>
      <fill>
        <patternFill patternType="solid">
          <fgColor indexed="64"/>
          <bgColor theme="1"/>
        </patternFill>
      </fill>
    </dxf>
    <dxf>
      <font>
        <color theme="2"/>
      </font>
    </dxf>
    <dxf>
      <fill>
        <patternFill>
          <bgColor theme="1"/>
        </patternFill>
      </fill>
    </dxf>
    <dxf>
      <font>
        <color theme="2"/>
      </font>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s>
  <tableStyles count="0" defaultTableStyle="TableStyleMedium2" defaultPivotStyle="PivotStyleLight16"/>
  <colors>
    <mruColors>
      <color rgb="FF111111"/>
      <color rgb="FFB5B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5.xml"/><Relationship Id="rId117" Type="http://schemas.openxmlformats.org/officeDocument/2006/relationships/customXml" Target="../customXml/item61.xml"/><Relationship Id="rId21" Type="http://schemas.openxmlformats.org/officeDocument/2006/relationships/pivotCacheDefinition" Target="pivotCache/pivotCacheDefinition10.xml"/><Relationship Id="rId42" Type="http://schemas.openxmlformats.org/officeDocument/2006/relationships/pivotCacheDefinition" Target="pivotCache/pivotCacheDefinition31.xml"/><Relationship Id="rId47" Type="http://schemas.microsoft.com/office/2007/relationships/slicerCache" Target="slicerCaches/slicerCache3.xml"/><Relationship Id="rId63" Type="http://schemas.openxmlformats.org/officeDocument/2006/relationships/customXml" Target="../customXml/item7.xml"/><Relationship Id="rId68" Type="http://schemas.openxmlformats.org/officeDocument/2006/relationships/customXml" Target="../customXml/item12.xml"/><Relationship Id="rId84" Type="http://schemas.openxmlformats.org/officeDocument/2006/relationships/customXml" Target="../customXml/item28.xml"/><Relationship Id="rId89" Type="http://schemas.openxmlformats.org/officeDocument/2006/relationships/customXml" Target="../customXml/item33.xml"/><Relationship Id="rId112" Type="http://schemas.openxmlformats.org/officeDocument/2006/relationships/customXml" Target="../customXml/item56.xml"/><Relationship Id="rId16" Type="http://schemas.openxmlformats.org/officeDocument/2006/relationships/pivotCacheDefinition" Target="pivotCache/pivotCacheDefinition5.xml"/><Relationship Id="rId107" Type="http://schemas.openxmlformats.org/officeDocument/2006/relationships/customXml" Target="../customXml/item51.xml"/><Relationship Id="rId11" Type="http://schemas.openxmlformats.org/officeDocument/2006/relationships/worksheet" Target="worksheets/sheet11.xml"/><Relationship Id="rId32" Type="http://schemas.openxmlformats.org/officeDocument/2006/relationships/pivotCacheDefinition" Target="pivotCache/pivotCacheDefinition21.xml"/><Relationship Id="rId37" Type="http://schemas.openxmlformats.org/officeDocument/2006/relationships/pivotCacheDefinition" Target="pivotCache/pivotCacheDefinition26.xml"/><Relationship Id="rId53" Type="http://schemas.openxmlformats.org/officeDocument/2006/relationships/sharedStrings" Target="sharedStrings.xml"/><Relationship Id="rId58" Type="http://schemas.openxmlformats.org/officeDocument/2006/relationships/customXml" Target="../customXml/item2.xml"/><Relationship Id="rId74" Type="http://schemas.openxmlformats.org/officeDocument/2006/relationships/customXml" Target="../customXml/item18.xml"/><Relationship Id="rId79" Type="http://schemas.openxmlformats.org/officeDocument/2006/relationships/customXml" Target="../customXml/item23.xml"/><Relationship Id="rId102" Type="http://schemas.openxmlformats.org/officeDocument/2006/relationships/customXml" Target="../customXml/item46.xml"/><Relationship Id="rId123" Type="http://schemas.openxmlformats.org/officeDocument/2006/relationships/customXml" Target="../customXml/item67.xml"/><Relationship Id="rId5" Type="http://schemas.openxmlformats.org/officeDocument/2006/relationships/worksheet" Target="worksheets/sheet5.xml"/><Relationship Id="rId90" Type="http://schemas.openxmlformats.org/officeDocument/2006/relationships/customXml" Target="../customXml/item34.xml"/><Relationship Id="rId95" Type="http://schemas.openxmlformats.org/officeDocument/2006/relationships/customXml" Target="../customXml/item39.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43" Type="http://schemas.openxmlformats.org/officeDocument/2006/relationships/pivotCacheDefinition" Target="pivotCache/pivotCacheDefinition32.xml"/><Relationship Id="rId48" Type="http://schemas.microsoft.com/office/2007/relationships/slicerCache" Target="slicerCaches/slicerCache4.xml"/><Relationship Id="rId64" Type="http://schemas.openxmlformats.org/officeDocument/2006/relationships/customXml" Target="../customXml/item8.xml"/><Relationship Id="rId69" Type="http://schemas.openxmlformats.org/officeDocument/2006/relationships/customXml" Target="../customXml/item13.xml"/><Relationship Id="rId113" Type="http://schemas.openxmlformats.org/officeDocument/2006/relationships/customXml" Target="../customXml/item57.xml"/><Relationship Id="rId118" Type="http://schemas.openxmlformats.org/officeDocument/2006/relationships/customXml" Target="../customXml/item62.xml"/><Relationship Id="rId80" Type="http://schemas.openxmlformats.org/officeDocument/2006/relationships/customXml" Target="../customXml/item24.xml"/><Relationship Id="rId85" Type="http://schemas.openxmlformats.org/officeDocument/2006/relationships/customXml" Target="../customXml/item29.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33" Type="http://schemas.openxmlformats.org/officeDocument/2006/relationships/pivotCacheDefinition" Target="pivotCache/pivotCacheDefinition22.xml"/><Relationship Id="rId38" Type="http://schemas.openxmlformats.org/officeDocument/2006/relationships/pivotCacheDefinition" Target="pivotCache/pivotCacheDefinition27.xml"/><Relationship Id="rId59" Type="http://schemas.openxmlformats.org/officeDocument/2006/relationships/customXml" Target="../customXml/item3.xml"/><Relationship Id="rId103" Type="http://schemas.openxmlformats.org/officeDocument/2006/relationships/customXml" Target="../customXml/item47.xml"/><Relationship Id="rId108" Type="http://schemas.openxmlformats.org/officeDocument/2006/relationships/customXml" Target="../customXml/item52.xml"/><Relationship Id="rId124" Type="http://schemas.openxmlformats.org/officeDocument/2006/relationships/customXml" Target="../customXml/item68.xml"/><Relationship Id="rId54" Type="http://schemas.openxmlformats.org/officeDocument/2006/relationships/sheetMetadata" Target="metadata.xml"/><Relationship Id="rId70" Type="http://schemas.openxmlformats.org/officeDocument/2006/relationships/customXml" Target="../customXml/item14.xml"/><Relationship Id="rId75" Type="http://schemas.openxmlformats.org/officeDocument/2006/relationships/customXml" Target="../customXml/item19.xml"/><Relationship Id="rId91" Type="http://schemas.openxmlformats.org/officeDocument/2006/relationships/customXml" Target="../customXml/item35.xml"/><Relationship Id="rId96"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49" Type="http://schemas.microsoft.com/office/2007/relationships/slicerCache" Target="slicerCaches/slicerCache5.xml"/><Relationship Id="rId114" Type="http://schemas.openxmlformats.org/officeDocument/2006/relationships/customXml" Target="../customXml/item58.xml"/><Relationship Id="rId119" Type="http://schemas.openxmlformats.org/officeDocument/2006/relationships/customXml" Target="../customXml/item63.xml"/><Relationship Id="rId44" Type="http://schemas.openxmlformats.org/officeDocument/2006/relationships/pivotCacheDefinition" Target="pivotCache/pivotCacheDefinition33.xml"/><Relationship Id="rId60" Type="http://schemas.openxmlformats.org/officeDocument/2006/relationships/customXml" Target="../customXml/item4.xml"/><Relationship Id="rId65" Type="http://schemas.openxmlformats.org/officeDocument/2006/relationships/customXml" Target="../customXml/item9.xml"/><Relationship Id="rId81" Type="http://schemas.openxmlformats.org/officeDocument/2006/relationships/customXml" Target="../customXml/item25.xml"/><Relationship Id="rId86"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pivotCacheDefinition" Target="pivotCache/pivotCacheDefinition28.xml"/><Relationship Id="rId109" Type="http://schemas.openxmlformats.org/officeDocument/2006/relationships/customXml" Target="../customXml/item53.xml"/><Relationship Id="rId34" Type="http://schemas.openxmlformats.org/officeDocument/2006/relationships/pivotCacheDefinition" Target="pivotCache/pivotCacheDefinition23.xml"/><Relationship Id="rId50" Type="http://schemas.openxmlformats.org/officeDocument/2006/relationships/theme" Target="theme/theme1.xml"/><Relationship Id="rId55" Type="http://schemas.openxmlformats.org/officeDocument/2006/relationships/powerPivotData" Target="model/item.data"/><Relationship Id="rId76" Type="http://schemas.openxmlformats.org/officeDocument/2006/relationships/customXml" Target="../customXml/item20.xml"/><Relationship Id="rId97" Type="http://schemas.openxmlformats.org/officeDocument/2006/relationships/customXml" Target="../customXml/item41.xml"/><Relationship Id="rId104" Type="http://schemas.openxmlformats.org/officeDocument/2006/relationships/customXml" Target="../customXml/item48.xml"/><Relationship Id="rId120" Type="http://schemas.openxmlformats.org/officeDocument/2006/relationships/customXml" Target="../customXml/item64.xml"/><Relationship Id="rId7" Type="http://schemas.openxmlformats.org/officeDocument/2006/relationships/worksheet" Target="worksheets/sheet7.xml"/><Relationship Id="rId71" Type="http://schemas.openxmlformats.org/officeDocument/2006/relationships/customXml" Target="../customXml/item15.xml"/><Relationship Id="rId92" Type="http://schemas.openxmlformats.org/officeDocument/2006/relationships/customXml" Target="../customXml/item36.xml"/><Relationship Id="rId2" Type="http://schemas.openxmlformats.org/officeDocument/2006/relationships/worksheet" Target="worksheets/sheet2.xml"/><Relationship Id="rId29" Type="http://schemas.openxmlformats.org/officeDocument/2006/relationships/pivotCacheDefinition" Target="pivotCache/pivotCacheDefinition18.xml"/><Relationship Id="rId24" Type="http://schemas.openxmlformats.org/officeDocument/2006/relationships/pivotCacheDefinition" Target="pivotCache/pivotCacheDefinition13.xml"/><Relationship Id="rId40" Type="http://schemas.openxmlformats.org/officeDocument/2006/relationships/pivotCacheDefinition" Target="pivotCache/pivotCacheDefinition29.xml"/><Relationship Id="rId45" Type="http://schemas.microsoft.com/office/2007/relationships/slicerCache" Target="slicerCaches/slicerCache1.xml"/><Relationship Id="rId66" Type="http://schemas.openxmlformats.org/officeDocument/2006/relationships/customXml" Target="../customXml/item10.xml"/><Relationship Id="rId87" Type="http://schemas.openxmlformats.org/officeDocument/2006/relationships/customXml" Target="../customXml/item31.xml"/><Relationship Id="rId110" Type="http://schemas.openxmlformats.org/officeDocument/2006/relationships/customXml" Target="../customXml/item54.xml"/><Relationship Id="rId115" Type="http://schemas.openxmlformats.org/officeDocument/2006/relationships/customXml" Target="../customXml/item59.xml"/><Relationship Id="rId61" Type="http://schemas.openxmlformats.org/officeDocument/2006/relationships/customXml" Target="../customXml/item5.xml"/><Relationship Id="rId82" Type="http://schemas.openxmlformats.org/officeDocument/2006/relationships/customXml" Target="../customXml/item26.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30" Type="http://schemas.openxmlformats.org/officeDocument/2006/relationships/pivotCacheDefinition" Target="pivotCache/pivotCacheDefinition19.xml"/><Relationship Id="rId35" Type="http://schemas.openxmlformats.org/officeDocument/2006/relationships/pivotCacheDefinition" Target="pivotCache/pivotCacheDefinition24.xml"/><Relationship Id="rId56" Type="http://schemas.openxmlformats.org/officeDocument/2006/relationships/calcChain" Target="calcChain.xml"/><Relationship Id="rId77" Type="http://schemas.openxmlformats.org/officeDocument/2006/relationships/customXml" Target="../customXml/item21.xml"/><Relationship Id="rId100" Type="http://schemas.openxmlformats.org/officeDocument/2006/relationships/customXml" Target="../customXml/item44.xml"/><Relationship Id="rId105" Type="http://schemas.openxmlformats.org/officeDocument/2006/relationships/customXml" Target="../customXml/item49.xml"/><Relationship Id="rId8" Type="http://schemas.openxmlformats.org/officeDocument/2006/relationships/worksheet" Target="worksheets/sheet8.xml"/><Relationship Id="rId51" Type="http://schemas.openxmlformats.org/officeDocument/2006/relationships/connections" Target="connections.xml"/><Relationship Id="rId72" Type="http://schemas.openxmlformats.org/officeDocument/2006/relationships/customXml" Target="../customXml/item16.xml"/><Relationship Id="rId93" Type="http://schemas.openxmlformats.org/officeDocument/2006/relationships/customXml" Target="../customXml/item37.xml"/><Relationship Id="rId98" Type="http://schemas.openxmlformats.org/officeDocument/2006/relationships/customXml" Target="../customXml/item42.xml"/><Relationship Id="rId121" Type="http://schemas.openxmlformats.org/officeDocument/2006/relationships/customXml" Target="../customXml/item65.xml"/><Relationship Id="rId3" Type="http://schemas.openxmlformats.org/officeDocument/2006/relationships/worksheet" Target="worksheets/sheet3.xml"/><Relationship Id="rId25" Type="http://schemas.openxmlformats.org/officeDocument/2006/relationships/pivotCacheDefinition" Target="pivotCache/pivotCacheDefinition14.xml"/><Relationship Id="rId46" Type="http://schemas.microsoft.com/office/2007/relationships/slicerCache" Target="slicerCaches/slicerCache2.xml"/><Relationship Id="rId67" Type="http://schemas.openxmlformats.org/officeDocument/2006/relationships/customXml" Target="../customXml/item11.xml"/><Relationship Id="rId116" Type="http://schemas.openxmlformats.org/officeDocument/2006/relationships/customXml" Target="../customXml/item60.xml"/><Relationship Id="rId20" Type="http://schemas.openxmlformats.org/officeDocument/2006/relationships/pivotCacheDefinition" Target="pivotCache/pivotCacheDefinition9.xml"/><Relationship Id="rId41" Type="http://schemas.openxmlformats.org/officeDocument/2006/relationships/pivotCacheDefinition" Target="pivotCache/pivotCacheDefinition30.xml"/><Relationship Id="rId62" Type="http://schemas.openxmlformats.org/officeDocument/2006/relationships/customXml" Target="../customXml/item6.xml"/><Relationship Id="rId83" Type="http://schemas.openxmlformats.org/officeDocument/2006/relationships/customXml" Target="../customXml/item27.xml"/><Relationship Id="rId88" Type="http://schemas.openxmlformats.org/officeDocument/2006/relationships/customXml" Target="../customXml/item32.xml"/><Relationship Id="rId111" Type="http://schemas.openxmlformats.org/officeDocument/2006/relationships/customXml" Target="../customXml/item55.xml"/><Relationship Id="rId15" Type="http://schemas.openxmlformats.org/officeDocument/2006/relationships/pivotCacheDefinition" Target="pivotCache/pivotCacheDefinition4.xml"/><Relationship Id="rId36" Type="http://schemas.openxmlformats.org/officeDocument/2006/relationships/pivotCacheDefinition" Target="pivotCache/pivotCacheDefinition25.xml"/><Relationship Id="rId57" Type="http://schemas.openxmlformats.org/officeDocument/2006/relationships/customXml" Target="../customXml/item1.xml"/><Relationship Id="rId106" Type="http://schemas.openxmlformats.org/officeDocument/2006/relationships/customXml" Target="../customXml/item50.xml"/><Relationship Id="rId10" Type="http://schemas.openxmlformats.org/officeDocument/2006/relationships/worksheet" Target="worksheets/sheet10.xml"/><Relationship Id="rId31" Type="http://schemas.openxmlformats.org/officeDocument/2006/relationships/pivotCacheDefinition" Target="pivotCache/pivotCacheDefinition20.xml"/><Relationship Id="rId52" Type="http://schemas.openxmlformats.org/officeDocument/2006/relationships/styles" Target="styles.xml"/><Relationship Id="rId73" Type="http://schemas.openxmlformats.org/officeDocument/2006/relationships/customXml" Target="../customXml/item17.xml"/><Relationship Id="rId78" Type="http://schemas.openxmlformats.org/officeDocument/2006/relationships/customXml" Target="../customXml/item22.xml"/><Relationship Id="rId94" Type="http://schemas.openxmlformats.org/officeDocument/2006/relationships/customXml" Target="../customXml/item38.xml"/><Relationship Id="rId99" Type="http://schemas.openxmlformats.org/officeDocument/2006/relationships/customXml" Target="../customXml/item43.xml"/><Relationship Id="rId101" Type="http://schemas.openxmlformats.org/officeDocument/2006/relationships/customXml" Target="../customXml/item45.xml"/><Relationship Id="rId122" Type="http://schemas.openxmlformats.org/officeDocument/2006/relationships/customXml" Target="../customXml/item6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Dashboard Final.xlsx]Profit And Margin!PivotTable36</c:name>
    <c:fmtId val="5"/>
  </c:pivotSource>
  <c:chart>
    <c:title>
      <c:tx>
        <c:rich>
          <a:bodyPr rot="0" spcFirstLastPara="1" vertOverflow="ellipsis" vert="horz" wrap="square" anchor="ctr" anchorCtr="1"/>
          <a:lstStyle/>
          <a:p>
            <a:pPr>
              <a:defRPr sz="1400" b="1" i="0" u="none" strike="noStrike" kern="1200" baseline="0">
                <a:ln w="9525">
                  <a:solidFill>
                    <a:schemeClr val="bg2">
                      <a:lumMod val="10000"/>
                    </a:schemeClr>
                  </a:solidFill>
                </a:ln>
                <a:noFill/>
                <a:latin typeface="+mn-lt"/>
                <a:ea typeface="+mn-ea"/>
                <a:cs typeface="+mn-cs"/>
              </a:defRPr>
            </a:pPr>
            <a:r>
              <a:rPr lang="en-IN" sz="1400">
                <a:solidFill>
                  <a:schemeClr val="tx1"/>
                </a:solidFill>
              </a:rPr>
              <a:t>Sales</a:t>
            </a:r>
            <a:r>
              <a:rPr lang="en-IN" sz="1400" baseline="0">
                <a:solidFill>
                  <a:schemeClr val="tx1"/>
                </a:solidFill>
              </a:rPr>
              <a:t> Analysis And Profit</a:t>
            </a:r>
            <a:endParaRPr lang="en-IN" sz="1400">
              <a:solidFill>
                <a:schemeClr val="tx1"/>
              </a:solidFill>
            </a:endParaRPr>
          </a:p>
        </c:rich>
      </c:tx>
      <c:layout>
        <c:manualLayout>
          <c:xMode val="edge"/>
          <c:yMode val="edge"/>
          <c:x val="0.47383103672489868"/>
          <c:y val="3.6112038357660914E-2"/>
        </c:manualLayout>
      </c:layout>
      <c:overlay val="0"/>
      <c:spPr>
        <a:noFill/>
        <a:ln>
          <a:noFill/>
        </a:ln>
        <a:effectLst/>
      </c:spPr>
      <c:txPr>
        <a:bodyPr rot="0" spcFirstLastPara="1" vertOverflow="ellipsis" vert="horz" wrap="square" anchor="ctr" anchorCtr="1"/>
        <a:lstStyle/>
        <a:p>
          <a:pPr>
            <a:defRPr sz="1400" b="1" i="0" u="none" strike="noStrike" kern="1200" baseline="0">
              <a:ln w="9525">
                <a:solidFill>
                  <a:schemeClr val="bg2">
                    <a:lumMod val="10000"/>
                  </a:schemeClr>
                </a:solidFill>
              </a:ln>
              <a:no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2">
                        <a:lumMod val="10000"/>
                      </a:schemeClr>
                    </a:solid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2">
                        <a:lumMod val="10000"/>
                      </a:schemeClr>
                    </a:solid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And Margin'!$B$7</c:f>
              <c:strCache>
                <c:ptCount val="1"/>
                <c:pt idx="0">
                  <c:v>Sum of Sales</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And Margin'!$A$8:$A$20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And Margin'!$B$8:$B$20</c:f>
              <c:numCache>
                <c:formatCode>0</c:formatCode>
                <c:ptCount val="12"/>
                <c:pt idx="0">
                  <c:v>43376.233999999989</c:v>
                </c:pt>
                <c:pt idx="1">
                  <c:v>15309.5124</c:v>
                </c:pt>
                <c:pt idx="2">
                  <c:v>41141.402799999982</c:v>
                </c:pt>
                <c:pt idx="3">
                  <c:v>35459.580499999989</c:v>
                </c:pt>
                <c:pt idx="4">
                  <c:v>43871.094199999963</c:v>
                </c:pt>
                <c:pt idx="5">
                  <c:v>47861.35119999999</c:v>
                </c:pt>
                <c:pt idx="6">
                  <c:v>40571.184000000001</c:v>
                </c:pt>
                <c:pt idx="7">
                  <c:v>54039.149999999994</c:v>
                </c:pt>
                <c:pt idx="8">
                  <c:v>73758.082999999984</c:v>
                </c:pt>
                <c:pt idx="9">
                  <c:v>73581.389199999918</c:v>
                </c:pt>
                <c:pt idx="10">
                  <c:v>111744.65899999988</c:v>
                </c:pt>
                <c:pt idx="11">
                  <c:v>76999.550999999992</c:v>
                </c:pt>
              </c:numCache>
            </c:numRef>
          </c:val>
          <c:extLst>
            <c:ext xmlns:c16="http://schemas.microsoft.com/office/drawing/2014/chart" uri="{C3380CC4-5D6E-409C-BE32-E72D297353CC}">
              <c16:uniqueId val="{00000000-F58E-4D2A-B171-FBA64A715500}"/>
            </c:ext>
          </c:extLst>
        </c:ser>
        <c:dLbls>
          <c:showLegendKey val="0"/>
          <c:showVal val="0"/>
          <c:showCatName val="0"/>
          <c:showSerName val="0"/>
          <c:showPercent val="0"/>
          <c:showBubbleSize val="0"/>
        </c:dLbls>
        <c:gapWidth val="150"/>
        <c:axId val="226366751"/>
        <c:axId val="745480127"/>
      </c:barChart>
      <c:lineChart>
        <c:grouping val="standard"/>
        <c:varyColors val="0"/>
        <c:ser>
          <c:idx val="1"/>
          <c:order val="1"/>
          <c:tx>
            <c:strRef>
              <c:f>'Profit And Margin'!$C$7</c:f>
              <c:strCache>
                <c:ptCount val="1"/>
                <c:pt idx="0">
                  <c:v>Sum of Profit</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cat>
            <c:strRef>
              <c:f>'Profit And Margin'!$A$8:$A$20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And Margin'!$C$8:$C$20</c:f>
              <c:numCache>
                <c:formatCode>0</c:formatCode>
                <c:ptCount val="12"/>
                <c:pt idx="0">
                  <c:v>7086.7541999999976</c:v>
                </c:pt>
                <c:pt idx="1">
                  <c:v>1277.5329999999988</c:v>
                </c:pt>
                <c:pt idx="2">
                  <c:v>7353.5923999999959</c:v>
                </c:pt>
                <c:pt idx="3">
                  <c:v>821.04189999999812</c:v>
                </c:pt>
                <c:pt idx="4">
                  <c:v>6281.154499999996</c:v>
                </c:pt>
                <c:pt idx="5">
                  <c:v>7739.0634999999875</c:v>
                </c:pt>
                <c:pt idx="6">
                  <c:v>6190.0414000000001</c:v>
                </c:pt>
                <c:pt idx="7">
                  <c:v>6863.8014999999932</c:v>
                </c:pt>
                <c:pt idx="8">
                  <c:v>8865.5774000000074</c:v>
                </c:pt>
                <c:pt idx="9">
                  <c:v>8524.4705999999987</c:v>
                </c:pt>
                <c:pt idx="10">
                  <c:v>8765.2435999999743</c:v>
                </c:pt>
                <c:pt idx="11">
                  <c:v>7943.7269000000088</c:v>
                </c:pt>
              </c:numCache>
            </c:numRef>
          </c:val>
          <c:smooth val="0"/>
          <c:extLst>
            <c:ext xmlns:c16="http://schemas.microsoft.com/office/drawing/2014/chart" uri="{C3380CC4-5D6E-409C-BE32-E72D297353CC}">
              <c16:uniqueId val="{00000001-F58E-4D2A-B171-FBA64A715500}"/>
            </c:ext>
          </c:extLst>
        </c:ser>
        <c:dLbls>
          <c:showLegendKey val="0"/>
          <c:showVal val="0"/>
          <c:showCatName val="0"/>
          <c:showSerName val="0"/>
          <c:showPercent val="0"/>
          <c:showBubbleSize val="0"/>
        </c:dLbls>
        <c:marker val="1"/>
        <c:smooth val="0"/>
        <c:axId val="226366751"/>
        <c:axId val="745480127"/>
      </c:lineChart>
      <c:catAx>
        <c:axId val="226366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9525">
                  <a:solidFill>
                    <a:schemeClr val="bg2">
                      <a:lumMod val="10000"/>
                    </a:schemeClr>
                  </a:solidFill>
                </a:ln>
                <a:noFill/>
                <a:latin typeface="+mn-lt"/>
                <a:ea typeface="+mn-ea"/>
                <a:cs typeface="+mn-cs"/>
              </a:defRPr>
            </a:pPr>
            <a:endParaRPr lang="en-US"/>
          </a:p>
        </c:txPr>
        <c:crossAx val="745480127"/>
        <c:crosses val="autoZero"/>
        <c:auto val="1"/>
        <c:lblAlgn val="ctr"/>
        <c:lblOffset val="100"/>
        <c:noMultiLvlLbl val="0"/>
      </c:catAx>
      <c:valAx>
        <c:axId val="745480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9525">
                  <a:solidFill>
                    <a:schemeClr val="bg2">
                      <a:lumMod val="10000"/>
                    </a:schemeClr>
                  </a:solidFill>
                </a:ln>
                <a:noFill/>
                <a:latin typeface="+mn-lt"/>
                <a:ea typeface="+mn-ea"/>
                <a:cs typeface="+mn-cs"/>
              </a:defRPr>
            </a:pPr>
            <a:endParaRPr lang="en-US"/>
          </a:p>
        </c:txPr>
        <c:crossAx val="2263667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1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25400">
        <a:schemeClr val="accent6">
          <a:lumMod val="75000"/>
          <a:alpha val="40000"/>
        </a:schemeClr>
      </a:glow>
      <a:softEdge rad="31750"/>
    </a:effectLst>
  </c:spPr>
  <c:txPr>
    <a:bodyPr/>
    <a:lstStyle/>
    <a:p>
      <a:pPr>
        <a:defRPr>
          <a:ln w="9525">
            <a:solidFill>
              <a:schemeClr val="bg2">
                <a:lumMod val="10000"/>
              </a:schemeClr>
            </a:solid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Dashboard Final.xlsx]Top 10 Analysis !PivotTable19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Sales</a:t>
            </a:r>
            <a:r>
              <a:rPr lang="en-IN" b="1" baseline="0">
                <a:solidFill>
                  <a:schemeClr val="tx1"/>
                </a:solidFill>
              </a:rPr>
              <a:t> By Region</a:t>
            </a:r>
            <a:endParaRPr lang="en-IN" b="1">
              <a:solidFill>
                <a:schemeClr val="tx1"/>
              </a:solidFill>
            </a:endParaRPr>
          </a:p>
        </c:rich>
      </c:tx>
      <c:layout>
        <c:manualLayout>
          <c:xMode val="edge"/>
          <c:yMode val="edge"/>
          <c:x val="0.62012992250690158"/>
          <c:y val="3.852443611221373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a:sp3d contourW="25400">
            <a:contourClr>
              <a:schemeClr val="lt1"/>
            </a:contourClr>
          </a:sp3d>
        </c:spPr>
      </c:pivotFmt>
      <c:pivotFmt>
        <c:idx val="4"/>
        <c:spPr>
          <a:solidFill>
            <a:schemeClr val="dk1">
              <a:tint val="88500"/>
            </a:schemeClr>
          </a:solidFill>
          <a:ln w="19050">
            <a:solidFill>
              <a:schemeClr val="lt1"/>
            </a:solidFill>
          </a:ln>
          <a:effectLst/>
          <a:sp3d contourW="25400">
            <a:contourClr>
              <a:schemeClr val="lt1"/>
            </a:contourClr>
          </a:sp3d>
        </c:spPr>
      </c:pivotFmt>
      <c:pivotFmt>
        <c:idx val="5"/>
        <c:spPr>
          <a:solidFill>
            <a:schemeClr val="dk1">
              <a:tint val="88500"/>
            </a:schemeClr>
          </a:solidFill>
          <a:ln w="19050">
            <a:solidFill>
              <a:schemeClr val="lt1"/>
            </a:solidFill>
          </a:ln>
          <a:effectLst/>
          <a:sp3d contourW="25400">
            <a:contourClr>
              <a:schemeClr val="lt1"/>
            </a:contourClr>
          </a:sp3d>
        </c:spPr>
      </c:pivotFmt>
      <c:pivotFmt>
        <c:idx val="6"/>
        <c:spPr>
          <a:solidFill>
            <a:schemeClr val="dk1">
              <a:tint val="88500"/>
            </a:schemeClr>
          </a:solidFill>
          <a:ln w="19050">
            <a:solidFill>
              <a:schemeClr val="lt1"/>
            </a:solidFill>
          </a:ln>
          <a:effectLst/>
          <a:sp3d contourW="25400">
            <a:contourClr>
              <a:schemeClr val="lt1"/>
            </a:contourClr>
          </a:sp3d>
        </c:spPr>
      </c:pivotFmt>
      <c:pivotFmt>
        <c:idx val="7"/>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a:sp3d contourW="25400">
            <a:contourClr>
              <a:schemeClr val="lt1"/>
            </a:contourClr>
          </a:sp3d>
        </c:spPr>
      </c:pivotFmt>
      <c:pivotFmt>
        <c:idx val="9"/>
        <c:spPr>
          <a:solidFill>
            <a:schemeClr val="dk1">
              <a:tint val="88500"/>
            </a:schemeClr>
          </a:solidFill>
          <a:ln w="19050">
            <a:solidFill>
              <a:schemeClr val="lt1"/>
            </a:solidFill>
          </a:ln>
          <a:effectLst/>
          <a:sp3d contourW="25400">
            <a:contourClr>
              <a:schemeClr val="lt1"/>
            </a:contourClr>
          </a:sp3d>
        </c:spPr>
      </c:pivotFmt>
      <c:pivotFmt>
        <c:idx val="10"/>
        <c:spPr>
          <a:solidFill>
            <a:schemeClr val="dk1">
              <a:tint val="88500"/>
            </a:schemeClr>
          </a:solidFill>
          <a:ln w="19050">
            <a:solidFill>
              <a:schemeClr val="lt1"/>
            </a:solidFill>
          </a:ln>
          <a:effectLst/>
          <a:sp3d contourW="25400">
            <a:contourClr>
              <a:schemeClr val="lt1"/>
            </a:contourClr>
          </a:sp3d>
        </c:spPr>
      </c:pivotFmt>
      <c:pivotFmt>
        <c:idx val="11"/>
        <c:spPr>
          <a:solidFill>
            <a:schemeClr val="dk1">
              <a:tint val="88500"/>
            </a:schemeClr>
          </a:solidFill>
          <a:ln w="19050">
            <a:solidFill>
              <a:schemeClr val="lt1"/>
            </a:solidFill>
          </a:ln>
          <a:effectLst/>
          <a:sp3d contourW="25400">
            <a:contourClr>
              <a:schemeClr val="lt1"/>
            </a:contourClr>
          </a:sp3d>
        </c:spPr>
      </c:pivotFmt>
      <c:pivotFmt>
        <c:idx val="12"/>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pivotFmt>
      <c:pivotFmt>
        <c:idx val="1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dk1">
              <a:tint val="55000"/>
            </a:schemeClr>
          </a:solidFill>
          <a:ln w="19050">
            <a:solidFill>
              <a:schemeClr val="lt1"/>
            </a:solidFill>
          </a:ln>
          <a:effectLst/>
        </c:spPr>
      </c:pivotFmt>
      <c:pivotFmt>
        <c:idx val="19"/>
        <c:spPr>
          <a:solidFill>
            <a:schemeClr val="dk1">
              <a:tint val="55000"/>
            </a:schemeClr>
          </a:solidFill>
          <a:ln w="19050">
            <a:solidFill>
              <a:schemeClr val="lt1"/>
            </a:solidFill>
          </a:ln>
          <a:effectLst/>
        </c:spPr>
      </c:pivotFmt>
      <c:pivotFmt>
        <c:idx val="20"/>
        <c:spPr>
          <a:solidFill>
            <a:schemeClr val="dk1">
              <a:tint val="55000"/>
            </a:schemeClr>
          </a:solidFill>
          <a:ln w="19050">
            <a:solidFill>
              <a:schemeClr val="lt1"/>
            </a:solidFill>
          </a:ln>
          <a:effectLst/>
        </c:spPr>
      </c:pivotFmt>
      <c:pivotFmt>
        <c:idx val="21"/>
        <c:spPr>
          <a:solidFill>
            <a:schemeClr val="dk1">
              <a:tint val="55000"/>
            </a:schemeClr>
          </a:solidFill>
          <a:ln w="19050">
            <a:solidFill>
              <a:schemeClr val="lt1"/>
            </a:solidFill>
          </a:ln>
          <a:effectLst/>
        </c:spPr>
      </c:pivotFmt>
    </c:pivotFmts>
    <c:plotArea>
      <c:layout/>
      <c:barChart>
        <c:barDir val="col"/>
        <c:grouping val="clustered"/>
        <c:varyColors val="0"/>
        <c:ser>
          <c:idx val="0"/>
          <c:order val="0"/>
          <c:tx>
            <c:strRef>
              <c:f>'Top 10 Analysis '!$G$13</c:f>
              <c:strCache>
                <c:ptCount val="1"/>
                <c:pt idx="0">
                  <c:v>Sum of Sales</c:v>
                </c:pt>
              </c:strCache>
            </c:strRef>
          </c:tx>
          <c:spPr>
            <a:solidFill>
              <a:schemeClr val="dk1">
                <a:tint val="88500"/>
              </a:schemeClr>
            </a:solidFill>
            <a:ln w="19050">
              <a:solidFill>
                <a:schemeClr val="lt1"/>
              </a:solidFill>
            </a:ln>
            <a:effectLst/>
          </c:spPr>
          <c:invertIfNegative val="0"/>
          <c:dPt>
            <c:idx val="0"/>
            <c:invertIfNegative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9BA5-4FF5-8504-BDB973C39443}"/>
              </c:ext>
            </c:extLst>
          </c:dPt>
          <c:dPt>
            <c:idx val="1"/>
            <c:invertIfNegative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3-9BA5-4FF5-8504-BDB973C39443}"/>
              </c:ext>
            </c:extLst>
          </c:dPt>
          <c:dPt>
            <c:idx val="2"/>
            <c:invertIfNegative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5-9BA5-4FF5-8504-BDB973C39443}"/>
              </c:ext>
            </c:extLst>
          </c:dPt>
          <c:dPt>
            <c:idx val="3"/>
            <c:invertIfNegative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7-9BA5-4FF5-8504-BDB973C394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Analysis '!$F$14:$F$18</c:f>
              <c:strCache>
                <c:ptCount val="4"/>
                <c:pt idx="0">
                  <c:v>Central</c:v>
                </c:pt>
                <c:pt idx="1">
                  <c:v>East</c:v>
                </c:pt>
                <c:pt idx="2">
                  <c:v>South</c:v>
                </c:pt>
                <c:pt idx="3">
                  <c:v>West</c:v>
                </c:pt>
              </c:strCache>
            </c:strRef>
          </c:cat>
          <c:val>
            <c:numRef>
              <c:f>'Top 10 Analysis '!$G$14:$G$18</c:f>
              <c:numCache>
                <c:formatCode>0</c:formatCode>
                <c:ptCount val="4"/>
                <c:pt idx="0">
                  <c:v>145047.20979999998</c:v>
                </c:pt>
                <c:pt idx="1">
                  <c:v>197697.08100000001</c:v>
                </c:pt>
                <c:pt idx="2">
                  <c:v>117014.9035</c:v>
                </c:pt>
                <c:pt idx="3">
                  <c:v>197953.99700000018</c:v>
                </c:pt>
              </c:numCache>
            </c:numRef>
          </c:val>
          <c:extLst>
            <c:ext xmlns:c16="http://schemas.microsoft.com/office/drawing/2014/chart" uri="{C3380CC4-5D6E-409C-BE32-E72D297353CC}">
              <c16:uniqueId val="{00000008-9BA5-4FF5-8504-BDB973C39443}"/>
            </c:ext>
          </c:extLst>
        </c:ser>
        <c:ser>
          <c:idx val="1"/>
          <c:order val="1"/>
          <c:tx>
            <c:strRef>
              <c:f>'Top 10 Analysis '!$H$13</c:f>
              <c:strCache>
                <c:ptCount val="1"/>
                <c:pt idx="0">
                  <c:v>% of Total</c:v>
                </c:pt>
              </c:strCache>
            </c:strRef>
          </c:tx>
          <c:spPr>
            <a:solidFill>
              <a:schemeClr val="dk1">
                <a:tint val="55000"/>
              </a:schemeClr>
            </a:solidFill>
            <a:ln w="19050">
              <a:solidFill>
                <a:schemeClr val="lt1"/>
              </a:solidFill>
            </a:ln>
            <a:effectLst/>
          </c:spPr>
          <c:invertIfNegative val="0"/>
          <c:dPt>
            <c:idx val="0"/>
            <c:invertIfNegative val="0"/>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A-9BA5-4FF5-8504-BDB973C39443}"/>
              </c:ext>
            </c:extLst>
          </c:dPt>
          <c:dPt>
            <c:idx val="1"/>
            <c:invertIfNegative val="0"/>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C-9BA5-4FF5-8504-BDB973C39443}"/>
              </c:ext>
            </c:extLst>
          </c:dPt>
          <c:dPt>
            <c:idx val="2"/>
            <c:invertIfNegative val="0"/>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E-9BA5-4FF5-8504-BDB973C39443}"/>
              </c:ext>
            </c:extLst>
          </c:dPt>
          <c:dPt>
            <c:idx val="3"/>
            <c:invertIfNegative val="0"/>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0-9BA5-4FF5-8504-BDB973C394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Analysis '!$F$14:$F$18</c:f>
              <c:strCache>
                <c:ptCount val="4"/>
                <c:pt idx="0">
                  <c:v>Central</c:v>
                </c:pt>
                <c:pt idx="1">
                  <c:v>East</c:v>
                </c:pt>
                <c:pt idx="2">
                  <c:v>South</c:v>
                </c:pt>
                <c:pt idx="3">
                  <c:v>West</c:v>
                </c:pt>
              </c:strCache>
            </c:strRef>
          </c:cat>
          <c:val>
            <c:numRef>
              <c:f>'Top 10 Analysis '!$H$14:$H$18</c:f>
              <c:numCache>
                <c:formatCode>0%</c:formatCode>
                <c:ptCount val="4"/>
                <c:pt idx="0">
                  <c:v>0.22053261469989335</c:v>
                </c:pt>
                <c:pt idx="1">
                  <c:v>0.3005825086300048</c:v>
                </c:pt>
                <c:pt idx="2">
                  <c:v>0.17791174792878164</c:v>
                </c:pt>
                <c:pt idx="3">
                  <c:v>0.30097312874132165</c:v>
                </c:pt>
              </c:numCache>
            </c:numRef>
          </c:val>
          <c:extLst>
            <c:ext xmlns:c16="http://schemas.microsoft.com/office/drawing/2014/chart" uri="{C3380CC4-5D6E-409C-BE32-E72D297353CC}">
              <c16:uniqueId val="{00000011-9BA5-4FF5-8504-BDB973C39443}"/>
            </c:ext>
          </c:extLst>
        </c:ser>
        <c:dLbls>
          <c:showLegendKey val="0"/>
          <c:showVal val="0"/>
          <c:showCatName val="0"/>
          <c:showSerName val="0"/>
          <c:showPercent val="0"/>
          <c:showBubbleSize val="0"/>
        </c:dLbls>
        <c:gapWidth val="100"/>
        <c:axId val="858538768"/>
        <c:axId val="870750480"/>
      </c:barChart>
      <c:catAx>
        <c:axId val="858538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50480"/>
        <c:crosses val="autoZero"/>
        <c:auto val="1"/>
        <c:lblAlgn val="ctr"/>
        <c:lblOffset val="100"/>
        <c:noMultiLvlLbl val="0"/>
      </c:catAx>
      <c:valAx>
        <c:axId val="87075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227447"/>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dLbls>
          <c:showLegendKey val="0"/>
          <c:showVal val="0"/>
          <c:showCatName val="0"/>
          <c:showSerName val="0"/>
          <c:showPercent val="0"/>
          <c:showBubbleSize val="0"/>
        </c:dLbls>
        <c:gapWidth val="150"/>
        <c:shape val="box"/>
        <c:axId val="1968650752"/>
        <c:axId val="100632352"/>
        <c:axId val="0"/>
      </c:bar3DChart>
      <c:catAx>
        <c:axId val="196865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2352"/>
        <c:crosses val="autoZero"/>
        <c:auto val="1"/>
        <c:lblAlgn val="ctr"/>
        <c:lblOffset val="100"/>
        <c:noMultiLvlLbl val="0"/>
      </c:catAx>
      <c:valAx>
        <c:axId val="10063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5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Final.xlsx]Top 10 Analysis !PivotTable19</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Analysis '!$G$13</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477-499B-8395-8FB3C52329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477-499B-8395-8FB3C52329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477-499B-8395-8FB3C52329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477-499B-8395-8FB3C52329D9}"/>
              </c:ext>
            </c:extLst>
          </c:dPt>
          <c:cat>
            <c:strRef>
              <c:f>'Top 10 Analysis '!$F$14:$F$18</c:f>
              <c:strCache>
                <c:ptCount val="4"/>
                <c:pt idx="0">
                  <c:v>Central</c:v>
                </c:pt>
                <c:pt idx="1">
                  <c:v>East</c:v>
                </c:pt>
                <c:pt idx="2">
                  <c:v>South</c:v>
                </c:pt>
                <c:pt idx="3">
                  <c:v>West</c:v>
                </c:pt>
              </c:strCache>
            </c:strRef>
          </c:cat>
          <c:val>
            <c:numRef>
              <c:f>'Top 10 Analysis '!$G$14:$G$18</c:f>
              <c:numCache>
                <c:formatCode>0</c:formatCode>
                <c:ptCount val="4"/>
                <c:pt idx="0">
                  <c:v>145047.20979999998</c:v>
                </c:pt>
                <c:pt idx="1">
                  <c:v>197697.08100000001</c:v>
                </c:pt>
                <c:pt idx="2">
                  <c:v>117014.9035</c:v>
                </c:pt>
                <c:pt idx="3">
                  <c:v>197953.99700000018</c:v>
                </c:pt>
              </c:numCache>
            </c:numRef>
          </c:val>
          <c:extLst>
            <c:ext xmlns:c16="http://schemas.microsoft.com/office/drawing/2014/chart" uri="{C3380CC4-5D6E-409C-BE32-E72D297353CC}">
              <c16:uniqueId val="{00000000-1FA4-4EA6-AE63-8A340D15F6D5}"/>
            </c:ext>
          </c:extLst>
        </c:ser>
        <c:ser>
          <c:idx val="1"/>
          <c:order val="1"/>
          <c:tx>
            <c:strRef>
              <c:f>'Top 10 Analysis '!$H$13</c:f>
              <c:strCache>
                <c:ptCount val="1"/>
                <c:pt idx="0">
                  <c:v>% of 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8477-499B-8395-8FB3C52329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8477-499B-8395-8FB3C52329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8477-499B-8395-8FB3C52329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8477-499B-8395-8FB3C52329D9}"/>
              </c:ext>
            </c:extLst>
          </c:dPt>
          <c:cat>
            <c:strRef>
              <c:f>'Top 10 Analysis '!$F$14:$F$18</c:f>
              <c:strCache>
                <c:ptCount val="4"/>
                <c:pt idx="0">
                  <c:v>Central</c:v>
                </c:pt>
                <c:pt idx="1">
                  <c:v>East</c:v>
                </c:pt>
                <c:pt idx="2">
                  <c:v>South</c:v>
                </c:pt>
                <c:pt idx="3">
                  <c:v>West</c:v>
                </c:pt>
              </c:strCache>
            </c:strRef>
          </c:cat>
          <c:val>
            <c:numRef>
              <c:f>'Top 10 Analysis '!$H$14:$H$18</c:f>
              <c:numCache>
                <c:formatCode>0%</c:formatCode>
                <c:ptCount val="4"/>
                <c:pt idx="0">
                  <c:v>0.22053261469989335</c:v>
                </c:pt>
                <c:pt idx="1">
                  <c:v>0.3005825086300048</c:v>
                </c:pt>
                <c:pt idx="2">
                  <c:v>0.17791174792878164</c:v>
                </c:pt>
                <c:pt idx="3">
                  <c:v>0.30097312874132165</c:v>
                </c:pt>
              </c:numCache>
            </c:numRef>
          </c:val>
          <c:extLst>
            <c:ext xmlns:c16="http://schemas.microsoft.com/office/drawing/2014/chart" uri="{C3380CC4-5D6E-409C-BE32-E72D297353CC}">
              <c16:uniqueId val="{00000001-1FA4-4EA6-AE63-8A340D15F6D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Sales</cx:v>
        </cx:txData>
      </cx:tx>
      <cx:spPr>
        <a:solidFill>
          <a:schemeClr val="tx1"/>
        </a:solidFill>
      </cx:spPr>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State Wise Sales</a:t>
          </a:r>
        </a:p>
      </cx:txPr>
    </cx:title>
    <cx:plotArea>
      <cx:plotAreaRegion>
        <cx:plotSurface>
          <cx:spPr>
            <a:ln>
              <a:solidFill>
                <a:schemeClr val="accent1">
                  <a:shade val="15000"/>
                </a:schemeClr>
              </a:solidFill>
            </a:ln>
          </cx:spPr>
        </cx:plotSurface>
        <cx:series layoutId="regionMap" uniqueId="{7CCACBA3-6234-426F-9E33-2EE30DC724F3}">
          <cx:tx>
            <cx:txData>
              <cx:f>_xlchart.v5.2</cx:f>
              <cx:v>Sum of Sales</cx:v>
            </cx:txData>
          </cx:tx>
          <cx:dataLabels>
            <cx:visibility seriesName="0" categoryName="0" value="1"/>
          </cx:dataLabels>
          <cx:dataId val="0"/>
          <cx:layoutPr>
            <cx:geography cultureLanguage="en-US" cultureRegion="IN" attribution="Powered by Bing">
              <cx:geoCache provider="{E9337A44-BEBE-4D9F-B70C-5C5E7DAFC167}">
                <cx:binary>1H1bc5y41vZfSeX6wwOS0GHXnl01gj7abTuOk0zmhurYDogz4syvf1fT7dhmdybeNf4uumeGoQHR
Cx6t07Mk+d933b/u4oetftclcVr+6677/X1QVfm/fvutvAsekm15lqg7nZXZ9+rsLkt+y75/V3cP
v93rbatS/zdkWuS3u2Crq4fu/X/+DXfzH7KL7G5bqSz9UD/o/uahrOOq/JtzR0+9294nKnVVWWl1
V1m/v/+stK9StX3/7iGtVNXf9vnD7+9fXPX+3W/Te/3X776LQbSqvoe2mJ3ZFhImF8QcP/j9uzhL
/cNpg/EzKhhFBFn789bjb19uE2j/GolGebb39/qhLOGRxv8/b/lCfjjxx/t3d1mdVrv35sMr/P39
p1RVD/fvPlbb6qF8/06VmbO/wMl2D/Hp4/jUv7188//59+QAvIfJkWfgTF/ar079FzYXWa1KtU3f
EhzzTHB479yeoCKsMy4sjhA3xfghL1F5lSzHYXnWdILLxWni8ke8/bZN3hIVdMYoJYia4qjKcHrG
iYkxMtEeHPESnFcIdByaHw0nwPxxcZIK42Rp+nBXqbu6enxB/9yeEevMZrZlY2z/sFcv7BmAhzni
FrIff3RvyF4pzXFkXjSeoOPcniQ6nx90kqVviQw5M5mN4J+JMWPojFJEBeV4ry8TZF4hyXFUfjSc
IPL5NBG5fkjTso+b7ZsGAMQEV0Kp4Ht1MU1rEgCwM445F4wdXA1/qTevleo4RC9bT3C6Pk2Hc75N
yy1EKW8WovEzwglDOwjGzwQhwc8wNy1uYnuvP+zxt/eW7dfyHMfmsd0ElXMItk4wPPtDqyF70+CM
nCGBIQSzyI/X/tzTWJYFdo3Ygtr0EbZ9l9jD8gqBjuPyo+EEmD/+OklgbsGsQWLw8PDYa/95EIBt
iMAg+CKU76EBm/UcGojQMMHIJo8RHHr87T00rxLpODjPmk7gub08SXguM10F75ytzmL1pupjn9lY
YGbjg18Bq/UcIybOLG4Ti4FhGz8TjF4v13Ggpu0naF06J4mWs43V90y/aYQAFAGoCoQI1iHfmfgf
yxJn1GKICfNgCV9q0+tkOo7S87YThJzTjA6+qPIuS0uVPr6kf27uCDmjEDrbGDLS/eelKnEBOQ8S
ti3wXpUgAH/uiV4l0nF8njWdwPNldZIKdPvQvWnsZp0Rijnh1hN99tzKCXGGgSmA0O7AFUyi61+K
cxyWQ7MJJLd/niQkf+jorSNqAjkPZDzYOkTMk/hAoDOChWXb9sH3TDLS10h0HJinlhNs/rg5SWw2
27Lc3gV1+VBVb5jyEHQGDgXbNoU3/1xfGMTUJjA7QO/8iOyem7JXy3McnknzCUab0/Q47kO8bbf6
LeNrcQakNFQFHlEAhvMFSjZYPU4Jtg7x90R/XiPRcYCeWk6wcWcnqT+rrN0+OuM3CAQQUGyE2owc
L+YIfLZjRallHs7Tx9/e5z2/kuY4JvtWEzxWp6krThZnenufPb6Xf44J5mfgamzbJGgffFkvdcUy
IREijGM6icpeI8pxQJ5aTkBxrk5SSa70g5+9ZbyMzwTmYKAwPRovW8g8A9dvWRiweu5dfi3IcUAe
203guDpNn/9Yj36XfX8HXa1Ovr1pQRr0xSSMQalgD86UF2BnpkUR5+wQAUx9y6Fa/lrpjiN2/Bkn
+LmnyRFstrqPt+n9Y99+GxtnIwbRwEvbxugZM2F0ARYHYmBi4l4jyXF8nlpOMNm4J2ni5uB21P0b
hgKIn9mQ8VsITzDhkNtwhgnix8mAV0hyHJIfDSeIzE+zOr14yGCszRsigqHMSaDyzB9T/Ylh4/iM
EIIZMQ9J50RZXiHQcWB+NJwAs/jjJFVldb8N3jA+A/IMc2EyRKwfGeXzXMaygF0D5oxBAPdoMQ/R
8q8EOQ7HQf4JGKvTtFurGKoCmSof38w/9yVQj7YACwIR81E8gMy0CIRuNj/4f7Bvz2O010j0E2B+
PMsUm9O0YKv0/o2Ho4kzqAEI4PkPYfPUtdAzqIZyk4rD2BsygebXAv0EmceGU2BOs6R2Fai3NGDm
GQGqEhNxGB4AfuO5AQOHD0M3QF/QwcBNFOZX0hyHZN9qgsfV8iQ9yjnYj/ou6h976z83YrtRtRAP
I2DBJmDYoCIwjoOQQ+o5UZHXiHIckKeWE1DOv54kKBt1Fyh/+5ZpP7D+jDDB+HFPz20ok5lg3nZG
bveZsGOvkeg4Nk8tJ9hsVieJzeVD+27z0Km7NzRjmJzBGHPMLLIfLWNOzJhl0jPLhCGCJp+wMq+T
5jgyz9tOsLncnCQ2G7UbTpNVb5i5kN1wGWFBSeyQmQAAzz2MIGeWgHQSBkM9mtB9hPwqWY4D86zp
BJfNaTr9jSrL3b95rh5f0hv4GfDtCCoxP2Jh8RIZCJZh9BmC1OVAPv+XSXuVUD+D6FnjKUgfT1J5
vmzLAGb0VG/KNjOIzyxsMw6eZfeZ5P17thmoAZPsxwhMzNvrZDoO0fO2E4S+/HGSCO3UKKv1W+oQ
DJ+lDCr9h9dvghF7Yd2AMGMMyjP2oZh5RId+JdFxdJ6eZYLN5jTrNJcP3/S2jN7S88BsDsQgKmCH
oGCKjTiD+VE7Qu34QI3XSHQcm6eWE2wuT7PQvIG5HG86N41AHQZGYVgCCMvx81/xGvgeAgQ0xZMc
5xWiHMfkR8MJJJvbkzRllw/N9i0pfwxjyWxKIFI7MPuTMM2yKEQDMOgWygIjYhNH82t5jsPy2G6C
yuXnE0WlfbfcJjkEAm85ZIbgM8ptagERc1RdYGCTDVYOZuIeBtlOQuldovIqsX6G0YvmU6hOk7fZ
vZP1gy4f+reLqHf0M+SYMJj2MGBz4nEYVAMg3IYp3/tgTkyM2+tk+jlIj88zRWh9ssr0NdPRG+KD
YOyGQDCybBJGM/sMEh2TcHBJ4wfOP68L7ID5lSg/h2XfcgrK19MEZZzR4W6jtyUJIM2Boc7Azhxm
cU5SUVAnGBS4mzD1qDkTfF4p1U8wetF6ipN7kjh9zOr/PzNvYPiTCUMy0OOY9EnkxnczQqEKDRPY
9po0SXheL9dxrKbtJ2h9dE4SrZsAlqJ4tyrfdmQNTGeHsU4wd+OQe4pJPWEXNlgcSm4wz3D8AJbP
rd5rpTqO1MvWE5xuVieJ01UUw/iBN10PAgZwcgzG7xDZTWdQCygGAXFtmuxAAIFlfI7RayQ6js9T
ywk2V+cnic3eMry5Z4LKAqYwouDx/U8ih51nQhjmrll0Esy9Vp7j6LxsPUHo42n6pE/VNnjsvW9A
X0PGijAD7uZgvabI7KZQM1jmBtGJD/qVHMcR2beaIPHp9iR15ctDWb17zepL/+N6ULDeE0FAVsOw
zfEzgQSCAwp8HKRIh/xo4nBeLdZxhCbNJ1B9OQ1K4e5vF6/am/698ry48n9duUuAW4GygmmDbrwg
rGF2jsVhevvj4lATiCaLaf1cnuMQTZq/eITTWKlroWH087tbSH/iX9myv1sv7Ofnfiy45m6r7Wxc
qe3ZcmJ/f3Z86bB+3KTpIWI4anP3CK7uf3+PoNgHaP9YAW53kxexxvWRNWSeNXzYltXv740dySEQ
JYIT4BKhuAh+sQV7A6dA/yHBhswA7ZbsAZYE+JF0l3z9/h4m7Y2r+JgmpOdiN0Pv/btyl8PAKnMw
A9myEYXJ/JAeQq2L/Fgn7zqLe5jd8eOlHL6/S+vkOlNpVf7+HipkYIXy/YU7aW0YwQxDZWGwgIkI
A14T7vcuv9veQO1ud/3/ixNcDklu9ssuzj+2YTvMvCT8SPo+c7zAyUsq5r5hXaWxOcyRSVvJESnn
CTedMo3tpShYfJMjmZRhKoeqJQsxVHpGFfFnCfVryTpTSRo33UXGyg+tQOUsMarc7YJOuzwgTnCR
NJRL7SWJTGr4D/v+zMfdTdd22VxYX1LPD11PDYbMSL+7VxTMOTYuURxUa3JZxLZ3nX0LdaNWOsoa
aZdEDq0Ilirw6YzENHCilIRuWUS5S6KaL3pGUqeM/C8Cx5aMDbte1yJWUrc0PK/L6lMY3KhQ54te
NIugCpulj9jXwKv1wqpKpy/9721JFyW2vFnQF07c5+KCZFYoI9QZ0ojjdTwEvcNoqxZJE5tOQXE5
Lzs1SDP1CglLEyInDokpvdrq3SGIqGMaXbRiSH/DvfoeeLxwM2x8oqwpZkNoNrLulZBNzFdJExBX
UbRhXuxJEfJwpUi5ifCm7SomI+Kv0qBRDk5F63h06NwaZk2tuggFDhN1sRqQ2c60iNRlH/SeDIVY
Z7TZKJ9U5xb9VgZldIEbssEGZhvK4sTpwrKe6TyPFjpuI8ekBXKbjkVzXKIZoV7jsL6onD6PTSmq
JnQaoJckSW1jgUP1BdykkEHXV07mh4VUeVC62ZC0zsDKWzrk541uh6XI+TJoZMTtSJpGdedZ2VZ3
tpLdQK9qwZIrm6AcXmrPXMOsG6cqq80Qx8YqzvwrO8vYkqkAXQLnJbuMfGVWUl15fn7R5SI/N5rE
hYqytTRMHLvtwBc4M/pbrw5yWXahE0atOO8Hm8k20qvY58zxau9TJ9rEoRljs5IEyayPsZynVWpK
IwpaiejQONwvSjeipFkmHHXLOs4yh7PWXhTBvY4zVysvl0lSNguLJXM7NR6KiJRO1A1Iah9O+T6+
qfg8aA22CofG1SisL9LSL6XXdvncpLF1AU0KR1TQT7wYXhwzqtqlxL+uG3+YtR2qV0PeaDds2F9V
EERLs8t7GefUn5VF5TtDZf7ZCZU7DSzD45Cu2JisuG9TD5p05UdBM+76pfdXYrQXiZl+HAILelyq
NoT7RLYJk2kU0ZkJvKFrNfhPoeOP5WCWLvL7wa1LvdKeAY8a5+Ui6+km26qB9rLpulT26GOvzGTp
p+0HYfC5aRXLmiLkln3iL2Ll3fqt8cCVSGXUtYXEdr+yQrRgRfSxp0ExSyqzdHIr/Z7oSA4lq5xg
8DD0F8+UJptzy9cXNq9SybWFnbQEu9Wn5TkIiz/AW/6mwnadpcpyUjBIsxixbwXLFlkiiitg4G61
pS9KTbALte3QpSKpzqvok4j0ReuZC5IPTFZ0SD5Ef1ldcx+1PQjR1ZXbU+4EyjRkm1fFDOx3J8M6
HOQwDOGfXmHZjm9zJ3OCdMjndco72SBPJpSce7zJZFJ1luyiqHX7gnzDNB7WVhHM064pFi1roPt5
VTyHuV23KTVjaTFlz9PIYnOTqHbWZbKOCtClwjLdWvm1M8TN3MzsDxr7zWXeBckS2WCMLMIW7aCW
ZRFIv190Eon0U4xKscqSYpGL86guFoHupGGCfbDFAmZeoKVGg6u8MJklvPjT5m3ptjEuFuB9ZGHi
L1mcW7LqazWvmz5YtniIJCwlqJd1F31uVOO5bak8SdOwnTXlqi9S5nSVXX4eCBi6trqtbNo7Ycv9
pTWAuRiS4LwpLM+hOLnqEfnAGjRvs7Z3cj9nMgv7T3mMW6lYxW/+HGLMZeTVw2zgq76pIpkw2+nM
yGVdpJwem5HDzTUOY/MiFdImeN22UXg59JUn69rPNhFV1K3su2JnrkWNXdEnkSsSdmcIe4nSxFsY
KIH+q000KyviySIyUoe2a4N67sDse5JYN6bNCll7oTHTzHIpHXpZZOrbUOFU1ir9Us0qhaQRstQ1
fSt0saXdyqN85S1ZbX4zG1XMKhwsjIGUbp5bSz/jRAqvXhmBp6UdDmBhKhf7+HtB08+RDQaj18KS
WCtnsKpwbnHPkrVtljIQ8cYbohuU9dAVKiQcT+OPGKmNTbxE9kVRL40U9BgCkUUDLJiECMDNSxy6
Q93P7d4xe5y4WVHlMk8iJ8t6PAury6rxPhTam5MEFQ4W0IlyusiE9bUIYj3ryj6Y+0EdSgM1q8ps
+3WArGpmUyrbmH80M6tyEoaGuV0ZnezMZjVwjuY4Z+CKY1I7nsth31EpvGOfZosigsCDev4HbQ2r
FAUzEuQfunhYZSF0uT6tYyfw1F+Nadsb3zBnYR3Bo9h16uiYxbLoEukLfJmIdGmU0eBgGFAkB8EA
5oq3UrTtHW+K0NF8gUJv6/fsk+gFl7jQM99OurU5ZDIq+rvI4L5bYV8BPO3CEsSt/OiuFWxV04Q6
hf1F9fzODhLLrfXnkhuLNqquLdJ+8Zuhd8OivDJCWCK28xyLifOKhlceCFiloeGQemMQoqVB8abw
I7pSMThZ1lSzFGyBU3uBBN/WzyqvyCVEG4s491aqWdm6ENI3Wip5X37rJE9UAI6IBmuk+YWVFxCO
EH9eo9C/SCp8lTXN56hPGqk6vvEr6FwVxpvMC/xF2KXEMUO08rPsi65ZJDVYN4dlbKGs8pMQ2pO4
j+5RV/B5Z+CrPG0+DaHOZGhFliPsym07hs79ql9A557xwDdkkeeAew3xShG7eRzfpCr4lBbFvdHQ
eZSknSs8uvBFrWXMb4mwQwk6t/DMfkaDNpQ4gN5HIj1Xncwhtsqx1jKxU1AnGsbSC5u1ydNPPjdb
vATP7s+y1krW46at7ETWcZLNoqgCh9saFHSziFee33ZrnafPN+Mx2nnt/gR0AAg5aROBAY+Ldfxj
w22er7UJKmv4876ssnVoR9laMTuIARj4DsoZr5pKyaRIyrVnmHo9NDSe1XkQSE9l/SrMPyZRTZxG
aUOmqKvWpZ8fNlFJD3vjCTtvqTs+iFEhHknPStK1yJp0HYResu6rdFUSq1yMx/nu5Lg3bsYryrq4
s0MIsZ8OjXvjPfb3fLqdlXvgJfM+yldh8W0IKV5nzUdfmWJFGYoWuRFdBn5qYyfxFFmPF7ChNxeK
eytmExFJYycbH1LY3f/E7rtXh7XTgc9yIo7TtW78bK0T5kEX2+2OB582k2PjHSfHPFW6SYn1cnL8
6Sv3VOqE4VCC3QJDHgTGIHOSF2u92/hRUKxz2rLBGb8TZn+O817M2h2CT7CGPsrWsZkBtiPMcaf1
ANE+XES79nMSxd4sHY+ZzM+WJRHuU+Nxb3JDHQWQr7BAzXCa5uunjcmafI12m/GYKu3E1Szu5SjC
eKto7GPjDfe7vke/oCijs64f0nVtFOl63IuGHl5tXCU7Z1LfN7Bg1lrEgeUObQvaSlPWO71tJ2ua
xSvfKkNbshAruYfN9wtovd8f331IwZpnduW5ZtrBm6h2mOWoy9bjHlU5vI3dpq02UZ6YKzSQKJZm
p+GJxl2/oPAaub+wCyOCx6q+jGo0bhgLAYV8p1GpXfUuV5DUWLmwnUGA6uAUlKjvBSjR7uu4Z+6+
kiYsTGf8Lpowgky0mnkpo0ucZ18NwevzTDW+7OBIH5X6Gg47pZHrW9tapxpMCar6v8rCW0T90N1Y
5QXpdXTDlb2wtfen9nS8ZkarZgWE0vOoKvQ8Z144U9W6TUl+m2bYnkc8+ZDi3HdsPw0XQdaDu6xx
tLOXkMxR1c+yYRd5ICOSxI5jGdQQoBU8DpflQO+giBgum5q6OIoSaQ0Mr+3QvCzq2HKFwtwptQhX
VgdRhB8ZK17WyilpGZ23NQ6k1XjJJUIZeEg6QOzCILXOMY3WHutlZ/v5lWl3LhRW0HndNV8blKo5
yePKDXxdzsIYYbfw+2hN2/Q7aPgtAUe/0gLyMsNQwbI2zXie1HXvxq0bAJdwXZUmGDBK/VVv9GQj
uOcAy6ll4DfqEmGICC2tlWwDmiXLCFWFHEJINfNd90t2Vrnd9bm+0eBaxt2ng5NrxrNCgYF7ui4r
6Vetee5oLDbjubigFKzM7rKh4fU869C1l0FPG7jK19ZuM37dbyAtcUQcgZ+vSb4OIZ0ZnHgo6Cow
FzTvIggSauEWFDTQaMR1Zw7NfLxR2UI/Hvd0ZObrSA/dinbXT+e8NC3cxohaOR4rdim+2dPzsWG9
a/10i6evaWn3EvUqcUuFwJVFXhAve7+cRTFP13mc+HBst/u0iXlYLlrarsK4yKBDpdjtdqoAnR10
JE6LXQpq7Y89nRj3xg3Voo2lTv18UacMbAW0HTd+1G9RGZpgSB4P5WVOHAviPJnv3tf4XsKcqUXo
kfNcmYAhoeQiNiw+ZzsIRhwoV3BixNVPMtE74y7a+SWgW79YGHeONg0EHhQ2fZ3hNQoC32n0wJ1G
MM+tE3g0bfto3YY5WnIInOydbYG4PFuPeyIHiCfHoB7PHdQiEbsZ8VzfgsdId+5XtOMjR/q8YFSF
M2/4kCVKrYyBylxBENn2G7SzxKiBpxz3miTpF7HRLn2MijWheb+wG7SExNWfaVANCUmOiuUowTAa
xGwn2yigbgmSWWoG7vjrHe3teZbjS6yNYh3GRrnizV992Nbrtu4XeW6ihbdzkIgqPSecf8C7Zy1H
/xhGfnU+fu/iLhuc0hPhLOx8FZeOneSS+UO/JrHuVjx6qHbGf9yElSDJst55BDMxdHnuh322EGa8
bnfHxk1ZRaHUDF63tethY7vxRG2HYKri0X+E47aOdO8GCfStZ1ftbvT0i+Nvjc1/eoyXAfiUpzuM
e2O7p2NPX59u8yTe07GwAGX1fODMShZ+9p7uPF7MkhZCj73sT22CmAfLwUKzp0P7SwzEgDWxq0rW
OW7WQ18367zx6TzX0RWKQd+znqlZDa4XUnxQZWPX+4C8CrIlAfZkPR7Mhu5TW1XBnIQhXQ6t77DB
y9aZnymXaGxJc+wyY88d+8nTpmP8UnsKzfUQ5uas/RDiUK85i5u14uD+24Fl7pAmaSzTzAhltfPD
ecjAmVg7eUYhTN18bBFN55z3M1/hZEkNVq5ZmjOX8zyBtMBSa3gEIJurNU4KtQqIDpljtF64SnYR
qOqtayuuhHLAZcvKiqr1eA/w4kMMUtjVQlsx2KWgWagq+Q6sdSGf/+WQF1z0XZb3WvnB4c+2/Pj6
n9ssgX/HPyXydHD3V1+evsGEv/2fi/nbq2Bhht08qXJ60a6w8ONeT3+0ZEfm//gLJpPywP4PzPyk
dvC3J19ZWECcAp3/88LC03j5Z9WIfaNDUUHYZ9iCFS4gxIYFsWFBWbjfoagA65GdAe1gU6gFW+Of
Z3gqKmBYag7D3zmBFU53dQMMA2AORQVi/m9FBAY/+LyIYHJim/ZuWhszMbVBtEkRAdeG2XtBc5E2
pOr6wCk8vUl3UYC38xbj3tPmfz/m79IfMbqbv7+NJoExB02sNXEtnITz8beyMXYYWzYEh7JhivR5
Apxl/MGL2+w8FkPtMNQuCq5lVLX6Nmg/ZzxDq3Ro2ayBQEvCKK+viYFWcK8c8oO4Xqep/pKsYcrL
PMyLSpJtXRspBIEQjykqMa2bhRl0csDNsGhFfuvx4M+8DiEPSnqnMvCnqg6cpCzqazvnWOqM+06r
s37tpc0mDpvPPAUmOtZ0I0INfJsI7XXeshUCBzMPPAOYmsycWcC8SrP3TddPPjNBt21bYEm8Dtwr
TZ28p2xtm63pRMj4mlCwl0klrFUNdFpf43urouDCG5nC78gao2hOOqC6TGDJgKzNnCgjlfQ4q6/M
zGvmlRpMSYfAIX0IKZdV2m45ZyGvgUAn4Dby9DOwD8uS2vWKGM33lkCxwm/Tj5EZAqNci9r1ohho
8EoGHMjhHMeffQBqxvg6Ih6CokfLl13aRC5Q9UrmtgG0Z5tepk0spOi6Waq6eJH2917QinnDBcRG
IYnng+1fwNykz8JPhJNRXswaDcwpva98YTow86LaAAvdOW0WX+ugCBZ1NR+SFAohWHxpQuvjQDN7
Tki+KFnyYcj51yYrSocYQCKlfpFKXTedFJoB4wKUZhcZGx7iFS4iIWF17jsg83og4qEfKIv8FYoo
cr02DyEx+AxsRTaHOIFKYmrwPaxVMmCZA2yxazA/lal16Wnzoow77oZkSGSUC0g8CycKIafJ01lh
im1DLXj4PEBzr4egKQfPYJl3QPGkbmhvDRaU89hMcqgMCWAJo+KCN3HiElBIaUUaKJQ4AvSy/CpP
BHVTHhrQpYFdV5RcDV1K14ldnzO8q8JVeFWrNpdNyzPgRbLPacbyZY3yAvjepp3nUHOhCYbSQjIj
BbBpaLBvut7i0g8yB+pyZEfigwp0ep0XGgoorC2ht2W+U2de4STUDKGWEFwmENVIKzaWFgXOAEQN
XKtg32KdfAuKGqK7opENYTdhFT+YptE7gb2q05zOqN2DdybblIG/YqWyZw3qL0Rrr8p+uA+bzpvh
6gNpMHKMMHM7CKs/WBCzIz/+KwqimWl134Aw/xp0hV7aEXB+eZVued6HDtC90sD4E88926lbwMpA
hQ1c6LkhvnVW/nFnX4GAIwJAI8DapRsBaeOyqqnDPdRIoyXmIu28/Lzy1HcaJTdgHmeD8MNFBuTz
TLXCMSitnDZAmWxnpMa3KM1vdZR6UJ2y97TJniFhhi8T8kUlfe2GCl2Hmn6IKkO4oRcUjl0OqbRq
4LopglDdUNcsahYtEUha1DwflKgd7ZN1B7UOh4UdZOMpt2Vab0Ic3VZJfReCdhFjmIMBgBlKN0ZW
S1wnToIscl4YMzyoL/ZQNVDZLQcZFm0MdEh8HiexdtXaH1A9t3FrSzNs+wugqxfwLPeDv6sdJt1l
BxUEByGo9gCp6VfddRH7CiLZEgp1CVYOiz71Rp5Ln+XYVQIIXca/scJsL7S97HgULk2vZEBh8JsM
wqO5H6NEtgWb2fWggMi+MoHXlGFDh5kfQSxk2B6o2FD2H1TTpldeYTtm5eZmAcw9Cr8S0ayTHCeO
b/S9NJNShlVvOwHJW5lwb17yAfLs4SFP7CVt6nZRdiydIUL+yr3OKeuN7mdhobGbEygk570HVHRi
XxMla0szRwHNAFlJ3cgyshNIAtSNRWun6Dl2eK1tVw/Gt5pwJYfcQg5U0ZWMPaVc1NTKzbm4Tj3X
awx/HWeDBqY2CSQjnbSMns6CLhmcpgYCOTDnaAigKlAT7PShN9+pVjfU7UUMNZVZFN4jIGU8m6z1
AAUdi6YNKB3UHNvmTzBIcDRs5qK2LjIYhptn7RU4gwvtc+C8AjC6AYk/QPpQzfzsQkAu4er2u0II
4tFEPwQ0SGTlQfkRVd97r6/XZRTchlWZA7EB9WrLH+YVrb6HXdU5BuduBaMPLpSd/5na1ixiKga3
pyAEp1Aci8K4mxke/z5UCZZpYEPhtfFXZdUsw8SWiVEoaQko/9axfWUyg17CKseJ03dBtgmI9Q2Y
mhvd9xeV39aroOnTi8abVz5UTQWKP1sVAeYnws2iSgWYWtVfcy/9VJipATyyAN2BQrQ9UDTvvWSQ
FMLmvvU2FeSjJdAO3GuBp7G72f+x92XtbfJ+2p+IuSR2To2xHS9x4jRtmhOubg8IIYTY4dO/t5Q0
TjN9n//M+RxU1QbGDmi5lx+ymwIoIn5FrALJqyysHWwak8U9RBzPMli9r93IyRZsy7dUpYD2ce4s
6P+pgWyvbJcdJcjD49Ky+1l8Du2M7jEBBe6i4oCUWcJn/x+vnMBiYuNQD/awTvMGP5MXXHDKreo5
Br2RFHeMVLg77ezIR2Udhz4/kBqMqRJ5tHP5lK2kvUVn4I1KzYewu4w1VhmybdZDHQWxKKMyJnie
VqrH1oDJ4bafI9BOlP5SQ5RA5F7Ho18/CeWxeCiqf6KBxu1I1LbDki5ePFA/UZfthrad160YxsPM
WEwaUGBuMzRYXTRhTC2x5i0t16Fqh9jHwJYJdmCZtDaMN3obndi44Njhwx3Wke3Km3K2jqp8XjkY
jpOWjbsunL6lXQp2Q7bBZnDGX9neoiD324pHkA1YX+2iYNupDfoD1gr+qivdGpN9FOHLON1aTa6M
S66+01Iv8cJul1o+P1pEHGQbnufOhu7AEdG6z0gS+Bb4GwEk142W7ZyJbudMYjt3pItb/LFWA9DE
VejWazIX9aoEQwG+LYdcIFS/+h4DhuOAOg/ACKwxls0rMdP8VnkObhSlppXrWMW2C4Q8ddAZUFoF
oDIIbqCpyFeDI34Fs8OPE+sxFu3IyH5W+EuqxZ6xvhLjTTCzfjOWUbcKp3Q+jkHjbEKAfSvPsvEY
WXYyq9kDv4uZtc6CpCi4vSrxudG4uHE1t2pDSAWmfazKdecKALsTubdaBzSLyrtN49NmO0DtUmEH
fPSs2t7IFgsG1+9PuAewBilvFEDNRGUgGkEB/Qxa/hNylO9tEzyk+VTGtTthydz3zypfwmTuQ2/f
FFW3mjG/J543P1o1K3Z+JaZTkzqfomWs1yAXKQj9lZcOP90pSqwuF2sM6i30LUiaOd9iDhuhIpKH
yul/2F3mnSPszEXkdMDvrE9ChPW9V8Qs9W5CRQW0Jk21yaLwBAZWrguKiXzJ6mHthBXBnzvrj20w
bfyCqFi1QbMuFbMO5bzEeTlCWFKRcesFfoFBIBdxs2BNny3W8MmavLNsmlte5qCqHVfuSOlGqwrz
GknlJs+heurSjt0W0nfjRdoepBk5xW5aDDGpKR5eqfqY51jZOH7uxEVVRxiUWX0kRTZsBq5+kYir
Q1s46mByvT2eYX2kN7YF/ZMMRqhZAjDhYw4mJpPjF2sWmmycj67Xe7d5gAfbY91uLub+ZsS0uSrC
stpCMmQlWKTfToI7N0Gol+1BZK2wc6x3tsxJbGXpaab9BNFI7W1GkHGFO6c7TBTHBiKLQ5nOkA0A
Q5uLId1NPIU0hgBIDDoHQg21gBAILuVQV4CvXX6TAqH/LELnrqBuPNG5S7id5YldBMlM1WqYiXPo
66k4qTQ8CQwkPZXHFpD53aRy8LRzfuwd/2vHvGxF3DTd8Ul+Uu0SHkStHryoXi+kCna2uLQkXO4W
sgCuX4TahKDrkyiS1ZZB/RwXJA02Y7gU+963HogYWZxiZ7GpBrYCxkO/dHYyYOUGNkqMt6NdyXM1
HrN0bOMlxOJUVgrrBJ0sY/6afKgLefmDZVhxpCBy9nU4YFrM+jQTK6vh497UEqAxQmI8qzX1aLhG
UlZA/q/lQWOTMLJi/2BD4TGIWSVVlf1TkAXbtcUCzmsSKbK5XDkD2FblfGNgeWK/cvtyZakWeHAk
dJYABH0pd+pbVjtL4rez2lNuqRI7pHLaMS9fN3mg9qbBJMxRa2vI+l3vTvlwwEDu7byCx8EkRgDm
mg8Tbgq82mQHkYVJT9svuSZBXQ0mXhPDVJnibFn3yvWaTd+mJO6zKot9DZCZc5iEYGDHBiTYXqte
PqBRBZiO3AKqDdDRnA2UquZT9IddKyOX7aRN5q1hu6AFEHustVKIGHS2ibIFTNdRyBJPgyFGI8On
mqwhRBVn02bOrbMhtbDxsJakayd/OwE/MKxs1Kfg5AyR6AyUAB3POuz4CfYbSvO3MvUgbuzzfp1r
/Nkklv7B/CNXXm4nfMGKMSXRhtvA+CL9pzK5STgLTZi1cjBr7xuNJjsaWzS5mnjDAn1W8NRjBE8c
jUn6moSWdb/I3RwucZZGZId5Qe1zDVnzqsQf2JRtjTtjfbLsoNyLp0w2+055QP11zm14v/OAf/Z0
bPatTkyubDo36ezp66C7pmTddSLfM+q83nwmx0KG7z1M1RzTouSxudsyrHVoYr644b2jqM5XReDw
BBQHPlrfan3kTfVuFOU2Lyiof83EmsTTCLyhaMc23Y8kq4C7o2rRCGiEbeiKV4+eNYBaNBRpqO8g
+saigpSD+gR0J6Tb3Saau3sFrcYrb1tcKVzD4855wdY8EpDKaOA8yizcFq3OmrJJTHGxtOymqaLq
2Atsw5nmr8nSH7GJSzfmxrGwZUjyVDzlIL5Ar1z5ZZ2bLr2kfK+cQuBvUuXAbQ3La/jeAoTD1u/9
vVIL4FqN2TYsKptd6BYYSuyL5460hM4TaGwhAd2WOuF4UNaNLOhKvwppbxI806+52e/wXa5l00xM
ZTTwMYlm7JHfjvMJJ0tiyl1vi+bpw9mW1hE3Lfk11RO+m3Jx371kXRWVGMV7rE10ZTHkELI1DOP8
tefQQjox6cTkTMdhwjwM9GaOM4JbArrGpPZ8SAF1Cf79Zm9ykdM8qb4LElNqOKC2hGSkAhJde+va
qti6kIO9crCcfTnC07kPRZ9W28jHqDJCHQNG+u30jtNaa+7W/OW3NT9rFOLnNz+1SSDq694VP3TJ
5eLtBo2vI9h9vQfMBOJe0pQkVtb4uwCAJ7bZrjjLHIPnRNUI/CwDeW64ncDrcWearJrtEwsKfxNN
d3L2hpvQCCbM4BRp3iw0WcC4ar0ozAmdvLfMX7PXf8R32UUPdGFjJK/DNjKDJKZwDJUyqtwdd4uY
axmL4w9hUlvki6E3rpdvikz3MDmT5LX6uoBtTmw9HhnuY8CQhXv4rZyO0H+EvbV9+TqaujK5CuPn
NNhsB5i4Wdse6V++sGn0WsgLa2BQ6zGbscObgf3p8QUPUN7sTBYKIxkD0+7iUktiDElR6JwpTlmD
HahgRb/v4Ekc6XAzuE2/N4mDWR9jky6PFKrwfPXxJtT3JJSfam/uSQ/424aO7t27+9tk8aJ3f8VH
qDpNsXZyvi0pPbzrZ+5s0tFb6lnO5t3Nb/pcP0PRmsSVqPPY1EGIjuepmrCCZW74eoHmkNav/QVi
maBeQdS0rAtDcBV69mP6Ic917kPRNDhcBvH/MTLGMfIfrB46ysu/ETJ/f4PBlZx5Of634cOHJTzC
S4B1ZGXE8NUvx37lZoLgvygN8P5fRPvBKwBdArfRq+HDvNoEkf3DCOEY8IZabdL7bfgI/wvuI7zY
LArxOhrj3/tNTv1BssHo8lp+b/jQH/+eqXERE8UjLl7XZbt4y52jv/l7u8dMISHO54nsLICEwN5E
9o+3HPos25AWqhQxYu1drAtgNyn95bU5HuOHHkoQsvy0rWrVkjRh2KJmotiN491Y7wg7d+qJauyf
3b37mf92seHfrtYBGuRAh+3aEQVl9f5qJXSkdRhmuNqJ7GketqtW1HcIY7WsUvdpjupjO/Akw1Tt
BTtLkEuA2bBebudw2Cmr+24D5Btce7cIkmQjhxkkPTEZbkbHv5ldCNtHTPIyh9Id4MY5cH612MJz
aEjz9IzTKMideZrGWVXf6dPNvoihmTM9eDNuXCV/6D4DD8F8FGv9cdKLdmOUAiKycOoQiJQW6gCM
702V7qJPqWq61VcQ1uNGn2r0IBwJ+4TUP1x8/u+LUm611tekL9BcsBo3kniJH4hY92E4XaZmGAX8
dYqdWCsBb0GlYzM71nmFfDumcQpQ2xZ802ZYnYXkrPvkwk8a7VLAoWh2K2xiahyiu2aoK2xQENU6
7M7Al25swMJqwL+mT/TRLot2RKTPfqvKRJ+DyWqtcqhwAFkrHIstgBacK1zVKKKTPp0Nd83Q7lxn
2OgenI33Cr1lN/NYf+zYkX9sMHAZ72PHPXvtwZWbFkfwCifAZ5jrwocryOB/f1X9eS3ExUFEtx1Z
qWrY6SbXyc3/084DWgF2wVZ9Yr4AzuPW/Qpw+Vb/PPq76w/X38G1ikRVfKPz+idMdR5trRQQOK4L
/ong0man+uwSKOmbvMWW0gXOl5EtfEur3sWjYU/YZGerQd4V9qfUF2vCcDuAdI+giPe6RBd155ZO
KyBSu5k0K2JhvQUNsAtwti9E3PfVQdenQIIHyOmL5ZnhM/R5Wz4ATBMxx+n0KWzkI/h+KujF9FX5
No1/HxraXawKF7MatGzMBfLpApjB76dPm9QuvhnOxl2mWavugcBCAOg/1legDxvLjR99pY6VcD/d
DWreDFhcAHGX3wQWpJHvxK4PbBGq5K4+2lkWEydffxsmQCg9v0xW+gmL7Q6wWf3MW5GU1F9Fs3OX
ivLzWPvFmnlAfkNvC0rg0M7BSTUUsE0fd3oPmtunHsgYqKoeym+YIroOS5Ew/MSrJ7stoTln2K7z
IpzxncYflZutRV4VKz/DA2PR/K6koKiGDPdZnzhjd4/NVFz7bdLLBb+gc8Yglv3fHPoy0b3MoT/e
+3F/Oz6N61FT/v9/TcMHp+t17gR7gtO8eCV9TJ2YGxE2GuAeohK9zZw0QODICPGmYcCxIxuz69vE
iagdDt75hZnsda59nTUp3n0E3y7CrlBEPYzwSt3/jcIB6oo/pk0EH8dMjmmdOnaAyDt498ifE1FJ
i6aiI/d+KUeegBY6j5Mq7XWdL9GWDr79OLqwxImlibamlYTAlU2r3VTOS2tZ8tfWvx177fy3Y2n0
DSh6vs6GWh1MEpYlzAHXcjTN6hDo5ENdkS2aYzMHWu3Rr7ppl7lLc7wmZR29LzJXWAfJ4e2MnC8Z
xIlHrGey2NJFNVfQLY15sLV95X6xg+4nr7rxnE3LiuZ5IoOm2PBlnJ+9WsVVR0GuZ9PGi4oO5hsS
LO66TJf0MM8qBcKInF9H6QEeTx+mgLcyT6mzHwYYKmeSJW6QzquucYpsHY4LPUwlDdSG4l2xB1PO
/f5syZR8rzmw5rlwK5CRuTzChCmPeToFMR59F2zZHw2maBLo8eSR19xqVyZb7yKsFo6mrZwmK8ny
qUiybB42k7OEt0XbDJusTsPbXOeWaZpW0NJKEBBb2Trt54go664rJd9yK5eg8Ad5O+gktTiSADO2
V1fjquvGrAcWLzBL1CqLtk7X3dKsW24xE7sPFO8LSewhzTbN1HgPeVaPp6xuH5UQkGfnwIounBft
foKx0/faSw/i7oLvMewqBnLG1JlEPyvQzhbZjSn6i51d/u0gc6LSG3ZOIyVAZUeCLGP9fBhD/j4x
dbUdTO8aTB2gnMfXv3no3AJA3rl0LM+Nw/KHNLW8bev6FGp8P3+Ahwg0y9gCh7bHDgagzjlQavf7
OhiHXUgVu/WmwgfVtsiLPYFN9SB8/cLLAPjAFA2HulJkDVVmCUNZW3w2ufIt144We6m75vC+AXtX
lLmf0BJWKhpU3jaCvRd0qS6P1YApSUTAqCl492GB+M1qx/wB9rJqtzSD2mUTCS91O2AatUTxM5/G
pFO5eO7SmYJDtWC76uz0mDncxeJqTjeyx3JI1CkoJcS38Va46SV0FLa8zedc3pKgkbezThSco6sp
auqNaWjCOad4btBi5Z23ClX9I+gngOjls12IERbtSFl7XayqYchjGSzW3unlMx5PfKG3YlO5zX27
3FBnEQcI/Bzwdtylh6IqOYxOCHGGORLLAlP50l609DuI0RxsPYg7mVt+3A9WEW4964fVgdDhQQqr
1RTFwHLL5fNQQnBMFJBxWDEzTNbUw0yceXy+ixZvekkqd40j2PuaDCy+VM2yTV10hf41nlwbqtwg
Y/cylTaE0434wcZsNxX99AVwwm1QqS3Xo4VJMOqlB0+PI6YozGByLeMPeE6XCtKDhhbHbqDilDdu
oP2ey1OWkqPf2v7PnC0P7uKxLyKMxoR4KdxbSyNODK7hl65DtRwLV8gv76bCv2xz4Dj7MLtgx2hr
LZ8b6XfD2+SDfC6ggvXg1sNf8CWWNywCNf4Oc+kMBmPgGJO8K3/s+q7837Ifj4VQBkBuN7mJ6yzk
sVfZRXnzdAYpUTxKOMdFi92OnNOk1H9mk1B/cTGGCX6sIBEwVQJckrMy2VAfMVlNmph+18PejrjW
e/aSOVCq/o8+Q1XNSQFGfJhDOIDbQY73zG6aY+rnxdrzu/pbxod9NjnZZxFZ7MYNU7HJYB/4Nhw6
lvFvrZCtFj+FO0QPaD9blrgR0OGNS/cwZUt1B2DNu4i8P8EP2D/BLQP9sO+7CQ26/qkaFDRRTZuf
hddmuyYLaEwbcI4RiMrnIW0hfCdkOg5VOMPqpe4CXd+GU54QsaQ3innVl6UnsanvoyLYzB38zang
+TPtzuMMuD+dKwuUWONCbIBqSGhuuqJmj6A0YUd2F60my9izYxfr/3D3hYgz8Q4SgHoUMbn1G1Yc
vBLCp7gV/1zbLIUTtj7x2U84+xz4ZzF1FYQvzy5Z/HicbawZ6tS59EuIqVzOz6SMfJCHXQtVw+xc
YPz7MuOBBaYmi/VcpvzYwIF7FJpSNjlTZ4XijldLtvtQb3pMvT9BIKaPvTYXvrprnAa/+F9OZ+pI
W2zrvL+HGU0mUw8NDOmEd+RNWCRCLtmTdl0G+uH2Uu9O+S75YrraufvadVjsd11lUAY/pQUKsxb0
iw+dXUJrqlmzLnOh+4NSqq7uwn68wSO5GQsX8jydAyfMsfHr89fcn60f+1kT20xc4og/+8mwpTBy
wioYVhE5WvPyPolqelM4fnPzof7al6c1OZqi78ljN4l0x/g896trl+uxps6T1dkeQQ2aQ02jqf94
mIjIxeL2uJ4k36RLOX/C5FnECFHSPPkzzI8M3trvYMVOC8/ybFVw7CeZ1cMVyWqI2KPmQploYsur
HmkxFWc7J/bjWwnSOOeRMfVoD6I4U13SbaZkY6a69vwfHbfoT3g7y/XzMnyCKb21XT9Pt11Lb1fm
VWVww2stz6AsP4V1BsrDs+VaBG52MnUmd024achKN4Zc87Xf3zrnExjuf3+SdbSi9w+yxhX1NskG
vG7jLSLBhwe57mcZ4O4Nf1pZCYB65VFlJ2b/Iem27G3rkylwvgPaZH2qmS8f2PxtEMEhbYvs5PsN
1hNvRYRXwHqiGNOX1ogFzX2UzfAFWjtvUfbRcUsofWFrOXo65+g6kzN111ZZpyAM3vqZ3MjGC60W
Bk1LhNWra0+bTjXtmS/Za2IaZB9N2E78rjNdQH1gXaMbaiinvFWjj8N7vV5PY3qbjhGfoxfXAmwC
f8dPgz/D5bj6N3YA7UY6DB7ebvTxN4ZcybLzxrF+soI8dEsT3odBUZxajhgoZtTEsutHXznhPZaX
7KTe6kPUt2/1w8LGWCp71su0HyAGonf9Tb2TBT/K9BtrokvUlUu/wgBKj+nbyPCS03VkaVVSQMa7
ivIWxIt5jk2zScwTbXKmI1YgLvApF2c0lS8nD2laxWrJydqS2HiokterCmDPQemNh5AO2ebEYRBX
oUiqsLzvENDAlKSucuDGhstcyAPznpeuhIBu9g6l6trzaI913AGx+gFaPC5Sf3oW2Iok1x6+9zP1
wCOF/k3gOHAOUR833rVcO/9hxeX/979igM0hIllErodwFoF+kt4FPcq8gVlkyp2fXoXgKC1j9AjP
zmvitwy/oil3nYvVIXzmTsdAF+oupkohss2qZIOTLMxzby3G3VsOzrFw8vbkzr17a+vE1DOo08HD
QhTzocG0ThFIvsZmSddHVncjFxaUt0QOwMZs8aQmRm886bXndurbs6Nzul66/rx76csLl5/dnh8G
d7AfF1tGd0HADs1YO48On8M73aZI+K4N+hn70XXHT1KWMK3alrppIVU/mByUvK+58i13bb3msjEo
Dtxum+2/j2JgIj4MY7ZPQ2A8kME5no9X73744wTCgvimGmrIbt0hFnPrHxAqo2pWDqNIX/J+6nmH
IQDNZudQXnmm6aWDaXpJGq/eFiP8e1i9qe0AX9XLeIiY9WobdnmZGLQGntF6K622TAyW40P5/9Ja
DELeRxhpzAbsulPr2/6xCXp2c62/7uXG342mv9nUXbtFZHyET/0ibYTLqjh75MWUBINYnmxaipuc
CQsBP5r5CQo+yPhwk97yaHzpZi3BcBKTpXFpLBCwxSWb1KOwcuuiqTPJyyz/53Bx7WzGkesY8aF4
PTPCg7OXIeJ6Unsajp1ThOdo6m7NwkoAw6dww35xG08l0Bl1x8ji0dHK5jyxrEI8wbh/y1rMMzB/
4A7HO4OyS+qMfEURNufsIuYG3Gxkb+sv7cAIv2vnBtOWLppuNrCYY02HaiXTGfFWMMrcDQVWkzOv
qrtsFo9DDXYo6mWAMB5+Pe0cxCpZmS4m6XRnqDUe+1GS/bX+2teck00pTmB58uV8hZzhv17yBuKl
kl/wKMFr23pRArN6cTGJLdjzItz5YErpSMO7lD+ZgjkmD1L7xumiFrt9HPO380wVJ8m/P0DeB44P
CwCgoRECgQIlcUAa6lis70c3PgFrT3NZIxKULfYcOpQTRIvZCUgLaIMaQlmv9SBnNpV/azYNXe19
bVu3PvSwIz100bn3s+FiCrxpEPkJdqatKVpTT08knS7SE2kdc05+KRlkx6EJvd1MoSdOp8kb10XU
Z2tH1XI9NrO/U0X/hUEXmkjw4+tuWSIE+BopFLKL8yVExLa9qfOpjM7FbGGiS9XWlJbZ7TVYCHBm
HOr2MkuoVldVGrn3Yb4k5qKE3VcbgtgoJnraQyr7/B4rccTyysYH06NxS6wjqlLemCIsw+F+VLh1
TJE6JTghUFTb0l2qI2SuiAYTzrdwCM+3C9zz8FjkiKOW9RbiUYV95a9NU2uRZ0Qyc3czVGhxBhnI
Ts7VsM6miV7yoB0gYyzpBSbsYT3pXKHrZBraJ0tBNnkIOI32EI5jL1Dmd1CSYdzXSauXOaYeC447
U1oYSbAQjw6hz4M76FW/mqGjldDhD7UltrQZs0PfFfC9V+l9V07tyWBunV3xm1zHePGdPoejBYkl
0nvOg/ZkStceBrMzR72dw/Rg2QTVNp741XVcNIOdTdv81KU/P1SbIuI65adseGm7DplmfDRtaf/z
OlianHJPQxs2/q1+vuuwQGw6LBn3ESp3fuGNJ0IldvthOd0PCLWBH9UrPve5O8DHpOQ3Jbq7qHTT
f/zu+1AhnhiooTqRgEB/th19rvyo+ooQPBmCg+UOAl0UoHF13LsZwtVTEXTBiXmtvKkovw955Szr
XNeZhip88HPBzgOB12HlTxm0ToOdbdPZxoBD8upuqsqNjIYT7oL7MMvdH2+ZMiteaorfGd3U0eBs
wYZxQPSU8GTlbb+sxmZcoDm3mo2pjCgg6LVCiBvY4gJ2zwoPrkAywVLWd4i50rpehvB4PNoYqBej
T3NfzOfSCsF2Lt7xOv4F+DU2bMGY8DL0De2ly0MrCShw4pHxEmJt74mmbv+9Z75YDTTj0KhF0K6R
2klUU6nnAPyz6SF7ytZd0/ATokgEt37qYiBQgX0DDyEm3TDyDrWo/EOjE1O8Jo0i29Ep85trVe/z
cevAVbx8pk3bQ5sNFsAl+a2N5dTdhGXiXWgVPlzRS7AdAtdKVzIEd5orn8Sm2dUd2ZQXR0IyrMRU
sQ0ZLITO4ETbomwQbU1U1bHkHd3Av4ObB7bWuPXS4IsKvB/T4lW/au6AVgYOuVqyeWepZvrO4V9Z
2VC2rmfILFbhIJsHaUE9AOXGfdmG6kEWPUtIz/nGNDqsC86pFW1Mo6nKKEwonV/XiA+Awy1Sjgcv
g9NFIIRUHS9j+VgWTnlaNHdeeyAUNqolImHQJB7yUokDcX1frkzWVJqE6+aXHLE9ONqq8LW7qTRF
DLf+NoTDc48IFHawmtyG7XNWPE1yiuCYEtF50DllMysmvJ4RaA7FkctplzYI8UTFEsQ8ZRhWwml+
su2NiqbgC5wr6SGb6labDmBKcYvl81IRghvXLi4myaxHxGNK76yB8UvnVdOBzs3ztd1p3DAZ68le
mzqbtN9CORVYKED9Pm1LWFvmMau/Ic6Tv458Wx4Z5Oi3lM5jjDtF/PhLjzojdDPW7pPjzvKSRfnG
0ciDKRVe9q6k27DSwJpZ95TUggjud0m3zYg+8ktgfjuUsi/ueoB+L8+bKttqi0hYEP6/UTBVOxxS
REnFQypu545an72wjRFMaPiUWu1wIbSCr1danxEhczoqHYR01L0KuHu3BUQUiWktC8TJzFsYJQZE
K1oZUsaWZXlHO7iV9aeZZBgHuW3S4vUKCthpt4hVVoDbD50jokxeegGbJP4yrExglpsSOobtxSRR
2N5OtfQQaqw9483Y2BU2LUQEOYNKPtLLypfKcvbkdrAVYMiswBTmW1rly6u72hkqYPnWeC7yG1Nz
rb52zakn7kxDKeiku8LQFW2HGuTujkkE2cNmDMYt3y9/tUDHqEx/BQJWOep33aNXRuAcab8gkif0
eIjlNkGE0dgWwtVhB+2UbB8hEOcjyYJmP2Thu3p3coqTXOR3kQnngsknJqUTfaKTij5JHdIGNteL
KRVp8IQgO+nJlGw6IU5Jr6A51l2HrIO7yFrKrSkyx++2BQvstTmbPzfzPrAtBNcL03YzUFkkth0h
sl7aeEfizt4ZAQIRGS3t8u949u4HyrNH18EEVtvC2RAm1WlOgYfLrtq2jcV+BiUU0BiC+4d0yaxt
n8/zDlv84VIuIaSVukvBhzVANvJcjhb+IkMO9M0Ww3/Yjrl/SrDMYjLA+xYQBhuyNAQH/LAbcwBM
I8BKXT4zxlf+ALM69CDthXc239ctR4Cjqekupq4OWopBv+y3pmgaFif4eNRk0d0so8568Hz4zpc4
nCIBiX9/zeANEeLeIRmcGoM1I/qJ07XwJiNJhac20iPfFstqD1UWTDUk1jaiferEdDFFt+pwnMle
D353jDnPNDdf/33xDRXfx90r4ikTyBe0wg8w0cffq21Im4/CGb/aQyU2AnEfVyaOLtWLCpOr8xLT
OiPdpYEW+MbUIbBlcBoVPFCrsI/abWAhTIGp7DmDXQax/498QCTMVEKpF/j0/CE32KX9Uje95f73
/Ua72XRetmyJVi14YDRWuYuYyGZbbIqZW/CDgRFNkbtT8a5oWq+dr8d2ckDIzj87X4tZ2+CDSgsy
qYkGx1BKeQ5nvhNqyh9MktUKYegQKnvrqSh/KJeoOvsB5Ec2Ud8bPkNrByhHO5XsXQ377S4PXY59
geOsimnwf3JopfDX/unz3lqJcir2NcWQ7CPwEax1ZfWUzRjyrXyiW1OEVveTJYPqvrIXdQH0dQuP
v3hipWx3udWDKzXFYoF1dEzn01gM82en+lWIpXoay6o6AEXUdzZODaqUrWVI2r1pnV0rjvKqAeJN
JmwncAXmZESwbGOu4KXo6hFqqO77qFKXdvBgls89OOoKdgM9OV03U+AdBCJD3jE4v1YhV+w7Ho6v
LJQI/EkQm8BnNN+0XtE8h8F3qwvy7x8ORPDp/4CswfLm/DlieACfwwByVccmDlC20P+glSHwW0sE
Ym4BOXN330/CRmAoZu3J6GVPDE502pDqMQwQc8d1sW419VnRI7LtwOjGYlX+FBEIppfC829p6c+P
/4+yM2tuWwe29S9iFTiTr5olS7Itz3lhxdkJ53nmr78fIe8olbPr3HtfWGw0ANKyRIDdq9dKKYmV
3bLczO78wB2uJg+CdlVHvdjDRRUtm6GhgkT0n3naRr/S4uyaRuUvMl9/sFvP+YCEuVhqadleDC9p
Nqkoy2OTdPZBrct+21TG9JCXqr/SRlV7m+fp5gr+afqaR1PYUVoLxS8KQBqBxbqcR93Z06eT41MR
pRkqbaVjtGdb89vTpLxUfdueZS/ZLM2xLaed0Ynvsl02Sac8jF0Jr0NjWsvrFWRjPU8J1m+mZM58
SEow/7iYYzfbdozquz/aUp4+x0aUK7Mv7a+bkpcys1ZsNRgWrjd6bZN9FLPKV52ZQED9H3dd9dTP
RUCVtzBTl3tf1A86dcvZJjJUIBOUHK7ymH3nMSq07q6MVTg4y1bp7qQNl4q/bHw1XDv6uE682soJ
N1Pb3MPqsrOtJn2y28A+TYZ3b0G0/SSb2oSq07oRJjlxM30Sg2/cKUb669ajN8WvMqPEEHwFy9M8
UrNSe9+Q6l/IOdx57oSYUWu15kn2MJIypsxxHNhE4ZRtADXWdaYED9crpe64SUeora9zhCXljRO5
xGob1vHAvotxWu1kaxj+7fV1BpgtHnVvul5WNtnqxC8/hFNEzmpMhXcOE//gwKaTLxu7iZaQWI+7
RFyv0/iecRya9E12lxcZJj7Hxun0gzQ9nmsHRWXRk6Y8lD4orcTSjnKU7/jKrir4n8hbkG26RrmQ
LZyz7B8aYbU1PfKa8rMZB+8blTTh0SGDel+V3Yb0qHEx5oM+DcpqQohg3VhmkJHcZzcewo8iu9Rw
GLJSGdMyhJlwrUVGs3W7zWgi7QUUJNkMk0EyXtGK12TydtRwJ9+NyqtXVpNr1G53w0Xpuk8VBsrv
kIP7ywS82NnxXci4PCjbpCOzhl9daSuPoZfHZJybZCUv0JnpndO572PejWc7Udq9zdqxlhdJvOe8
cPUPaAgSuHN7d1sbSvFegC4F/epttKSONsTBjIvS3PVRSTF+O0TskHMTBsbYFk/KyEdW9PC8F0Mo
SsAQBF1VP4NEBC/1u93KChV/K81AcQ0qWZNv16kqvsNlYqdnx23FkybGcONpU76WJlAGcR+F5u7a
t5kpNkt1yjderf+Qs9mFrWxdo4e8AszhE1XAxiUFEjVf+NqS2TGY2yC+3qqjNNnB1FtBQSFd9GTi
MeHyfquzGxvC+t97LgwoRLwp2Mr7aHNhkMDLvu6Zqpf7pk2y6z3PXwfgRybp73nKxCyne0qid9KS
V5H3bWh9f72v/+2e5aChVv7HPftxJUgO58F9kw2bXonNbVu5+wKeCErC28I6KEqXZwt5OiZgI5Zt
A+aSWvudKz2OAtV+kiXwEV97NgaMpyZkvu3kM3yeoxdNBguU8xbrQfE1mcjqJjhK97WV11cBkJpw
N4ylxJA0qvKforokNFCVw6oSUfJUzIcyfQOx7z7KDq2t6Wvh5NVamoWItQuDZUc5JE1GZ9UHfbaR
bbVD9AmUNintcZ93yfJrGPPWQROvrLZMqWHukifhm839SMHkrUdaQuztKm2+k3O1U+MSyyPgRClB
cSf7yaGVP9hUAw/1XrZlA3QqoxF9TOXU7h0dYmZVONEWTgfzIOIsPflDVS/9YeVlxCPivHqhzDpd
JEEx/gymTZLZ9a8xmX70ItVenby3V1HlZWfwLM5+qiGXV6nOfxw85C4IfqXf2BrfZfMgwiBbngja
98jU4UtopvQirzyMuXmIosHagyfdFo5VbWNtsu+aKPip91q5DkxF7DrLMU9sZfyNUUAvrWQeBAtx
6S6F5zgvSr0uDegjkrBXv1Mfcs7TooEqSTxAKsWHHA3lJgi1/B+l9X+UorPeLejhl0Y/ek+17ytE
m2Nx7+jT17X9TCsOf103bH3n0TMnmHMC2MDakMCGpnp/Xa8vQxih8rqgCLVQN6hl6JuqIdiNNgcl
X51KzeDYqd8VMOxep9Ufbp3Zm6Aah52I8/zVNaxDmc6zQuy+BOLYnvShQ28ljM3FdWRBIiQoxyfP
Vak9NOJuLQek2RbwivPN0IJkozZ9vW97z3meXOtB+icLgq6KWsRzQHjwbEMbsLwOdP3HCVmAZ352
zX4QATUOWuV986rNdaDudGuNcuODKtrpqQ+q9+uNpJO5UEhY3Mdj3500u1SX+XzrYa8c8rDNXicn
GHeaQ1gxbdr2g/DRQnZQ9MohsaymMz6vvLgOuBl5qdqsG2qKNPPBh8XlaHUiWUmHYtYbl6fmW8t7
6dYpqnEbxIPylhv85+drFmVOiWTgJEffn6JHS+lAqM4fNFt+AkVs+y6WAi2wp0LYI0dUFDVoYx18
NJPlb4epqHYWlaKvkDbs5cg41U12qml6sibFvc/iSFtMLEkvZgpxzNhn1AOX6S734+aajpU5Wdgk
swW1KenulqdVfftJGRxtP6+mlRKZl2I+OAl7O2qDiS3Ni2vodjicHwHYp+uCWqThtM2LSF/KQbJX
lwRPI9vJk7SsoXUPgzMHxXIIX9jmqgfYIxd2UgQviUHlfewXd6rX+W+DnfPhxKm1CLXQf6sqddi2
gnSL9Fowzq4UY+wI2uDteuNXUjjiLK15Rq13/JdsnrGbwJTPncyS605pZZIjCRNYtAync45kopxj
a3bsTrty0HY9VHHa7Kg8RylXf7gVSsF56FtIlURjBytZ6hw9U/v3dAyI3TbT8I+vfusNP9p5LfVG
Zu7q8TKwgwZMQQ0jDvqD4Bb9ZKt1QItrM08vUyUCGKcEIjCyc6aAOB9aOEWkrWU6ZTJl2extadfZ
kw8D2WNC9fWlN03/zgzcn62VcCGtddK11tR8zeSFaiP/0RaNSjgQtYGwDfVll1vRW+IrFkJGLlGx
2Sx7z+RbEBdHaQ66tgsBIFwMaAKe0P9YkwOK3/yA+LheiG7eSMczLbazrYT35YWjIQZc40EZP3s7
YX838qC6l0MVfz3pYnitQP0/mBpJz/myaWaUB3lT6Tw/WIT/vinpTSv1elOKEg9sFuKSTAUYM2/O
FMtYnzSzPqSejDeZa/xPtjkSWOJIHIrs6SsQ9MhO9hVK8nuiayc5Zzh3MtN0Tlf4a4i3l23qRk/I
LEwvep+tCXa3F2mJPmeLFpqP0nJUePUmEV8tmNqPOrwnD9LnkYhMxty5lxZ1V0/lWOVXy9P1t3aw
1bP0ZX76qQZmeLYRZHkRnk/pVGIAoJ8v7wjYiPhteEfpVVO/WmTQCByvF2nzgYKoxLmT3ox1nsC3
Ud1dvZbp8ZtK7IMDhdALrCoJANBTY1XxHlBL/jxZdgTwX6grafoJ3IMONOM2IEu+xSXs06MnLtIp
Gi6V67VLZb+SPw9xl28yJHlmeEz+3Ht6egRkCXRZjm1Wduwkz7Ir2YsYlLDPxn3uGrR9t9YBrG2k
162JXYbVMqn6+pzoRrBKYqQqwELWZ7OEf2fRzqdR4HSLMQq9zbWxDECqLMpafYhSIKian40UbMxz
iBImOkIgQMT2JF2mbRZ72ZOKPNK5DIOzUFQlR4Nj4oUN1cO99Jph3dx5I3FcD6LnJ9lGAPubSXL2
KJtCt/d28kWIBC8TjGq9q7W85unL7LDtWRsvmKgBm005QgMYH3fiIlsoCeWLZcJsKH3BGPcPKNJc
u8se/WDztSvMeCdNJ2i6E1wCl8kevmVe1xxlc0NIZ8EXtIMyjAv5dWkcPFYYVI8w5aGvtGe9SVBZ
mf8Ud0pqCFXqZnnrIczV0KcrvijJQ28MYq2LtoM+UZQoRuX2Sg7sSC1c+p/Xv7YmIwdtlD4h7MN1
QOJqCNVGWy0Yv/5aM5uypSYm7ev2Hd/gHch8c+PWJ1M0WRtgrkuZ65JZr9h2BQAM53BrkmcxDGNk
JYeTtK5NfYcoSjEMW6gWv3JqdRzqm3oau+XgkyAu4D5LDApYJdTiljn0auciwsz7Al2ktZPvUHr6
6qe7bb9pbbtdu0ERrvrYV0+qmTQnM4bmKR6S4Ie3b/oy/XHzC6P7X/1yPEtzystfkm/SDg2wMswN
ktvGtJCw0Jsp8aQ3U8I9YYUyEGERdJ4RpTevHFu3Dkx3oG32zlC497Wu/ioDfXy3nCDYKFVlbc2C
bRi7ttNYJe6lYRcqe3mR/TL2KpWuMFHDOkRKjPrLFxj9mkfK3MrHBH7TIInH9yLy4U4vCnfTsnS+
B3xYRA7hARX5NpozKeWcSUmUKj0GvLbEcUga6NYlnDMo8RCUK4h6hvXY5/G4sN3swVO0aG+S1ztd
28rM6U/W0ADQcKug3RdDJdYaCJltZwmHDy3SX4IJhkon6yDo8zr9RXpjmzqOwoE+LO79zTCzqBZK
n3twzuXiFMTuWq2a8UGfD2MKnZ6fFp+jVsUHacl2p9W+hso2eRCWMqxGXtpIL8WzEg2gwhHIw7MZ
t/VcNFNv+tk0FNXeW5GPftNs5kZEFrIyDtIpm4quW7m6UB+l5RVBRzEpiMOo9v+cjYxfCCvHo0w/
KPGp1dAdkwmJnvq8vevNRcK/cxaWD9ktYEwCQr/b3PjUVK1Gqjw93wZaVM0vpCkPt4F6ZpJ3ZxBc
UhQmeFN9kVeSA6IUUs+cqtXknLFgw0GsEsLyqVZXMo2yt976H2fs8Deq7b1OoiF6RCSNKIUhLhYw
y77szKO02kEx76DO+C4tebAN6MYikelbHSL+S9c5/qUjnjoPltN4YaPMv+5w1SGNBCsrMzaBaR77
XgkuVrAxlSQ7kix+1eSfFI0aJdGB5azFnPKRh6iq7hJdV07SGnsnPQ69+iqtioKtIyzG0zYBnn+E
EVy9HgCFf52ZUJJum7j8kD0Stfxql+aYwGRmFNEJ2GazkEWEkzLDWhPFPvdl4t6L2ZHO1YUQ/1M8
L0gAB3lP0npQv0ZEkftrKmDw90wpzNNcdHUyHo14601afUmztrnYPNoBLhNGQbmnubZB3auD8C++
BlFCjgqZu8nsk2UOSyvWwqPZZMZZHnp3AN05Rf6mq0ZuenYETkwhzDh7jE6FnIiQmuwnvUpfP3eZ
x3/bjIdTBoOsb1rOXW9Ry+WqlEiBPMMh7dmreP4PmP66xyBo0Rdwe+3pduYrY7Aq5jbFx2vE7p/e
W78hN48k2j4DKKE/CM4Oi55//9lVQ+1SFu6jbK9A/BI2g8MTEEn5EfCalA6F9dq1bHjI0/HKPbff
hmdQ5oMvteOHRiNvM1Fu9caLhMMWibNqbpNnsk16Zb++q4K/vVRafY3N0WBZujDibhXY+k5gMwGt
IUt3GMEgyKZbuzzLrcY/tY5Rb134e59nZgelKId/5pPYs3p5EpRfLRAnOgsXxj3lCaK3ZxSKgoNS
qQ+JxztEKP9z8rR2pxKQ0QiT7fw/teaDdOiQqR7cf0c4/KVnK0XIlIJKFwYnG0yOlg8N3EOl+sy/
Eoa+xIf5YDaT2myOJmGbhTRruKMfY3YKfhVqEB0oSN31UfQona6SU57PL+9OaXT1WU5cRSWB1dkM
LCZ2M2LtHhHeZ20C32uaxRpW6OEsAfqQV9SPAghQB4txUszMDvqbQBrpro7TYqkChXpTrIxoLSjb
HQJj+ltV1B+jqScPPvHP5/8YpKijWGW5Zp2ydqUA6ozZK618HyEefjGrUJ5AXsOKZe0s3TI38KRn
2zH1UuLjoCikqdcGb1bz4ivNpoEoFd2/8nEcEwOsm6ssJehTiDYn9W6mQLLH7k1VT5lhjO+yV1CQ
PKsKd3h3HXTimrmX3imylxz8X710pVRXmYoMbKXG3ZuhnOQMRdN+XVaaf12WXjXM8JtS6dXVqGng
OH4fIn2bE1MBIvZvc6qyji8o0gXkYRZH6ZgUPzvXbd4eRdFRRZbyW2adeQmbxNpB9YegkCHM9w4o
ZVJX4Wdkg6CihsY5Rrat3Q/wXi8oNA4/55FeFcUvwOm/Rqqkr+VI2SH5PbLUUv06Mled4LNMSInm
zQ4e5vL7DFMxveAXUD6iL0VnvZi1W6/zrg9PFUpNd5WC9hFw7PyJSAu5LbujkgFAiBwV5+NHG0AH
3RCMX2VmH5wDw0N4xyR+59kgw6JZd9NPk/Iz7J0VsfvwV+yBDFCK+h0m6hKWckro8taG9arKP9j0
pzNXK7Eo8KXQQ4/ONzacuxDBlV+qqR7jqNI+slRFCDM3QzAvnrZznNja5cju3lshsUBT64cPw4Kp
Ht6vN1XxPloWhFY1oeYu1fwZnn8PAvw42alunj8LUlU7VgsEqFAVfO7HXsD/F9/xG82fZQ9zcHZQ
kicPssmq3BqiVyfYy/7wWsOWkkp2WwYQxKdWe7Af5aXkACcYVtT9to/SagLdXcSh8A9y7hD9t42V
R+ZKmpYPk0DnF99kXxi6q3MammLhhAo8mU6YPhO6OndJln/TQ+Bm6L6hpeY45as6ZZu6VvNvMDB7
a77FfCmKTLwX4lN2VxBD2g4OG3tpOurGzpv+I9fbckdFPACVedKxmxlho/Qtq1Jtn2swwctJO8WE
odhVniEKcNeRbuyLKo8vyABAcW1kbCDsrkMfsvNYCkvWaqLJl6LJk/tg7NbE69EHtvyq3TldDwmu
tP8fB1+nmq/2nxOoftcsoibfE/AgJNr0y0jr3JdIzepTqxbmQrZnQAJXhd/r125VNvzRrXGSP7tZ
bJb21FJVSAPo7Dfgb4n/CePGRWxGbY9tMxlvIPCJDNThqxBucG9Z0CBP80OU/QG8a1HmraVplaa5
iAkUHKXp6S/oyjSvAag2GFh9qlbnyToL8bW4XcVF1C0sSN1/1BA0Cy0jOMH2/y6C0OKbodvRXGgt
LoVlwzgQN8qd55btXUVMboNGkAKgU63An8XRN7MjFSzHT5AQtX1Y/VNkgP9gae1fBr0K14XnZme7
gBxWCUNQRF7d3Kej0q6KOPBeSRD9TKMu+AXJkqkhvU02SntxEmd4t+ffnlLk+kMUlepWNyzo14Ip
ONVdZq5D2BiexfygII05fCpWvVFKYmKG73a7WBfeblQqYN21ps/sIM6uKAlCSHPUeQLGShxdTUVD
zFdz6/hq9j6/0jRTkpXII+MlEQPZcjggWV8xGzMaMK382tkmXb0rrai8eq3Kb3awK/CZzp2D3Gaf
h0z41VtYZE9gG2ivY3VvSHeeAXhKzpyaTbxrHQHOe75n2CzDnQ/5+tWbuNSw+RCBXr1TEnlbUuwg
wOYLVTaJkLDU9asXXhKE5bTcvJpBKPStaCxk2+aZWdvU7dTWznVsNvTTVjM99+pVO22AfKA0FslY
72ungL96pGyyGSCZKLu0PskD/96vs0inxHUajn/3kN2CgOpMEnnJVpp1UcNLF5gIZw2ee58amnNC
r30Ji693T8UFYK2A5Oam9APoX+dG2U8e/Dz6tENT3UtLOi3o22HK7DcwCP/ZNUqIRYFe5PVlvszt
0GjiWcuS/nCbu54gYnYC6r9CjxVP9vWiDHG2ypPUxN69mvLwAeCTn1PTr+9uF/PyJrwrlfwh5oX8
j8v0MYsqqH0UtOYbu10MWcs9UMzieGtvfQVpRE95lVe+zR1mCGUTGFOvc8B2basFMe24vR6U0GiP
gRtAE4JK3e/mJAmQNpG2VojbqUkqLWfhhQEOjnQBwOJ4PZVdGxQ1FugnuVfP/zJdk4RbzfNJLcyX
HOd5oBjkrUjaxqg4sJW52lqNqGUx4ok6ItXdlz7fcmlaZmzz3hTkJwpI/NcqrpeyXYVYY19Wgm0s
4l7v6qyCYUFIdgqK1nhJiQbI9jh1h/0UDPp1NhfyHXIkYb8gBsKGViUVIA9FE7nHaj5Is2lA7Qlv
KhayrYcBlQzDbCPSbRCZ+hdrHyf1qnX16Y5F2CA2Njssz+7WBL5YVyQAX2LvpUcNm2vvGyb/NpXr
qV/D5IDr2Mo3D0ZuDAl7o3o7jppyBNKQOEZ6kofRCLNTPx/kmWwLSRitfFtUy78cAUvyH8MipduO
AkW3v9rlJHIoaXJvU7Fdvl7xvy4mx6qVC05UzJE5Qr8JALON6I2KfzeHTmm/DkXlELZMLAfBVrjs
K2ne+vS6L5bCVfqtVtvRwqQQ50nRKn9vF/Dx9oGfvIZe/KhTQvVjqr2Ir0XzZw83aP4vPTylRAZ9
gkDYc7X06LYNwavGz46asGGViIz9rclOIguE7+8utxGVBjMxDDMnZ55Etl8726OwV12K8KfZts3D
WLBCA74k1kjsBF3vEfrTHFadBRz4zcO1scgQTdS06CTb4FhtHuoqCde8Y4uVnObqUG1wqbFdruER
T+/aCVD9oIximSQe+tm/2yInsO2rnU8FmPubC65HbDlSNv7hl3ZdQ/nw13T/2RHxSRhZfh/kjJRI
frXdTH51LOyyo5OVwxLitpA4AAQRCfSq/lickOBJyezkpbgrI9iW9ABTelqvRjDAbyqIh/gvb2Sj
VVk6YZERDfAYKc8CUc9LCS51QT2qvXfcmHBJX8WPmvMufbKldL1oZxN5XN7aLBNuuTBLZvCMWV0C
sAKX/CK7ywOQa7btwrGv15BtRiCgqEW1CDJ6p9+pqQADk6ZUPYR9cqqJfeyCdnwrvVzt+e46HKVH
9gmHAX0GtdNX6txbOmxKUDZ5pyN6kSbaITfjrn72UjTszVJQMeD4T9DYDB9qGvOaZqYNeWh0XoeE
8sIxq8fDWMYwVPOreaDiH9kMxVBfUa3irZ0av3/0qFjartn7iwT+B3vQXTBLhopqZ9g+Kx5JvE6v
knOPqsdeoDy6V+Z9l8jLfK0P4/CM1LpYhIgBf6pOvL/ORBE8wRWv+adDRX6RpNnZmxCV1ZviTjc1
8rj2mBRkh/615Zk81GGNJGGtn43S90/W7wOhNf9EDYVyTENH2wqn/pDOW/tffaehDGZs23/OcRsa
xE53aFJtLee+tcuzW9tUOOExdJ5uLbeutzZ5M/F00hSHwrr5ZmUvSv5gZESvmOSDWZ+cAGkv5LHg
2YUmZl1FE9KI6aNrN+aTkjfOc5FpD4U9xveCROpz3arTYrKb5K6DbvJ58tp6RdzF5jPAa9S9tdHZ
/lOKhOmiJLynXi5ZypmirlJPbhB8l06TKrKLx8+FPfexis1in46IYEFFNh+9MKWqJu7AMkhbnqZ8
iZBxrJo7cxjcl9Szv/Gj7CGuwtJa9SlFYOL+agUGgS1neLhalr1Lp1w8SsuNiZBYiXHJdPtNaPm0
TvtmupcHyoPhwPJ0AUSBtqw0vhwViEo4Wxxn3QiztRaJ9KhVsPB5Qu1uM5RxBPTMD7YZlevHW3vb
F+4600Ffuj18n+APIYTXhfXQALp5MHIbSjXD1uDdKYCWzAedqMgpTUlUebyNsCulrdX9rY5aLttT
LNk3CtFHraww3llt1D20KJZEynAU4divUiJbn9GKd2frs2qbdiXiFEYJpbDPY0daTTpKkyeTXouP
rjd1EsjNTzeljk3qY6deBxPdH6fRLEpAWreellJFGxaBYi3goNwj+0nMOWkfLLMqnoMuycmYZdWe
4F7xnLLB2Va11SAMije1B/NU9ekrweikQf9rBuSHNVxfZGf7MJhgmu31Vee76RZK8i6FdzMTh1r1
pushzvo/zU+0Z9Nlpir+HVEh/06eeVMe/GFKx19tyTyicLIoX8gh6tSsebaYu4o81BAEZDzGNFjb
gajuOj+MHlWz6hZBWZefdWc9u4PQn+N2gAncRvsiKTrvDdomwgJF9YlqRgtYa2zOkUj100C2E1rX
IbsfwkDUW2pWx3UGyuvB6ntvr9Yw1Ri15j1o84G3pvLc68aqjAj3r8HArqKu7s/SKbuxRP8kfB0d
5BzyABUGIHB/Q5oKXFpgTK/VVG58Q6d6pyj6dUsifT/YbbQNOxDhXmcGZ6RRw3Neohds1p5FJALz
5ghmMzUaoE/6CPTi9wjFMsuTAnDTLrMaJp3aftcR9+Ctp7LhGiyKt779tOZmKCusPeT/6ookQLkA
wYzECyq6R6fplWORWcqxBnm97v2UxM/skG3Sa6q85lJhRx/gsCVa02KhUBp37zYgxFG9Cj/FmFzq
soRnBWgXCuAwJCVlpiCFpSxlh7HU4lVbxsZRjvQyoDp+ywKhiOySqpCVfmFt3MakrhNypvvIMrV7
IpL9xk+V9I826a0iNOHmcMZmdEd4kWPejLpxcPhiMlYezCrRzm7+LA095wGxSAH97Yfc/seuxjZe
s+9O1kbjoFT9e1Q5n/l6gbTZ6Nlb6ZC34oF9WJCBRo0tUXTIlaiubevgdSya+L4rVH9BQp+AczWN
W7us7bXs5nikCCBDY92dvf/fo2DvKF/atkamT+seoLLsHqhG6B4svdi7ZJKOt/Y2zEgUT5PD6yDd
pCNOhDgSYt3LQbKdv3fcjU0/h7hs/R5iASLsaEu9CVO8p0lu/IrcLdxX9k/FhxM7VJ3i1a4Va9Uh
/XfW/aDZ1xmc0yCz9HuzqL9G84m+gx7+hfzQT6bzT27TRv3CmU9tlLtOgYloVuglMbyWtN0cTTfc
Q8wnVlqiAgauHZR6IgL784Eal60vqAqSlmyfm2Qvdwq87TXxi7ANgL+ZYbEYNe9RSS+AhIMneaB8
RlkhrRxupAlclIiAV8LWHFGjSDX7sVab8d6c0u65Jeu+dEAC7qUzhGN0MwVBtpZeYSfDXZrpc9KC
oVXaBpcRHJd0yiYqLYDaGuO9tEyPGINXHz1ebxCmAm53kGwDHYDSFcRixCJmqoIbK0Hr9Hxk0kbl
TqxqiLiXk2dkC2E7w76iZP7JcVCe1xTN2bDlnSioTeeXieFlnC3ZJDTtNSvz5CT7ozrkb9OJ2hHp
RJVNPHaIVkqnSzFFhQ4p345lMGjh2YqQuU8Hnj5F8jgKi92jEZ7IS4kVN9Q/TiYUhYW+4Ln5OFRd
AbhSi5cjuuLeoHTvwK3ffTiwHuKDxcPm0dbNp2QcybYmqb01iK5vHKhvN0aeABIoFED6lrIMSE/u
SMfuFbsKH12Phzv8av03h0C30YhxrULohpCWMZzlmYJi1KosNHWjWfxbI6WHg1mnfjghrU/8iVWa
UCyRM5bkHumqJbIrxsrJNaK48Ywk39nD4+jOOyI3gy6W6y8yoLoHXaum5YsWendOFCUHfv9Uh1bx
j9zz8kshdH/vO+mH2/nfg8h3t16outCJKcS2eB1mlQz5Fk0vZjgmW2sGPDj1sI+qgr8VFVInPANv
NxcjUgkPlHi5m6B90CgvppBbfW519Rt0ic5CgAhbGa1HtJMiywp2y6UYAf5Anrrsen49RAmyYDU1
NaTQRSseXBftDEGecIFWIgVAJCLWgJ5t5VAUQ70i0wGHLYTmmUiiuwHY4iLIm1NLOB5StvCf2MxU
AIP6rIKolpuiUdCdhOHe1JJuqRUhQKfwA8Gh6XtTtlvPDPf1ZN7rRSXuXIi0FixO3doNEV1Vw/GX
136vsjRc8u77MxpUPov6I4O/MnKzty4FTKIV7Uan6lgDrbboqyJfaMqbn8VLk8r4Be/YpyoPjO+U
kllFvNH5ZDK3Ii9j1z8F24SVabxSDVAegBzzdlKFAr2njpCBovQos2YJACvzmxZqE4Bv9pQuxPFL
OnyYurkuMhbYMUXRtizic2iBrJ588nZmXEM6m1PK6XXflT7LnlvvV+nGBBKr+kUhOso+YToXcI0s
KVzTeY9JWDwmeyVU7Qwek79kKqOdSXgBiGT/M4n86qyOer/qkmdUZNUX3T50ICiXihc8q9SFIPdq
6quBZwART2OfV9nZmIYDUmXBZYrTc994EPRQIrOeYv4ZJHoRJwdPegj9vVs2a1srjL2XVzqVL/0j
fAQVm8+m3IYW0ntd1z4A/UCgfexBIRsHNXeQTQ7DFKRd+2RPyIeNYz6tIP9AzSnq91ULNlfAlRZF
wNeVViB4QI1ZbmQAX8F1eblLtj+0X/ycsveoaZ1D2pktj3Pr7NhTebGNddCW1rZpqU/OQgGRzLAM
MgfN+Ik6BgNeFrgTMvXAa7mz7ClMBB9c7YlhL4yyGUFxiEMEpdeBXUSorcuxhIIqtobqXp6W1L0h
K3PzTZqgIcutbgsN2D4vCHSBjmSUnEWV7usEflbBxKUt0gHNVoo9skNfGWiONrCcDBnqRIGLSL3Z
inuhIWsEkHziFxY61X3C+/GqHgGZtNr4k0XMokxmch9rGJKXCjuDBauff0BXM1YQ/vIKe+0EifPP
JRvaj8jhBW60EfbMtE/Nsp/g3IXRPbb2vg5pgh11P4qaf0/gTg+FYYUHMfP0k4GHpWUJbNa9rxII
KhtnA/o1eM7CqVwnLUDkqv2Z2jEhDAg0kNYqivWkhM59V3n7dHL+D13nsdy4smbrJ0IEvJkC9KQo
kZRUqpogym14l0jYp78foN1XJ050TxDMBEhRJJFm/cssNX8SHabkrBndW2nJisDu+rssc8wuwpYv
r9DgPIT9k2oTeD+ABm61tnq0Sf8jEqbc5VZi7zObgko9dLuwF2XA+83ORTHuvYQPpCBT2dcLqyd+
kA9Ly+PXYqCurzdsXcJ4n6XFbgZQPthxeymKSuzwgX4bcK9aI8lmIkFIW/NqKpqENFfhRdTiMeFH
vVW1/qUOtY9Ed4BqWnFW2W8E3dz3W5SL1knRMZ+Itcw85rE6bIRs/om1ikxsGRiq+EfHaRSTh3Qk
9TDfeGF0k6WhHVJC0qKOSNrGr5wW3//4vTHVxPeMka2vW1wTx8Z02hhMX4vgpgqvOCKJzzeZm31I
4WFIQuBu4LSXGptf155sP/ZK3XeK2iXpOpHXDsqiiFp5LdE0n+ei3oUjayh0N6rvKThkgemnftxb
H0YVocgCcnqOVaIzluxTtz1VyvQXt3gdF+nv1lDcM8sYjvgqQMKPKRczOY/BZEHnq7BCDIChMbEs
+fk7iyI9L5pzOkjGYHc0d3Zo636njCS65tp7ntcj3FVxMSeXGOW6z8mdRZwaD+l5PfSxlZ6pjpJy
LOwTFKgCGm//cDMEFiBLfmErfifFP6lhvVvD9FvokhpYYl4gY5+JBvadCRzRJIF8Y4TiGwm5bNPK
/NVNSGvEBynE743Qrzpqi5diSVPCUeQWI/w2uyLfFizqNjrCrA2WUfgOawNc2gLjZY38hEZfLGoq
NzuIwo0uaUyVrR2M5Dx7hXUMWanh5ZFpp3QwUGgm5Xyu0mw4lGM6YcxoG3sc2qenPikiFrPIWqHH
NLt+GHQo1a22rVNchAoZJdsIv90OWQ/kL4qpU2fdvZolcdkY5SHBFQL3hdwLZKZSNzehxFtxbL2S
iz0EA2bZb2176BU7Ccoydd8kRftAOFb3LlJS78IOGpAx9Zafwqj/NjfsnLSmrz6Uhpqol8nxWFum
tUHj2vqS4fJjXIJiE3QtH8iKJeRkuA/wVIk172Ljgwms8yVSrY/R7jo8E2L1o0rI5rPART4iq4Df
XM3DB3g6G7as6T80L8QbCJbUh2e1YIuzKz6iiiFiDPPmAwnZSAahKV4ixTglEysk1eo9AAkn3KzN
NJ71a6mgIhqTj1lmi9ENnopEW8ldY45MsqZ5Smz2xGFk9lcpk+Ha8r+eR1fsIJyxV2YC2hAQjNQy
d6wn1togSt6LMgvlVWZ8ZIMZ9Dbvsg4JwuiycfBrRcu2XWQsKGgHSTMW0H6JzdjYo6kFNpTxnaoq
7Q5b3p8Ev1NiJjdl26jVg5oOuR1pJAkvq+2gASLFysfInxtrcPwpzoxtBgRM/ne/16vMu+GZM+zm
+ko26XTo2jS8zvwvuO1c4Cy+5UkYvwCkYsDFJoLlhqI+a1EnuO3nF9ucmLArgTmK2sKui5dFdchO
Vu1JYEHMIHeGawVRR4CqqRrZsz101dGbNfekJbOxGer5R9VVOymqed+0JPZMtfcOOXjTiSFF+ML9
H84wfqfGjflXbLgh7oBoBLa2Y2/DLIn8MAdoxZZ/YshHjJWmSIbiEMkKBvQv+JZc9WXojnKAK7vo
xKYri41SC4uJmxjiEEAgKLsl+n0JcFaLikIk04PEuPI+1B6gulXs2s6o/aEC1Ki8yN1kVWT7LZXl
bZvU9gaX6v6Et6H9lMbYP9TZDG+hBS7TTAbUkiX0s1Oll9JoIOkal0mRxNdb2C6i7WgwSnUs3tmz
0o/NQZuya6y04VlyqxKdTjqQM3eBRZXx0KvGBa9uIOTJ0bbEK1T7itA5MmTeWltrXqJpJDJPqX8w
elNhHuLpVFrksPY4dbaR8oz1QHcd7VHxS8r1T9hWxIFObEDnqd4pkej5KmCeTIoX0G7IDR3En0p4
5qG06nDvaBo+DPkUkbf05KpadkXeuOMnMV5lS7Uxg5V4ikK3DMjqfcqXrM6IkJue8CETQGdr2ISw
a1I5Sa96I0zRuZRS+StGvqjR0owns27KbTtlf1oD/o6YGRaz7qXqRHrJ+2H0lXTCvsgjv5x530F6
jlmiXZwKomO3E0bym7hHKd2F4akc6gLXLuWvOZrDmThTYz/WSZB0oxW0BIf7XY1NHrZbSEANgNFp
rI7u1A+IdKrmgiPdVRVsqQyoIgYWUbqS4uWHunAbF/ZZjN54wkRd+Jro2z0i220yKkjWiEM+FFbe
Qq2sX2Vb3cjMbAiCp+zotO13Lc71wBCayR1GlI3hmc9zN6KSm6OjGzVXe8FEO6yStkQTsoKPNIx3
2X3UXhKf0CiR5otFd9sSm4cDudhwU6QB7DcvmMcx3tid9z0PyeqRTg/WIXfDmIvz2NrPsSPH6wjJ
kATZdpe70buTF9F29Mj/TjHEnMfIZjPc8wERJ7Cz8cffxk7+XhXjuCH51N7mAkZ5nsAmrJToOhd6
fSnHZN62IVNUYeOK5YRevlPS3glkkeKOFyZ7MLj8lM3l0VZ1+8wan3QNSx5MrOwMTVP2NTeSH04v
OQSOoUjjW8t+NrIoNBsudZMYXYlsWnasKuaQ5H8Z7LijcV/UtrZJIdj4sRs4VvpMUofF8ob08QKG
5MZyslvixWcyVMVWkl9O3bpQd6QYWIfZUT0Uv41J+gHZkHqfFTusp7ZzZ1e7hMqzHyl8cuGkbluH
VCrkyvku9CxGkjCOtjKV37XFX7Dp2uGhFUsYF+qbRieBUPVIAJOGDfYUpuMm18WDr8pdbP5+An/m
u1ipN9FkbJwcjkwEKAdb3xHbIRfpZtRxrzewLntPwGfQuQYK3EBI7VIEPUuKXWPhaNrgBAE7vJL3
JkfCRe6S51HzFyMM+nw0J19lJW12BIoy/vzCZmE4x2l+U8JmDnpVC5/i1vhum9Th555Ezy6Lj+XE
cG0q0Lkqqhm1c3bYZSI9PfeGutFm4PCm0VTGvRDpXAhPKWtPEh9THMNyH+p+44e2pe5VfOtOfUOa
7HqwZlgQZlX0GzwEbqGXzTs0mmNAkgg5V7PCTn0sUogAXnPU0qE7jUvs8vro6xDZZnfCsh/EpuPO
HB3gdvjt+6nM3T1fLnmc+RKVC961kzNRGmM2n+KGiSElNhJ4dsazf3lxV1IM6PJx31BgNF3vDHrh
+kD911gjxjdrynfhFgAopTmIw5wUbJE9VM1uPp0wG5lOg9GV295pE7+ytYLgOYsEcL00j72S98AL
+zWlmFmkZBM0hlurq96J+65IyyYsM+N/zFrrHBWE1CtJlbCXcsPTemD5yjo0ya4WsPtujdSdO7E3
88HarzmzAlc/vBZYlvqNgICYyd+tLLvPz2p9tH5MyWxprFTCGTtU6OH7Nbf2K/rYXXJGR3YcfN8b
sYRTfyVS29EboqaagW6rdZXB7oKqrOekWNtEpRa0apMdpZwpuM8b4pBumuKlWyLrkQpTGNHqxQmC
FXzbknDHILW8gQZDufaaKQwXccr5bApxtlLDcD/nzWFom8XNNnR9bG0GiS5RYbEGDXY0Tus7wMyD
urAzv1G2q09MDIurzvKw1ZKa7W9oYD4PiRKrEOTfr1XpsbUaSLofWlc7QXTQTzEa86B20LE1v9w5
/wXu4p7mLhz55eqWy+6Ydqn3PubeMaY5fFf1ksoslsPaXA8mZh78zP+v0yHsgP+4GvfydjeRGePC
hNbqgew8+zubkw6Dxly3t7ZiYjBSZgfCJTyKOlwQkSo942LoE8PhC0/Az4yJUF4PPYy/3fQnDvGL
wuBQU+QlzPEfzpUi8e3njhCYXZf0tzKsLxnjwKksjDzI6+LnVBDXqOA15mPMqJxm/bktvA44XHG3
TiZw9LNjyglROt+x/ysZu+eCKIfo5lAVC4tH4vRvQnWN/VfU9hh5/iiEfp60eYOE3xucRye4h73e
hS9ZVK/eKoMk1LSMEFL2w1Gp7IxbB//UeEowpXGUllUTOKOHeUPT5wRPx+ohkgrLKsRYZz6aI14w
iuXPVJ19ZYSk5Rq6n3mR+Rgtv6zr7ORV8x++bCeYIK0ezQG3KldP5SahRKYP0rsO8WzsAZVrVGNB
yhZiY4m2elYLRI0926ggzuvU7/KoerZSKs5VheF5R4owv2Q8NCGh9VUS+sYYa4HaUjqesw9Y/+Ic
ljjJhnhrbFplbi4ZxhmGhp9fzTC7c0bhHnOJdsNT2CnP1ix/j1m8d2a57yHLPBwnrvbcAuUhBEd/
r0ryr8pU+dktppmmq/UwRuP8qqjse1qPnL48iX9GhIGAJAWVM5rfe7xC7TBx/hYxeBrzgl4q9nMe
snwpo7TxhTodGrO1f4HMu2ABjFGOKrsDYMmd0iAal65BaAVasqmiNjvqCjVNpzDnQxd6836mdLCB
pWlsZkW2W5aPm6oe0r3aLHgHBqBtCdIq486+QvTHGDPu7yV6EiOtku8hQTMowSkm6I+sVqtFvIIh
pmHP93ZQv8tW+ygH2ZzDHsEk1X7qMFWB5Dn18AEayk2UofwlR7lA3JpNDFJbORX5uSlqXDIX9G6C
6jsYojl4vVDe1Cndxp4BpNrExibs8i0+rNEbTMFfsXTnJ1OQe2Co+LVPPXa9blfAbLSqZJeL0f0u
wK+F58Ktb8PpDPAZ4YqMnVIf6dXBmECoSzZUrTcYgZM52jM7AOMo6qTdt2jPHokpUb1TCf8r1INp
eekfMfGDAWIxbl6V1zimFObBM/r4ZhDRFEglLn/n9V9sBRJqpIRjzML2HrCNw12UOAiGm7lkQZ3N
z0AMfyZdHucplo+hle6tw9giKeEzTz3TQp4IhqO1/p3zZk9rzTujlpb7X+3P0+uVa+faXg/r5V/P
/ur7X19iPW2vEewkr+qFcoxAPlF/JGFx+nxYDRqL6KW9Plrnmz5RuWht/8fDr/Nfl6996+G/+tbX
WfsmTZYbQ62JWuspzn/Gwsv14RqvDpz6P71GT5L8GhufK1B2t2sG+9r+fOrnMZ4oAyqWsvtKpf8M
pDfxxSeDlKh6s52a07C2ldhjFdkTCjXp0d3SVG4HtzACSETRfe2rC5vRPTWH/dq3HlS06WoyhJfP
rsLOXiKGsa8nycHzjqYOzefrSWU7C+o7bPj/oy8lnE7TevX41ceOM7A023iuzFwj1rWO9lYd4Wmt
NNZVrU31GpK0wNQ3yp/C1d4LiMgPXVXG0xzGxdYuY/tWTTPbp2jySRqpvicwLvapUWcHCiOollEn
DljNabrXb3qRg6WE5ZNd9e0F3+e9yxx7FvbIEmnO8iPKsX3Glv9cCqfdY+7yVorcuSI/JCedbRfD
SmQ/DXIkOhi9fDbKE2YoxdkbWHsSdt4fYFHNOOthlTkpBf5x1fwzdgxSRd3CewDoP5VSqN/xWys3
8WCXW3XWcGKNO7aYXR3YVTaS5dCUe1NUVHpUDJk0HaEcS+9N1vfqG9lqEEZltqgpQJLywoIPb0bG
R1r/MdquZacMobGLrPd5MOtNgXbunieYFJBy/wssfzqvXSLSu6uHW//aWg8IhaNdi/R7s16/9slO
f/OsXlzWVp9UMxWm8UnKyYOnJuNNVWTDvYzDEhlsMpAlPwz3tS+pWOxCjrquLa9rmnPSFH+xofn3
gnm0HOwwejgoy2ush0L/Jxms+La+jFfPyVElg8P/uqDv6mV5L/Lj2kfcYHKRSnj1CK6opmozot59
0YhKvis4Ku4cN1rgCYbttQ9/4ltRUkFdu6yqn7Eirn6v4/ralQzzFKi1pu/XZjq11R3X2n9fgSBd
RYeotHJeV5IrdNCXtE6dQ9oyvmLZ8j+k289LWqKiTC389tX/39cB8ZOhoBr6bn29rwt7LXmMVOPY
2RRDgINT9YRloHk0xsU/p0lGf+1bD32lVk9yOUSpAp1Tn+bdf534uljLZgfLVvXlq2t9RHBV9fTV
56bFX5UEP78Uiee7osWCVqdkHI/Jv4+++mxFQiIQ3mm9QqHC9HlZGTX5QdEhw5AjiHV+bYaLe4t8
iwCCtiFrht3a1GLMz9mToLt2rPYtDsOF5LNghcvFyRAXhzTGRnhtDnFXH8cEnglWTey9YvvN8HL4
beSJfDZNiuoHvYW5L4fOfhtLMRxizLM368X4x2cHKeppE5lo5XtpO6dQsCixM9A5lcxdTNJy+9Xp
S7ZgXvy+tqxCyx5LnWBtJW5ovxqmhUuSLG5rV9VFrCaKer6sTRhTZpCN1vcGn4eNPuK/ayU97pxd
omwtctJfNZZGB7VkUbc2K6xe8F9jkbNebDBcvKBgOK8nQxgdr990ftZ9MEwG91Vdv6jLi2aS5a70
vPKyXthg6BqEU0eaYWjn/tpHdmS4jfHT33ns772k7hHRMMWN68S2zk2u7oTAnSm9JAsqU2DY+nxw
8nYXO30O9zNK9iVuIa/RcKtrUew8pcl2+bD4Xg72A5DAovirddsKVtabkvWgU7n6rYsyZvepLN4s
bZxY5zPKeY6dsxY3nPNMWrPvLM1eIYmj88J3bHfzNyjC5JV05n5tNfUgXh3jyOiYbO252TuwgjAq
1j3kW5l2GMswfmtHkKy8oSSFjEY/aFjqBjE1gQXlc4Iepss2yc1uB4y1YGMuy/niMXVGifdqER08
fWMvKlRb7cVtPej5wTCVZ6MU3zpdSXDmb6Zn3jQ2HNUIXp2zd1EMZJEpxeMgsmukhjoegrhmVT9l
2b+EYaO+phFOkzBufGF64aMA18oa1uqq0vD5TBrsouWwPoqXNYZdmU9RGeWfXdoYJifF6O9pm/+u
bdc4tIaBVJycOH9iiXsumuKDtXf72zXjK3nV2l+Bf0PmtRabpWeiEX0W5CRGDlJCl7Ay/N1xn4oW
/jXWrX7katabmbbHBCLvb63AGE55yT3Luut2dRaaWu4qDZy2VNJyC4GlpuidfGPRRwgNxrRBLL3Y
D1F2vZg4wAME2MlvEf9Uo9nee622sPNLF4d5MMIyjasdWRuAtirMWHILbnM6lK9Dly7qwjw+rc28
wW8U0sQF5b39EnYTdahuaNBqGONLIsglN/q03cEKTg9tg0eIpZQHo8/KIM1tcQD0E1tzkZWzMzfu
LP358zM1SAoUG0hQ21Sh0E9Ri4wjXSaAN7Zv6rdBkfdoZgQyGGp3UahXOOGWsL7IWHgjG7h9FkV5
s9itvfWzq91kq+/Wc1ifeufOg1w92n86Buc3M3a8R1GTwGvr1ltvGdNjxtV/PTdiBAfWrAZrS8Vv
8d70IPfL83qKxfdSL7drCx/4+t562S4Oa+tNVo1yA9/fr+c6z1JvTigOn63abG5ymI+mmqnYWuiH
rMnna7EcpDqc51TqwDW06q7td72r2HgZ6fZ11DWHPe9U+CA6eAasnUTO2NfUYo6ZpuJc6MRVqIPG
2XCS89ZMkh7D2qW9nloPFDDNtuqva+PzpYqmxcS9rYBRSXY9DD222AzGFTkDlogRDOEctjar5Q9Q
BLB59kJ7pmoBnYjmKHWunl11PuIZ/vrZXM9oou5PiZVdi7z/MKu0OhYgXte+b/494IDpbOvMboL/
OjGo3vik81a+rpWGoxk4KmuND4Eca5HlVRIJGDTqKYYBZhg9G5k77uIeMaWWq9EzdxIiAbufp0sC
vWrtW69zpzp6XptEpL2guCtP/9U/Ny32RcJW8GWMBEu5kIzdKYxRnHIoU1lCMEZiOeQ1ReSlLzEZ
PTECiqBz2PK1sMq3Omzi69ryvClcqJUlm11ODjJV9spAGn0PmPaq2qX+ZNfONxgjEtILVxAdAcnT
JDWGRiyoMRUimy9rU5NQORDj5UThcLaeyvQYDh7M4aWJjWfxPA/J5x9eu2xrChKRRyTpcIFVDECs
A54oazMZSIOyzQWIXv+WbdUntBg2kTRcnOuO9SKQ4K6t9f3JSD/kdiFe1vdeLDyv0UoVEm24vlmI
RZNO3MnarGN15qdZLgE3y3uzC2yQUoygltb6aknYv+Q1EC+FZUprllaqpH634mRTLABInhrGahML
bNWmMhTZWv7mjIzRaRQ5PyEQnwWPYhQmLwQ5zf+AW7xPIKHfazysA4ry8aPE182XLA39nv3KFQZH
fqgrOzxJY47PJEMnB+qQ5aHCxPNZL9L3HHu2P3Jy7uYUj++OW/8pi8r2KzMbTxoJhs9uCvsG7Cf5
c6QQ34LgszHQIje95mOZwsSJojMl0n06zq/2XBo+dpzQN+rcfpJzV81+0Wj8vLlT+7x4Xg8KMQTP
4XAyIFT9dHB4DPoMBbo7NNTToqaHcAX1HA2disdmh4rFk+MZsvx8FG3zq25z5WhpxfRqdQ0/u/FF
C4X+bs/x73J2Awr0T/1Uh7vYjv82XZE9JyQJbLXcUXbI9NX32ko1Fq1yp7m6/Rbbe0pi+Tdjnoed
oSy5eUp+jhTvN8t19UR8x18zqX51Y2xS3mmcgwZjlCqbu01rjMZGkeY4MCF+8GIj+zFQJCLKwYWK
1FCsdLixs2b0NnpMeamBCHCvqj2IfErJj8wLWaaPXOJOTJVA+9bMkXewPCqfEN/zbRNjj2k6kJUG
uPBt24cX64eL6vs6lNrdwO4cIXpDTFOJY30FImZhdwnwMoL3qqzNhWM8j+MPXbJIulXSdg9T0WF/
OEJQFoFlFcpBU6iroWlqdmjndexBQuP0G6qHes1BwDb4K9mb0i59A7fKI9MjFpt29L0pXPGYdSZt
uvRnh8I95G4nBjHloJhjfBm99PdUktI9DnjnznP9z4wMppa69yPqojawSFO4UbzVsJu34lNklaDy
Se1uolI13mF+/hqstP7HxAWTWtDfpOsaxN8xYH1VYw4xyM5XMak7Ems/3NVKS14aWCpraz00Fqkz
COcBx5Yr1kNY6zBdRm9JDhnu2Kho0P7SA9yIbWoPLHg0U31MlFa3qC7t7dq0MFK8Fqn3tLZ62IWP
wUCMPdr9Ze0yUB/sncRuNq2baQ+vNyQsTwhES2vtIoQPwzeZZ6f1CcvsczSYmVm7JIdKCxe3z7p7
TCGUVjOpb2urKrRom7thuVubIzsb6tWSrDEu9XSteyRKDkPA6afPPn3ytGPvlTZMXi5ZDyxKdtwa
xcv6hMhVpm3WEIe2nmRVTcqKTvVheTVlOYwDwJ+CaOC4XgHUPZzCCheor5ckBeqE+Wr2+Z7JpquC
xJseUwrcMVma/mhDB285EZ/yImamq2T6jy1tfKVZO92d2L7nw5/am41XMM1gMqzxzjxhvNZj/TvO
MJpYzwHRqgHmlN4Bxqj5amsSPldPaPh6bWno0ampKgrpy9lBpdKjtolFuvkL830NGUZMxcmLWUEg
RUvu6wFzlGpLWmi1zf5/nz4lhR81Hubdtp7cp2iE5RV6eH+b+zxOjIdbdcYjmxUGfTgtx7WZKl53
1GboIesl2mAbDyawySmSz+vLljLyiEvrwV6e3kRiB909xBAdbVujdM59PWRpy2jXDuPRiVLnLvFG
v46pgsycYDVYkBHq6GIG51meASIY3/CSY08TyjKA9dtu+YDGLcTmf19PdP9UhRJuUfZDjNIn5Y6W
Tt8pWtt9Ntc+aYqN0JjP1pYatdV+biDYfTb1kGfNxT6EuPG8dpGFRTmvS9XA0JvosfZNc3jSSm6M
tSWk0h+kJSqu4I+uh96enmvIIU+fXaggjwPrf99wyuTFcbnNJd5Z9qSbPrVdKsXGEN3Xg6fGe7Uy
5uvaGkPicxLh7is9T7JgbhcUWDSOv56tEmb53NKBztos3X31GV7211NVJr2+bm8aMbz+X6fbWWOr
3tcDvyMcPHqq1V99oTm8CRIjLjj6qPc+Ip5eaPbH1wUZ+xScN9p2/9XnboD9x88XbfsBwwpshAJr
tKcLQVovkuCVK3NgcaWEfuoRQZzWlk28FNFNywkvj++aNOXxP/rWp1lt9UvIMNpoNfHoWEI7t/Xg
ClBCB0EACnX6alWBpEstRgybDI3qQ6Rh/QizGnjNS5P92lckJVhlCsU8Lqs6mJpQ9fnth8f1YtNw
f0QVLsWGCf2nVm2S5xlmSd5LxEPM9V0CFD7h90oSV4bJrRkvQSLIQcl6GM5OZ/Z8AJyMoU9tKKTC
lNJs8VAnkT63qXtcT65dhOBogPetd9Smob5O5ni2RUzsyjwYb6051CdvFB2soCkqnkRUb8t6q6hD
vWlbR2w0glMgHpEAZC5ZL/0S3JL2S6S5qW4tu/nWGmGFHr6/hHX/ZPURju0xNSl0Cb/CLt1ZMYYH
mcVOp2IFQN53cxgT+8/sljDYxFHtI5QTSgynW+31jWQNErSsPkrvR5vqhT/DBA7GREFIGjKbr9U+
+DGo60046KoynGBMvGnCSfYREwIAtwolHZJy3+tndcZrjggqg+IC6iRX2eej/s6+i8EG9sKmNtRr
0eXHSXGUS9PVyGP7wT0WPQI4w3hL2yFl++eyT4btWfSx+5gLSztNVLTBOyRgolH5RTlJNFO+Ohod
njSg9ciJ2o1X92T+zsyRbIaf1P6mxa33spjwTYgY7Kkx0T1GxsVsyTtVBuyCq+QdT9dXKkKbRGr1
rrKle+4LUsAAAnj4dZgGHOBtozljWvYNhsV4DFXZ72onDn2YGuG1L//wMvEJuxXDx/d5CByCmXZT
pWiXgrVqYY3qzch55aEpZmLa1AcxLPq2UOZtlelo8sipabVBnEQXiq1qusOmdQi/zF0xb1Spf4tG
8gNgTHXbaEaioc71zYL+cWt0801Jk+ZQ4NZ4wSYRXglzyjZvHXmpqwqURB/Qb81hEDVTf4FIcOgE
hoxSZEEp6r1XjN6xNKZmk7NuYGtFRL2RoI0QfXewmoURGHXa1hzsbAdB+BdWTT8Z5YqDSZU84NPq
A+hwXYA7Gwgevxu7VaDrZVKeNY74JEDXwkuCHXtnMNsbNmob9VeT6RO6OlOcB4gGR2UBPIz2tq6o
tWVZzRKFn1FHHYRsygYvViwjkkGqb3rxs7eVa56j88UcJcjTG+zlf2bXaE7U31RmwkzguaaepqrR
7iYKD5OfPeVeWwwZ/BunCYwyTi5d2USnaGSFUWjcv1NcBcg7a+z2huXXWxOVx9IDTwoneZvIB9ga
GRiq3Qixj+3pl2uq7mV0MxkABcoYKPST7NAicBO97RyjPiYRIkJMo+HLqVViQUq+IQQogyFN/rRF
fQJGNg/M5X0GqQR7K7HjA/1H5ETEjMDwVB8I5ZCN9QIwovsp7LJNmLYP8tbQmLmtwU1sVMdYMA6m
iknmX98GdQcmIMoXPE3VS7+GTS8Hx5wsSvVIO0o/1qNwa3Yw9WJNZ4eiOAS2hVa7jbLMDSBl7ZIq
+qNQecCJIcFRCCjjd28N9bvE1pxJ+9CVIbknLpomPaIGoo7IUz2Wx09RC5FnvrEjkQF1z6Y2r2LM
C18Fg8xTNebPO9ZCod5MiIufRw+AXejdRFU4umOswvQpGxhKIeHZNc5SlxHmpR/XcLMAYyGMq2h4
TAl4PefRzvYW99mm/xO5YYFBmQG90dVzSAxmCfEw3Mezg98+gnm/05Ayyb8DosEE2u+29aDzCdsB
dXZ8cr7UAKPpaqtWHQzlTiGARVMV7CPxi4mikMJC7T6mZrqPsd1egBqLYO4mTNEK+Yx6+Q7S3PoW
fvJHbyLFL9FD67hEwSph752ULHRP1sLTIa32Z+t6lzphmDVbhWEsb5rDjMOS1OIfA0TUfdN1P8g+
MNAE29FWqbPpaSCr6OIAHleLgDjK9UfuuGf4DxOr7DHkExx+jOzaQTdQTTQpyXFGR1hVhYiiSBuA
ChmZVN1q69C4TeVbGdFzUNcrSHGeBemGyWCHmPnklBSl9ArPLaxjH7XVuaA8lbbJ0nRfT9Lc96Lx
PnLvFS1Tp8rw92yLDZp35lJvocgovxOjD0qriE76GI2B3qjthp26d+ghnu0teKDwTihJKSGbtw7B
vUMkYBeq5oYV4JNHwO9LPuBR5NDCTCbbSjN6LQvFPn8dmqFyPps2K/+jLZCIidm6WiFrR2+w4DG6
BUTPxvN2YRR6QezhvqYx9AVsmX1djbgVQ9M4zyKlbMrq409e6tuSNN2TOmPfhFHUjfjSv9aSEIVU
50JE9PpjZHfGRLwcFvMcsxyJEzaFvA29nK4yXUZuWl4dyZtIWOo2It/XkaPGQe7wNcIJOyqS/UfX
56w8rOQ9y3V8Ds3qxTJGezeWCfvv5RC6T/P/Y+y8luREonX9RETgzW1501bdapkbQqMZ4b3n6ffH
Ks3Qu8/MiX2TkQ6ogiRJ8xuvg4fWavG+6Z5Tp0kuIdODS+o70c4oIADAxo6ulm0+64EBe8MbaVHt
1hpAXLG+F+8HpX6edZ/FNdZgaP8InGnZSTBg9rIjDVUYWKJpLV5XIDD/CZSO/SLMy0+Fh10GXvTY
NZYgNcbMa1lmwa/BQfZ82QhQZiy2/YtSYbgFR6LbJx4c66AHjTUFw8SM0+dYlkbuEJQ+01CLa2NO
T2o4j1A7fHs3okqznZYkMgXTtjd5WGbq5heU+lN4JR3Sk7MGusgziyuIjNMwwUgBrvTQmd2z0uL/
hMNzstO7CgdAwcyFC4HfAn+2d4Yph1Mwuw9jqmkMBbvs0WNr7hI31dsM3OgzXhugDYsfIebun9Uc
lxiv/dMtfBq3rBI4y1JBPevMdFIalOO52r0EE58wAFaesvOlNhrgAYNKCRXAnj5gyKnOzYucppi1
16gO8nMWl3TZY+fsaisGHsKWAiC4Yt4WKKZFToE7sWJv8bcz7wcNSm8NUEDpAFYlDddDcsS/j1lg
PSVz+BYiBYf46GEK/HLnOBhNLsi5HQDtXaLxdNH/TZVt2te/mNe013bIjvVY85kEFZg4iX9U8ZZl
2RGqYH12wm9FXhpfkJBHkXP8pCeBdUoH5dPMIsBCb1WPlbkYD8Tf1c44xd4Yslu/8+LZw2zeeojZ
StumOvKlrZoj/GeAGLevrqlPd1oav44qs9SwCpBRDKEMLyZNlY+uTdJwPaBAbzcFiCCru4PNhjdY
rtK+CUek069ucLQXYLsu0tjKxETApJ/WFlx9nvbNrkht7wkWgPOoTq8zCL4nAzCCnQf43cbJl5KB
AfKVEdDKks1USc6pnjHmKzMAmopyTDo3ZPxkpMBfrF0edMYWe/H+BDuieO3MujmNsEW2ktTxtgZv
XFubsFEazHUr/k/b2Tu9DP6cbGU6FnE6XxH+eOpnwN4mptqPAVIuj0Gj1ewMI4Xp9E66t2q7OpbQ
wI0AdoaSIDGX8fMWpoY7IBXshGwyFsHGmcdszyz60WCdg158l2WPXQhY7Eduv2Ja1p6zBTNTLvS7
EITF2XQeowU3WhuTegYYEU4zJUsw6dGbohj+Pv4nS/Klera8dvWlDLivXgudbpMVKaEAPRsd5LRW
V8HOP0yqwcAwfI0bkAL+y9gE6SGAzmu3BtyiYXxBqBx1QzzvbroaghES3FBmMmFwYwcl76b9jTXq
/BSS5PjH5DbBBVyWNe8ZrPJLJCpvtFXBJTtJNJlZQYKFxd8b6gK0r9vqKAiVynFiqe/CWBbgUA/c
OmjwevA3iaIt6wjkBmCx9uyqfHOUfJfg8fo8/Wn2Ayjm5cY1yxkltuITbS1R5726nFcyxzmbspPU
xFKTO4MsIt7sUtYuJ5EYbu7TxnaydCe/MkFrmg1YhM8WV79j0KhHURhxvC0k9+EMhvNntzy/0Yyc
U44atewBS5DI/ZdozBSZLS2M7ySZZdUxLBUd/5nlN+XgPgMcNk5ySfkZXvAYRtWAOElf7b2y/FOO
S8cAjvnyGG9PWDIFL4XrfczsEtLomjeWendEagVPJkAfsFnZnJbWAO2WHepxSse9qtc/BBkswQCM
uqvh17GeiuRIVg02ZkSVk9LHu81eNr1vOK9QDb73MBf3XhPyRG0kRA9t0rzIs7cT93Fg3ecw1wbd
uoWL+JnluGWnrLikDtO/FmdhQJN/PzSwwzoQ6ibYyeOSpyEx7DnZ1pWotAIr1H32lbuNV/T5BV9H
D/SZRJcAIgJtQzlWGrMo9AWTGSACMOeUGc28fxeVox0cKUAiu0Z+uUXntAcNZUcnud7YNKxRN7u4
Tb7Mo367c7e7BLV0U1jptJNbKnclaQvm/62G+Mpym+WZyL2WmOTdmoOkJTBSHEOaLgSiiejj0H2S
B39rmnJr1tYgJTUrn5sKDPtOboX8SL2vuT9tUOhbVtAZ5VrVH+1iG4Lc5e3+mrnTzwCvjEPGaIBW
96JVeQvTNjzkM0TnVp8+6UvXIZ/tLLad4xzMIIGx49uo0DlRwm3QE7KSvPh/LvzuN0gU2yvI7nqo
32renh5qMjlIE0PfSRcg3/cOufGTDSBr/JTC5b3d3Buc4t1b8w5U8fEOGmzjFRGsybnBvjvX5n3s
ht+VLlP36x2mE7zojgule+1c1P4pw8TyIL+l96vH1J7VAxqN/bxtsvCuHXQFmMfSDy2vtRwpsf/M
87pyRjggTHbSEvo4PTCEYeqyNAR9RNrJhGMtjUGaz1LBrmYqmPp2QILtJC147KzhNOUW05JqnzsD
xkfuAq78z+vaRXr2Q7DCXm4AV1gAKWvbm+N7V18AjEZh14u8Dd3b0i1LS5Lkmlew+rP0SJY+O3vf
qQYwK+mTEyj0kVJfgvVtfddEb1EpnytvOHmNuZWWcDsEW4Gj8tY2bBBIX8iEvTmi0H1e3/C1LUue
JIOlFap9f2gA6R1DJzpImSmNXWqsx39sgpKWpyax2zGSvkU/lEvyQ96t2ZYVXu+3rgdbOTb4U/Mc
wJXbpMBjihSQW2+DcF4+HLoH0TTQmahO+gEfCvbpGRfIEx9sHWNQ5zGf22eHsQHzwzudFYtZLTYt
1IkcUMpQd1drwarOY/mcD253MM2ZoUSjqzs1KFi76RGYQeExOwjvYMoXu0hzHupdEJWPTla9e/By
VWkHt9dpTUvm2kzWtiJViiFtTz32g9IYJaiX7lpiegJ9yYzhPMndl5MU4BknMCs0u96HVr+VtwRW
O7kSfZc7uMbX3EJESeYtE67Be0h132zhUoTcsC5W0jPr4FBD4gXfMCb656gH7o6MyV7usQTy2ONl
eIJQLnPkKf0jn/SLFxvZQZ3Ha2KWCJR53Uk6GY1eu4WzW6KeuwuL4PYFMNo/IeVnZzmhPHmJ0dO3
CxvGjoY/58F7wizOvWGW/cR+8fE8O+TSItbOQNVU58xx6+/T21Hb9RPE+/UulplDT5osn5nMzayd
b0EXElIJvICv4JINRuIe8qNShb01KCcGuiijZu1vOmYy2AKvWx0n1zlPAHPYzz1Cj0SjOLK3GY5h
t9HVbRYVaUHBnpuu3TphuNQPtZEYBzm//C7fjsZzqz/ORt4eVNN4lqe6PlqJ5V33MzamaDMWBUr/
UMh/T9DWjkORb7+kbwM7pqcljjRMH8D477XMzmHnt/lwjyC7eQKaVl2EtTNEXXWhLfwqwyy7PV95
Emsfsz4YPtB/pdAzzcmrdxYEaWQxsPyO1YKXwKUH36EQuC+5ZfJkpFkHKmuPFvBgv8A35J/OXCqs
Pfr6JG8Neunv15uwlkpMqvz/T8VYbYS9dC/vk3T18mMkeRuLr2mJ3TLnCNsPBrQIM8hAV+nsk4rH
olSRy96GXBLFYZNX7RZlX/s3rP72oZTf+W6UcTu2zN0tsIA7NgSxx+BDL+NXNkdYupbXZC6Qg9kG
k/kdrRXWk8M+ORVNGKp7qX6L+ssXNAIMgnf4bRwnLVVGdGuw5k1zxpaDhlKkBkxsGYTJ31mDG0pS
0u/GsrdfX84jTJz7sUDXrSfeAE8/2OxSzVv0egs2of5w5YeY9UV3dfUsN1sGdRJb7/2ax0YQmtcB
BJC1slx9Ta7HSmx9jGvBer4Px0b55w6hDvow+kzpOJFwA1skaXnzuOMJ0/il/Pbj51IrNpEyqO+G
kfIIby1v/hFAtD9Lc41Q0gU0vTyDsOuQ3JCW8u9ROfrWVQHKaU5ume4+UkECmCLrFO4DJ0QIHlK6
FqxzQCmQYK0nycH/OWh1fr79+qUl38ge6ztzG8/cGrPkenresX/yz3snsVstiX5My0G3s76r9fEC
H49SNDY2WvtVm5GalX5lHT3Isf+Wt1aR0ts4W6JrIM9jTUpMjvvPs76bzkhtqfjhUv+W9+GsH64U
LB0+RnN1F8LoW15xPJzZq6jm21xVXngJWEqBnAmNiMn7ssy2BmvenOEJCv2OOlVrEL1Vku5WTr5W
fVciUd8MQAixBX9r0fKyrG/8h5dqfYHWF03y1sPkiP/M+3DYv53+9rrO+ULuL2LQfuPOxaGNYe0y
FpYP1xrcZrJr+t1axb9V/5B3m08sp71dQc7zoc7tCkPi3WnK8EvtvHArXYPMQSW2fqOlD1mTElsH
ZGvlD3kfklLP7xEM6H9qNZIISWFD5OPlZO+d4a004VtUciU9s5TNtDqrsoPuFS9r9w6YCtr4mlbm
hUYuaen5GQsFrChZmeXelo78wGrnrXQPrP4jydqgDPybrnbrNGyVNQTpXYpyhoSJ+NtOnqQEa3cr
SWkKjkz61zprM1jzPjSh9TRj0KQsWbiQugZ1Nnedo6fzVua/CQADlouS8TVoh+hwe+PlpqzBrVtd
03K7/jMpBeurK8mAhZTf3bekP5xB8uYsATuhJbxGa2d/G1jfyuX5rEc2eJUwecvOFgsjxrJC8m7m
uFaTYyWQgcGalNiHetKJrnnv/riUfDhk8CplPxv3oAKfaqgUuAZIDVbKDQ0kx/LhKnHEa1+k6/Kz
JMtOcmfKpM+z06w6myZzrJM84fWJ3t79d4uZ74YKa1WJycOPip4VvVul2yJX7iB6YsQRMik6WtnD
7JVsx6Dmok0P8ore1imlBYyzHjdf5UX+vapVq8Ee62y2Tho2B/M8OydIBMMSh7QmQd2wW7lZ074V
KOifhdamXHSHndnCgIwOeV35sHQtOJq6fxXOtsUGQKSiXSN3VZ5LnUFl0qvitYzhmQifXF8e8Nwi
utPe1jM/3H65qe8e0W3qervrMmeR6O01j9icnD1z2stdlsuugfyANSk39kPebVYnJR/JnGtNKV7/
kh6G+tbGWm+DjSFWcUHuv3VFPB4NhAD3OoxZklDPECAtzvhMUmrp7J0ZDjI9S6nnAfPUkwTvpjp4
ibTsqC3nUJM6uy+Dut1IrbnLxpMyl+ZO7TNAesNQbJqIV10CL3PNre0B8NTAFN2liXtQo9DK90gG
YbjMzH7PqiSo4ck5N3rQPMLJYq8Z0ViI55mzTYpYvUv98XVBtH8KIKV8gn9T71CNG1HlICl5GYJH
WcL2RD2iAhHbVfop9hyUBc3uforRQnCALRx09vaPnuXPT2nV/ITveOpNrXwbcxNXrdT/npcMyWt8
4C9+oIIUz5rX3putHx6r9ezs+gEbDlqLOs4wbIKmrr/UM5hepuTlZ11N7S2KOsCrImS71GKxBTBZ
Sp5zq0K/SVWRMorZZGpKcNwYMVYP41LCUhJmAgOOAmGiHZvCLh/mKakeJCZBVhQOumd5jrAwi/BW
EQe7skJ+yJ+GbyabZ8dWXaT8MrUysCNBiWO3LABvXJ+ZW1zEqF6rED4NHyNRFQXDXZsVYIK8dmA+
3BTuBaQG22sei+0tql9TP0VPwxJAdImefDX5jqymcpasMsOkG91FVLkKhM8Mi90aJ3hqUMN+UtkJ
fUoVTdtO4xgwg6Agtj2gVanNvcyxFMVDdjMNQ/egJZ33OC9BnQHbs2lbsKupsRaEepZutdLBFW1g
d8acMJsbRx1dGP+vKYnmh1sKNAfKvw5tbj2+iizvEZWZaFuF7QbdU2PvaJa5m6YmR+MNMH1haObF
doA6A2vVdrqtJ+0GK3hkMHAAL72wvKug2t01S7AmaZ/HpGANdUDayIabVuqXfDZTY6uZhnaRoJiC
vzOLvlK2kwfL3QtTFpsRNXjtfQCjrj3235Ih/2qwlQ4uHLo/75YJnxlkImiFokIlpp//YrvzS5gn
+repSUArIIjzGowZsGt0sB5njb1ka0qsa+Xm/UXv4/aUpnHxwCPQoPy36qdmVGhcWWreq0b/WqMa
dO9GyeNgVw3UV6X+FPdsHDmIPe4lKQVshX5Gfj3f1+Omx7hjMy3VYy3FlC8Gy7Ucxw42WY4C7ZY+
Y/fuYCv/7qSzeZVT1Y2pPTheeIIchlNnhizagQ9OtVt/QRskv8JwTm7nrY25fWy6dp+ryNpsfSyW
+yB7wahwZtG+aJgr2+YVokXzCe55/8DS8VlSGO22nzCtgwyVjYg1LTUkzzHKjwcl7qvqoseFayBA
bWg/rFgsUQUG3R36af1dPbCsXKaonUiBg5LFGRnMBDQbt0I3lfaI2Ka2laTcnixVl0+VAyZsuT/2
OAJ0qZaBXny0x1+3v5MmuX+0ixrO2XL/EJwGkZdNHv70tJlxMFFOkagEVTDDcF/T0trGFgnJd5lS
LCUd5I7d8AhwBgRegM41a/U/0A+lU9Lrr3UdhKfeHgI03sPqe1kepDwewvqQ6qg2VbPisGCtuLiF
sx54boIouOuWYEjQPXEN//iuoO9T7GTeAt+O91AY4ms5ZngYLoHEJM9klo1lg42iWqxFDX6D/1FR
DrnVXo/uRswB/y+HpO4AvkLVjh9P03YFIrfP40Opshq4/fDrpLZcZCpKvblL24VHwbajabUwYFGk
vI+WIEdg4l6Sk++jWBj5A+R1NWZxfSkuVZTLN2slieGgd+XD17GPzMGxy6pKWFYenhiTolycNwso
PspSUvrhUEnKhVtUR08OQuC3Q+Vq747IdHPflQA0PhYsv2oqY8iOz3Nhf02xJwW5NLvptZ2q9OqO
EYATDeXNLmOfUWW3Yp8UofailuFw5+r1H3moqS+DXagvelg/dHSwD+xNw3RBdJCvX2+g/+XUrX61
gZa8uRmnYjOnvE9RM3iLKuULfOTgUQrNMrj3i9h+kjKQwvsUQt2nfKk51m/JoJmvmh8Vn7XkLFX4
5mQvatNAv3wI63S66wMtvR+XAHE/fdiYSU3UbuYNfTZovCUpdSCaspHju3+pyYB7qcvaJcyl9C3z
anS0NaPdStLom+Fk4Jq6K00LRfyNbXX9J0yvkC6yRn0fQah8a3psEVT4eseFX/kGFKzc2ZlvnkYs
M59Ke3wFQtN9s8ofs9u4XyzFbS9ZGSGdZOvdt2YGSKE6Vv6EiA5aumH/K3Ds9huQLX03x7iI243/
qgE+Q8O2HcB7EovDdj9jDQtf+O8saJG/Cz/k6ZYDKjab78rBq/f4tZUozDnFa6ZY9qVJuwnN7b54
1WFMf8L6fSOFCjC2VxAYX2DyqveSZfsN+wvuUB4lOaImcda8KdlKso5d82lml05ScsZuUO9VtN50
GNHXYJrBJRRWaFxrtGKgRdc+Kmx2fs+ie9ztwOIh64m07L7yB+ciJX3re3tTGyzaHW4ns0/Pg2BM
9NarVb+F4xNdJOlEqg1MIeqvkrQxIsIHUvfvJDkr0w+Xb/6DpKY+e6K/zp+MGHyPPwanMBqU5zRr
1fvIh0Yc+thVDXn1BNBnj+xE/1x67eckbtUrYIXhWddbXpUYVfkqce+kguSji3golTp7kCwJTFSO
IhsCQ93pGK4WuMdmdvAs1WPoaE+5+dw0xcHt3ArDwnqPjHl5tSenuEYdZLlFLLi8KipB01UuMrPq
tIu9HtFxO2oeQ83BCnyyXlEIS7+pVuXt0c0sT5KEowOkXi/eSnNEktLowRIs1bR+8jdo+oGqyUfc
ldUWoHiVfgNFnR2h4zsHnb2Pb7ZlXHNXsV7MMHPuy8QCYLFUayf1rwm05JlPm3bPsE7DjYiYuwSz
lvpbVvAa8Lt/561VJGYp7V9Vr2vHfztebwHAdHb8WI9z8zAqFXDpwkX6DlSXyZfor1z1P5vjYL81
zog+UK4Xd1lo2CgbVymIuGH+0lfus1QdjfSujgzva93k6s6tY+s+LT0MWOoatRR0YT9DR/qpIH61
j4utC2zoTi15qdwx/tFpAMQsw20ePbMLLortJMcoDdUXVFXqjZzemb+qpdf87Ng3AkZkxugwTsaJ
NdsS1d3SevZsNMd53R2ELbV8k2R1gTIuGlV3JX3qnV2Gu97X40uNOPnvglsdKS7XXHgkgJ+R8d+p
c6DGOykPwT3eydlixyXTrqATVo55viWlWPe0ZDzwake3moGmP1tmYh1Ve4C7vZ7CcsyrDbz84oSW
sk+1QseWanBOFnjfM143zZ1mmM7BTrLpacLHZde3avOZt1EF+uM63xk7P6PNo/xqvFd3SBiSjoV1
eH6x28L8CScRsUiTfp7Wx0ubJQ4klWDe11VVP8R6W59MoxoukdtauPv6JbYEnYM+FmBVOj6YmXqJ
LJbf+9/iYPycRKbylwLS8nahLNeQiiusP6d0+BEqivNVs5sMtWNtfglttMEZogSPUKjdY7aIiquK
n177NLaOLAekjy5UIDDOjcX6GR2Z7c/hNzrg75APlT/1AB9k0EmMsBmEJ4Fr/pWhjKx3/WuANUfT
fuo7MMvoFDevXsucsOsr7RHcRgc8B4cleFfOjsU13z/puoEH1egskgZqiluc1mVXiTlOzRYgEgj3
XYKsC/41nzRn8F7z1PuqTbFyb/aexz1AvrcO0/oiyc5AeS534u6sxz3CVBrjsnNXAnUrGtf7HEBI
31RDqN73Vel/jur5m24F+oOk5gUB7ujWo1T1NOcaaZb/JKmwD45tWqafzEL3P/sze4mF1byUhuN8
9o+jnznfYj6Vx3ZU26PTDsH3Qj/WQ21/L0FkYZlT1achGIqv2NxteytyPzGPvMPkoXiofQXx/ADy
RteH2uaWtxREBTvOOOsuTJbxiNjRxEuE8JoRGX+J3aGFmFroBN3ntUJj1MausjvrMGAp+NAtAQ1j
2jV4I+8kKQVs2BYPzYzbFpbVV8BOXDnoKtANGI5uWLsrHowlsJHivbqKcZ871fyJVYCvXRlN36do
AXq08DnQgUJyL9W/xvMwfR/ryNqOS3605P/v+i6SS2t93/U5D/C0bRO4CL79ff41/7/O/7/ry3X1
aoC57Zl7M7fi7cCE/bkcpvpZd0z9aC95yGXUz1KQM/m95UkVhCKb53LJ+3AsX07krBTvGOt8EyWw
FralVzXqgZaR/c5TsY/2cvOwVpPCMfa8TV3DNwjKRyVrLQiTcL5GrR6CvcO7vuvRsdllo1Y8SjCa
PK+if9M3WlPt9TBR74IKIh6dlCRQaFfv2iWQpG0okO5v6aza9UzX0Hr8u1Ty16QcIXlo213zCEDb
mnU705pO6fTm0X0suV0/euw/UCTzviXwmWhUZX72fLik+uh8muze+2EgQMdqoTc8Wq6L4WiC3kqR
qhG7r7CJIR6fm1I5GLo3f0GRYTh2nFUET9+gZZ3lGmEGnK+vWuseJ2zvwe80NrqWc2Ne8ahz1z6D
G7FwHTCMg96040WvQzS7/3HYuZnrWGEBOZfJlxRI0KPVvXcBWcFE752zmZol4jqt/5w5ifKMQHS3
008eNmLJPKPpYqAdgwi5Y24YgsCLicf6qFRZf2Tyhyy+8asy2+9IjAxfohgn+KRr+8eo6bWTGrfZ
2R9T8yEMdDwxlHJ+S8P0F6DD7BcHh9jBXxTTRB0L699n/GSOxtgFD1XRNM/FEhgqw8OwQC5xqWDo
CxWpAbJhteWDlsKLRzJZ3Q9e0T1IfamGwdMe08gJAzTEaZLFkx3IPF6yffIcINaxx5cyfUJ0CIMI
C2M0o1PHAz5o9YMVdMmxglpzn2SQKozRnO8cF2Qx7Hj76mRDdC6QMr56ZmSdWfYoLt40D5esGsez
okblNTMKjH38PrpLGh+Jp8Fx75Jywuu1ZpEk6hL/ELetigODWh9crxghuiK6jABU/8T+RLlPY6d7
9lF7QjcY7CA9Dmigqu9f5g6rH8ydx9fIQh65Mzd9F7IoFRTq54Y96G04qsbb6LpoeaN7+gXvmX5T
RdN47+NDhQR1nu6qKYxQwkI/jm8ThA8/nf9IGnfv40f2ld3rBl2baOHaz9ELWNJfka3OfyiJ8QcL
v9DLrYCF8sDVD1nLx9kfzGO/nMGN8e8AB1Zi8TAyobInRDqBmPxRgEvUO/OHB9aAKWA2XNFGHZ9q
jNQXNf4Z0bX63rOmDilk3gBmRuUpazSEZBDvGx9i1FoYlI+n3FSiV1/xnAdHg00rRvCh2UO5s/zh
1KfD9NW0mTtpWvDqFrwp2pQXyAao49cIAOA+KIf+JEfpcXKujUG75I427FhLLC4wgmKmqgsy2PIw
5PDbzS3LnHxQrUsVib3LtJcSyfxYslYfs7x8d7QUSF5VufDQ2MDbZjgGPlhli5Vjq3RvHQaWl9FX
M+QruCUZetusWw4wPZYkinbefmoLfC6XpG5OkJZMqzhL0k9rbQM7Md5g8gBJznaYFCyBnof4PZXm
VF5HL6lwsCAmwVpHYpKH0zi1Gx2I0pCDxvo/HDcjGFVCUP9f55bku0s7+AicGQlt3uWth8j1x6ic
L1n6tZnC8JU+198UsWOddR9uRZ8bL6rn+EdjCJXtnPOYHa+In+yqOElKDjIN76XtMu/espQT0kXz
g9c1UArbvP3Sj061MQYn+NEGyiuEIu9PU9MOuUt3gA74NtByPaICorxdFv9iMeMRdZD4jyqqYz47
Tft1sbvfJlZX3rPOfVURcb+HKFDd51oVHpAznTeJqVb3a4GUMsD6Xc/Ekqdona3avQGRwbl5OYMc
IhXXZG+PzsYZavYs/7nIh1MrYwJfSPffUjCqCGYuF1lPIMl0UE9sfsWXnTsozl03BhgQYR2K44vS
h1BIdOfJRMnxKbWX3lcrQBiYoXvLg+mLpVLqnhyWCu4dFeOSWEXq/5Zc8nDqHu6jJZA8IJjaHl80
dkGW0rVA6kleVavZwRxwBZBkaxv5PkIWZtfFE8v7Vf1HBHHBK9T6mxZM0N/6cnpzSibt9dT4L/mc
9zugYv2z3sWoYTpj9ugaiKrEiLjdT1Y/nApQtSg4RmD2sa06W6mHJsjSiw+OGj3kqVodMua6Typa
u6wYsHqdWrXCwnqRfebXhVvWvN0viY0CijWb5nc8Rb/6TWr/LC3/orKQGaCEA68pqROG0p+LsrWR
72ORgQ2N7tc4eXd+nhc/jSb+oZisUtNbAqAHNWRZPW5YJlILFpKe2ZwNn/16aNA0ZwIhpaMTltcw
gwoopTkWnnd+PzcbKY3TMMPzEk05KZ1aO32oFfN7spyJHY/8Ma2rFymLTZc1J4SWGJNHj2WrKg8x
TkLEA2uOHiUmgZoF32Zdrc5rlsRwQw13MT4+t6PWUtXJnGPMRtRG8pwmRG7SbeCdIg66Xeut11GH
7L4xC/vizzp15xhXKphIL2PilWwR+WyeaKl29dxOu6rwqOCsR9oxnZGKkQIJRhfVoK2y1KkVZaoO
6zGar/ws5xJlu39O866K5cRwyOTk69l6bDq2vTOVu9t5pdhPYy7xruZsK8oWOyxzZ9geRLDl9MpQ
QxGEwfruQCm4XVJ+YJip/sEzzbdbniG/YL345CU0Qd/p1HMTtrt//U9r7d/n1f7MAnQbbr9huQsS
e/djlx93+01ScrtoV2aPMcKuUMWPVuuq12KpJhV8s2aZR6JSIsEkt1+iptsh3TD84bEjdK90w4HR
BnZqY3PfJFG1rTGwCCKoZkGT/7CKZkJDD0xjr57t0J+Pjtf9BSx32qUIK6rRz15PsI40bfwoPPTB
vKE7h2n7Z5353oEx09VFwjSq9Gin2dMiZev9tBUssuNuo9R05AjNmsjhux5rjA3uVm6dvDHPPEHC
+2w2vbfpee3Q9Zhea78CXNx91oKRk0HzQxE7eejV5s6J4V9WoJ5Y0NmnrG4Vpv4jLIY7hV3PqcAS
cUKCoVw2/AqFTYcEvu8JHjHTVC+5Ror2XLeJ8qTGTHlL/IyeKv9qMhbBXm7JGsYemlSa3N/yNExc
NnMxZOf1qICVvF1WI7mEb6ryJAVw0H60M4yrqu2hcs4vTfXSpObwNDAQap0aLfScKfkwAxlBvCzm
hwSflRKTFRxysD2oOgdlh3bcjFBNTQ+8oZU+9NqIA9gSTKn/XA/w+LPi6gSDBeqfoGC1eAvHbDzo
BVpjkpejwHCccVljwfTvvG5mIIGkqX6scNErXMt/zJYAOQqvdKqn1kauKW3RxRkZwzzNSxClRnly
J2faSJIexHiKUaOAMNTcstb8xja/RFZrXCTLVSodXbJxxi60KfaSJ4Gh+zrbRGg2SpV3BSjmGVNz
u7BkW3rB/u5U5Ge5sOT54bCxvdbYtVPNjvXyI6UwStT8atkIEC5ZFsvqD46j7IYgjJ+Lcl9ACH5q
NS16Zs/81xhV/nnQjHuEyNO7EbOqJwncGa1/ZK2sw5qXTn2OiRvK/ImqxAqURt/A87q7JFZiPbHY
b92O7SJ7Pxc+7kdh2+Ci5TJp81M8hmardI+3NA5J1aEuUnMLzpfysLT06zJ4jhv3cfYYHfRzxV5R
1ZlPnpcoj1Z0DZaEEcW/g9Gqv3WsWl4mM12mhfB9cP8DmLHWGxNUjtKZrldO5KiFjXdF9IThXfdQ
FtPu1qLmMgrAGrcbVJGbx6LOgmeTRbJnPS5eSj8Yr1JNAoZk+gZboPIkSamrobK+syqQ43KU5MGo
SKEkJPfM4catpwbeU5ob3hO63PPFMLrvgV+jErLk607W4yQVb/zYhfkv1VDAPLNzH95LDUZ+T2qk
Gddopv0VU9SelMCznyCLOk84iFV7LXTxMhhn50kKtBZxT7Vkc0aSUoBgivlQpQwYcd5QUI4NW7aS
DWPbR/S/SW/drXVD1k4xM2ucY6pX8cGdQEwgZxk+l7AhdtizJHvDQRlt67SVfzA8A+Vw9FuekXqO
ns22gRtqJKwfjKyHukaKqdDiZSIBY5cZtyzcPPV5ZLRRBtjhKWqNBRZKfT7Cw79jSxJ9vS95i5cf
3hoe+LvFWsXHHPoiMeyaM/avL+3CEuoWCKPEJBgEKLkETGoBTkom0rXd0dPZ8R5jBF+K6TW8Aa8W
nLfKsLv+quozyywts9iF+LAGjJGhOkg6E9ZDb2ZfzIV41C1Mmnr5CXgTwTyyhX9kVQi7oQbJogC6
uxcJ9KodZwyO6kV/45+onno/o0RHA6PJkX2U4r6fYYhKNEZ2Bsn/JGabA+F8Nu1Q2bvdMXfCgiRB
ZyR2bbYQ5S7eihF7uS6rMke0T7A7gGEGfcHcK5OhQLHr/po6808ftYi0qI4j9l87S3sJ8HW8FF3/
1eG2XiPswA6tZn4PJ9PbjwuqNuE0hXelx8n28n/Xuy0xeQLsYYV7M+BeKbikXdVO39VJYJ5ajNou
tlGUZ5tJQlLF9UZRu+Ng2p9T/rVljTD0IXWoPGGagFYzJncRpJ8VaxfXkJgXUlq+IK6d5WFJLEO0
YV8hC8J3t9cuDcoWQWWz0fU/bJ3HcqxMF2WfiAhMksAUKKcqea8JoSuD9y7h6XuhvyO+HvREIenq
ylCQefKcvde2Gkh8eaEu/8+FwaLMdZNeD0LRMQJNKyP6/TTc2sT+EmWi7Sz7Us+duuoTOf/vjSVS
dRWZ25Url4/SMNsrLL/tlVe1QMf/3q1cbzJ2f+/+Ra/+vff3JneiFrWTBw1j087XWxxLY7UYdCg6
/r83VuM51SktAQFsHtHtz/x78/cH//fhWFqQZQxyM6PNw7RuGsW/y1H/eU7/3h1WGl5V6Szhf6/M
333634d/73nGTLwVBl4W7xpOIG+sTfb33xt7FMlhFPY537T3f/fB35t0+3BmxLFf0/7y96kmsgl3
iF2qkb9Yg+kv0UBqE6/vVNcPhdF3pI9aFR6wzTX2v3ed0ZxPOZAvTPJc040P0QpCW//e/H2YpVCI
jVT77Sgp5zPBkIO/9s5EKoqWqbPj1qFFTNdQq8WPS6J1E/KpQ91tOcWYenSg9/PtFerJaDawLvUI
ubE1gXNY6RdG5zuznPCN5tdl3SY+jDIGpWuTXCRamOs4GgPm7b0/L+VNabBFVF5rhx6U1bPeDgFL
RsMInc5i044ncAPb0XbV73Hfm8d1JkFIumTSOq9DN1R7wRAGFfs4kcXSx/t0IIiSJHBtKpmPIBMM
2XBZNLJbYRoyWIxF20XaQCzMZO5h/4OnW58tUZyqpqF/RyRR2ov3dm7JLFyKPfildGdj9KuH8ZLE
ne6zOeJMTuo67DFkJOMF8Ct6koyRrqYzeo0zmip4qQKgbOl+breM6MFChUuLguF0sDbmTL6x24cN
iIrepdc4qd/e4cK4k0dUCv9/nbxLvORZkBKwRbCMDteUiNLUoF096YBvLfLPF0Iz2+k3i3Bk6yip
ArXa7iGCdaM1w3EwEy4CHLpUSK60SPCK97NAFzO/eO7WuiQIknqs/3bYure1xTBgxzjyVOUHS1sw
Amvo/cdZO1BRrAHzxw+K52TnLvj3G03msImQ6bgrtafAm+OCR0O+yR8eV95yzN17BQLpyMRTvyCm
JT3DJYFBr3ihG1y6eObHGGCwG7s6WVujgDmF6ynRfoeIbJlOXW93kJnJ4bpI1h+bfwyqno2y5ZCt
OdFNbY5fbQkdyeQRDYx5IqxpmZk3Jg6JOXomQhqilzrvScCV+MRwcIcF7QRLYApfc70I5LAhRWAt
+8ocXiP2ixDKq08uM/mgJSMcl58lWy+FCbFOAaqcBaKXfT222r6M++h+gbi+tu6/piBVL9bjz2XS
9oPLQXA2pnArACdpJWe0cnvbS741OKx+rcgmNtT65rU0LGhAGtqPQ0QiXCMrPVkGnTwv0+8hLriB
tRRhlExPi+HuCcJFPpIgxdKEzrSVE5KWf+WtMe7XVo3hkhTNXnNfEq2qfDsro11XVPRnpmpvS62+
rAnfcB7oDKaGcRurbABNuZxG/ZOTfxJ4izPtxu6xz4lq7cjrop+/k17zbgwTeBYASa5F6PEwvaDI
tYAdZUlAimfpUw0awQp/1fcITPWHRZV+5iRHW2i6P4Hskpl4ASTWCkSSYL4K6qNWD6uMNBYXYqhu
jEfDim3+bXmNvekzitsOqFP9na1vq5kDXyuSL8S5Zdibz0QoPk/oJZm6QEudzx7I1G22MajRDem1
qWV0aJkhApaR+Uv7BoSJfM9m+6ZWDO0L7yJMvqw05mtLp/pnTc92E6nDQ9NfonUkQLZaDsTzStJl
q+S4/CM5m371U16NH8ZIoLw+LHcio/If1w3XW9MIJBqdQZ9gha6ATI5ohgEbxtwTQVePAMGyz4mL
5HcNocCapZ0aRZGVCKMNhgPXXg8Lh4Y/kQJnq9l3pR3dk2047BjtZIFqnWepytCqRhYCDQxtUbyR
cV+EhsfAu++G1O/78hW9KCbHgTO0ylPyklBvyo4g4S0nFmW02vVa8QLM/x50muv3r5OEQNemOb77
+eSm5net5d9lan71rUVYYAeZX+cMRYf7UM3jsndLhgWpgZbdLdARJUv8ZtAFVSWwv3mpH/WsvWm3
RlW1bIPYH6t3iF6Y+YUTpLL9JHy4d91OaXKzOze3U5L5aS3plmxC3TZWp9pgUyjRCEngfbBeWDVl
HGTGqSvTWwchht8U9U2Z17+l5ZzaVn72KQcvJe4StyhDoRdHhCr0g6KBvJY5wlfvzlcDaWYxqOqw
RYG+G60MIs885aHUSKM3tWHxNbtSYWRpXy5koySaEKKn1k4QKmUOjjwsqnsi5o0xdCkOdAEO9kon
M6meK6XvBaneezeR6IfRrKQ2t5lWv3l6nV1NQZy4G0PsYbISaOPFy7IORQh/Blz4+lUr+WrWy/0k
A7OU7V7G6noFzZlLyHM9+ZOGlNc1GGu37uEM1iYTNdGf8ihCpi0Pc6qFbkrW/fuSNh9eXDzJZrwo
iaZRn1+SoTj2aHByxT2RDf0eJBtomumSAA5E0AYYrSvsMG84gWtdaHU8n1Dl7eLY9vVME3eBGQcf
GmgA2RWx/bEM6oNs6tJ3Cu25dwHZDKn53pf51wxOz2rVO/6yH2S76GKtwzqlp1GUTws28qDQ64dm
BF6ewmGachTVXI9HQYjYoWYMgObPonfUrwcGkMDU+lM8jvdkGpEh6NIfnwfnpxc9aAp2WDK2iXqv
BMhfAMq+JmYiL/UKbFNxMYfqPgfN4xvrbO+E5x2U9E7vZQ+gD9rQqVb2AG8/Ryy/II9IyNEkjf1M
KEZ9g28YCZ8DNt3kiWwiOjt0hQf7Sy+HS67PbyO/FEe/1xQRBqTP4sXrtDMr3yPissYfR4dLH98Y
JNPXtnkYsvmo6mjfH/u52vdcFhYJTv7MDpXPbC+l/p9BATvNTUqX6jiQp6b3BIsp75LXsD5HK2ee
Uu3nlKd3dqOfoiBCOUefVqnuVY7DxfSGu9EtAvIc7psh/rBLzo1YyIhumIt3B089fNJ6ChjNkPIg
iP5cuTeYCICNrygbOmOmolE719IRGI8HwTnj5HFarssbokc76oBUp1fF4zK+yoGm8lq4yofDc1tk
qvdbByKgLhAcWWX8VMvipxlU55dDMYetN5IYiemwS/TTpHsPjkURuSSQs6t4Ols9VXYzRh/jwHO3
juZeAvN2+unaonsHOSUPQdxJrWAa2kagRNFOgdx9hUGI0CmmhWbRO+wmi4vscBmJPFlZ0I0yHE3H
w/Dvuv6UzWVYPvYljKgp1/S9acFs6Lv0gQD4IYJtzwZHJXnvfetqHC8GIDJOY/bRjYYnTSxgN73x
QwyQxhctRfcyfnS9t48nkKJ9Skaxl3thQYugY8BRIIwPK13j4aEIa0UWtDEdgVHXSzrW+bFcJ/dE
yOSrkwLvYQcfp+bbGKiNl5nHs4avk6UXodUkzM0wFDNulzZ9MFh+QtxJqJrI71nT9hKn9S8ho4kv
jJGxkvUc9S5BJdU/A3Kdu3a4JAwSwaLUJZ+zuh7j9iwpFuOhupk8hobki4C6usZA9EKt/eIytAjs
eMuKMNXXYnMCyN1J3bgeW41cwtwdt4RBdnNJgFTWw1FtX3Oz5emYA9mt+q09lYpivMh94VKDyQLd
Rpz+TvSzh7Ndb4QsW8F7U/OzXc87w7QVhRWhGakD20GOd9qsmlOq5XdWTEFOJm1l2tXBojPVtutM
QZtMB0zaVi/LkIbQs0zif/CtYKfmaPYSo+UJ4KbRfmn6faZ1foqkpUgGHphW3pQNGDMQ98IvUNse
Vzvuwh4ipjdnQbba193ooU0df2ztiqjlS0owa0UTGuAj2ru82WFlvMsmIfZ61b4DWbgaqxXic70h
mj9aQXC18gzM+nXy3AiHSggNlEuTwG/1mLqzTsFMIkGv3AOiJZtoSGcOMom5Ry64QuzPbAQBOc0L
me3S3AtreTJ1eWkznsCEK5wLQiWYSv7YTjSFxQBxuNwlhjykUn2s6grlzHOBItUnF6TdlQbXiSjx
G5wYyEZWzusSr9KwbC14+1WDzLdp2wLoIW9mf9aMvSTwyPds7VHUYj8BuN0WqdqHg4oVakFAfdjo
cqR/5CxsmnUGHfg+JdY/U2rLPjInYMlYSCEacjwtCvB2VIS2x91fa3gHKEyITUzwr1DjD2kCIym3
fi05VL5UtPttqEmsm7QQbfCCpn6furoJVc4Jc1JOfc3jLnFs85OGyw8Zys15yplamwzuF6KKctN4
ANhXhkhlMFBaRqjntb39h11Kjzg0TQb7bn4QNlxaQ6mjY0wudUDWBKDmeugpw1tmtOCoh7OWcrfV
nfD7onnOigo7krwCjBmuNfXzPHik+tKk8GWRHGYSx6F2rjcSCXsjvhfD+2rKNQsRsjXcpuO9U83v
Tj9/QRI9rssSSNP4qFVqQ0ueQfRivohUZ8MnmauAOYjeiMcpd+7H3sWWkZXXkzsyQGl1Btnee2YP
JNqX1lM0PIxCB9UNQ5QEMRJ3dCcKVVJdF7a4CEPy6MYDeU7MMTrduW04dUx1NYdJqt8ROPJsTqRi
emO1j5PlIYnsCS2gc89AhQCXLILZvL653oMrNUQi5sbiKwcVDENGgU2BCb4uDjOzDhcotsSc+1M3
Mm9IDlpTXVfFM9g8j2FndOSeDLomsXYqMziJTQZfaqbVTjOlFbhXfQywk6Yf2gWywb0RzUnl7OZW
f9OKglHLaB4iBXNPRYThFWDQWmcM4mn4Slqk97Z1or7oq4ICY3Z8m6qS09d8q+cnKmkb6nBBSlXq
BUY9SX4MeQiFpwUR2tyqtYzAdbPvxUneEuaUyzKWgTbBBsw8czk5y2st0mIXmYdCMJCu8KHiQY13
khyYWoxveRVvHWpO/lHGq+bJLmBDYFbSGXRayavTDhkm0kXmz0qxe9ukeu+bmZJjkgNjwp7xcEJI
tOd4MJS/m4iMjDxpboY42VsEiey9RZ2b3PxXaBh2kwzy+8YbaocvFEnPDMTrvYZGxW954nee5nA2
9HiU5rm/qZa9BwV4WWi3o+dqwyiPobPV2AJbnAgFU62sx/tXRPRC0vS7joqL7mhAzbOGZKHIZvSU
9scEwIaPaMnxu9r8ni2wU8WzIZ2KxC3jwzG0o7Mq+iceah6r+a5rUKfwur/hzXxSUc/71kxuVpDD
kH3zPCANFgrBetslRLjeKXZTHkUMh9Unkhik39Mv+ZY3kUfEcsoaZRB0Xk7Oi2eo89IBI4EzR5a8
1d1OnfiseLFAotynuWcetC1yOWmWS2HrUN/TatynKec0ndq/aeYXnlFkIIjqt+VQ7rp4OfD/mIKP
MeDb5ESs0HNumFpIAtbhBSNp5M9thHro21OvrWu90tt+csqRahNhqr2iOCO6GuvEucg9jqksUZFF
wcuziciWXm/bIa9516X50RpoqUo0EzRsH2ounl/N1r1W5LQMhfU2Mbc04nkKSf/ZeCpefEls8RSv
8mgUFOgiJpSP1YkKANIeZ1jXhN3ajhZCY0jCNKzuvCS+b35YeCMmPzPOSpVM94XgpCY7/DTZTCyK
0N+SjqCGxazJg5qfAJAWezRcd5kzXRgrYPTTihtRxEPIIfAyb+TWxXo0PuPK/XTG/qXXuTFz+4Xs
i0dTVqGIySkkAhgKOEGyy1Xf8bRg60Ihfuwt/W0c7H+aM9FXRunWW2TXZTrNmIz931lTC8fEdGrH
m7yFA84CgAxugzcb79F2eHW1+LJCKgSpfclNudK467+aVu1bR3spiCT2ncSag7mm8NZt1AwRdwtV
zFjVHlZxofu2KK7qaPhXCSwUybgCpUT+1I2PTiHOVin7wNRGaqoK+b0OoFplmhaKLZ939IwdVnCi
6LP6KymTI+CKqy5N9npufyduR5+qYwpIkipRiunBXJqbXBIo2rXFqZmITB31Zocq/DM3euSiJgnd
drrLcgbP2YD+LaoAB9s7foXzmNw6aYVIeL5UmgHfSRqJj+kxmq2HaMBCEUW/a6U9mUQJKVknT1r+
ATOxslcz0GIdNdZs3iywx0JrML6ccTiZXvpYz0zWcQB+D9F2sZPiYzGm17zCV03aAvSrmr85nW+W
fL6uM+R5UfxJCfFJsGriO/W0t5vlY2w2X57ORq6VHorAtYY9bqK2ozbfOpXqwBQvCa2F1qyemgTA
m3QTkg/PJpEi76tLWRCnVNsPpTsLJuja+xrPF70FIe1V1yZLuHDcw1DXblDOQO6qYZfO6VtadCL4
be3my7aKf1HToLU06/sSWuPglCwusiNtyR7A453Xat5F5MejcsKrbTRnfEaPpjYhTsf5i8viuMxg
CROyQbNMp6k3VhN3I5rzVVihzkwVBleMF6SaAz0YVpWRlJjm+zV2zjgoP6VoP4p1vZ3gfDFWk9c8
Ia8yh9amjaFX1Wgw3fhgdlngzCOCY420qGy9wbx0BbV2PbS2tbPBG7D/GORRFoFr8nRNqz4dyXSA
oo8MXLkjkHX+qMbyHpRD88ahn+JbVHTcxdW1VbyMIg8JUL3rkuEtmRiBb7fguhAxhbBE38eSGwX/
xM1aRAc64m+RM9zQub2NAOVzSsCHVrTGjhSicyHKxyEx30slBQe9hLIWP5XrQXkSAxtjlT7+SQVi
naYMzePmyGnskVDtt2bIvjj9PuECHU5g88lUXqMQ38ub3Vy6JnqnPECPkVCiRDTqLxqDnM4gbGVc
7HznluYRlRFtvWyxKBnamHxI7VI7jXbDWfNVlfR219HZk5ddhbUtZ870ytuXKyiaVRT5sequq1pj
QMA32Lm59sW511/wQog0co9q1fBNliArCcmKlRtfTenMoRFyArN9LWgym9jixT4sfWlcaQUTrBYn
ApMIh4Oam+jYM4zDsnjtCXtc6ncLGUzKsMoHbemBxjt5f/j78H+fA0Of8Vz2RRQ6WDgA8Tcme9VA
2LhT1mQZbOlP6s0VKTBuAiyko5ag9ZZT7WBJx+T0IekjGwL9qWON2pG/Z78aFKqjiOj0AbHnaPOy
Fl1/mKjQu5k9bOpoQKbDI/nCn+NQbM4udp9Vm0/CmLyDE/06ZHYGS2F8oiNjr+mRu2W6iMk5Lt61
EaBqbVHay9n4iSqXh4YKu4yif1YmxoAWkRuCDRCeBcRZr/ibJMuS216l81ayJdo5cdDwRc5X4plf
U498e2ERjsboBIkZQDodq8EzX70c6Le9bxbtut1+XLpNYCyJfGqGfO+5L/DzwB5WJEusVTAt2WXV
5UPZ3DaZmPysmB+rmOlz4bqnrhG0NJ3b3MRN7rjfnbKB+Mft3WIX99k2OvC0krah6s5Cj+eg7yye
CI8UeFxlV+RjVGEbt4oZ/hBSXM881tapmgSBOjant6MVJwLYBMoOXUIkMJwGJmpuORAa426X2c1t
l01vqtyCFlU2HSKr/J3Ttb8eIG3EtLd1m5OyFXtssIvFfMCydl6iv6WLc+3Fv2ZvMZPtyENzOXA2
qVuxPGaP5fwSWSl0IZczWhJbsY/F2lcDLAdVq8D1Ms7Ojj37zFQPWaobr7nHag07ltMtLRZVkg9l
pGcx0n2Rk7jhjP0k9fK1L91ip3UiRWgRv8EYwcLumgfcTHqA0INlcBMdOsQO0TmkSTUGW9tzN5mY
1U1eY3Obtq4awZB2nh8IMuV/mWeLWdhed+XnipO/nGlVRhPDFRAqWNyZuM+D4gynkbvkVoUb5FIa
OJqmJ6MACKhbIF+mukFWRcPKbr7zrIX9Us3HYqHPbBS2dzLFaSiH0V9iBlP9SvPJcfLPkSYfu02t
+RWih76ok1OcTVsBbb7bWFx8upUxuBPV3ellyWDFtP/V2+gp+mjpsARGrlG7DpeeniUy2e4qxho4
UozcR5K7sqppdo46vpPpZsJfF6BRaXZeZUNJXxh7yC2xZmzp+KXrODMv44aBjJAfugRKBeWdr7p8
vG/JTA974o02IP+Zvvx1bLdBMdK3URA1jJm2JrVUc8qmFuIHO0LSiihox1S/HmZ9X1JT+ouDczpd
SSwX+q3XCOsg9LHdQ4g8rW3m+DKvdolJYMsasznEsejPM/323EXgnuXqRVaITPXhmakZr3+1Iv2h
IxulfXZV1LTVObfCqc0k0SvTHhYDFIm2Si+Dw/y07WjaN5bSMMXCgyy8crcOFpvx3L+B6NlV9lZ/
1ljj1ulk56ykRVq/VHK1jo5Zo2YW9XIl+m0m1CGnIX4DDZ+Td9S1BXnieDd2IuG20GaBAbunEciD
xjFL2i9l0ZWBY1RRAHKlQsuJ67XJAiLbKgBQ2yN5Wyh+RL7wCFtFZwdCiC1Pob3YInsdJNc2MgZ5
zNIcAROPPTafl07yF7c2PxI/EZ2YWLKsMZKR7vRqezbC4ry8gPpU57i+12mhcEdVfsSrskvyHtx3
33Hc42cbzbInaGRi6kyV5TDr2Um3qYMsno6CgzvxwiURq6OoDgyLLRgxe2+6rhPCW/DKfupSDA+l
Ge2mbHm1ZlyXkzM99xFeT2RA3aEiiIYlerhV6coXab+ClCDaOvG/xpJj6LjjVcwMlcahZwJGiRfa
5rL5ht/MJVqyu0kfNcKnXRwwk0vsRoUxoW3Q05p06EzCRkYSNivuZDsCt8aDhOu/uRbLwHKjKvME
qKReKSts7jnRGN8qtj9183dS6zfoGcItAIXb7d3aSx0yTkQfOvoEvsX/Fqbc6wUOCkaG0Gt6TCb0
PbR5upmZMUtSfLJk2vWJ9u51wt2NRkfgWprX10z+nF2xuqTjCWY6jL0C3aDS4ZyDuZeKlXPtAbCP
CGBi5CHb9imzouVKRjqzDY4+okKS48S12muw4NEhPw5aoe879w7GBYWhvrxMyjiuvU5XWHXPw8RE
RM5DYMZVH6jZMygUi5XfPr5O+uG9kIzIrF9zSu9cTvscgtkVp0khNeI4MCoG0ImnUbMfO3zjtzF5
JFpNmDXhTuHca99dPb1bMbleRXSdj2grxfg9uzT0m4wWPOrKp4GmAHlvHtzfStL8sJ6niONhBr1h
h0HnU9vca4mznJVDdEGZZfeaaKDn2wu33NrUfo0UJTQmznzOxsTvm+pHt+Z/w6RTscj5aLD2HDbo
9lwX/9BukF4J/ZR5Lydj0+ke+Isy7qoko/1iF4cEBC5iwzDXsmOpE+jcRdZd23vZVd1zb1ttGHOR
/aXxkAcyBDdaz94lwzzfNO7OQj0bukqQtjF+Lkt9yw6bUQVbvmiwz3V1hQ6k2S/ZZtgdOHcQ2oZA
fm2+M0xWHBWyR1P3oiBpab0mtZ3yHo2TIq7H20rizNW+6LXPH1p8ZPqqg3YSN1PPmG1V1ZfjbGwW
wdGo6xHWTbwqhr4eYm/tb9PtjU33rURJe/X3KVm0RBnReWhyyV/bbxE0kTqWyB/R5JqspQSru5oH
xb+blrBpWYejxnjKxjTjPtBfe/ASoWGaThBbR1dKOxSr9xqnicDlRk+77st510UcZMoZH0Tmd6pu
T63qnyanWQ9mZqW7qStuFJIxZsdM56yuaA88PAQbu2MOR1gxq2USRwnHGotLH0wF3eGd1fXjzdS4
D0XFBa3Wwi8bo7sZvKEhw3vvsum7DUyWgfEG1LHbLlpo8tNmHBL1bx4NKOIOY/lsNF4sibKw6T+a
FpILji5KoXLndc5tyUQsbFbRBxStuwjr4MSIFWbOFrQx/2TdEkZyGogvvMq7Ue0Bf6NcjG68Nb6O
JWcVjmX73GySYNZy+jHGfGWQP0CRo35YcoFHOe6dYXX37ZjThpHxS7Ew/xTsSzEE6U5bfhX5wVlk
GTepbU3hUJXxXitIRmgN99ex0WiWw4sapsgXYJADZ9EDp19Yn631Wyj32FnEZGe/juQGXcviq1V4
a3VnoPbTCDGqlvg8W81zlyOmGLi5zP4JH8fZ61D4xFGyi9IOisdo+o4nvjbHCYU4dJLeM60gMp2L
ifK6YP6ym2J58pD8XGFUfDa2mPG40Zi211wAR3z3BWZLfEQ1zde9ilygNllBXjJzatMhowgWyJWs
l9vJYnpgi+g9uUOBwqoSRPO6G02k+1N3vYx5cUCWcVqm6Ja4EKwv9CJyQyHVcfie8bK8lpX9063q
WojxlioVbHFyziO+grtTQxDU73Mxcndv1RlzlFuZJYJyti/pnFjH1h5OhiIHvVSP2rIa1yNaIBMd
8L5Oj2VHiTt41o+ZW6Nfyf5Vq4eVPlfOZsB1M3FmtoieOjc5D8zS6Ll9mmIYLgZhsVniLnttGLyw
X+vAEwl3S3pfQGYIYtb6ujuAVTqhmWQrz3UTf3/zUUjixCJlkTit/cT2+JmL/N/QJSt3v3mYW14X
kRJeSN76Xq79R2zRhMyyzU6fMUGzyHgyazcOBIgyOgxMbG0u89RNe4RPrLBX2ZA98/o/OP+6pvPC
mH4BbVqa/r2n+9rMscqOf1SvHnrT+WmK4dVd+kemEFFgZhqcfIfgLA+iVBtxHBDGpt5hjqqRGiwF
kmwiD1x/LNeWI7/O1NmJrDOgtH9GNLtBW6ET26ZZ1YA9n5NaERK7c5qUBP5wtVjLweEJquL6ULJw
R1J7s8b0F7hZRee5VYdaR9aG/T3pfiqnfyVnim50Vd+2Ym9E7Jys6dCVvWMpJujH1T8zd9Gmq93o
pkjqdNGQy4DvtNniZ7QFgV1kfDvmDwNNd5es3rVCkhZWBmgEpNdpq6Pp9ZIrZa+Gn6XJdVNrpFZa
5UXiVsurtjwMi63vkM3ZVBdzMFbyYMwqhjbWtESwtA8m3xjCGo9/Lq46DqUxjk7SHROM1147sMIf
lib7Sep2g04NJ6vS+LtJ5RSSLg7lLYewLQNtmV+MNfHOdDYC1ZM97tqpsVNO9ZQ03Z01EgQBpppf
Iw3nEq2rS7ccv7d9LXOOQi3j8iBddIKrrPwCU+8e+TfQP9UwsVIMMRThTiinDu2gNbu5uR1W3ThX
5bSfKy0O25yirOmPdWVQt9ITTquUV09VOzdZr9OSBShK2mqnN8NV7BLcHuvELqA4Mjyt33mFhl15
eitUt+umnhJgiO80g6J/rurvmIFemxFG6cVaGmqL+SmH9lbow7H0imU3GNS7xZBL+kEWZqECIks0
3w2x9a8R59hi1SQn0GEc9uuhcaiFjc198n7ISPmk+SVa94UJykERA4en5WxxKE1iyggVm7cYVm6T
Wb9N5xG1h3Fq4qLcG7QHZCnvlOltUh7K0aYlSHFB69p05muv0icUlpSjcKjsYcKoUcmbarUeIyt7
EKwpe9cZD3m3HrzGuIrYyTGLBmPNgIxoyl2W0Y0ksTNLO99slRUio+QjN6bYadDF9CVdc7zcaZ0c
lsnYO8NAVUKz0SOzwG+04iJU9x1l03feM6vIVt9oH4p2HHlosPxF9ZuZyO9U2T/jVMPrN0NLL5oD
8HvmZQtghZZTu0z+0ZJlYN9UHc0z7daq16fEdl4yRx110zq1CaWqNpgX8DvYPQQanZEN0e7d0b/8
GkLbtXrDhgEaYvLE3m7ZYfX5X1eBDcz/CUuQw5afaOreS4dOXDHUr2vkhd2yikMyGM8eOaxt670n
46aIT5OLNiOkQGhHCkSpLnZJ7mlt0uAu3WcditsY1bcAjyaUV9NjO9GLGWLMsLUjrzGOEWgXNQ8l
RgbfW5dLNXphutqkKPElTEwuFpwUxqzu3na7B8suP7uerDJNd2DtI0jTpydP0F62PGwFtvs4DwYF
mx2y5DKBhpGADFc85wR0YjcBL2Zb3Welj6GGSrUlNVSl5q00HDJD4QZm9NzHJjpuWx5zgde1ym1f
JBXedKw+UWvft1Z/Y3fKDZg1cuwmtM7XWuuuGGW/q9D0zC7KRzWczZFpcMw4pdO+IDkQ9Uhv1Z87
CJLoUk2Hl3ZmXl4UBudS50QLnrUxNRr2tfUwGuNLqdMCg4q0OdIPGsbu3pMUJRSKM26VbQwITyoF
O6HHC80Bqt+o/2hdYz924jI6DjyUhmTInDUboIVT09Ach+u5EcO1UafjNQ2IlbHerB2Rj8x+rzXq
VPaieciElj9wrN7e//tE3eN/hFPEtikjWJBREhtBZ+v94f/+M1+oqWlHrGF7+/cp5ADMIWzx/t83
yeY4Yx131c5e++aBPkz7gFzssdGBd/x9yiLe9ab19OP/vmD7qoIA0z2/bRL+941opOPSn03t/xB2
Xk1y68qW/is3zvMwhg40N+bOQ/nqMl3tJb0wZOm956+fjyhtldT7zD4vEBNIoLrVLBLIXGvlXvoB
th4ehpLy9fOqsoFbsgsgVJK25ieTfbVVN0sQdgIZl7/6ktBZaoj63EsPtLtG0C4RAW0R9/fm0P1s
ONs9OGbW373rN9kbIKXTk9D6y18rLVQszCN5Uv18604orXb2QRjJRWV/ko+UngrEhbPIptBL7xJR
0/O59ABO5UXf3EnTcvN4rgE3rcMhap/dyk8OekksMfP7ljdH4zxQA2GZQL9plpk9nHqVh6+cOlZu
vfQB6+2lGSVutIXYYK6uC/tef6RWIUGz+WOrBNW5WLu6yo9y3OKNrIt5kp/Uh5RsnDzHJyCBe9+W
6Y7jtLKUZgjz9NS7+ktaKvwcqnpvlFr9JNfRmEkooyqPciGRAeorM9fbyNEmEssRTC+smiR/kI1I
ymoTV3y1kMoKgmVr5Whd9Gm9lMMgmvMHPjDcVdRg5ik++6ThFIC6Iql1Wyeux4HzQLYlSKFvmsYI
7wmxB5u8H5ILKfgZOVAUD0jU2avcD7vHGEnNVY2qwtNYldbSg33zzN6rWvq9lbw2RN/43on+LZjQ
s7MTYX/IBpEtEqXNP5lV8Z2istAlq+zN6aL061Bk0AYj41s2AWRPnPxHM7CjSMmpkOHIl51a8OCY
1Is3sKNZVEeiVUByU1RoTCsCfkBpYrY7Hd5Tvg3IhXwnEXEwmqn8llT2gw3C/0vYRx+dLKg+q5wJ
2L3V7ked3O0ijpJxExY+pVFcrXygmDy6monNI2guuCz7/LiAUjkpbH66snyQA5qv2TwkvGItTTlQ
hQSHIj9R2O6w1NWv8Ie1BcRsJc1mXiC3dWfdDQ6Ker8+g1rPOfBp8miiL/NgOVW2ulEMDRXi2Ueu
75IT3A6l6K4/qhzIaq/dZjU5Leki1x8UFZx/F5Dvz0vwbDDSd1MXUy6SFOg91YLSXVuKiJKgRXDi
a6asG2WInhAxCJeVJppPaaKcdVH0Pjnih8nxgh9lKj4D8Hbfekt3KIHcQJvt7YSoilselCw3Drbe
OxsOrx3f/1QnL250H3qv+yBypFwCsYY9wB9oiqeHzC6sj4Ol50vf76dHVwvzjWulyO2kdXcHut/Z
UrXZu6esab0yylh9BVEYIZgUXEo1fswmXT8bRYrQgmH1pCbIBbZxUJ65cUgU+Xl8jjk6bQ20Fk5x
bCbbtkQlJclIcKVxP55iYTRbIwNVkJkk/1tTS09aO+pblG38k+bq1pYvin2MY4gAOQ9cvmV3GaCT
bQG1f2eIKHhgN8KWTrOtr35yh66E9a3hHL6oG398lK6hmBSiMn+5Dl39ztWA5vyoUuN72zWCp28b
P4Geio7UPtv2HtqmqC0TzpB9BDy3XVn0wbqnXOiqqFSyfl7/kOo1lZUjb1rr4dQ/yIbysvbSQE5i
I01t9tM6mLi+UYhtwaONwt0RsWxUffy9HpbDdV4QEVR2dK+6Iwn+baKaH0JVRPrB+l+awkX2Bp4S
p0Fnl1NFBYxlDxkYXsKDgarwCtDOsJZ9fe54D+zuweijuElOCD/ZZ/fGqh+RZ5JWH3jpGYmynbTk
QvDT3F1E9TzgzKwhG2EKj8LNfIdufeA5K1K5lr5vf/mR/1jpSNvdy67CdTIk3apdXlFCfUiSZqXq
PegKAijNRolM/naUgwzWsBHhYypTTCxLr+9tXgsAAeZOYpPx8mrXZYUAH3Hcq6c0Ec4n1DQ3tyXk
QC785t4ipY7mtIMMTF/fa96o7mTgPlMSfghuzP9Ppy8sdadohPjlROkoGzkAD5V08Dx5mgrg47Fr
7f35AFoGlXHuiP/c+2kJrAXVwE9EDWuSPCK/6AVCFWKCj5O3JBwNO/ue6bn7EPoQb9ySeLrsT233
CbkP9cmdt7tlCS1GCVr8s/yQF6hCiZFq096YlWvZ3waciPq2eCOLYyNONFBeNSJ1mQpKzmpBrxxq
m7tpIS+bkcql2dAhZS6Ug+yqophRaV8vZe9tvHMhriWp8uNdvzTf9Qnd0fZpGa97hxgqda/GQ6CP
PxtVrR/Clt91MsGLp4EtPmgR5AO1iItPJO2+CbOwPit29tpoWrM3LcPcOloUrN3UQPUDDfhXM9dI
n8HwyHSH56mvoctUJeEbFS8paswDE1SGsq6N8eCgsuWNkbECFc7zLxvOY1mm38cCUc+21j/4olZB
kOYOJ/ZeuevfdrrWISuqkrpfqL3h77w042jdQO1y9PRz4WofqU+uPCKYnR8yHZnB0J4AJAztpkyL
5K1TSaKNSqJtFChcnyxvyQLpun3rKr+408oq2agQxPZ566evzjjuCUZmn7XeyGE9ed4hDbro0TP9
H/LjJt3hL1gO+b2dp93Z88kyDPOE+ecAQUlOKwIbmFm+uUVO8kuEJOlJNkY2tKfSbIHXCgeJA4VT
eglA8mTooTkspA9czvkSmDYcOPPw0/y1hHRPi+ItTZN8d1s6MYAFm0rXrNsSasAwTHt0W9yztLIY
AprdIXsvzagCxQI8dd879dkmIdjsayIgoMPUcJmXSvU2duRVo8wsP9oTeetwSOrPeZK+AfPov1Ki
+dSyH/1edxaUrMyngn0+LXIHmsBC4SA/h6NdH35LOoCQcXxzptun8MQbeMqzuFxulyjM6VqxCCkt
vZXmbSBOlJQ6yOAsO8Ld9+Gr0lFG3ECQ+uhYQelu6gKIbz9Y9T4w2jtpyUa6iNlPmuXMLjJ7n3hZ
Yz+Eg6rsMwdeVwpLnVN6h4iCDvlqFc7D0qdSPHWZJMREKyHw4bX6lSO9cnedomvJstJ9cX915u90
1qgsISphP0AYYpFfn3Gd33tpxZ3FZ9RACg5D0fSbZQMO+9GP0+zRm48coVqB1fnV59Rts4oJgQHd
QRIO5op+qVTHOZZ6VB3hsrxxJhbPKrQq9MasS1HbSMpG4MltbsSjHBSo2q/AgRQ7tQAn2HRGsc1s
8K5JY/gvoZfb66JDHEGPBnhU0DspntNBdRtS63lKQNm4ua9835Bf875nHVtSo2rEc8paawCy8XEQ
RrAqogQCEUiBJ6KZ64G1LoYwxNNUeQRObZ0TJiQ7zuaIuhtmEy3kqG2Q6Rwb2zuSnkdgNAyTc1Fb
1dkGsUYKvQq/lHZ6V2WReK2MwoZT4SMHMqXhW6EQQJgd7D9nkkutCao7wRfwIteZFk+sZTHW+oXc
EhF3u0ye+wSGEgKe4UPkeehGaU1OiiSxt/1o6YeIdwRwmLQlox3lR55vzXZMVfts8v+ztuPYeMgT
yt+FqmI/D7NkEXq8i7I0nW3detO4SOcaDK09aidSnQmBS1S35q4MBP+pmJurX1OZObUtlJ8z5Egz
jlRI7k2PEoSQ28lxr0Ekto+W0QZPhYVmRYjQ21qassHBtK32kZ39zAJCeOjmIPtw0EzCgURA+r3n
tiaVaTv/YGVJdeqDPl3HadK86mH0Vf6pNeNHKPrgW8S9SjB9pNDFPMdBquhgznMSm5hCFZn162TM
6YPe+25m1zmZm2gL3Ul/ziktcClxkh2gVLkHrRndAylP8lu9TkKijDJ/E/NuqKiGzVAmh95fsgk2
VkobbpKhTFuKFJjw+Kiqu6j57VF5po766CPCsBCqQ5vNHbemSUIKAIN6fZ4g0q7bgYrrdTgYxzzT
43UoIuUNkvx9z134TYTdxax74w3eQkZavP6bq5e293LragbDpXDDn67vVjUnlRrreRkTRvysV5nx
onpV8ex3vxlh91nrLP06orm/jbyfU7hFv60rDxDKVHZUFq/VgXcsjH8Soqq5lpexhiBAODeFG6Ew
6dyr6HYdqng+r8nLDA1ahZqqf/ZKG2X46m4yCFm7o3KXCf8AZcTcJqSK78jKK3eyH+I7wVPZqaWD
gy7y7E3Sz80W0qu1tFbspEMte+WlbEpHkCuz22hRoJzx01+OjJr/qXWr4DDynL/4fDV2yUBgTkvL
7OJlWnaRV+xCXxuSqXe3/sHztZ1jkLiXU//0BW3607dBu3eBxkGL7LDjn2QjEPrkPkrNtV2maJc0
LdxveXnzqUfSHe995LClCsRaOgrLhMAM/WcF8fdDljUq8en5UldAfMkr2dQ+7y7gScHi1tfpzlie
bnZsTfEmStExk5OhOKLU9G4dwpUkaera4nHlkCP7bQ02TvYyGwcVfE0BVwu5vs4NLwgZZBdfDbJL
mYw2HHHPWLmjnv4+sGs6BPxuvYVh2CsyrcZKTpQN0srZpd5Vs6fsqHvwYRZbji08jZRKM28T6cYT
xRDKhTShMuXb2kBpSZq6CWVUgat5lGZohStekPpz4er6JU7NZ9ndh2i3NiY15KIxG99qjVQvRwh7
L0cVod5TSXN6oFC2+VRn03VpNzHbQx+1BXpKTCLjMa7RFeI8Ov9YWoKaYC4U49xTV+lN96hM8vef
1px/WrZhwYZM0vB2+2nlkjE/bVoj0FzC0t9KJfSU18WmyX1w0bNY+lUdfdZTv5llHcBEc4HQyFE5
MA0JT3ZpJ2r2MdGSbCetMS0PPCqh+CTa2o3Y60ILDMML2m7DqiaevR5qewTKFKRLD6GCc85WiNJJ
niD9UCGfJb2vE20jADtdOnNdj/AilDq8gDfzOVr0DzH1L44IyB9aZXDeVJ2PH90B1pHrXsoufqnn
7syFZ1PFpNObNnbehsaIlgTiw6McbayImhhj/OproKcbkxI7Q684bxWksU1WRcNGztL1nnBkG0Vn
V0nc1yk6yo90lE49ovRKBnD+KC+KSORWmbKV5hiPHyfqzqJhVRfPte+t5Ue6DbkxbaLyddsl+qsJ
aywOnVOTGGQ8VBVyMYWsTlTKtk99Kci9RJrlgQs1n8YxMZEb+jU8KGAYblOmaRp5iCKxL3i1GgLW
SdA9+UHbPVFoidBhAjjU8zGRvKGATD9+vnlorffSR0Zykv5UPam3RgfRUprVvOCcxZ3XknP6KhVL
NEXcrWuIbdOO1f2QwbdnAwDUvlL4tqqIZLaG5X8LHtqgy79RwykFJ+jPtQZM2LZT40D076MXYdVf
XEPJvsWeDvzFKj8YuijXDcqER6KR1qmYtJIaSK79KVLKlXQtHfJ8eq86j1NCbbhRDXmTiKp/nAq3
W8jPsyApJp1VfvYKoIpKObAZU2JxqCFVrvPQct4ADpykaxPpHztHhYOoWxo/FBEd+TvkXl8ubc5R
f/0OMWeo6++Qp+yp5O9QwRp6CbPyC/DdbuOVsblJ1HjaAQ5IVzrCHi/S7Ko4W+mBqr+YTf1zdHJ9
4zdTjfVyR9Io3cB2Jk9iKNGrSp30lTqq1RkwfL8vtbjeIZuMjqgSJisb3bwP49i9AYE2fzj1oU6U
6XtT8phAhDyCUM7syfWqc008M28RXOiN7HOflsEWvawU+bukL45E5igZNV+9M1tEnikzbDZLzgF4
l2U/wo6gDLTXpNY50Yy1NyjhkbSRs0yIu65lf+noYIEgOmdHQ+TrvOkpGeG3zDDckMIv7uBcF+j3
hm1SVUuby+vZtno0TbCgs1VGPiievBqvg10VaOuq6lAkmAekixx1Oz0/kEBART8iQYUS2CapfHEy
iW+erLmRZpD01mGiuKS0ZL/00FLyRyR9bJSpswjq+zy3z6lxFIh0E1D1ZikF2GG6vhQI/T+FPoDJ
WgNnIYXQ7al+sVwnfiKdHlz7i8Retppef0JtA7Z59w21cd5hwF8e/ML0dj7SQVsnSLKnuCfJ0Shq
983o1SUC0O1nFdWmFTKO2hnpVCqgtUm4GUqlfq1U7cWv4h5JHQpljZn7JiJqqESaHR/bouypAWKM
qPaP/oUzBmTszH+AVt4fDb2xHsTcmDq4RZE/jFFozYpi7QkI5gH+H1jLyoyrvT6xrbj5t3UdbtSG
I5vsk9O6ABT+GLbpVppyQA2r78jWi7ubmw2Syq7z9B7ypvWQlF5973TK8uaAsgxbs2j8elumNuxy
20yQ+uQkOdC24bCKk8CDcsFCsk9rsoFi12G6l2aXe9YmCwvQECq1cVxfvDkc6Q69CwhAmvU4BmuU
atSdNO04f2lId10gU3lPMNQ3ddOKt2L0IbC5j9oQmSdSF0jw++oPYFjqNqoKjjSyTzZhmNVHOFfQ
lvFVp9zYeFNV7Jsu+wgWGOq56+krTXWix37MxMXUv7TEFiDOUK5ij4wZlNd5MK/y+FE1Q3Wlkh1a
y77rgFd8NEZdO0gLKUVxcbMv0l32hEJT92xaf18nSnIVVESjrCu76yCSNvVHHw7VdQ0OF8C1y+kj
5BdnWblkpiNS/9r8AArRe326WZ53teSzakDl4jbW/WH9micfcr885TxyTv2T3pOrnh+AvzyvnzeP
zYI7/2aeO/igH/1+7/djfILZGJ9E7D226djtkGOJT7d+eXXtKwcSZj3IBtxv3VnFk34h7XrqviY+
wHzqM5y8VOQneSWbuhzRVNGTlgJifw14mhoOv9mmHe5y1U/vop46lNdlbit0tTKutWjW7pvXl41c
i01Bt/jXf/3v//t/vg7/7X/PL3ky+nn2X7AVLzl6WvX//MvS/vVfxbV7/+1//mWDbnQt13R0Q1Uh
kQrNYvzr58cw8/HW/lemNoEXDYX7VY10YX0avAG+wnz06lZV2agvAlz3ywgBjWt5WCMu5g73uhXD
FAd68dGbt8zBvI1O5w01NLNnl9DfXSz32pnedbxggNdKF9k4aeksswq8b7lQwt5lo0KRgGTjR7F5
riZhXJt00s4mj9Y7csP8X6OWZJ5B5RdbRfPbxc1PDpBzo4BmHiKZXIQERUW2KzOnP4ksHU7yyvh1
NXugnJKxjQN3GnA0OXm6tm/CNn8oQqC0njn+ZrmZuheBO27++X/eNd7/z9uWpvLfb5uOBhPJNP/8
n2+dzGEf5WffOaj3yJgMlOvQ0/zspy7nL4HCAnwzRNxGipItbsN9jlpnnWV3V7+gbiGwIm95F5hT
dSTaAE0z5v8htcaWWo5zZ+fMsFZ56XnmfGnrP70KYX3vSrYDpV+4e6SUjHXnNNPnplmMNWHaibol
GzXV232bms6z8LSLHE/ZfBPI1QsIhp51rlDdXdadM3326vh5IPT5zK35bsGErPij6hrg35ZDgpzm
JIZLZ9vBse2Lk7TQrhsvP/u7C+WHEYbrisxbdAaChKAvjJVn3lyY2pjZdaqumNVq4rW5yyPABwGK
Fiirh8Oj6pXP46Bp1B3rCHE4zfy7+MoH216PrVA/qojS78CwWFfTGlHhhlr5ZDjUrglzkVLHk9n/
btV5emVA0f/nW0O4f7s1TMOyTMcVhmPrhuP8eWuEYgTi6Yf2t4oKvyd5V/StmpwpfDLfIRD7a1Jf
c0+5FvL+aObbR94kP7ujykVRsqy9k0Lee5WaqkALaagf3NCuUNegb/AsAdJY7QIIn3/ZRVt9LZOq
pTBR8FrC5LgPAUq8qvprEjftiwGf7jEG5i97nbaJTpoH+1SaiUa+bTAU6irMcwS0lLWf1BW6Dq14
BYaTLCc7Sw5yNMvj39Yfit/WVwx137cVHFxPoyCu5zXouNTdicTEP/9HO/PT7fb0M22VHTha48Kx
hKXrwtD//I9GGh3aINUov8ZjttLIvuZgU1HdnNQpPViakx6kWXLfL0QVTat8KvCRw+8cIyew2anN
s0vpBBn950I3d7mkNOWSTiHuEyoobcKoGc+haRQIaHgJorYH2TP1xniOZbddRN7G70FaJ/Dv9MVt
HA2KFnJpgmSLFo7n6/DPVeBBUcWBw9U6nxF4/L0WBLOr44y0SlfyUjZodZG58dfSUHuzOv7mfHMb
55FAddyDkqzDomA52XW99Pi2bRrb8Dbo0ecnnlGAayiIvLDla3LukwPC9ue34WyT8j9SObJClhuQ
+bVPDsgmcJufK0jTLYR79883gGb87Q7gG+ZYJiRE1VVRXVH/vAMCO0BYnfPQt7jJOESv7cLdVGzU
T4lTXgpwVXtpXbtsDSJKlbXjyjccd0mkd7Znb9lEcTje9Xa1HykwdzLSQHTb0c1/W0YOSN/Q0s0V
pATQwwUs3yiflI8ccB7zotJ8ECk+IVf+9Q2wlFn5qfcKH+3ETH1Sg2lYQ1j1TmWhRuTbs3JPqsc4
xUqsr7U+qp6MNEMjpQ5QaWLFILbVeUXT8+NHxwiqrakUSKT0ZfrVhO1BhHr8QHkMbz0pNmHBxPIu
0iOpQEMkUQS2MAy1Y9uY6CqarXpEEkhtEQOASyIMP9ncRm6OiCUmK8PvsiWKBDx1BkhgQOmfzNIN
2MkBsg0RqdjIvl8eoHTilTZ4j6DmqgdBYI2skwcRbjZlH4i0dFNSVWNlkxsMlv4vO0Nt6UE6yj7F
jaLVpEX1gxy4rZVmHQ+8TDcR7FAaJHyDddmQ3W/nJ6i8sudnbCEycdBKf/2uX3rIwXmmdL1NEvPM
ap75a1npIfulmw64VC4ru95N/3PZ2s3/w+NOM//cc8zPO1c1Dd10hcUNajjv7nYYLJFwi0b5AiNt
TXED9lUodpYrTofDSpl3WBRvNM/yCm3Q4ex8kh0U/sPVnMfGFDIPBZd++ss+6T+F03DuvnIjzave
1vpz/euHhpH9A0rFOYYD+5DOTWc/BqpZXuTrSTZ99nTr8Z00vhTR0Wx1+FbcDTEgpCdX6TjeIie0
9T1XUH3Dig5WybZSjg7aIJ7mCSSL6usEK6yY0E+LpK4z6PUkHxQ3ble8IfKdNAE8cHanVOBOnUcD
769RuSm+jcp9sRxVZ+d3czWCrC9UEkr3UzH8uG2R5f5X8btvUwHgT1pyEGW1bg++5IfcQyfIVyPN
phv8Jikp700ECbYL4/Rr1FHffdRHcY+WZ3uwa1GsBSUHPtW2AuUqMD6wYVv5fpmja9MGYOGr4Kmb
k9wQgtau3yj3smsIB3BtKqUaexHxiGt7fU2cP9sECuwXoeUupADXubfnq0L4MI2sKdnfBobYNU8l
lbmk261fLtI2iCHcBrKsmxYGycDkHHrmBFcBnCqozUctKvKLqlhfqUg7fBjRD9rYmhi3VlGMH7w2
v7cAUD2ijfkfvgf2n/sr09a0eb+tmkKzheYa1vutd+85lVpOw5ehaipDXWSDgkqUOYjTEJC8FKlX
oIlu/jC6mTSAtsiTZmf1LoZUu5SmbLri2UJf6VEa4J7QPrVtbyPNQMsEJawE9VSZjaZ09wTN6UcM
2PyANFJxdkoEwxLoHWcE39Z5D7xFWkKHSw5J3Q02QZeQ0/7lR0U+RtzWW8OdWynJXWd2oD5dT9nG
BbqjperoLxQQ+910Uc9ZNXax0WxdnIwkf6rmLLRsipiMUlcVZ2l5/AnWiWFblKEiFa1FlXXzz7UR
gfmmMe/MCNS9vEqtwXkux+rYA1j6JPsRlDfvXHRknxuneN9PTIq3Ich9UG6q723/w4tczHvi37dy
Guo2pJpVwmNA5MX7v6lTIkU01lb+pR57Z5V5XgX7uz1HMD6JMWbBcPJzNH7lVR5n9d6q6nNuqLW4
k86zmfaz2JJrPCZqAtOeIj3EeKCwNApFYlCQs9Y2p8gn9lEQDsIw/WynwyFuCyD1FboJdhfr3+xx
RLFaFWe9corTQJG3CzGSkSQ0L6RyAp6AsNeYXRASWbg2YPPUQ4aMCiThdx2N2RX8XUqmzxutW4MC
Vn105ubW11ECS6WIxsKmHOra5e3ePCJDtc+8aodIsfFmRARbx8IU1BhSDGjNztHT3eKxTcb+MWq8
A4/A+LWw7217io/8KPFRXskGcb8RuFfXHHKyLjvZV7ldvaYYmLoF0TS1C1ctn5Oi9rbQvlSqCrko
OzqpdryZss+ZB375Xt3mCRZkGXTBmn1d+OPh1kxzEjZN0h3xZH1nGDPh5DZ6te2AW5SipnsR9eb9
ZPWrNkvLEyLV5r3sanjrHNRmOEmLZ8zP/i5XQ4ikKqosv/qkS19HyO2O9bYXVlN9iQw1I48+WHCK
LKo5EM77mBqUnFetcDzkY5q9abCYZH/ueTm63FGEhLgffASHiWiQpbn3ZppZD5rZvFhzv3DsaEOs
2ttmYMNWuT4GE9zQctDGQzf01hOaW+ELqTMZ8TJrTRoyxGUGTjCPSCOZ3XyQbzL4P7v5ITB1hLL/
+StlqOJvXymejYQCbEdn52BZ81fut9jQYPRZ4cLO+ZIGfF9shPqOslGcKdpA24M7/KvPDCgbutD9
6qdPliTqkW8eNPCfPdL3nSn9hQq1BspYt7HL5ilQSDtFnUtdlrmBIQY9n53IrYsK0eSeS/JzpZ6b
VzdqJUPoU2tIcnMfJ2RtJUq33KiuMyyLoU4hKZbuc2kBurYM+GXShKla7eLGCdh1MkpG0zhoeUEg
dDZbR2j3nWqepEXJj/zZF9eJsie1uh1JOvviu+HXSE2zQ2pN/q6lLvWimres47z/fNeH7BGbkT/9
bn2KaAhyRtS5Xb6b1xrOeBC9HkPr9T+2cRq/1h0gQU0PeKWMPglm1H9WiYgJaSDShMy19e1P19jm
7WPOrqLsulU4DP3WgSW+9PIuOFOvIDiX0O2OKpCdgLLQZ0uUKao784C0e2cgqamagBX1BA777ON2
IqDOF+qsRjAnYW/zSkWn8oij1McyCJJ7Y2o+TbYL+Npim2ai3Eo0ALMqenNrI3AMEQez1pNwbSAE
ub06J9QX15OuOkjTV8oPNjTxe7Lp2msAjcsxYGt5BBjNGVE1ijI8FZb2Qb7FZBcIrwPHGySdc9c+
+rH5aMqQidyPa+mkAuLVh81to37blctRvXSHzbvtOti3fD9ooXPnEv7qKcc3RnfwO/ZwoVEjR9AP
nav6YMwNXKv6IE0S9DlPO1ijv7rklXSTHtKUjdrY9QHt5XobxzASIr91trpnG+ucIOcHC94wAiLj
dIp733t1x/vA7sIPqie8w0R9t6U0dVJtKxsFl7008yY7dJnmPYJp/OjVFolwcA++5Q13LkLYLw21
gqukGz/JfkSAhjvdVP9tv82z5y5UkNYYRgpNDZYLWmg2Y2/y+GVd+uYBab7ra6dmV0zqXqlV4+RR
12DDyw/u7GzeGveX6akiXSAZH27lqM/RFw3tebgC53eawr1XlMYpcqNy7Q+gmECJg4blFEawvi8/
cm6clmFgeQdEer0XqCR82cPyI6r8ZC30BBT2pBYfS53Cp7zZnxwzgMo6T0fc8m/T01ZZyX62SuZa
hNExpPoUMluifpQNxVEob5naxp002Qlo9/Wk8XfAY4T6ApOBXaLT+vG9jW7x4NnOghhUdgnqjkLZ
6GMj7eGkF9knLOpI6PaL2+Z/uGXiQ9xz8kGXUHEfzPERImqSozWawe7WjXAjZjyc6qIzyGA5Y9+8
zrr/5zeEbs3nxd83XfySFqFISxe6qpuOjK789oaYjI7SBFAtXq0hTKdXU3PMTR1EsKr8ZNV2rXdQ
LMM7BF35EKAvs5WW7GdvZlM8Zh6VdgTbA9WBwtj1vUkuDhH/RQaNDCUX2KUANqd6b3RieCxLq7ig
PrNENXp8lF3wI7pNp1C+SZpywNTdJ6tq9aPssu2+O9bB9CIt2QyeViBRGakb6BLuOtI9f0P61d7m
YBRR1CiMt9yZaw6oAHMEx9m3AWVBNjjjS9gZ/r6MbJAfHaqMczxlglJuO0CpgVkUQQLMQqIwwibf
mmZ18Fu0ZkXqp9to5mAAN/3ZQGyGkZ6goHEbQPkQFsA8w55nSOessL5ohmeRgizAdHV+y/Zmrmba
/Lqq5Ii0OSo4DvKjNkwoN+IdiKMyqGdKE1xkZWXCncFJXt0a2YfU9EQY7Ci7cw9VhptrQ9149mlI
KQTwnpBldZRXCvp8MkG23kurbe4pNuy8IE+TPqh2cM/GRaGufDAcVBKTsBZb5VUb23CLmsu67jWr
eyxJgT9O0O8fav4glM0WT0pEUwZ9TgIsKg+yLy3cbd6k49aLiu6geEqLZMrYHdxEd4rFzZZXNx9n
9pamH1vngMeU3mnDrlMV9uEBsgF3gVe8yIO4PHrLKzNo4TjnlPS9JrF8HkY3P5EDO0Vva9qigm3e
a6SSllbV6GtjNmWjNgCfM7N4yDlt3Y2VCO1F01EitkJ24p1bVFISQEWvuXtUJ888xHUV3MsG6fX4
7IwXaUwoTHkrnk2veatP+2zqU3MhR+xw3r7A0VhJ0+VmOjjE5REbiR5BRgE47ykjPVuFhUaRH4cv
0pJNmrBJmhpiOrc+s4AN2xaoJ8ZdcMqq8VvtdcYLdRIcackkWaRMv1ns2q5Wner6Sxx7v411Xq6v
iJekK7+wpjs0Y9Q7edX0w3S9kn0x4W4oCwlgkzYp72zhULEj1zw2bHaL5NL1GmGoeJsim4z6ZKfv
nRIKAhKo6PEjpb4tldE7t306USzW9R+RrwxXZhY0L5kgn+r1vPmGLvweOUr0VWQat/OAcBH6NhQz
CkcqW6CYZsd+ClEtodBOqThfrKD+gYC78yFzc6q6FFr6kpOnWnko1vynLbc2Rx5+e6A6BjE5XZ8f
qjxMIeO9C9DFlhdkfVnbLxQvUxcyqtQXLSwJxD/uZMxpUNCHBaWV3MmIlBxNw/rnqKohBC9Hb3Pl
KEroe9Qui4d/N/82IdAbH3BOpY+HrByIjDRop6W26Z8iDQkHeWW1VC2nmlGnw72eTy9O5MJn1cN6
qYRt/1KAal/+P9bOazlSJWvbV0QE3pyqvJNKriX1CdEW700CV/8/ZGl3aTSzx8T3HzRBOqhSF2Tm
Wq/B2E48mzHq/0TLFUW/M82ofJncaNoPTjGv6Sn6w6Cu3ADhClm0A4esedVWp6nVihfLKhZQxKHb
WaDmgza0t4bbVBur1+1npAAfjLHOfoztBG+ijZpHTFesbROg9RS0sfOMOMlDpNjtNrBCc4ti4F5t
ivzNUvA/If2tnUwD+6fQ062VV9j9F1CMX5xGt3/+6Zo1+XtXVLq0S1cXzd5ClMrSanXnZELYmJZ4
cqzUuOgOyF3Mb37cs046i/iT0Qr3u55NDzYP5Xc063454WC/wTVk95z504tPHnVR2nb/jD4n8lSe
3j2mMYJjVVcP96qCyhkGNOZdnoMFI7MQ3gKVVjdDZ7ZHW5jOVlcGb++5gPkNpRh2jhDqwa0wnB5t
7J28qIg23VA6t8hUKsB1xumMyH/AIhLT9jwuUgjJbvvUgOwkJJ6LL7y4DPRHBu01ctCbb0qhwPya
Xvkm9Q8WACc4Ls4vS2CS3BXhPiCdvK0EX6cH+343FmN1n5fVdwSpNAySTRXlR63aQ1CZ0aYCrBf1
2dA6WDxlYj3AonkLA2uLklv4JLq7gYcbRMsYb0FHTfc4EaPl1PTJD7NC3Q3fv19jBYe3s7sSbkYa
rHXQqwdUKYEuB1a2wj05eEmE/UV4U/dLSeJ11yGwZxexvh0j9DQLI+kessI31kan9geH7B8vxKCE
th+W2DegipeiZfXdqqa1VoL7QVUfyX/0B4CgKs7lIIs26znWIFa4lA2ao4HplKdqFnMqO11OvXk4
5OH8kEQfLiM7u1GL4ZBapDtd8XC+FOTi/Vn0tsOcDL0VN3siZI5+oWLmv4zwTUzh9CNnYib7nqv3
ejXlW/iH7tZUAv2soCE8i5hX35ugBlnImNx1f3e6WjyXmZmsO356B8soxUnRcoeUZzgsC79WmRbj
DHrQ8ChJolLqyphXKbK+7qbHa9W1nnXtoyxd+KVp1Fyu8bd18iLyDkOfvmYGG007cq2loxrBU9dX
zW2bIbqmxOGTrLKtdt+wHbnDqTR8cr06W1rkbDeyMbbcjIAkgqGyiNBa9VjYG9NR42bRoIiAFMit
kU7QJ1ulRZ0W71GUsV8hyOE7o6Gg27vD+AqOIgYu7jV3FY6ej3oXfOjWjcTqM+/FSJxxW4JnxXSY
rKdeuWAtLKKf8iCLWTLy/weuZDnatnH2tQI3h2ivWj7STrIKYbuvhuq173WTzYPORrJCtZABrDLK
w39YoOufIt2uablge0DuWDycmqZ+CuFUoF6mIs7xsWpDowJBaIzlXkzuxu4s/b6a0S4TzjWe276X
5rZraW6TPdt5Wh/+oec/j5M9ITcYz3/u8GdclCj1RtT5dIMpBGluvxPjre0d1aYn6u7a462skYeR
sNpGAYF286mhsVN2AWMdTV9cN1OXKAzAlbZIhXpW/MADjv547W9lSR7MBklTXhT1QrNCEHN963aL
3nNHSP2YiBH5whe88+6cMfL3kRHfR3ns3ckqeaZETb/sggnt9j8NmgVRDVUxCMxes4ICqmMHy4IV
mHq5hJiPT7GTW48h1L4D64cEAxL9ez2J9CnS3F9Tq4fPtYZ8/Yh80l7zE+sW9cmQnFPQ7MpCeCuC
ujvHaK0HxJDLx6TMN0lmFy92LuKj1Y3ejSzC9td5ayFXXQ95+TJOerRQZkmwsrtV0hysMIh38AqF
zWMuLHBF9WrSGpIOjYJ4B8CvVZ9potiM0/TN0pFxHBMYkYEVuc9dqT8YKEP+yHo7ZCVMTpngkr0F
U87k+s89Ukyo8EvSYJ+JUltPGEgfQKpkpxiZ5RW2KNkX5rKfkgul629d2zVneOOOufUdzNF0s7TQ
ZEmts0gLbR/XkbMia2u9qujHhYOV/dAUqHCyB59e3XcjtDzHdrAaKVHWCbOEJficNBJgVADdOtZB
LwmTkLWIFFccLkFWP+yCYzQOx0ENKpzMkIBolWa2M8MAJxmF/jvQzFuhOsn3Gu+Cm55kyouLxN2C
RWnyNPaRtvT5Muc08tp1TvLxZIXZuB1agiFj1IcHf7CKbeFCxoVHnq7jOoju+R/rlr0xwqsPMrtZ
swafTkY1giXRC2MXqMr4imfawikH77kjbXEawGtg7ke96eNDZYQD3eYX11ChV/enm5pU6GbNbzDw
u1ytxa5CdksSXNES7zdTe/Ji8ifUjKl+C1KRrlLbBTIVV8C/tcQne97p35HBTwPV/hGp2DNOOPQS
W/P0fdPWER9Wr14SLJoyO7F/ZGn6K1dE/eRUVfmflr7Wp9w0rypPM0xdwz1RtUzN/PSqaodEc/DG
Gp+J93jQ9b64RseLN0dAyuo9cs5pUr1lUVze2Erb3fWYEdwPuvYi65MpQbII+xFwKwujHJKd3IjI
YtRYH4uy1S7aQxWV997kpkdfi8Q6rAcUb4AELgaiHW9GNkHynjM7nrsrLaf63djlN1S+3BfF1WDK
CC3bIer4u20b9aCoTb4sO7TtQyd/aExPf6zn+hBIJMqXxvi1x2cHHSahgl2WO3rIOupaoDW8kPt9
uf3HpXE4RYjn7ezUMduNVahImFlGvHHSnpWlhRTDCR/4etOX6PtsHaEtybf1uMfnYCJDdRBHWfaD
QhyDwerWrY/0/KcG2cUubYbIji2CdKvMHZ5b0z7LWLSMXndomoKvs88Kaef7ENm3Y4FDz7JUdfXk
Oi0adeq8GVLVEmOiaPjZRpCU4fz+dtzqIfZd5TWDhLNI4lo7T85MH0W3fX8dDrv2fTh/uctw2wrM
3zWCMJMxBneIloutEw35HaqvUJXw1Xut6whRLwi/G6Vu8tfQsd86H0f6qJqiRw8jeVk9erm7TZMm
BPjEoHxk92fqtX/E/bB9iYqtafjZq4cOwWG0wxpxYIqDMj6CV7qTUPy89m+d2KqeAqSpD0JDS1LW
B3lwR1i2ejLwPsw9tO2QCFubbcsSnJX8kfTjx8O1Dg1JsTKL2riRXa4NskiuQazAeDnLXDQg7/Us
vffQ6lmx3FCZKGfrvTjDkqtCvTlhWbjPyCofDB7QrRF33SmsETBRgx5BpRjfpjGLhwdkl/1F6ebN
MyLf/g0wxu5VDREjzpAV/6b7zUMblgXaNs16xOgPWSuoBBbZjBtj9IlgBRhC4Xt3QJy9/dEF0aPR
T3n8G4cUlqsz1ntokj1CM8m9OpcKN0K/007uZVtGSbYZM2b7T5sxp63+eZyX1OGyF7l+yT9j2YEK
UAGaU8bwZwDzvihDwGySRY0pG2z1tCRZwi+ye8RffccyPvgN1GkX+kX0RiwESUVlSG5TLzX2qgGP
Jot159GtoTPM+ke/sJrj6QdkqWEtMOm58uBqUN1aFgP7IfDd26BivVnp6fhWVMEh8tL21KiJsXGI
5N0Q+Ax+k7TIcuRo8L99K5JWe3G6pFxWbjfdGU45bidDL3eGDz84UVJUNWP4F2nYaAej1qITclHp
SsWe9cUQKZo0fKZp7NCeMcNvY+Jo7AzHEO/PgTdNBYk9qHvj3gkTLJrwDPvuiK8smUlY4zUvTpFM
dNtDKQ7k+lEHJOMtGwj1vZ+Z2jjctBb6A+po2edetG916Q2vPTIOayc3iTUG9fjaauZS7RTvaUwF
kthuES3U1oxeuwIXUoOfx1YWvalG2iAQD3hatYirJI/63MsrjHSbtZCiZC+Cd0Q+lfBHbonu1gTi
vU5K4CzlvGIDU5I8TKjaQ2iNdHLt1MkD9gtLrJ7EnSyhmoLiFG5YboEuUJoMpOwDx9uYZcObQUUe
CTZk9wR30b5B8E58bYPyPubXEdyUygrVnSK8wXvoMBp98L2dtO5GCSLzWZ1uLwsDbG15UX/xscx5
KVtt2nZZjpDrXPQ81OwVbDcOl1a+lsgD+/bfr9Ptf5r7bANUFv8vrqN5qu58QuFrKP3ao10pT1BH
8UnyDQNlrqm/U0WW7BtRz0b2YfHkFyxLTD1zfpaKvghaHuJr3xEc6G5Eqwho6TqGLYrUYpjelIVh
X7tnqvt+6RSE3P7Sd760NeMRGr/VF5hkgtTJJ/yI0jQ9tER8f0H82A9dkXxtm95cIAmRn2H46NuC
fcc2KDSYr6BssQopgq/ZGB8CFuVyUI9mO1FQW8UCPrwwNEori55Q57qRCexQoK2XCCwP5zeIbPtT
wlXuc9s8rvUa5z8gro1/3iiBWTAsZi7b4B85zH/MdRO+8U27HJwnQ1ewhOvGpHxJLVSvwynZCMAl
Bwh9YFnlad0pzaGdD5eW3By9hawUaQMqchrdRZBZA1bB00kH5n0ogQIc5Fn95+xfFYWw8POYWmya
gdtEO7ObXaaL3n1EspBFp9t3B02pnCOinmih25r5HGWYGc27oF9Zie9JYf2UgzIlYpCDsReSq++D
miTgsQxd49lJS5b66Z2ul+HPToiVqzc8JVVQLKAH5b/Ah31zEKB6xY4NrQmwAw/QWoERJ5F9atEo
3IJgU3eJmoQna7SKtTmhPuOF5pfQJ6CWIs5+JETnHbw5CKNkk3jKQVUxV4rxF8rhcWvyAymI6pKZ
QVEXo6sV5t3vgwiER5dBbFurP4NGrfB/OTWeUDXM5csg1Kjr47xtutzJ1xXxpPo2KRI3Sje9ie8A
upBh9GVqg2+a5WpHYSTxfipjj8UuUcbGZy3bDEOwlTHICgoQ2cbRu8QgMyyH5/3mc4l9rVATFaFg
DSe+/nczZ0phsw3rmnjK1rViZ66ujLg4B2byigODfwuAvt41jf6St4N/K6vkQRa9LF0TeI+Pn+rN
RtcXXSbqVT4+JB0iQJK6QQYE8PXM57geZF0S9OU2yY+8odyefZv6mGNzh3+qbx21GcTo2D3WyG5u
4+UOs0e2jp1qHWvvMaiHZqdnifGSTN6aJJ39qA5OeF+H4jGdYUSF2XhbDWI49H3dWCndEK2Lss63
gvj7Uj61mjvmW290u0tRtmY2ukXauLHK9rc1b80GUr1rwjg2VRSVWDtV6J09+MVPY3SUY4Mh+Eku
cENtHTlqdbqseXUXN1ii83q/JDjNcgbzupVQY5LLTfgsl2TsMoMleOfwWMZh9mhN8cd6bNiOQ25l
j3N/q8u8N1M/piM54qwFpZl04cqUnyjKyh1Lf3cpjF7d2pPFf0AWovDUtvCpk7B4VloM+ua+Y96V
u4z48EIkevc4DmG5KV0jXstEoZ9kBkx/E3Nd/mQveXwuVW2cCQ5Pl3X7VJXGcjKwiWVt7Owzv1NO
bt+yvYzb6tVqk3Mwxzr7uNzbqHO/iQSRNnRaorvKj/wdusDNJgo88yHNU1TZAdn/bDH0TJrfOdny
t7x4IBiMw8WfE/SePtV8bIKklaNG9KFPXrXOG149X2TKATGCOUcE5VcmFfKGlJEeYVEmW3uAdlUx
fncxnxvZq/v8dy5IRre3Ke5Gxw4O/yrF5u+ty2oo/JiJZQVCJZ6GWkHKImnH/zAsW4hgz1nbP8ke
OHCzYY3S57ZE2x6qVISLXlc9dHPwTfZwQK6XVj+eSt5py3bomrt6PggVOIYaZtrS1UK00RI7ptKx
DcxTnPg5G6JbQ0+rs5x88Mlkv08+Wf6M57ZrCfmfD6U/4zC96v/D5OOpzj/P/6T/DTI/Gok6zXM+
8VAMS4HJrg7j0+Tta0UT3S7KhmDheWa/RFfCPmRAGzHY5CzofDZAJiiZZdz4yo1AW2Ld5b61B94A
kpvYxKFCyJ7sufqUOAkGKryqNujCxGvbz4kKV6jPSbm5eAqaO/yPb/IKyFOkTs3B5s36BdLal9xN
9DtZUgNcUvL4KUFv7KzZub/nvY1xSO5Yb2B2fzqZld2XXqPcJlM/zHJt+MZ5CsruyXAftn0DfKz7
aSGo/1YTWbtxk358iVEmx8E1PSdjIG4LLJGQ5XGL29pz/G2siWZXszvFHE2BlVX1j4OuTsc06r5q
E0awY5Xrixi73LXtkVUomet+epjAGPzttokW44zst99HPCgeMjNDfM4M4EtpXv1N42nP9dJ5MUcT
SzPTzjd2VXb3oV2eUqDYb2mGqvScV1JbMFijKMKzE1f3Qgnj3TBE9sHPLetyYPoMym8o4LLOBGky
I3P630JnviVDE1Xeawjhf9Uaan1AQK69IyXGVNpF4wr9sWpdJ755V/N2guZUuWuMfEk+gPtFj7VL
nAfXR8lV66ZvWoBuT1HOZjIOnnUsLtaF6r6EVt5/d92ouKlE3aziqYs3NrTuBW8A8eLZqKXUZtj/
CABU10ElwpvOeOpz0/tt9co9m+JtS3Z+OToeLs6JvmhbDUXjLHQ3KHZ5hwIN+63tKnvkn/OVhv7Q
lGJ/qqIogiwzzg19ZNjrwu/YgeftnV66xNHyMfreJeLskmz9RcqJmI3jLXBFwB8aIf89Ig57iRej
w1/Asnycesii6XEIwvheHqoK/XQlMR76uSpRlBoPD4SbSvRvTkLqRonydXDLc2Xn5VNf1E9a7aV3
EC3V50LRvhSB5tzqcdmcRqs+i9jMjyUeKGzhfsVqlx/VKHjADWvcBU4WmUB5C/OoEID2VlNoZ2/C
Jmpcdmq9lkVltO/cku2hrffitrPbAePiPH8zlXg2v+3Cg+51J63t3J3Ev0qIa+iBhK1C42dShsEG
5rB2QcjKxoQgJuGauYsse2HzVXGwOen98ZnMSH5XpfEzq5PmdkSvbMHySdvjnNR/UV3e1LaaZhuC
JD+Zd8V95vbGaRicrZWaIVKcdk1AzwzvZSOWyeK+HxxnX07Jd3KM9BBg7HdelEDMkuVId3DJBneH
cQJuPyWR5S8sY7qV4XhMa3PRNmwUcT2t2+XBVK4jrxwXom0U6HK2kR8up46JNZDPistdiLk2CZig
XF1ZhOIWqVFvnzfjuRpj687N2g27z5XpGT8LgYObGrffhWn156nNytmBoV7X0dtU8xzG7HTGLm5+
C/MRNUbx3CShd6z8CfQpdi3LIcHUuYt5pUdK529VEWU3JY/zGaft8pzPZ46pnTNe+gdZJRv7osk2
AnnEhSwCbspuFa3+DrXxUMwycXWi9jvRYLsri04UTETekm+xkttPUQeEOsMrIp1LZQHmLwp6hEHV
QcF1jkPh5O9naWL0mz60v12rrt2ufT0wqaQ2uPufkQ4unmOU/kYT2N0PVRPv3M73ABUO2TYyteAk
oqjZhLWR3JJKxFSqNKq7ya0dhCYhhwgRnD1m5m2RFdkhd6d2H/L4b7uocI9GMWKKO+KXO1QtUveA
Px5w5UDN2hTqU5ne434A6sCdMpSC43jbm3W9iwOvvUOtAZMHL63fdD8/qRVPOn5yu07Lm69xjb+x
7RgZngpsDAFSqdu+7JJFhVfRSiOKutNsriYsZZ4yUENxHUP7Bpd8pau1/csts0eNNcSiIah4Foay
gp5S/jaN+jbkXfgW9HxCESbFGSfQbluP7a3Lo7RJdFdsBgusjOq4xBbsUH9Rrea7bmfx79w+qQj/
IhUc2meb3PObE2JkUPVa8wBhCNlLFPaPLl5/2OAiQBIozRmZ8m6RN2QCKpzzsBpJf6mIxt54OWsS
Gz3ydY/FxmGaDOuEGpi2DD2hvZpoARMDcUlUehqv7HWjohcThdaEjqha7QlTOg95I35pYHC+o52a
sSNu7Pus6eKDEaHQ7mb9eJt58/bFsr7HWhk8eVM7brWw7TZ2wBIJiud9N+bBDw+YHP4/2fgwZii5
pCkavnXedy+EJ0iQ0COaF85uVWT3iMYi4TQ0W9UJ0p0zofOqTUj38X+ZbEa1te88E2WXSMx8twES
76hHWAGUAo22yPOfLNNszg7yaQnYRmEgil8NpCiGNj1FU6VvyCC3KwnuwoSnWNoiqnYS+tXFMzgD
xjisOKBfTYe0kWOZT6ra5xCzC0KmOMBZdZ8uDLMXu67TgtXkavmblzq/yLoM58qLzXNhhD+j+Z1r
Yaxc9kqJ7w5xWETI7F0f9eNm6JP8IdCFR7yya37YHiZRUaf9wub7V6VGznOlmhOS0cmbO2KwW+SG
d87mAxBtcaPH/FDxS9EVZIBRQJ5qp1yFfu2dZUfPs1FwjU3v5loHNRTfO4sXy3wV2S21BvvsXq59
uVhqa5sAVEMvphfEbsOVW5Q5hGwCgIS+WD/3Rnr0Yu+rkxjeKTLYX4fN42QY0UKf9OPUeOCka3/v
eC7CiGViLKYxBNjetsPWSxsdz8l0vCvnQ7TNxyxfszmOtiU7hSXSCfqLjZGHUQ/Db/JzE1qGLFTY
bddKitl46xUrQeyb12UaTFiX8qI2Fet+4D2yVUclXqaVrT3bceBs/QQDWn7yPK9a+gpmJl1ObsOC
S8UWe/JBj2SG5axj2xhglCXYjKijcyyqruvh4nWPVuFkW1l3PWiN+1eXxtWJq6HnjGlSg5dc07y4
jWgw2zWjL31dFMs+s4xz4oVsUcFCoIaxiY1pOg5Gn4PvSYOt0CuBC3Z7ErXBFpAI1WNGnukGWO+w
k3X4pdo3/YSONOC/MzZazi9yUUvcIFs/cB8Cg1VypKvfVEUZEVMopr2psBBEP5+3+ziHJipFsBBM
XlENS9+EGuoACAAJIm/rEgAP96qj9xDGDXuRDG69siNcJcOIhGSQ4WNaDvkumnKeh1JVlpUz4S4S
ev7D6IiHwA5OcDYDZNpjhQBL0m2Q7S/uiacV96ylMdzQWoDHNqumoA3qZ7sY49NAXINQSFs/J2Xh
3nqJ+cTvB13ScYEFW37+C2PszHwjiSmWh4pd3LLqSQBLiLGsi1EKuG3LH7Jgh6G6KhyRzBqg0zmB
XHljaO2w6UJjOl/q4Its9NQFezF3kQ3sFmDZKLCIqCkFeuaqhY1yOxPOB8+pjl2Xvp+lRpmsip68
KwIgzewcQJ/LKW8iflep2q9TZsJTbeHZihUSUuua55/kgZ+Bt+ta5w5vjulk1TYTQBbf4w2EMWjB
a1FqzmrTAL2Gv8zOmkVnZV3rFns9QS+riF0dimKDBXRqk4UfYM+r2KIVFcpRpm+c1XG0FgZeG/ch
n3ozOmO6VdhaVnownV2cdggh3IFgXfaWajJNg9z0Sh1Lo9h868M+OYX9z9EoSLR26MF4LoHbMkqc
feM3rMXmM6S3mvxSKcvy0Dq3ZHnHdd9F7YqwKSmKEuC3UNI3PwmTr5YiOTVK+4X3vbZoYz94BIsS
rTB48e9slR9FlHxjc0UCvsOyR+8sppa5KA/4RICqtTyiAzeySR8ce5+jzC1S/Ww0D5HZBDEkJ8g7
Pn9gQPU4/Klene58G7fnfNKQ9C8n4gFmYqU4xSjGvTxUocayILS7NbaW73V12yHUMujVbkhr89JP
aBizDYSiEH/21iXmBgjgauYeH5vpxvPH4kkL7eZBNHjnDlnxZDr9yktU5X5eqPtdo70YIFaPBAj8
S9EqMzzpRhGvM72MUTjtB2VVFiE+jmqakostfmBVWBziXIg9z1rEjtkc7i24GIvRS6eN5fnuIamV
L2GMfpLA1dXs6uYJQ6D6qQCNVBrIZ5WBUj95hkClbhw73rAUXfLAG60nNOO3/i02VeIEdc2/zWP7
pzZN8UuQxfUuUnGrqrwgwd6bdI8pmmgrWxNzgPwfmiXoFVp9xVoScVHQTDfVB+YPYCxUD06fH9MQ
RRObjebBUSYAg71lbC2jQYbOV+1nizwnlD/QYz79njNCCVuQ+OqSuD6tGFdtyoLpXUkcixBLiAAA
MNGVHKt7fbAptbJbXcZ2gM6Y7YnzzZ1Z4TW4eYKMl61JT+zPHKfqUgSmxYSFruZads5FSn5zwGda
dlYD3GVrrLo2l7HDgKU1Ce2N7Gz0rY5HkOtfWlO7wZrUzqrtZWwkSLz1pITkV0gmfPDIsCYbPPW2
luP1d30wOmucR8qjmxxAn0RPSrPoNVU8KZrTP2X18CVE4u9UmPmwrXoT5L4xiDvsrXfo2HoHx1Ai
+1LXat+w4ihvL1U91LFbk2Szjx50tIrZMQM0D/dom4o7eY28RimP/XO0cfNhkTm5YIkXOcgdx+kh
CAbtIdOGHznBqW9lGeo3oDysu8y34m00uPu2nbJzZyXPnZoEL7aXo5RkajgOIlX1UicYVhFrH9ey
FfAAxitV6u1la2HWj1lT9Ocgco0v3bemyoKtHqLTVQqrhnNi12hnV9jixSQ50RKHSOeViFLjOO38
dYp1yrg30YnVFx86fDg1Mw0DwpHwQWA9+KMIvth8vUfPBMY7eMEXg1/bvZ8We1lSLGHexXhUyFI8
5WgoIHsuSzVf+mg4EVbdA5r3Uw37zB3I0cmrxu2EzhnIlGVsK8bd6KvvB1PZOYoI7q7VLPjLfeoH
z7LTtR5xU20VjmSKPzUUQazisAdb4NpZdiEewV4HJqz4czu/Z8No1Zr2nCTOOhLt+OZOtr+cWkDN
o5arJ1Un3AV2eunCFroJxzrEDS4sbuWhSvX3M1TlXR7vnDncqd/rtD9naZGh/N1DKJHDrg2ys2wV
nRJ8aE0RdSKFLRqiEsReL1dtGgzdGnTm4w73SQIs45TjFRW9HxC0zPfpfJBn14Zrv2vDp37/RZfr
5ScA8QkOT9z4Ok4Wr32ud/ovuny61HXs337Kv73b9RNcu3y6fIO/0PvH/9s7XS9z7fLpMtcu/9vf
428v8+/vJIfJv4fWj9W6C6MHWXX9GNfi397ib7tcGz79yf/3S12/xqdL/atP+qnLv7rbp7r/j5/0
by/17z+pG4AZMnyjWJTjbJ8czY+hPPyb8ocmUlGMwtb+fdSl3Jk44sirXMqXAR+G/cs7yEp5qY+j
ZO2/7H+967WPSt55Wl1bPl7p/3p/NjNsvYUZszq/3vFy1ct9rvf9WPt/ve/ljh+/ibx7CwfCqgSG
9X/++tdP9anuWvz8Qf92iGz48NGvl5At6XzTT3Wy4b+o+y+6/O+XAlPfIYaM54QZj81tN4TOqgYR
jwMuRSzgm1s4tQ3IHYpgtLCWqVx/qbhNoW9SrFCgTHmsKOdm2XEYAzBxgFdQ8W3rvV60g7mUzUG/
Ms3UO4H5hUEnq/rJSw+Vxyqw1Et9o4/Iq5sklTA6rxakGYBeEpw+WARcD2LANOAGg0fy4bhEv59a
w5QoC1krD7rzPvBadRk9j/OxGUUnp0m/+REm8FjwWYs8y5INOSniUWpWPIDK3JpV3t4arp0/KERf
jpbXnmWb7FXx5OIuVg9Lbe4hu+lI796EBFv2sgtOKSyRcpamXFV2SMsCDJcZAxacbyIb/su7YxB0
dizdJ4j6L+7sjcGx1/3vQW4QgZsVLyeQWJiPz2qXsuzoTojcovfefG0w/3SxTYUuxUAXDPouw+RY
eZD9vD9XsaoEHz8T8q5Wwmgx6pgsgDyVB6KEyFxcyx86Ja57An05bj6MAXn6V/cPtShepu5iMFQB
0RsRMDMx7dseN8NbeZY26U3fYwX0qZ4FUbRkfcpv6NOAoQ2PfRKsr9eQPeShZHt70+FKvrnWybMw
dfotNMhfn+rlRcrGPdTlZO9lo6xyUrHO1HFW1RYWmEnyhNZ8MGrsB+zau9TLRlkvz64H4HX2QRan
PsrhEs1XcUmm+HX8PlYOa8zIX0ZGjdF3lg1rIAB4w8ST7t3YltecGUeQBF8RhV8tEGrCdvawjr2i
PYtAbc+1Vjp7p3efZNW1vp2mJzS5XfYadJWHDDjy2jaDfjHOI2Xd5R7yStdKeR/XCcbLfWSDWk6v
SGo3WNtA05Vn4Rjev/N1P1F3bbD25c2l7XIuObuSvYuwCGiHdumh7BCSw92rrWGkKGNVWbNXKsXm
3FfU+h/OW82o1YXs7rd1PxxaDclTRCSxF4qNd+50onSeS3QDdvT1YJQNcg9E82XVhy6fmdeyPYhd
6NgfuhqKL+RwScRG7O4mQhfxK9G7EpAxROkmde1DOIMi8JZUv2aFcpHiu/YIbU1DdkZkC333CfST
ZIDP17LSmcLiCP/VIgCyLP5ggxoUIHDTInM0RwB5Uh4isqhIH6AoIA9IemVbO237G1kspSLR3K8l
G3bpB9RCrPAsb5ZWUzb3hjcrVLZ1vAwRC0M7z0ly4CCYXgvfq+9LMdb3sk6b6zpI3eGiIUa7lmXZ
/Ok6gxrfNZ0f7Hq7Ecce7vPRE7OOtSzH6JgdXB3X5GLIl5cGgk/gAQan+x4abUTiXu9R8AnK5fUK
XR6/X+tTHX72xsHXbz9V22qkbBR9uO/mqUFOFx/mlctsA5toWhBD0D7MMLLnv5mRLpOM8CN1EQB6
WsDwQ2FFIWOa4fCGpGmBHXidkF7hkP45G4HbNwgK/dUim3uRXEZ8qpdFdtD9BuT/ayM6F08xk/2u
4kFizsxIOV0Pud+8F82gvemAiRxlo6y/jO1h4yyCqZ5W12FE1f1lX1ba4qKXYkI4hAYlmqVuGlEE
CFjDuc9p3owRPd19mzvimMc5G9OoqXbxlFa7xEhd9UFYxA5UPHEWsk89d0wkVWGcnZM6sm4HfbiV
VW6IiyeLUaH4i0ZTs4WH0jRCHM60ZZrT7iCz6nfyLEPZXp+i7nSt1y0QcplubWSVpwKqRcintDYO
HxuKH+OvB8J6fBNQ38tI8ebMwNwcmVhqa3/uJuua+ZZDoZCS4W7XDxDWyLb3DUaa//jBwjytQMeY
Cxis+u7/0XZmy20jS7d+IkRgHm45iiKp0bbcvkHY7W7M84ynPx+SalFWe+//PxHn3CBQmVkFWiYB
VObKteY0qvbkqZFB7LIK9lWUPXXoT8MuG364iFKsa5r6H/y32Mhw5g+xg/O15jJpBSNPoFEC6Bo1
BNfekE7KgxsDDcjh4q7siIwkSIdXW0FjVTFWUHQuMy6TZR3UMknqVSFSKounLsBRbmRFewxvJOTj
lGVtWmsjeMOYIV70+zap7jijjczbIt/YQFXDf5390w7pE9GS6ntox/B6WE16X9VJczvqIYrn9Ll8
kth47D/Gqv1sUaYB+qDo6OI4Go8k6Rlo4M2jGSZhuDQUqAaE8+KVbgPxOi5AB/HK3KKjDvlKOO2z
ztqkTr5CIU6nedgkA1+Bn7oOxVtBQXLxZgUsvLUJoKnR4InxFkpkpDIhKqGDZzm7Oq62cPGC4ND2
dky3gsTJYYDP5+Kgd+PnTIVvHgaKqNcJcokPK8klJthO4BRiYQm+XjtdPhToq+ZcAWsyHBPt4Ak4
XmSP8R/0QUGfq/4R8AegWBhBVjN02h+VpQGyKqfnqRjoz1OSlEp4ADl2rjoUP1X/HKSz+qRFfGGX
6bJq3ub1YSTf+79b1UcWXRsVBT5kXh4P1uBae83v6cwGn4XKvNKfIj0KXsJyPgQV2f7WjedPRVWs
x1ZTvtA/V9zpqOOsgiWKpkXenW1YSsXroWrCP4UlxStL0pU3nMQbmeq7JfMpp1DMGm5b/KSkkFJh
8AoQ9E73pEJZdejc0N7Blmt/Ueborl0oca8RKcDPQxk51i5sLGh7zF5BAADi+Wov78kz+ttH08nX
H96VaarkDXxWVeNoxa/eV5t4oqZ+55lGHj+ry6s6BZ8b6OMQA4drwUihxE/N5rZVB2W4extSFA3O
cphz50BzdHm2FQ+s2giHaaO50ZMcPAAeZQIWT0ZwW+ioabZHozehEM2mbNxn3dBzk2XCzO//yUHm
br0Q+O6LmB6h9dSqt2XbOWcJmXR/uLPdeX+doCPLdcMdlK56mUArs7VuIeC6xFyuOyf3ZVGEl0UM
DehhOFH4lE/hAMO/gaLIWkmsHEBNpxuwTcPOXJafFReeeXj1npV0o8ZwaRZdMzxPQa2vo8EKb8Q2
grg9gYr6iULf8CymqjChCsrUs7OYBtDp6JrbvEUuw5JN35NhfRWfhJvo9a29jJadVvXN2ynz/4A7
ZDh6KEofJ38EhS6ncuD2rigwI74FfIxCSPV1qsTI0C/aoFrJWOWbu9Wtub+seY3Jinjy19fZsq5V
T6+LXZaQcZk5n9ShDvYfQuxG5YkaeJ9Dq4aLs/PMW7dXIrCDs8qpHK5j8UukuJ0ULZ5LpIzta+TF
JaEUJKa1FsAzIkGyhpxdLwm7nWKsf3s1iWSPGsIeBzJRRVLs3rGVZIOmabKVYe+F2HpjvEdQwFkN
cFDsPjj8IUUAKk4PH+3FeBuWmXas8zq1IeRkkdF91qdyuAv0oAWclDk7j53lI7Ro9cqv5+EgQzkk
nYuASh+fZFQhP/zYWeMmh4L2vlhGnhkEjzRmXqdUsHCcO5T9/AmRpbXXtbAMeNl3jfbvaA3Hy8xP
REe9SKYvFx7NcNg1UQZOqaoRQWiHx9pRw2caAcBV+s9yMGK7BUFk+bfpYnMbgKrzDLO+eKnWd/d5
oN9Csvs6Qe+BMKCozI8cE61o2daZ+3In8WBv81NfOH9f42kNBN5lQ4+9rF/11bQO+nC6keHclh1g
NDtay1BxU+MpL79kSfp6tdJ1K9KXtnMw0jYBdVMYJG3cheddj0COlMgqbRRheF9sESLWI1v5hfF9
GZsHg0Y52N4w+ItBrDKUgxHZMTiaIth8cFyHsH+au9BCubv+YmguTKuTEUC26VJsQn9ibQF83LRD
M++owkN+5kbhoxq5KyQAs395Za4JqavEpoYbPMt8mvs/zpeI0OT/68MV3q4vzusagIIhpgSE7kEW
t7NCOLwStLv8lU3zztlV2i2dGQFEAtbwZ93GwW28YKxXEt3ZkbOeQmN8kENr1Oa59CFhrdvpIbdp
8shiH+2k5V+YTD2kflZ9uoxcymiNgs5xIn+ON698uuw33pSU2Lu53TIXUefwOUct8oZadUCHU0rr
TVLWt8AF4ZYCAPs0hus0Wgr+i6VQY+/WHvO/xXUJWgTT08qNttc5wVCkq6kPXtcRh5r+/1zneu3x
f/48XT+ra8OCoaxKLaRQG33fx7p1aH2D9620743TVLEMr16pcUptI74daQGGV944iWkQ7yVGwiua
crZa69FLskyRSFlbhsoI/+CmCiB8apNq2opR3JcrSvhIE9KW5qsaGegoeb1LlxM4n1VpGtMNrIpb
+NMjc01Sw7yNqswCus09vw145EFSyNiT+7v4yeVM7ras2vbm9b3GH6MDWT7ljh9IcO92qYssZwvh
9JtNXRwwqNOZU+sXew7zjnk5zYr5a69b5UHmyyyZoPH12fBNgRZlmS+Ooc/ck61Pyi7ORvo5UIoD
K1GdZs161Yz7MBSH2KbZOqGfSWvt/xwrC6dR8N2xYUSr7ecSDby1nJmAVi5n+WIrUwX6+Dfvf49D
UEIBFUwy0023H7ixZKgD41XyCMDsG2eW2OuwD97xaKVAC1JERxMUAs+aE5Qv9BqvTDMD4zyaBgDm
+NlYzOjqJqgkkxKVoVXReg9HkgKAeS5edI0kPFkg5yxe3ugva8y80zzETvgc0Kz0wiHhZ2vyHgOd
qY3Su7ovSuep8W3UN65DmkMOfQChyV5pvIs3gKzsMbZN6yTKPEjhPlqT0R1FrMdf5HiaSIm2ahXp
G0fUesbYTk5ILV8myCw5uEZ6mSojmT9aSbx1gNJsSrdKyXV2077QIuOxpNFq25XkyUzLgpR9sfkK
0oFlYTeXEHFMLIAIt5fflvr0VxdY2i2pYeMR+v5bNQ7Vs9a1LlLtLxO9Yo/t4pq6Vjlr9njTGo4X
rbmFTreJov99iTRp1gKdbhZrueb1w6RBByAEWEwJhv0o9rT12nUVz83+stT1w4hbPmDspJcPcl2u
eNG8xDnksR5AmMDGzlj2k26k9DdA/enbUtjSr65GbZrB3cp+UcLBfBM56QiFLxOvS1wdV9t1Gfhi
49XM7xS96PELKbQXGiqVT20xWfuiM8ubNqtTBHvhLAP4+OevAWPkPvh1QFpGqIAmlT4ZAyIvIQNU
Q9vY2FX2fmguQwkWrwRfh+L9MLewgae3YKzXoouXJeCBRt/9Cr5V828DrS3pXaChM61LBPRELY/c
rnGW6GZEC742hmPR/p0WlnkbQvF0pJOU/6pKQemAztACGbLF6hoUlUgJiXdaQuRMDnVDk9TF83Fs
R61xa/d/Qopt0xe9xMlyMiaJ1NEKjVzZFCARFCR9Rhs0B2PWQuVmrEjYzzxH1r2FHtnfaWpmR9DA
JanPKMuODYioNULMqKIukxo39bZR10W8W+WOYp4Re6FrfZjoAFwEm5YhrFHTvRf6yKBAnHzxWmpf
P86tmp5pwHth11l87bJ4XmlF5L90HXAkrS+mF7+KrBWKhvmL70BcXxSB96ULG2SILXp2O4OOJsoG
3q2Gms+lT9uMY/8y1ITqoYR3TrwyvHqlr+5/OzdNg2jtDGzJ26X70+iAxxg1WuxR5Dlne2E7oXwG
in2iZngcgmorthHI5by5uJcpWV+g5rmsYNLQtfU0vd66tVLeQJ/ibhPadv/Qk/hLQ4vBo9pX+v2Q
VelK7HnWm5tMBUbuLaBe2p95NdO++nPV3vIHaDbAtZI/6G5rVk3g+XdgAeenUmkfxR7oWbVLfdMi
McZFoqbddSZwohaezZfomxHG489hDvxVwW3tsS/b+SZCmOxGNbPgie0gGHo7t39G3/QW/hOJhN5s
erRjaGFe36zhm6TzCVWADRQWKT1QKVmjeunhEyOtBul2mpz0DBrPuc8rJEaVwOJp9nYW5KRKxRa9
nV29l7N4LM5dDjlWFNiPIW+vB76Lxp0caGI376zYh/cf7vlFLfy9Q4ZT7D+WZeYeJPYaERrkzmwL
zGmfBk+Q++XPWp3GW18F9l80NI7FSlmurd5J/2zHeD2b0/gtgJ96O9do614jmiU1818jhCcqjaN1
FoXoUQQKDR85VJt72G0yfkWKGt77y4ajCT1nY6H6tr6IToWyOXmnURXQ36BE1tGDM7RDF5z9iXi9
1OVHk9bnSSlrmkKWPc27acva1IDHY1Of20WsRe9J+BqVVz5NABMPg6vou3EulS9ksC4RBk0/q2yC
eMiOaYnKqQ9rhtI8ISP0ndKzdoRZt32CR3G6C5zxxsj52Gu1mIodCnHDRmLlYKjpdyjsUOdcpldd
NNNTicQlm9IHNpfrfq4pS/rQgYvUStuQhysMsiNz006fHT3fSAs09Khsh7vQ3EiXs6s72sq1bfQR
UWxMQ61XniN/mraBqxQ2nTLQ4sohtFX1VrGWA1jzjLsIp2BrTZ2Wgu5Hxr2RSsHikfClp/0/neYB
MgI17bD0vVbT+Bgt92vIvixqOKnFtp7Ghfyv2W/z3VUUYgZ3Cz98Bdv85NyI/aNuhITksTEe0yk0
VzMsHBsJFMd1KTkLkmYfvy31ISxx7xVPy5C3h3JFjzdtZm3a1s4frDJlo2km8b7WkYhu9IidpprS
ON+pKFWY9Y+hzLyd3qvzWhSORP1IbK3Xz+urPN9/tKnLXDr8aE29xshaad0M6w6lwo0UHq8E0Zey
5bs6Ztjl9s4fhs9Stby4L9zR/z6/lDdNA1LzC+d0V3T2ri+6z260gfxyZeljeh6mvg+3iUKrJ/J+
H4fJ0mWMXG12QoVyL6O30Ha5j8nN7M0uK8pI7BLxFi92M9Sb+7d4uaSEet/sCgKmcmGtlkNR+va2
6et5dbXJ2cKfedYLDxpbibFceAnp13+d17oDTUESOSRVcB6HxNkW1aLs/BZzXbGFeG1PNeqn3Vf2
bVVZd5e/hwxhvaItmj/A9V9Ele0SJiY3d7ifv029DMXzwUbG97sf1NVK0wd127Tc2YRdoGyMnwDq
+/sAaDEYVoQKF7LyJqgy5K/hCZUomeQEPewLi/ffk9omOb+WSrRIQyvKzGl3K5PpXJsI/KyS0h6R
omUczNT5+4lSotiUxfY+kK7rLXerRb0Wj7jJCWtUFsm/gb02IB6K/zKpvB2UfDIe5DC3vbNxhibY
Xm017XWUEBGvy3LVZFuM2NeAwue9HMhWg5GoyXnnow+D46JUFdqJgZzRNwl4Z+56bQedbbYW23UN
cnLgnhrHuawhDjvXvLMe8Kq5XKp7ux4ooHQ3zyaqlL86eOf4k9Jrf7guXnn8DEqz48vn6TcwKEEJ
s8h+iBSdoRf0WTvmfZMjESKqdkuAmCRADrHz3iShy0TAytZl4q9rXZf/da2paL96Uazdunq4cmwk
COQQawWaaZrfrUPoxdJ1W0CKpM+eeejUtH3q+8x76LNwyVHN6XoIUOjwVaIvYxJX1OJz7TXaoR3n
oWAr8zH6ej2ZoS7ri20yR+9hZH0ZdaX2EmXhy5hEzuM48LpXJUZ4kKG07nizc6QLrTlLD08We2iR
a0cZSFAIMz29jOanyGxfG32I9vdJD2qqtmgGW3cuYGmt4ZcjM2QuHcivl7outVzKIYmLcBMfRmuL
8NGv6fNb1lDpvDoNXCbzlsqW6ucIsoeALMDpP4RZj2xxOh3FJIcSVqc9sko6ZI6EkXmEcz4mTrW6
6ZgoTnVbjWbsoEWDcNONbCUSecTJqRzgcPQ3Lfr0K9mmiE22JXJ2tV1nfLDJAiZVv5XqFt02pAEU
yBB8Ye9Iw2gWdQ61mqLEsNCJ0e76ShhWTPXWsnQoMvtQz3YK/ZO7eimQzkmZ7WgzSHbVUk29eqdA
/3PUQNBQ0ovWptI62w8weRmKt6TkePFe0fACp6dKG17mfnBcllq8ycw32fN42Hl0EZWF9WUuYery
Ed6j4KFZX/xO/+bDunQvzq7VV5Dk6Z+qDA3iSQ/3Yg4zVz8bA324ox7ZX8ZCbQ65WiYb8VpBo2wD
D91VGfqo51wucFlydD5cgGLiuwtEbuPuoDIF9UqbS3uywmTNkLSLDBHAg8VN09dp0t9C4OmeOn9C
6dKKoh8VjRyzDv9pZynmbtALG1KLIvk8KihcLgEAKB3ILgLj/jpzptHoR6WxCfZ882s6Z9autQK+
Vhas9emYwQ8T8bXrF7DL9SC2HF1O6G3z/dXuRfWwqwBKkueKaL75daoMFQFTLnPp0y3ezZ2e4ogv
k9UFdbnqFn0KOdhFR6JKTusYCFa7HK5usU1zEG7mgUSQOD4ucVmnrCkUk4XeGHptn66Hoeub274E
uvRmD0AjnYwRor3NP6e0HPZz8y6maKNxn7TeD5FPhitZP9fKRY8bami0t+1F1VPsVbaXILHImegu
I8esn3m3uZoDzUjhtKPI+sui79a72n9ZNGiiXZ83keusdTqnlj2FbEAs37X345h8E9P18GH/QaPw
196ewdMuM8GX6UgLj2SLl+E11llWq8Lo2zvZ3ct+pq+GDQAn9xgbWUVKJ6+fm5QGPlWZaUbJKgce
4cr5NNl0pkNY83fSlu5njfsnOTzNP81xXR91AyBk0jvGM3/zYRUqrfpTae/Hhb1rmWNV+uscX1P8
UxNEiDslBZr3w7SesoJdMRntby3351UPict93fTQeagBu68wm9G6hPsBvshpnTZwOTrDVGyoqMT3
QI/Hg+1Oyl53muLR1byKnQ99WIYH3fJy+SkaHsa+0b9+mKS1tQLbqlk8tjW8B+6kOwdz8KYM1Qle
IOkPqp1dYuXGl6Qe79LJTf9MjIROSt7enuDXrOkxJSJUVONLPfSoqJI/+13E2xr/MYImNned0wW8
cbvkM7wUqDQuEIZuq1Ld+mJNTU0DWPhJABVFqNq3IxxbF5hDVhpAPVHD2Bkj7FUdfLv70kCMsyhM
9JqWZeI8uiwq89uNLDqBlpRFBUNBY6dzWbTTpm4bI1oCtJh3FdUZHgK1yk9oG7ADQdX7MhSZM+GN
1TCRO4FhZXndEftiqmM1P8kSb+uIKbbgPY4VjT8z9P2itefz9XOC02zryX1juc26C8P8zw5x6LD1
vG8IB/qblI3WJcJq1X4VAtJBVk/d2U1MA9VbPhU6gOa+KFMNh6OgVL3gba5GCx7sVa8pbF1kNkWb
aqXD+bA8kAN7U4wz6bUpy+6zEi5RUcbqqngEUPVvR20r7CUWR0BG7TIj6T2+xYsjiEvzpBvwEJ9H
UlVZ0ajN82t+ZzBQNB4pUJ/GUoMBrJ/U723yEgcxHER9qK4jb5rvNPBNJxrYrwF5H23rVAHPp8Tu
fmq7naW2ztGefMtB4rZKdjlEiqCMUCkTd4Qc2zHi3wP9UJLsUlrvDqlOE7v8y4BZbw3Q/y/dCNPH
1Q43ztZMk/DlN/H2YtcjrwDZ2MBFVkDvkSY1v9IlJylj1Q3qFWVj62Z5Jqy9UhtXpp2159avjJeG
ykvdkoQkOXAX1l25EpbNyU2gtFLgO5ShiTLrf51UaSbgvHxC7BGK5ctBgacSeCH6Ge38j23xxqFp
owgzAHtS7e0Eu3GpudUpbqbpMVwO+Whtm7KA3X0ZyQHAvxk1vHQuFi/r1PuOWrGM4HCEjwNk31n1
g+PVFI91dhx69Q8xycHuvOLgqnp7mdlEdXjIa+svJHo6VIsVZIy6MemPVlB0a4jQLWpMQ0m+fTGK
RyLl7BIuYzPI/spTVQUvk4wntkzatpr7YSVYS22g+4b3cjwylhg5kwMsafAWJKerGfreuFuVXfc6
oW5K+mdn9T7RHaSMlNZzuCcrOn+5rva3UxW4mzgxpk9NH5JHtbxHXQXLFY4l7KG2phzFOQ+qSkNl
Ue3F60L/dJP5ob8Wr8uj5mxPznc6i6dPFlzQz8gBFHVdd+uiVu6rAW4xiSwsurOrKVcPso5e89Np
rGHaildvOuTL6XeFDZNPBI4jfoj18laWlQiQkBD2KdWTjKIcIkq2nNVJViNn1UFiX6E/XNvFKTJz
VPy0nm3YHOqffZpZKXhE0ERFg3oz8EU+GNDonunK5tZcB+WnCnKMlTpU0Y+CP5pPwidALqjZqEE8
3nRBvgjGkzplO62toyisYMVjmOlFaKxAMyRnHkrwtaALTK+U6WziNtbWqZ/9Ehg6iAD4VbZT8ypa
hRbVN2UpwfmzNQL3HtZeP7Z3YhKn3UBgo3rmsJMIcdgdRE4yX2zXRTSrA6OLaq7Y1UYZkKRBM4t+
fe1Ud1V+U4b+oz8rJtRfQmkVZDpEVhocqbMf/5nxLIdcZfGEjccpWjDIctY5wKfFCHcz4XJ6CYW6
Mt92HWUpr/Y3nvcSFu10f00BTIpJW4AfKTeSOBBH1JgoFYdNveEGazyII9Ubat6F9gJBRnrrFEXO
jc/T92bWeXdli65BZkUIKvjzvFZrJ35pB7dYOXPmf6/c6m4YSMivxvlbyYaPv2rR0kHSV38lZvbF
GpL8W6fwX0v/8vSZ/UC2AeLbPHZ9QUIAjemzG47zzRQ43W2lesMxokD28crFiAjh9crWcmUlLO/K
qSDPUqTfKNq/v3LfJV/iMlPXcW7293OU7yAxg417NpW9WUzKd2Pge+51if4MHYi7heLfO9Hz399S
R9f2xhCrDwmEZmunqcqvVtO9LKBt5v8NtRGVzjn5rmiK+hL0TrLR+dE/BCnK0fRvx7dREjfnsY3n
reUheeqEPoTRoan9QEjj9WNofAzFD4IfnUES8MPHmGbvXx8jMt3il49R82JzNnhPXncjv+dqQL6C
IkT2CSrY4tFoua0sI9NTOYDly50pR8wZE29bzcZrjG4vQ5kezmCVZNga42U6fd1Os16m0hhAjzmk
yM5sRpveCK1nv9CyR3ZSABNa6xk9Aeu5D5YkDCJIR7HVQbCgfheuK0iOn0EYZY+2/zodSTDqiZFF
NsHs1FPXmq+HZjlLgL/bCsLGYrejfia3khokThcP5Dyo9mjqAZVVFNEWXQdTI7tACWQ+wQaLpp76
p5gbpAdvJUp0aiQqn6fpVFbqI+8t/joqS/gwp0Usul8YVOSgt33P+zFk0BH0j4erA2kEotW36Gms
t0Xr37QFO2eD/NlBindpAvcVDBMuZKjgrMUL57V3kEpfps/dGgmCFT3y/vYCHJiHMFz5/uDui0ir
jQ19PsWdthjRVHD3qkM7/LQc5Ey8Oixuq3bxVi3YmW5oi0MOSdj9HBqfdGGpXUaTrX4SClvxLaOr
b4lU3yJ/nYeM+yWyNGqDRjJgYf5gTdukhUNJXgEvb4NiHKMSnZDlZVFK5XK4RJutQZcvFfbrwZuU
aTuVvP0OoX0Tm4oBSCGavgHs2pSpl7xMUV3S6odduGmTyIPJokovdndaGMZcH41V7Nd4TTf/4vVt
4B5G7kU0yuXQJjrdIkMXkW6Dxf3qDZa4zGlnwA6yW8zTLLwLNB5cbTvQaYGc+1fP84PNaGT6rVR3
nOJhnqfm5UPU4MRLbfE2Zff/qPCf1hk2hQs3csyNm4cUOKtlj28042M18V8qZY1eZ88m5bXRUJzH
1FSNZ1h2tgrPGzRTrO6kpOzXRKlGTzVe5/SQJqJFxwbZlxxoetgcxdum1u0EbcVTEISmrCHmHmnR
U5ixhixpkAcDj5RkqywsEhSsUDctp6qCfgegUmVE4XMBcT9kLe76IoVaGT2ahr7v7ET9VLwJ22qZ
KqbfzV8ixOnQYLe10KTx6nXttOXyT2kuBOZOYVYn/inNhbNctcL6JN55qYyLl+o4wSFKB1ev/Jpk
GDr6+7m/C5bfGne15DQc88gZaSD0lE9KMP3rbBr1V9vwdvYhTokDZTU29bhH8d04hqML6c7ypQUH
8TSV4/Rs9a1xLLspRdWQL2cN3bfB7uWdXb7M/j/xQwwX6NwXg61uS9shQQSJyXFuQv046a29yczY
WInt6vjdkFyCXq1k3tVt5LO9acPA+OjQlvVTnrib1jWQ+FK08F4OWZF+on/VAfH4j0nO4HXz1nDK
p9tC9DLFWMYNtCm2CwXar9FRCNg9tX9czcYURNcrZE7xegXHAru1sMZ5az0I063MuAbbSvYcDNlB
UWDZpHspXlXZGO9aVD7RknP1Qzur1Z26lGqVMPOOagfEYKn08qRtnhpyTsgsVOi2LhHiyBrzoNFD
dplEe3G3aRA3m7TZv0OOtF0pqVf+0ZaUIy09C4+Z35cv6JFd7PWEShGCROa2Surqj5J3VU0riicj
92EryiaQxou9X6bTARVcp1dIrj4HdvcFkYtig/Ze8jyopFvkTGzDYpsWm5z9v4lTCtILuQp1+TiG
2tozZuj2lzuatZ/7qf1q6uF0nFQwy2JN0kxbjwN3lDI00K/YdjMk2B4iPAoEebu6ibW9CF3MjnFn
aYX6lGRj8hA1+k8xS5Qbueo+N83p6xKles7eyMDDFIr5zLtmftQsbgLU461nsRVhuBlpcnw0LGTH
YwsqWAfU9V4iZII5ke5cBGCfxbZM6G3YWy95AFcPIkB8yRbW7vAFuHR98Pta34ZL6svBbrXWe3vB
tujbEv87+zCnqM9W/iocw+4uyQd3l+h9sS3yMPsMjaFxgy6ltw79Nvs8hDVNy07grBSPYTz7JCUW
nSMJ1gz4fPpsuBNnUsbzUwIJWcCr04DO1iYLCv2T3g3R4+C0w02f2K5KGs5ub0selulq0AL/YBp7
zWqa/qc4lAK6q2Omj+3tJRzZPvRmEKECPVXBwjKX450ZFd1Lu7FHc3hRlaZFcGpMVzIMym5hmFSQ
gV28qJKWiCvQyiLDbETBLLCGZyrT3qPb2Wcx89eFoSgA5F4mNUu6qKBlCMHciNfRpm++ObW7JGV/
d33ckh1J0VUnQ4IWwLvHsDxtrw9ff9wuTb3vAsQXigILzhmZl8uzWibq5KAjyJBOJuzu7CG1Ydcv
VbasG9unaPZ3bRcG92LqVBe947D+KT4xXSddbb9Oase5Omrd8FPi/28nRVIAlKt0jUue1BnvvTgA
6lE2g1H9mOrgqMS8bT7nflt8yhP/b21566qcOlq5vEyeoRM0LkP716F4r8FkrJrzdTgkdJxpaVBt
POXgm0tn8Wi48wOjQPqM+9+ODCfPV0NqV09AQvS1lYX6o6tr0w5Z6foEEVx/OzSI5XiO29yTXzY2
CoCJz3OFkMZUVPUPtwoPjQbedlUA54afAKHQzPiB8k741dYdfZ1Qbrss2SsL7aOTvy45zACWusF6
XZKW8lPAdzdqm+GrUug91IycTfTgrdA5GL7mDdeUs2Gx/TauMGZoYj0IS9djm4U70QbzSaucbQeK
iwri5K0M665GKBxFTlEKE82wMtOd85tdpMVsEhg8jJOYd8GzmyMbvOLE9Hn+rJDquJy8d/2XGBXA
z20/R8Yu6IxuEyJbf4g8b/rqIGfdDUX5pdGK+JzCEL0a0fX4KmERSo8HOILR2TSdVan33k2c6P4+
pFlxQ2OyuY2Gkv/rMp27jVGk6H7IeGrNDloR09yOiAqhC2rPW0N19mCZfvrWFByEtx7QVXsvZ2/2
q0nss6Vd4oXiXkzWAhgZsfNUDQ5iF5M4/0f7h/X5jr/7PL+uL5/TE0TH29qDbu08utp2mmKbfCH/
OfQQ2U56d9/lCbzv1eBSusjjH7Xh+MkWbDv5n7qDZGSZcIkx5hihl9hBFSbmLv3vpa6Wt+Uu02Mo
fe0xQyF8UUMwC2v5FjXl2tPcdCc20U7oYD69G1J1ZfQ6vNg8Sg0z0A6URtULbmxwU3NlNW53dmCZ
/xxVxusDOC5fwy4wsiXMa4vuDGuI/Tn5J2xux3+t9muYTC/8gP9im2+/MbMxRoHpvi0tNOmNynmM
msh8BO050D/MF71QT2kLs4VENqbR3ti24cKVqLMpWeLrOYLqMKzhupWYSbHsVd2AptOpsVxilivA
vmy9u4K6uYSngz+foI14kGhZdvS4bxmX4pDajLejA2rF9JXsJkUH84taUpLwHT84yxCqv32dtdGz
giLdczYZm2npcU1SQ6frqSlWMpxnzbiBjFm9eNMxBAgz5vmNeGXJEMGNswyXJacUTj5ZModeJ+2C
9mwFPrQoikeyIlzrkjdZDk2dARNHDu4kuZQuKGc08aJgJ0MtCYejrqJZ1Fdh/imgbvRsppdUigTU
FZTP1+lNU6lrz+m2WmugUhjE3uNY0aqmL2qh5dBDO+G0AI27HvaHf0cMbnusRx71HyJATpEWX0oe
v1nDYf++GSMDfXjeWTJ9CxKHlIptmBznhXa/j5WdEOlfbBc/pPqQ7Fc1LLBWrmh7qzKpSuiwmlIH
q06ODCmZXIaCsBFMTThYF9MVU/M2SdA6EvVmkpGEvk3UaUc4hQGt1LFe3HdpckR+0HkGGuw8O7r+
hTau+gxJrINkeeVuyW+PW3G2juKdJ1JW7eIUU56nd4WT6rDSMjuJrHhLS329k+mu2mjsROsfl9nL
JKQ09sD7owcxqW7PSxXEz3v5BGPvdscQPeCVeGUNnRpcrur9o5iGUqGDaHCSG/kIqGtXt5ZuqwBA
/vlEkP6g+qU8iaVVM1Sf5h9+HPUHScA1EOTu56orLwm8ITLaOx60j+KULxnVWETf4/BRvmBh0tL2
8ev0JivLTWjr0DfniXuIeA6A3XUPrVdlnyw9zj9lvCcZYzLeB5XBd9zSzbWlh82NOEFIzzcGRAlr
mfA2nftVBonr5Gxdu4jvDONZQBM6D6ENkN4Z9h347pOKonI9jNEPaHC/2x36PhCNeIcsRI3RSVPt
GxPFLxOnUnE3VgxoJt8oaqwfrAWCrynVdENZXFugF80jdWFr5Zd1unNhLRiQQfraJZEB22lKBSNd
lKQWKZfFDrJWf2f/NZ6a4Vn36rA70Lo8AmFNQCosmb8POcDSicq1EVHQuDreJQtryQQ6A6yaecQ9
vO8LuDQG/xEVL//R1qiy8Hrs7XtkbB/hCCDnb9P6NbjeSSJ0P9Yexu77PFlWvE690F7ow//yncGO
19bCDlwvS0qsrCFLWlWNZt9yharXSd52qHf7PU1vy86O+5KNjF/QHmRY6+omhBX2c8TOg9eWf4fJ
o6K3UND2sva3YdX/Ye26liPXleQXMYLevDbbW5mRNNILYyy9BUGA/PpNFHVEndm5u7ER+4IgCgWw
ZZoEqrIy1WoEZP5wU+eYeTWy0001brPlprQaH8CoPOQCwAkIk+36Kc9P0AUrTqWh2bsRKIRbImrA
2GvDf+QRQtet6dSvZpq8polofrUZ9O5yTyYrSwIC3SX1Lx60r6OWVK9lW2WQxsm9x9HEl7nRkuIG
gYr3u7SG/HwX106zDfJgHeiP31pLf2eNgdK0OAGzRRwxn8zQhpxpZf5mo0mKgsOPDUhsBP6mQOzt
ESIx9dFBdgbCPI79SLaYfe2FPTwIA6+DwIHscDeBC2vxh/QVII1Mxy61M7r7uXkZ+gmipbV954zS
PVpqs+oCu7E18jFDGntiNyTbJdCu/zbO4vFktJRntrGPkvn+zzrXzzpYTpYLzzVmS/DPxb986iwY
n9O+faM9Mu2WaaM8DhCbZ5F+ILsI/Fti+cA+FNMrjyE7sIR3KQys7LYJsXPbjbdUeTCK5yaGUgWk
Iox1ijwjJOey6WpFTA/JwQme8761w6RCsXrH4iJkkx5vp9SxrxoQt3NjBGZyDpi9GcoI4S0aIBcB
uaWwwpdsS7YB9X9r3UljCNNxdhsE6EJ6J5fbumL4/bW1hgAkG4/YNI5fwZ7rQaLS0Y5cdU1z2wbS
e2lAS3NyfKj3JSrHYJSTF3IGCv/J0yowYTW/mtHS3tSFnzfvFwb4cXMGQRDHQHaxMgrjufX7fp1w
Zt+EAW2BvEvLIxIGYHSIpmDTmFBFyIyoCosG5Duxkqer1BX3gfYGkAd93UDSL5O6sfnPPuRITZaB
7SRR3stidJWU36qqD3Dcss505BzqZLoztelMMmR5Zo53aoxOmDTWmfhvUYfTj7H/aR74UMByL+23
DrIMKxAfJY+JFfnb0QfGRoDG8GJmQbrhLTOea41/K2sZ/TJT8OBhV/cDdM/WSqpJmvnPJIBv5QUF
PRmYNTX9eZJyngRZ1XlSVyOgBbiJFg35KW0dLSwmkYWIOeWnOJIgaaeRPsrG90samnIdARSnnI6W
RAKtUmWVtYZC8NSA8Dq0wNJzEIFBQytZ96DZWRPWDUvexlLcPAe1XqtBfBuY3/9CydTvxHf8Z6+w
wMPsS/uWe3oO3SeWHPGbbS75aJkbZvveo5mxlzSKd5PKH1Ej6jEAtiZB3Tj1Cwvp4tyRR4MyUJ98
PoYTPxmP1Ot1KM73YzDtCBJUS+iUDx0iejNCSMGHQMnydxtzwUBBotTkTH7yYy6hjmg98vuP64Hb
K774eX8G/wbKU3RPWy8RlsHWv4AlHZgbFaSpbIACa8cFVZlCR6uGJkXQdtostikLrob21uLYfUz9
oMEpWdckfofxeu5KUbq3UZQZKnfTAOECECelqqEBMNlFK8upkt0nb+yW191YDJfF2fEUsXfePH5y
g5B7upFO2YEL/AUEMcGF1Y1jrXrEAw6BFb00phldR4Zzyxrw+61rgWdsdkHN1bTK0kjD02Us18AT
QdRgeT5Js2hAdb2hB1NPdnvk9rUq+nItlDONRAUycCudASCYsdn5j4cfrV6algGyRZSlK7ZDV9Ej
xmaFuky61In4cBkiozAyG6g+YDPUFNLA++SXDEadrMnRSQ2UB1mNZx1MW8y2eQVrbPYdZNrsZFU2
JeQmDMO+S/Op3TtpXxwqyxlvE4QgoRGXta8Sco+eFmu/fNHu3dr03nqvlCFNKt2s3YvCAPNIwMeb
hSXnSaXuXuiJYFf9HjEid54UAdd2F2TjxoRC36pUlQquqlSgppFtiKBVcLFsYQBXo4724NpIQH+F
0gMQMr774dQE5hLWtMCbI+Sz+pis16nYQR8N8sZI59yAGZa3MhftxXShUM/M0oX4DihQ9LQbj3Wg
31PPVSa6Am9JseeuKk9QU2kRGqi0ON/qDeB3XtRV76sERdGvTY5Iamr4UbqpbBw0ZW6CkHC5FXJL
+DRA0OxpNTlm+yjL2JWBVGHj+yLd0DeqVl8rPa0eddGYZ+p1UdBfqpaD9w9j1AStLjYuEBebrA7e
bahcvY9qzZ+/i6iqrS7NZN3In76KII9nmzgR7WZZSETszoJs8YXWQXAY9BujlyHIBEqVRvFfGXn6
m4nMu3MGiHezCKz1ZGeu44VGZ5inLq7kk5klu370jddCGFCyrrpxR245UuiFgYN9Nw3m8T8tO5la
s3IFaLho2TIS1dEiWGCncWuPqsFoUzpTvyUWMupmiK1/6iaqS5RletdGm2U0EghK6NXvGK+FpwGa
QkeW46ekrp0gWl67PgoR1GjmKI7IpAEuUXX1DNhDpmj6qYuUQXrJmz6fu/Eo9EvcaL/mlZDxuGZx
9Y16MXOc69Drz940TU99xfqbBh0xGksMK7nriuBKYxLIxbtutMAZgDuCUaO9xwZrH4Fg5SnVJg2Y
onFLY+VgGg8uCANpHnd49zj2aUhjzRSnX9zyd4P/vJ3IgHXnUTU8irLKQctVDCdXkTsBNmztM9Nu
oKUDvqjZBdU0reU499TLqsIEBjA1ttQdDFlfqzy4Uo8mVdigrxAgGE7UpSU9n997efZlVLQnxdDl
D5qK2lZNYu+wwRggd5M0B4na/Su5ICmTXKFBcVgm9CXTdygEAIJCLUINL1M2LxKX7XCwAF1egWEi
QCq7cVdZGwDN3Ni2tjI1J4HIFgvWNp+iu6aooztUSxb7FPJGK518WhNldlXDrzRKDTmPxyqI3bvZ
Ke/wcOnwPzCvmwdgStKdPN4vk5Z7Veo2RgYK2yCvnDUKroAhCWLdPDn45XzsBUqRAq1N/U9vf5mO
xYZ7CII3vb7LeDHsXVQLPcaJ8zPJpvJHpQfIHHj1Uwm6tL855J33FIx1MzvgxTvsmxGHLrVCgcPS
gwcemVXqQtO+MuLm4hWa9WKy7RSV6UvTyvYq0xg4bWXmlUh2OYDjWySjrJdl0nsXu/UMkaxpqk/z
m1GaAb4jaVKjvA/ySJ8aHgHwlgwjVH4x0Kl3K11B5t274sCTWjJYkyUwTexz8rreRUUFNTzHDiDr
WrCNw8zsiZXYCqZ93P+sEavSTNv+zZDGarwxe3V6BDUK4LNx0uY4HmL7fTSaDsV2anoEsZt5+uTr
3RNSHsMmK7Db7xQWwlX4CNbZeF16/Eo9TwebwtTnLDRGA/gONcp98T4axyiXb50aiCk19WN+4Mtq
qwdgME1BYY1YAArhB1WCUligVcEX5BF5ex9cUTgLDJ6pv3HxhcYjcLutTSuYTjSxUBN7NbGd5Je2
SMejp8oq2t6vro66om7sRvieRsPZmKC1DRYO8DO2tTiTG3lMWlzveg6y2APARzz0nbJFxnPU5tqA
qMjqVWro4s4Y/OYK7IsGNCtSp65oavx/Nkqc9J8ZVpwH9yAEBId5Yf/wmM9O9HLiXRpcIYO26xO8
6cPOjIctmPS69bLVUxNcUfQnMgnQ9G113wJIGuFRlrnyLSqaA4h3tF+GY5whXDq9MjALhB7q/W/g
zdL2DteHPcpLgdpUkzwHdYuZ3h4mmdS3KbKrVT5WyaVQFad5Cni0gCTQ3PuwO8yp2LoU5bGywKW4
kMwAFgpdH417YFfVqyMNFPj32tSFjRy/GUHJlevjpQVD2gv/3QiDv8SmjMGRC1a0oA2sFwb+r21m
CLklJ7C2vs8x3dZ+MX7YcbEXbZXe89ZKHs3SAjC+0EFf1WXpY8Hq7ownzisNTknSXEBRfamkW5yt
MS/WUMaFwKLqBhxvwBVdUhNpGR5hamSUOUY8CHcqoR53Q8bB+Q5IXHFvj157LYAfXfVDoH9NOqmt
69asDtTNkbGAOqZ4yg11BAPOdpWAGeZrlLUS2ArdP3iJn51QdeqG2A6teM7Y81TGyUXXxgAEuoAB
QEi2X2u1Hx9r1VVuTLnpcZtcEK+EJlrcIRkGFNYaVDbJkbofboZaDWAxcKMRqGDqvqOyAwxbTf0t
cBFTVxHzTO8EkFbcv8qgqs+oiHPXHx5ISaAEIBMidJVH1INSnjygSVR/i9v3NchDg+IcuIjAkYwH
kv7QI5m2mVrUgMi6NR5QSm88FCzYdohS3sijTDMLiINArhCdAs+ul7nTCk+b8UDOtoXCbDZ2wFxh
Ks3o1JoIR3YbuxZTGTautpWD82pCU+uQg45p1StmGGeKmhN1IVJjPTmcvXdjOabbFKXKa9kyd99U
EAyjs7qLn3rPapGu6SBPo9Sl0/ribPciOiGok60oq9XbPaiCs2rYpp2vAaRc8iOzLf+kA7U1Z8fy
CJRcEhlWmkB2Sp11o0x3IzBA80rLhD/XRKQIqoTrPMG2xywAdEvKIb8LcrzR5OTdt1EFEzAEJ2n6
b4tpyFxIItilCOO+4FnoJSVbZ1qfb+d+E0+Kszy1DnPfiPDybevqSkvUpZvfjZLjfKgmA283r1+g
xBYkdfJYpKcyFvkZu533ZvIzgH3+7Cd1A+b17kR2mtFHgQUaVZ2oZqyrp8Dm0xBBMNhDLaUVaeaK
bI4awJ+/DiuAojYLDQhdIYyONCqQdklaPk7O6HyRDDCZMb1xpjlfyGJp0wH0EfyOKdNg6e0qa7h3
Io8KGYl1x6CE1mmdix0VSiVZCw4pmppASvaIYqxgRV2UxBrX/+VOntXyuxQQlw5Z+IAXDiqlp7Y8
9apJpYU+H5MSmKGpPNEVDdc2lyAntiR4Gz/mxORO4+TZTA34fP68pHGtG9oNpLTSnV3E+Zp0ww+l
qg5r8H+yNjtdXDgA+BenKPJ1oZvWSbr1Lxbl/GwI/t7Emc3PZHN98Os5dnGiwUl5cLA1II724UIj
EhV0oHQGr1qp3S9pqmnwkpM+tq/so7LcRpqBTJSmokbrQVGpvKhHrjRxSvp54pzR+metZfl/r0X2
jzsua5n/3JFWNqvKOqEWG49PPIza3Ex2hOD1P7o47phPWY/HyjKK7cTnLo0iIZ4UZnexHU1cpMmi
A15tx97MgNgh23zpA6ByyAzjSDZqKrdBPbNqUGYAktKXpMcJArxdzBufNMDv/Ux7afq2/l5Z/ouP
f4TvoIKeL4AnnS/+NaRH0nuGVMZRDVdq5v+yxP+7DyTAUOUF/u6Nwx3n3ErXXhHRQ5kUybaDTu3M
DmF5UHZpGt259viRn03/SzqZ1svfJkW+2c3sEP99kswa6yW27PQsKhRf8lKTd9T0qVdAKzNcLBMC
cXduqjbkeaJEX3XFZlk1xs5IcUZ1hTF+mlrwUIvaOpqXHAxwdehSBSXUHVRM766NEmOXRyCCJZuN
DOWq670K1KBVsxlQU3+IPFY8j9q0q1oToFZl1608WOwirt/tHhjbDi3wdc9OjTPkh33x/7e9blG/
RtmrOfGlslegvIQm8zgny1rQ1p550H1Z8mfFYLa7wfFluOTPBFKYiMKm/nZJinE7fi1iW57INNuT
sI5QUUY5t0mL8nNiNV+WW3M8cHZtm4zhskwXDZ+XpoHRKOalaSEdVM533DXDyUCFIHMnBAYLQFKu
ReO6odaxEnUAMrrOI3hCjQfUtTyVykZ+nRlBQREIkh2tMM+lBT5WEWD3QUGTWvSjwfZ0XmkxLWu2
ab7D+8Y70SBwYA+ZU/DzgDL+tSw97LjVRmbeeeDF14w2UrPK5INnel8XI6i6VJe2K04VI9cmovxE
NtcHwQFA4TcanN3Uui5S4dvFVpm/l2W10f+8LE0KNASzMsFynKOwDaJlBzBa0yA1/ceyEcNRYWyw
q5K95hyaHjs72s/4MXAQ1KX9DHVdfxAoB0JqYunSKGrZ8H3Jz36MU8+ACuJdJKdvQY8jUezpwxmE
4tjjUd9TRrqiJo0qSMTm3Y6mRmBZx2tDTaH+skJUg+DfGrqHP+zzyp9uMhZBuvL8SmwR4hgO0osf
TXvQ3zwIsQaRk/4oeTaEncz8KwR/+zNoPFBOONbBN6O9kIMDVeKw9sAp38qmuVTQEVnTgAsJoBIF
913drt1WpJcgictrMgF7gNRW+sM1vwyNMX2zUJS+ho5tpbbN0Q4pYsQeGIQ78c4d30rdZqs0t+K7
qnLtKw3gCIDaCjWgocRuHmg08C9HJuooZHv0jATUio6CQEkmHsgmegcou3EYH1pEBrdWrIlbVCTm
zej0e6Y2tRlSSdQTvZZsNTDmQxEYBS2x55lHRFUOVNSyFLpQF+rOzhHk5/Mg+ZOdmhGppaOTuvs/
7WpZsENrx9ro95/8P+pn8klLTijImQf/mI7qXeSPdTF/vKXehtwAiaxOU1PslmVNYOovmS/CVmPy
4rpI6Ehg8m9DhNc1Cs3SB5YHgP3WUGyQXVCFhm00Lx7rUMYnuuLN94ECEKL6EeQgT6pc/pvb1TrP
Sw/6oQ9IBmU4pRQsbAIr+o3UGWDcRf5dpj9Ro9c+2ZyPmwSPxnOrV/XJQHZ1O/k2NpUgH1jFpd//
sMw41Kai/A0O7mfujPZLoEkE9xF5v7qarh+giqrtPJzJ7rPKH0LR68bbaA8H4RrFb92bjnwM2jeA
NiHQBfZDj7NVIobpUTerbBfZbX5sPZbfbD+J10YwiDcg6Xdjkxe/9DH5yotsfB6EHHH6NKpzYHD7
jG92vfEGr37xOMKBytXqp0Pq+cmp7VInbOKMgwLbYafUN6bHnhmP4Olw3qDRDDWnyO7P0A9rHkDT
9p3s+GEQlRlacalAW3ffsQRA6tRfawGK60CAGV+1skovrZHgsG9Zw/fO2bhZWv0AuAYyWcrBZO64
Qw1lssnMvLpD8Ut1V0co8ELAoUG83invDGiv+aumxCeeihuZUMOlITMtAitZSa3ex1qfbYUCfeBP
rd2bfpGuEDYWR0u99+aBCNUCU1TfUS9xo/pSmsllmVTUeOuPSQoSz4+FKiSM1/gyZVuNICLYUL8v
TD5eYrBV6Xc/iOxtUnycTc7HU1+uKkdRvs3Eb3NLPtR86jcynk4MWFdu+EdI2KwcFywedWFdZ8zC
BGkMBAeyLWEc4spkFxRoPNMgmdzEuJjW8O7PgHBHmix2TlrnOyHRUdh197VObePBRNDs/Bf70Faf
7ZnZf3UK9u7fAgAUEnsF/m++BlFmPsgY1VRzJKuKBvbO74okyNlzwQ1KmAQqVSvBv9B3PbgnIvsO
v5j6aYAk075HCfe2Hy3j64QHb8y95DteYaBPYbl2Hrkz3aBS7YMoAwXJaiZyuvWTVDNZjcBQ7Dbz
THJwIhSB0UwLiIobzyA67v0zk+6pe4Ao0kwn8fWvDOAjcsBOD7UX8aaMO/sBCPFsiz9GcBZ5Cr5h
iFfvLWY1yAskFtTCuQ49agv0qpaZ/4B00XZsvClGTWKyAUeX8SOzUVkIxGz27Ey6WAemMG+1iLXd
MA390W378Yw8O8THvbp9aPGYR3neUL1iG/ElygHuXSUPE+/AGNZ4jVIVsV+Zplfh3z7bxK3/9tni
Rv/02VJNg8iuqv2i0q1EsjJkVtIf5+Is1QWgvz9S2RcztQfUkbBDI/JcrBBZBYUchev8zms3VgrG
gNnoIm278WWirZDGrnBq7b2thJhZmMgIv3UysjrFOzp2zpNS8ZKqqbjubVkMsXOvkTtLetVRAyTk
IlwuL3RFDc9qMJRFrrteBto2+p4yPVqVnSe3VhZbB99rkgd/VCVtiqoEyJMzSjybF/IYbctEftN6
QvWPCKHHHh8lHiXWktb/FOOfL8lpghOlALwsdbZCJjj2g41uRHDX8XzUoETFplWwYmaxfmX0QAYO
gAV9cR1ApO18+kpukQ6aU6dpEIEbcNZI076/9sptiFHLp6b/zU3im7+rAEWEjJXHn7qy3KGUG3k9
fPO2ppNMu1J1RdGEGXRDXvKq1Y+56UJ2XJv0V92Rv8Ys8O+QaJY3sGmjYl35W0bghox7yFypZUte
7ch/zLz3ZWvEjfdTicp2UGuDYXfrAzMWIruYHuhoS91Gz7LDfPBVo6jYSD91EctMD1mrIxPdorrU
J+BqnDrDyjAGZxNUgX52CO2Kl8TgblGecfd+R6jTnOIecZpiMvszikxAL1GCqPoMgc7I3MYNispr
T4otjVOjeem3zG3MnaxMjhoWNGkVD5eatTVK+QsHDDK+K1dkTGv27mO5nIcNY8j+Km8a4F4swX8J
pYW8QfIWWuv8wkUEMCH0pUAqB4lGkQPNj9Q9LrHz6rdgfOtXPkKTckXGTo3QlQ+kzKFuvdtibwwT
1B/zKLfWRgOgocTOwMFr/MToi4avUHLpcxvfObpM/MfGKjIonCFuTg1yVIVASPeffg8SmAq8/mT5
NJP6U54a0CwPaa1lDoSEEIpXjVl61saWhVtcQQ/Wb3VwgV8bI7IuOn8yFNyLGjLT1ZQIK3Szsdqk
2Kl4OINE/nmKy5BccrKNQdVBvyexN8sKXao/4XSSgKbP59VKgyrZMVANXcW501dgUnBhxHku2JC1
nzob8F3l5Xg2lM7ZuCcfMtlO/c9sWnLpkw9167p07HAZcQ2vXhsuBCU7gYSRqNL3JkM0skO9PPqF
9FsQDsW/ZltBI+TudF69HUrtN0UgPwUp8zSFyk8C8vQeaPYzzo6fo5l/BDdpsu/ET1qqPQMFbV1M
DfyAwkpGKMWP2aUdiwrcS1y7RxGaGbZ9YiLGU8QrMEZWP2WcbwBSrID9SCFc40TJL5613+vY7b92
I/L2mpvoD9jw+OCeZDr+jnV+wEtrAAtOh2p+L9+4eLni++BU+F1kYjzPl5rFtaPRYU9V5S0qidQI
Na4AMmsELZ7EabBPTRTtgQ7jFcDLe4h1do/+1ARnFAt2Idk1DvLFukvaWx5Z013gSOxf1IQEXAHI
GNXOyUZ98Re/hpyu0KunuJ66lQQj35maUWjlWVfNYqMuF5yFTmFu6wmAcFGxC3Pj+ikACvaB+VGo
m10CXMu6c6viyZF9/YTIK+CNDX8gx7gurkBJ+TfqdVn3U1btOC8CvTrQqhYJvodqzVodaPEgEgfq
FpMzrYEFsnfU7f0G6UEEuLfUHdOI4TTW+WtL3RRcoekB2Q0rpFFk4rVjW4PegkZ9d0gvfY8dKo3q
0uxuCBnc0yC2rumqcUZ9X2qaNYFtOe9QkNEde2wOEEoq8+iC/63oQleaaL6CL1vsTaN2ppXZRgMC
8COY4I0SB8MSyszqipoYqgDHKEWzdP/mt0yjGeRC05bu/32p5ZZ/LPXHJ1ju8YcfDXhM8MNgPEYJ
RJY1qITUK7pcGhB/OOvaauQKQgnFaRnwUlDSt3X5zxTqL8O+WnHp0tWfNyh6ZCQNDyyH//MySfvx
wegu9Elm43JXMrpda9cr1zbuJ57i7KY+xDKFurMLXdKUpsleoLzZHjQrre96SEM6SAWdK8XYSU0z
OkCBaFETjqb1bhN0leVbDaJGl1F9A4CN5mzb8Ry1Eh9zaUadAS0nPfOy2CcdtdtTgScR3XUZGEGv
I1yRXys/wc6cJ4O7yZs0COc7fiyMKBUKt8HhLejeBa9wSm6NbD0vRZMT/lp4IrnNSxXcaDZJqrWz
S6AFVwskRDswTPCjy3V+nK+8Yni/+ouNXKRvewW+2JhHTfVxtdhctcyyKg0sthYsoWFm4xsPerfg
oRk8cFMlYFKnbuTkwQM3IaEtcvOWKI8W8mr7pHeGkAZb2w8easRbylbol3mS4FAKRBEPIl+AiFac
VTffsq6gSWl/NpNz1Vy9+Wlz75p4uKhg8aOMnb20ADdToEcHr5NPBEgnGHqssOiIBMz2xUQeZC/b
6YYq85U+4kBQONkdCPTs+yzNvCseSBvqUaNNYHMurP7nMMY5Mn09EHlN0LLQdyOwGHhlfOoKW53n
W/e1/7jKM+PdRldDYbuvSTIWK70uvdd5NN7pRvCYc57fO46T34P32j2zfjqRCeIQ+X0PIP4twrMM
qnkyDsltGO4TkDHdkRc1fcf2uVWLC/VkmuX3XVW/1F4FJg21MpkkA2eFq5nxYbENtdWFfqbnO3Kh
gYKXKLqoUcRDNlozaSEnGvd2vl7uGnvc2uUSDNTLerFVmAfPkMBrGT4+cFZP/sl2+3uaRj8ScBEt
lEqbT6sbLWh4s/kjLD9CjhOlAPvXdTFVUXcnAy85L5+Me1G6MkCTiJpU/MLIl7ldtNI01/v0U7Vm
BBipCboqcqEmmMABwgxmzD8VLeoNAUT3ypKHy231vvL3Wgvc+vKTDt2gHXVffF1+cQiQgvefF4fl
08nKCW51/EprzX/DQDYq6jre5u7U2EcwbAhVTCMOngmRBK0u5beM9V/Mosy/ZJBsPHq6DoSuskPP
ztLq/jphHw7wp8+2PaiMDn7Z2E8cRHfkpLumEfau3l1Sy9HWmlOXKw4BvsdBGs+iH6uLUD23CaYt
sCJgTm4D47FzZXfng/Sq93PjkUyDAWqvuIzTE9nkEDf7Mq31cJ7gmPGjNLYR5waYOAHRw756yA60
ODhx8yOiIsaKujQhwD+L5hrynkzDhFBiIYduR4uj2qQ8Z1b1iwbp42qpcUIKN77Nd+8tAbRZ6m5o
Md/LxVW3myv5UxNk2bc694wz9SS2h7vIMwfQieAHmjQZ3wOpsqZBMtWQyFzZXSSP1M2nxtp7KYJ1
5EIfQaAyTp8eyaB50HgJ2knf0wcArYd+jLnEURJnKpG+6Kk13E+2x++aSfyMRBB8hbT7uIEi4LiP
JboJ19Yg3QJGMwuCc9OVUOBDBfVX8BTaoMQt+1MzpICumfezeYACH29b8IUgRhO+n7hBobafcXoL
Nj9H6uM0VM3qE1DPyhjExA3rQcPHbuLohfLXsV5954zXXxok2facQeIHUdrgi3Kg1Db2gN9t9qYh
yPk9cwCAzIX9O7eKW1+M5ivP+hF6oGZ171rpsPNbUx6j1s0Rp8h1sAba8ks+Qhm3gkDnDzUdGqX2
7xTTvRLBYPyLRtvIKvCvUegoSVB15KmvgdnCyFF8ViTyGRoV4HKGfXETqvq8CDykERFQm91c1N6T
G6oj3lcblduyWpr9iIjoAJLHI2i+Ud6hrcrxZ+klQJcG5gtkh1uAEo1yz2SfP7eDffYaI/mOep4i
bACPvnLP1C+1MSK1Zo3p94+ZooAYBc2s3RiwbcvS11qWIUEUV8UzXVWxm89X4i+2v/nFuqHjudkU
n/JsmmuNJzCD7T9l9eYcmzM+as7kHii9No96yJJtHK1FmclHjo6caZWiZXuyy6xYVRMSu9dmaJqd
C/qBF7NsZj4rt/CNTW753QEoJIjzFvXMZ4W9NOxZDwJtM9Celb+POBmq1ABTcMYaPMpmI8yNws6H
iRuAB7tN8v/QF2HGV1HKo1OQQ3YEUJm8vpaTg4SLIdY0gDxhfU2hIWits0mugaGKTotbNDrJdowL
L5Q2qjkFgBonXg7Dl0SY1QYsZXI7dycQsdluh49kesMXLowJBK7FmQapER4Iw1DUdU89Wk3mxvtq
tiHeV4stLd4OvOoR8fLNfEWcWZAfOgvf6K7UY3rB9llQdiF1qUGQF8ScMbvabQDApvJgIBALbSUl
Qra/rDF7qAn/XuNvd7FaaL82A7gnk9FuHrXcOBE3QwR10n2OWquNVF8KaPSlKhYtbi1Eux9tMZ10
iL9u8HD0TgmLk7D3J/vM8tp61kGXPtPW8ao+goWyWcdAzX0lt6ho7bOhxzvfrAcU1bvf6RvDGIQr
WsQs7ntd7099PPhrPc7T77y81K0VvA05aFenfkqPellUj2oijXd5DQ0dE3AhK83dQ15gHZeZ7s8Y
AZ8k6cV3ZEtFONhBcpf7hgEx1wkso1Y9QUQ5f/d1oMjCIcdYrQ0kTwcw9IL7w9bXkq4sHFVFxX2E
C3A1j6orK/nm9BIq7j7KhFQDUkwe7xgAvTunt5GU5XgS9dhGgN/fm3YBnjP3rYfUuuJLm/8YST+u
mYugK/0ti2TI7qEspzS47pxAd94KcO1CTFG8mZPUQ55nAlp6sdj37qDtdWQ6bwIl4SHyctNrK+WZ
OLSDCuydaS3e9LaAHCTqLzSRgRcRpfco3cZV3DWQDcUj+YuW8XfbMkpXla6zjag6MAPZeFCiRKM8
0keO3KI4u233bf7E6kdxG5B9kUeZ8D0UC7KnoGzOda0FXzIQPh3xRFHfQjG+KXuh421hJol9dD1Q
pfzbPiGRsaoN1u7x+JMXbPjlZXJcAX1ou97lZpOuWl1ChIBGvCSdVn3rJLtajNA106CD4AcqqKW6
i83Li3EPbFt3P6iGgVgf2QvYqEsDi61mHtu2kTmEhHIjvBvOwPee7UYHwrctds3Lpp0O7PCqIJrW
RdkqsLp75NbYpuJ4esSaYd6q3NE2qbqK3fH9imx/GwWwFPQ5wEruMvz3HH2kDrZs8pqnrqt+Wogy
/kxbtkUgTrwZZZSvgZ8ar9z3EdkzaratCs8NzWrSVpFfGmefGBEoUEx9BxE57HPiI5mo8VQUma6Q
poCWazNBiBbg1W3mcVQrq4I7AnGRDQQA0L+x3AsCOfU1UI/fipuv5n8xd17NcStblv4rN87z4DS8
6ejbEYPyRU/KvyAoiYL3Hr9+vsyiVCSP7rnTMS+jUGSkA6qISqTZe6+1lk7dJ6bFlFwpU3owVYVV
ok7RQB/a0ERMR0u+B7wVrm5bj5UXJWvNsvJrL1Xdi2gp283UFz1Yb/DiqHl+N9v8x1wO3Ts3irtd
EJT5IcwtlNLEzWSPxUBxPW6tR0z7yTpwlmLtqO68h0JQxqjLxCuKehM4lr6RxRHw3r393ME0rJ2d
54SLz93DUgRA+9M4P+DTAGCIwsMdyiDPdbVzpQTJoYjsze80KwKDpVY0LsIV7xSRuiZkcVQesK7x
FMY4rNYS+5/iutrj69VZwpzmDiLF5i7CGHOqk0XZQHR7tzdWigMBwmAO+ntg4MPR1CvBTe1iPmyQ
hjgXbQgUea7GVWKEREi7trdKBcM4Uq0f7LYJHxyryy6HOQ1WktHb/lnfl0Z2WRpCngkL/AYu3wxR
wsrntdW+wrfRE/OvZ7dOb89wvfBDZFY8PKhuA+GQmGrn6LnvEMFobOh9dB9pkFf3AY4szobLF1NF
mWfq54/IxTzXy0AMODJP9bL/UiTBJlQWMAZdl+7NMY62ODnw67kL8yK+cthtAIWkWbbX0rz7JHtE
XWzuEsT5fDZb+epEPd8p6rT7bVkSz+MvAyVjud5et6GGi+wW9TP5SPvmZVG2YvEfD/L51/H4l9Y3
1547D+JWtav0uyVcjuOM0xUp9PpiwgKwLRrNeCgICUPmuFi+l8FNNY3Bk7HUPwzLdd/3mcbJMpyC
S6LAm9M1fV4pm2IGqSTfN3U2m12iRCW2J7EH6sWGZxRJ5i3GSlUfz5jpM666gkzikNeI+5ggr0c7
bxEonvtnJPa5H5oM7M2H/L2ptirjdGzgpsmNbWYRXByndXUFCL7YEPZUf2gc7ZuENir2N6at9Pv5
GjVeorUSWJ97mx9TotaIMK6356LXTvUWeeRomzlheGnNQK+s6aOMfi/LAWm6KJivXdMdL/Weg0xc
B9pjm546GNODOmk+3oKaCBFeiZIdJmZhs7qUMjS5KFqiKFuNAWynbOWsqL+Xrb+7NrUjPBd5AYGq
UlyzTWBfiQCtXk/uRd2rbDVF/djYEAbM3ee6d0vjR5867j16tGsYbsP8LgoFgKGPLxXTscxvBRji
NbQa5o1Sofo3K076PszKZoOS1HIF5Cs72lVq75aqNG6NpLJWg2VHnwe9uM+z0vwBsJ/4Rq//HtU/
L3einvCNIdUh8metgB/BwxTj5ZdWNwRED0wf5Osv63WzsHdO1ZzUh7xZz2/Bdl8UBcJIZ0GivIq6
ndVHkOEuCBKdG7TKRPBDuYXBBiaqiqh9jCt+bcXjhSx2c/lclNBDVoeXrfPromxNVOBh//LaciFG
py7yNdS2l1brFAdPbLCIRkSRza3z6EqWZSK6BOVSHJLUiS81Np+SzyDpx6fAKqNbe5zMe3VJryUZ
glGMxo6w0WQre8358gRKL7xlb3vqJav12aDXlNFL7Fx/3Qv+ilOvoq3sbe+2xgYLJQHCU6N+jA24
4Xivg7siauHjZvK/AiODDyoYIowuo3G1ECqOOGJr3Hdl261KrZg+JZ7xOHhO+qTXHZcLP5SV1RyV
1PS77SG0OoWWiiBbyDsdtnCjjDNukkGLrwJNecyUwDxtKIdUyy/LJHqU2zR5QHBBufquMaRHuVnz
TMYgYPhqI9m8JK9XPwXZldKwVAjmL1nfTT3QDlFvju7q3FXWI9OZsTB4tQ9h77IDNJN/dJAXLzQ3
+poHwKAduNiukywar10A1IQadNHXBGkAS4V7Q3fiYPf6ylSLl9siNz4W7GyuoGAqrtj1FlecQJK9
NSkfXCOOL4wk3oZ6Xj9kWTLc2qlDQMuIMuiEzWXVBKq6l63KYHWXYeh+ObWqs/29BfxxweaIU4tt
KkheYiGTfWUCcd3WGgvlRpbi2rPXf/zjP/77v75N/xk+lbeEkYZl8Y+iz2/LuOjaf/5hq3/8ozpV
H77/8w/Tcw3Xskw4LCwP9hHbdmn/9niPE5ze2v+KOvjGUCPSH8y2bB86fY0AQf49KYIQbFpYY7r1
zL3hCVYFkPT3XToDw+175zuuc9znxbdBWZ/OseEYpRcgVnap3GGNljXsCTWzsmt7ifKdK3nlkEs1
/Wiu491JZTCNu1dlcMTXEYEw521GklrJGm9MjkAIzEQyCdPgZZ3sXOfZWmWMH5EnJnpWJFaRT1eG
SKaka7Ylkx6MTD9bs6b/BKV9vrcGlR27ldsN8UjucOoir5Wd5Q1QU1D9v3/0pv7XR2/bps3Isix8
0Lb5+tFDj1cqY+vYD90Yz3ucwCFRU9qyyU2l/tykOE3EdmJcwEHXrtncyh42mCeg2iphYr/v1RSB
cswj98V9RlXQbBhTj1ixcrSsNvqcxY2+Tox0vHKQxLyoK3gyZnxTHxZIn3m89nfRFf5pYrxFVzVA
aSTM5kv5mmnNfNNHiXE0TZ05F0iD82/GpWe8fTimitWXp2MSGmJbtvX64YxuWruEzhcPp026XVng
8kvzAx6K8g5F2eEOqP57OR3GbaFs5ZQni6IX4VrF3VyhVaxH3iM24H5jW3kBaxoTU1S0iDVYVvdJ
75srR+wRWRTvi0QtP1pKhWRQNdJ1Ls2L1rmNlLK5JdB+i8PeeigFm34Nty10B2lwIeugDEt3XQX/
o2yVFzTxtLUELz9WM1Rrm9gEt2fkK4xTyWFxClj7gwLI4xTAmWGMabNqA1CEUfeAdr318Kavqd22
tn5wUe54s7WXCnN6b3lH0Sjl55YhBJ00YvRg+6teamb81Ixe/q4TCZbCqrESCMAo5LE9+APQw2Pu
VcU7vdearaIt5Ua2yqvHMTtdXULee3OyN5qVrm50s0tfkMsPnSNmZa3byoZaV6N/MyJM79WIsFTV
1fhvoZjtAEN2DPE6vZipmFn0GSqZ8MFiiUI+Tp2uRw16ZYkzjOsPmtfqj3ITZirDdBlawXStRB5b
NKVBCjJJr6Sq7EklVorHnuRhZbbxqqryO6H2FhMEiPZOnSAuk9YX8iLZIIv/su50s1BNg13bukTZ
zIab7Z1x0S5U09UuZM6cUqP2i3gm2gpHkbo33eRwbv5Ln1OF2fS7fzP3vJ72xcOEAMo2Vdv1dIjo
PPv1w0yjRtWyXA3unamdccXmnq+BX7jVY8Uj6DvXNkPmFZ9L1drIva7s0TQRKL3RHGG4hXgWN2Ll
gj0eqn2Ln0HMs42YXV8kgIyuhh7xNjrIajQ+MDppEea0cClWTapB76qr+Z3mpbEvjS2yQc2V5wa8
MzFWAmjdFbMvVklVwWUTeNmdTZzL3z8Vz/nLEDNMR7UcTYdyVzWNN0+FHZUZFl1m36vI5V4ZQjAD
apOUEDahcis5UUM7SdZTdRfbS7Z+Qb1cImgg6ZJlHfx5AGNdqOQltXLgzMTBTXa3bptEgYs7b1cy
FLC0oOdACjm8sETEYBLunL5yPp57tTbRaY6KdOMoTENVkECKESvhXhZ7UTe6IJSi2fhLnexXCVPT
qbPoJ+vm1mWrbSqfG0Hv7TvhYj4wDaMroocJTF12fZAtcY3GVtAgwyVbX/T2zLZFINf0LqNeF0Ng
/sJwqraJ3i77wiJQRdSr5WQzR2BUhDWFEz+E/S7B+JbrD603PegCQFIBRMZ1y0lJlETbOKOglHWY
5ZAIi8IC0vlRCw6Ie1fXfRdDM790wYWbO5+you/uZVXJ0rXO8GFsZVE2aBkQKlV7/Psxolt/eXU8
9DY8DXEBzzI5hYv2F/PQ7Kksd7NR30eRJqzOxcekbeKvxUjQYTDZ6i2en5jwPAKA4deLvlYwYuDf
Dz5XuJW26KbCkuHY8bvXV3rNoHKAmS+9XInBuMLFYo9Jg00KulpZdONlE1X98jBEDqwiYbGNhSJe
VSrlFTSxhJqKIieMbu86guVGFPMG8tHataa9LAI0er6lLCKFvIkJNdu4BqNcIoLiQG838WJ3L6DX
oMXZGTXNCTiEoWo5ZCZQtxP02sohkkAJTDtBr1GbK28Cw3oBva7Cqd30Y96fPkJ+zgwwh7hvPXU+
67rT39m6F96kA/jXCRDPZ6PXUQpX1fySCAXnnRbWhyCqtM+winRb5tRgJ7slCfznFb6usXOJdxo4
Qch62+wez7c1wgULsLhc3rbqyxBTfHXZ9uZC3CjSjXM9RO/gXDeJz8Fa1zjtYW7xCAArcFawX8Tf
2T4Vfr7Uwft0WPR1oEzZTUFs6L4vB/0g72R1eADPdxrVPLz3qglwMjpZQzCtdETjME6DTXZFIuut
pps3rWX0K81enutkg+w3cZWhqsbpHm68Q8SqvXFDLCiF2edfIIA/SmXILukurGnxPhPEaK8SZ47A
TyCf6nSNtp9iDPaabhh8Azf/4sbtsQ2K94AZ0huV6fBu5mCE5gUC11Y5vMPPFSJnF5bvynxpkQmo
hp0s2nXWH9qBwHFZRITZuG1bdZv0RnmHhV1bl2rm3Ot1md2otbPT5sm5l1VTHHTrQA+WrSHqdLNu
Ue44dQ/GrLjWq+IgjbWIBsFumNkHaTCKpIdM1HWTQ2z0oAIIZ7PkQt32WSm0u7ixMOqV7cEImvrH
oKePRrK4YF7bYMUx3bytNaPdmVmrEA+0QNcAinNbxX15/7v7ZOlhyqt6h8Fi2NQDknhFXN1XAo1C
GCQqyQKIUigloo1tVvBKUScTC+EA2ddemKXcuMYnP82f3LJcL3M5v09SABpubWv4Wjixs7s1AWiU
LKSC3NDKqjXAouk4Nl2DB24cxvSqTcp61Wqqdwc/abQz3CpGcaacL1Md6zwhic6DreMosMvI/Qqm
apPlofkj7L2LocMjIy8nHMC7M8Mo3hHQtGz/fiY03q6W7BpM1VBZGGxN05hTXk+EmKHqTp+UAcF4
DRPrGOBekpAB6KZuvajX9lCFYRGRdQPaUVE3vFs6u0bwBpZ826m0u2Qo2A+Mdf6tZFQSXGZ+PPcg
hj/EUR3Ee0dQrEielR6SVc4/g7eRpCp9CPmRzCHhiDDuKmzb/LSPMIg+XvXmnF73UaffygYVD8jt
3z8G7e2+VDwGS2XfIP7Ztjxhv1gPnGkizttV++vnmHbHE0hSXnkV5WNIvDADGPoCX+b5pc9CY21O
Rv12MpBXVBlB/vLtjyr47PCUJau//8qm9maf42iu5rr8ci6Th/mXkydIUw2hwTi5Pm3ol8BpYEIP
4y/YhDNhlIdtJ93VXqDuflbLNb7RCKX6a3UIb+OpWjX6+AtSG+febdI5ayuuCziaNtLMmTte/F63
4HIps80ctRAH4/JYF6kW3Sth/ZxDCMFcjz0wjyLUzPUscud+BRJ5/+Y4Ls8PZ0uIxZrOMdjkYGHY
nqlSfj2cx3mZ4max0v0cAPWyVgaiLMOC1LbDRhMDknM/LiOCugJwMvbpLUFvzYdzj0AxF/xD+uSP
YYBqow6UIZ6mrFxFEExnrDmgQMvowVLz+jiKVlmUSYgjeLan8DIyVbSqfl1fjFYKTljTvqrjxd+P
AV1YF17/uby8rgNLiKk7Dpis138uUIt8xpMV7k8YLqNanSwy2Pa9Kz0scFzCodKIJF3CFh5w6oe5
ANMGQbWf2rA4hv0AMZ/qYLYOdWM3w+UccV4AuvuifG6XmDC3OY3m/3hlw2qlTetbWc1NHEbdm+J/
757K68f8qf0vcdWvXq+v+W+WK/7/bZer+FvDgv+je9vr1X359Odvt37sHl8VNgU70Pmuf2rm+6e2
z7qftjjR8/+28R9P8i4gGZ/++cfj9zwuiFrHRvCt++O5SdjuHFucT34Z+8QHPLeKR/HPP1a8QM3j
9/Kv1zw9tt0//1A0Vf+TQw4h4xb8dYbuMk2MT89N3p8q2ysH66BuYd7jk6Cx7CJMhtqfvCdMc6ZB
6Kmrq1huwM2JJsP+0/M03eOEblmGw9r0x88//9kUefrdfm+a5Gu8HqIqPHGu43ngenUDYrG3b6Sa
R0z+0OtdZE0EbozD+XFsMxjdf+VOddVUZn4yxxUxqTIve/2lbQq6Zd3MM8oM4i7n+8miTEpNr4+6
G47bcPRuEZ/lnW7H7C4anA6ntVsckTsKUr9tW3ZMoUt8m6iM5+U5qeaZ5lOnpkjSZSXbZK/sddcX
tzv3Od9J5iYlL/2mHz/DWJz458Y3nzqiuJq+aP7d/U7frFUc1c+9KV6f+xCW/VFNWFGVrDtUTjPs
2B02x2IZmyMWulRdjWnQZb6slYljt6/KaWk1YkvZHJdIhZTICg/yalmVDYAStHcyf+4oizI59zx1
Fx/74gN+1/ymLixKCHhS+yoCOtlz1jqc7yRzhudccYi2txFsbsfJSOsF8h+yMkl+5WRRnwKazT58
bu4N1fYXr4VDTvzM51/xzY8qi4X8/d1QX9aAm7Ao2ZW9rBrTZUUQgw6EaOQj9RZvkgh8CmdvBjVk
vBG+lUo9dZR18pLTdXJI62gZoEmhXctxOss62Zxr2gUUZsh0iA/JRtuFlLVDJER+5rmfPpq3AIHG
rWw4D35ZPN1UfEEBpdaUa1Bn/dGMdZtXSmRlgn95OPTZYxEn/XEOGz3zcwg9eSdICqGQJYum43ar
WTHKVczmGznbLGr2MtsJrbYQERstygu2yMXkp67BSyWSvoUzSuXXX2uoU+0dF71LUR//6iFsa3rR
qLtGn8ojWs/lMfFSwv3OZaMpjU1mF5/1qamOMrEtnovMGZlaHTWRyGK2zB+XuXI3UEhXRyQdgPkX
5n6yxMuEYBepG0cDuHRnrxIHchzauDiGDsG0GDB+ZY34bsIv7LfzVK/TMqM1EugbVP3IugKXM9bT
cODoYIeeta0t9Ur+YcWCp/z0AFxCszI/y8GrlqCriZplx3ujOCHEZonQ6cTqsDl/fUdLHPy9KhJj
YuxW4nF0KMAeZVEmpmiQuRR5asDT7tby4urYOewvYYk0U4L1xTPKc7PbLnN7J59C0jMGZE5+mtor
MyFTzirRmuk4e/F0TBYoh6JirjfTCHwFSq9pPIZxTRaTerqu4Nn0M/S2j8AknVUVQ3gzE+7NcV58
JVND0YYHxAgtdQ89S/Gl5G9iKs2qD1p9L6vkL3T+rYLtQhjgMQsWJnkE8z5UbRFuT8VMfOc5KRU8
bZzgW1UHKheEh1CMPuJqPnhTHW5HcwGkWg67Renbo2yTOVPTMWYTs8Ev3hwV1WuOMkcg+yB8iW1z
rCOl3WhG/93tII3wu8jhPUmVmoEnsrJcLAkqu2m1tQazOiqDUWTg98iCTGfFEjm3zWMGU3iZhXqJ
0ndRHdMunHgwEBLwtEjCpgMiNDKkLS/8pCpRe0R1oT3K3LnoLl61MZfoh6zq+/CzO8AwGJU9Q8JR
nPboZkg2Yfe46rW0O8qqKOz0Hayh+yl1P1awKUAa/vOPdbEm8Mf+Kk9qPPmc7SpQjj//wtOfaXDy
JYRxro9VpwGzzi/DlD/w/FfKovx7K7Oqj4TnbSe3CXZxps0r1RzilfzL5Z/rKAPD0JKprChrjj7O
qO8T8Yh6SFtw5Cbp5sV4laOjTOGRNew59Y1WLP6nN1i8xl6vAJU2tN25Cia76xoyk63eKMzABkv8
OQmXLMYpHC8r+auUbj1ua3W4Tdh5s9voGLFi2ZZFHERQW8iypZmYHZYh2XhyQ9ArNTOYSAjzF/FG
9bDNEHsS9Iwo5epdtXbEmLenYITPkl19kgM5bKpiOsq6oODUVcJfgTMnuZCJnaWED5aqth6jHP/R
YkFdpbE6ThiajzLnuCGDtEib6dA4D9o4Q3uAoXVV1kt7rPIcEULWvfboiWSYptD31CnfEIrN+p3q
CQNeDPBT2ay7YEWgGq93qK3tquFVkz9/I35ImSyzS2U9jy7wQw9qicXRlhWxx9XREOOZwKY880uI
yroyZsXj8cnBLXPnYtfY2qZURwgZMaE686IdZYJo9UdriIfVUvKyq2LqlAlu+fx4rpNFYiq81JdZ
2Uc2n4uyDq4ACNtm+0KWTFZo5EzFrU9ZWfviPqesq8FY2THvIXonxDDqS73I0R2ZeVmgGbcOantX
6vawxgturk0tNdaDEoarkpBYEZcjBMkZZ5nYSsJ5ycYIXneGjag8ZWU7k8pNkCOuqmaN7aOCzDIh
FpkG1ovUl1lZKZNKNMucwq6ZRUOMtPM1sjjcGb0Vn24im2StvNFsizUr1TGDVq1dsTURZfB2LL2/
7hTBLuqjCo5Bhg0KrMSipZT7GZmN5CZXVCYiJ4tpPvIjnMuy47l4as7lvln2lBdl8o0531P2PxdP
zW8+LTlfY3mJoNCtTt9AXvfiW546nu7h1AClQojh8DOx6CNiz2zTjix6shzAB7UOg6491cmGXrTK
nEwWl9VJdpa587Wy2C91dMwsXxbMEHGlU1a17GVBWIVbKUS6PH/mqfZ8n/NHsSKqqzDLIGb79Xnn
j5e5c+cXdzzf681XfHPJuR8Wjungxnt4DVl1xWsrE9Rxfl9EOc1D4R4fv+yni2WsFruNc2Ki2rBB
OfC7rFLR7srwDLE1O3d5U5QN/7KuLKN0LbTkfNnPkPuFN/c6fcpv2/vBClY1HL/P3/jXHyq/u/wr
4FRhkjr/9fJhyObGSH62nLvLjpYWWoeh3nvVaOwBQxK8zBOUiXx4xMLykzvamG+V1H6oKgLihqwf
1qXc5IHduIpCopVbsUuzxEbIkVs+WT4np8qm0OAcrGudhUnsC8/thrjydEt5E1mWzadKWVYxJW+0
YvFH11H8yFXGVTWqCgfZxjuCcip9VbG6DVxPBGc2Cep/VmMsm7pyHEJpFYvNrVj2JiB7D9rUrp0Z
aA1BycmaAAGV+Yp3yRTbtl7uJaFN4Ulg5FpWxNzG/qypgGoIWDt6i2oeZY6wQOuUM+PB2XHU30di
9WnF7sKTu6oEnsuVZ+gwSWRhrK5wk+rM/7nc8U0xx6SoyNhyxWL9DkUiK22lVVaD3hK97UBWFHnN
Fhpn0Ahx5B7VqZt3Q+9ax0kkvVlWh7gL/CasuqMQH2C2JZfDe5Mk7BkatYCTUySjEyzHtjGQ8Smt
r6aAGw/iHHROZJ3NDmFtaMbMs25jX1nqcVO2hsJCsUSrTLEtoITJp6VxoTeWy7ErVmKZtIs1HMry
o8oUzG8snoQl9lXywcicTGRDVoUDOmfoFMW5jTqLTPQs2reLuw3k3NjJmXkR5gdMmUzSMitr1SKG
0z/xtvMYDRBuaB5njZi/N2zm/dvOmpit5WWyReYId6kMfgwsRN2LJH9dlK2yLq41BH+8yVoT2j4c
oYQEcJ0Q9A5TFxB0UXdukLlJPCoPDKGfit28/H1l7pwMYgzI31zWyWKnCaPPuXzKLT0Q4rnfQrv5
s1U2yIvldXHoXHf4jLeLWHJ7sbqyNyyO56Iil8hIHvZg+i2ONRbg1D93jWI01APAIqsXnTIj3hGC
vokGjqreUgbtfpr74egKyLmnOxDklhp8Bakd41gTOrIj8gHrwaigjhRJT9yA0/Xu3lEnxLlCjU2H
TPocO5Rvmu56UPvqNIHXw8zicpqZxXSUa+q0gdEx9vG2z8C6a2RAS+jPxBFNE8m52C9mlPvnsszJ
PrK3LFaBmu2lCfJ/ZKz9f7HDvjLv/iur7/+HxloNJ+3fGWv/d/b49TEnFuFk+hX23dMlz7Za1/zT
9VzidTxXN3WGGrbSZ1ut6/5pErGCvRX4hEaK4+LZVmtYf2LDtRzPVQmisx0R8PLTVqv+qeumgdEV
l5WlGp72P7HVam88Sia3cXGeaDok0JiExXd4GRSRaCiptQYBrF3eeVvdJYrVWLwLACblvgq3Wl4V
+7YOVZTb8hy5ZSdeQdyd/psYsd9+DccjMoNvg21af/M1Fq2FEmcBfFZXyCIQrO9edEH/1WnV714B
z32d6D4EMcqmT11n1SFYuY4Q0zgN8lcOiZdBtdobw7V4Gp6mGYaJQoSDd5Cf/uXTcE3gSN5gBHuV
U9M6gDZhM2uKflCClTE4h3EsP6V2AM2w9ymbG9boEgSzluv+UhTKDu4efKoxoKAXI+o3sb6aaQqX
7Eunj2c5BvO7heyGqxmOKn7GF77KKW2tWnOaYO8IT04OV9DOTOobNKjcy9yxCMWZzGldRpFybBZd
5Wg2aetJqNH4ddtj9hpsxPUIat3h7D0OFUKxKD42l44DVQLEUC2YLuw3OfSKunk5/0oyzMprYtEx
D83Y9QrCgle9F003S42URqzMH4Na0MQHzeQbMQEt4YxpzC7VJ6V27aN5Z4X3NWZ/lgi4QW24o5Rl
RGhdK354AUzFpsFkWQfJpu3avVNnBJ8jMmKrRgRuP+3gz2m/D5PnW0horPiziys1WR5gJAq2yvwt
IPDBwGG+nbqNExJGMnY7ZuxyjQzFRZgeNBfM7cACbAMxqZX62km+Ew55ayZjdJGlmbfz6k6w92Qg
rPTxXRAOUDX2vb1pvQtVgWdP1wuAhaa91TygwZazd20QI2WcJocmKkDHYVRJZ9fc6g7aEtnBjbR9
JuIxUhBmtZoflApBaRhZn9CgPoWdAcjPLVgzp67P10sIA6OdhGti2gmXatl7uUa3jjt3Nw4Ey9Rz
/FTkCvEsjr3JvfqHUyy3JcCCmqCQxAx0fxrqu+SBHdbX0QHj2w5QeqE2tW5w/RD3M/tLhSt/Grx1
G1rzyiIOZ4Wr4DLMIUlSBBtgv8y+Yppbo9Fvl6DZQ88R+prQc8abtNO15CCcGLtwaEa/iua1lY/v
CcNbfGWu+w3sBdkRRbGvtqZuA+dWW5wvED0p28oydF+Jgo84LbJ1hdgRvDTqXTd112AknzRzNlFu
MBK/ERKRrYFesjoO0bpwPmtozGn55HsF3P6J+jUkPmiVWmvHhVspylNegEndEQT9NJXpyqqET6P1
tF2BgQa6/yzbIpq0yoNiuupnrd26KMTfmnmxrHFIMSrmaDc1TeUnuf1tDjVrNSPqtCrn8UdmI36T
anPgZz1UOcTdB+u2r/MdRNHd1mD7sSYiw7qC8ePSSscA3FAL8aqmN3svM45lb1gICJs9HIkkpuJY
WOdEFrWMl0neRYga4cDwZYNi1V/nOCP0Wxjjqym6ASdobU+bXFFFOA1Ge1mWCTFo71H1zF50kfWp
6Cxvcr5W1p2LMtcQcwTKy9rLfRGkDtjRALR8DAOAhrKuF3tRmTP1xdmYc/ZRjwqi3E9bzNgsW0QV
2F/JjpowfZaNA/WM2I7JpPQ0aBFP+1BpROCRQtugaMVKXsg4wgZxSmWv2EtdfxkN83SR3Nidb7fY
vQsqU1764pvMyLLsg1nbdC1OJBO6otM3PH83VxpmTp8ja2f55eXtHfkdZBaqEb4uUwixqnC3mDaC
9FbiPfWGyfCC/BdkqPZ1RJnS101entCCcaIJ64suCt3tkAS30ILvxlENNrhY1s3UjMdoGt7FZvs9
72E2npMPtq1fFrkNt1cx3Dn18gHVox8d+zsksPKVZykZas1Rt8nmPt8bS7v4vBfqQWFi9zXwJ9dA
WPaBGt6biq1vrBjf4uAk94kR+Ilt3ASp6u3nurvTQxcV5aL/kmEtdnpAVSA1zTXMVYVvQWe901zz
Gl9AcFkUXzTkdKfKTdedkPtk/h79wKueusHBQmk3+8KIx1WgN9MqtqCSiFTtwSvUeFcOFcIhQYTv
MDuYw7y8A/8Ot3r7DYGDzRKb+qaB53qVW2XK9FzfQeHvwivcTmu0y3oOhBWSN15irVUHHaWYsP/1
THCuo2vQssUY2EbA4i2R4ISc5CjMTKhMxbO7wXuhM/0uN4qlPdW8v0DlbuyoL9cxZGzb7nvqhPal
HWMwg2IuWevR1G/6TixaXrnqbXzDjRtu3bbvtzU2M7Xb5sDWsH7EM46g6f0MF4xvFDpy54pr+ixw
7RRZt1DG7kd9Dta6CXNo3H9vxvzJXJavg9q8t5SmuFcGB+SC4u29lKUuHOPqpshU9F1DvJAqHKkX
5g/2e54fdLNfdgTXDJAvrep0eGwnxHmcptdWhhOXG6T8Ul9t9AtU25iMVZSJhb/MSldDh7DYsGis
pLnmC2FIH11r4iT7dZvduioBNjrsiagvRD/icjjmtXZhNfV3za1GuCncTVXfAK//FHu6sdadJDo4
dY9pu9848Dp/tPtHIoz0Cw29Kj8G9LVXSuVB641mN5j5ztCgQS80+yugqSd7Qma6iut6M8OZs1I8
hBrL6kKz0b1wTXyx5XK9wJnoL1brWzr6vyM2h5VKLLSnMgL02ti2yGZqibWfLf0S6PyOLcZexf6w
ZmDf2Ho0b9WQ/SaSyByeyq2m62Alh2kTzhFKFF2q3JbsZg7D9LRw5vPTIFy2CfGKhOZ8gRFoWSMY
NfthdJfF+Tde8QMAyLsYtPnGqeC5bfI1MPL3QVck7Oaad7Z1XQ73rmlt3Km7z4M+8ZVGf2yIlTei
It8oFX7g2I0+YbEhzhX5ZLVYpo1X3SRLNvFLlBdwDAvFzVXq1S4YBj27jJvwVo0c3r3lfrCN+zkf
Po0BHNqOO00X2G+3CiSzK92+Zed3SIGHr5ap3ENejMsmnO4bzcy3dt2z5C7GD89NGVv6xVQaA6tl
DsUhdClurn6ZamLoIq/6ZhZp549ODSmrIJioY1axNH4YPRQNvGEw1v2ucK5so7qZEiwwLD+R30/e
Bp4KxZ9wDnVHPXdvXacGv4Klf1Lg3p/TzzhBroio+9CkTE0eIQ6QTdXugI7nON+ieMeDnl0obZCZ
04Z3kDMSBhhHJtNkBqOF4t07gcvsEkXGKgr7zeRYLMLN3K6tUt9XzvAR5URrhUfXTwxg4AOiIn5a
b9EQKX10FS5tG8LEcB3CzbiPpvnS7vCMWIp6WWQEEC9Df9Es9/oS/R/2zmO7cWzbsl+EN+BNF4ae
lKNsB0NhBO89vr4moMiryKi8t+q9blUjGAAJGpEw5+y91lyyBz08oIRcvpWIBuwOg1TcBsybVeVq
zEczkvgVfWK3xPQ6xfpPcxTfp9FJBP9RAPYKHhUC5Ui7s3gIQKeAoZhOePJ+5EP2XAB6tcGYWMcJ
DbGrQ99xlcBKL9SRVdHOpzGDvKIrXpSTKr4+st73+bCU6oyldHrkRXmtuMjsyO14WbfySyqyJSmk
zsTl/yIwiNnKIrtNK5s4qfFlbuIkyy80UKaTPKo29rwJBa7mtbKAdrEisSzRrWx2Z9r/UV1yNCJg
dA1y1WyxgkGgIsH1TfHD2OGwnk5KUBng+/L7WvX3WdkYZ6WVjfMgMdJDhDtujA7QR5nKdDq5pPki
WTaScI0Mg79w+SSq2M6eTjgnZ1WDr68X8VwoFLKII3XLTtP4nj6Cds5vRqXgZqxjm8bi+xDWvSOT
AMkPj5w4MUf/3KHNP/f83jP/F4XBX91mZ6uUfxKHGJI0Pr4JyMRTGb4YbthT3I7mPhMLyCWRvs1z
9ZxriVvJc3cxsyQiiqX8ALZGsrQyHuY2uBkQUnPRa5WLRHyb4afp+ZsYA/6Q52IvFvoedExHG4as
n0FqLtQi74CYinsja7JTSUQxFdmG52ILCJcfkTZdvAnS0LeRfxbO1EgwlBEfO2Ry76fa8AKQZAR2
6cdOrax9W5XdJWmG/DIuNnA/uTR0mHfSVH2LiuCgqH57tOIhOYCSufe7YbqoQBGp81NVy5KPUOcz
WslWaXreJmPPShZGBkLDs0Q5iUGj9lzlnPe1Bg6YXLlFa7yaGr9KWo8lc7+pv8CV3feJSB28nA6h
md+kCQaNnLEwRpHcd+e50rj2C14lTZObNUV1tKZwn7fmANCeG8DoPymYqptMZEfX56fUmpAP7GJY
Uq7eMnJRjYRuse+3F/y136xgHHaRbyYn2BVuRgF678vzD7MY4dB80/FLLGWu9aZfloTCmCRnXWw6
aUbIuZbBgo7gvIoZHQ3rtTm9LsWhTgf5a329U127n+tiuD6+tj/X9X+8s1EtN1Hmws47AOZrq3xt
kq9L0VLq/rer6yZ/tNnXjden/duXMtWJc1UK9HrdeH0Bzt+YDkkU+ruUYV39z/d9CgD+aZuKEz+q
gcT1VaAbXy9lyCC/na91EPCoLZY3/lNMEMnWX1uq4THze3UPBLsVjfhz+98eD9TOkrz1VRJTp7X9
9fqrOKHrurfanGRSy+tWpM3NeyYAdmRvXUwp5NPGf0xn4khlP74JhTxl4Kmkz9g/t20RSDeD0Fgk
mk4NLI4y3ccBTvc86UG6GabvVkg6vSTIbsM4uIuWNmg9s1d3aUf+RkaWuVpk56kzYIu0GRweEx+6
mTX4JkMcUesqcczpORKorgqhNm7I7AQp1ShPMAXU7awwlU41X/bUdNBKcNrdLgK3sTdNUzkZAJFm
sX4w6CeEarzr+jo9xWGUnsqwDh0RNAXeOd2Zh6bfm7V4ExtWS26tNtWniY+Hu0AGHGZh+5iLE0X3
Rybi86nPhfm0LplQ4jZCYXGlXR6QlptcMenDQI5pqujXZsEszSfkFfUG7XFg58q2Kvkks/ZK5yEn
PbKgj07AjtckBOOViu+a7Sx5YguYR9HlQ5/6waldbiRqF01M7ywG80dyiaq76UUVhLPMTOUQ5JVy
lIPblAsb3xEvyHSey8tcjCfOpuNJC7JrJWsG52W2oDU+nBJhAEuSBLLXoPOyBQNnOHV1Kgxj9GTI
dXmeTTNl7EYjxFLz7wg/ZBCOhKRaYJvMUD0S1ksyRt/u/Gop+ad6YheEdG/1MXr3q7HYtHH0Ult6
tA3MQjyJqSme1qX1RhkmQESaiOwhxVAXa9GG2o+ALPxEtpJcuOtWJUz0DZUZyvOmpR2rLNePmiLt
8to03EkyvltM50+GVqOzDFpPWNa6ZU9hfkGdUtV7rlR/3RcalFZG2tT9cF9CocHfkKmndcdal4BX
B5tYk4n5k+SJgWN76oZO32nZrJws8qQJeI6fZ0uVYZ3BJNCkk7E8tD6uA8wAwETAfMqgDyo2NdsB
hUgx77WSGeVUtEdwNbVtaILBUMv0T/g1hdO6lAamyQQsyj3QWecoO2HPbnZRp4HyBc2Ze2laPc+d
fKiBintyNeCzT/rkBEsggVPfvtYKzUAYm+u9gTDVrq6Q7gunJT4Z/9py3Xy9McxjrHdXKrDJppuQ
NgFNgZUzcSWOlh8LoUzrmMt32C47/Xoj4aGAECUBSW5KJoLoa6Da/7oRoqAnWXdZ/1wUhJhEPp0Z
bifMT+sD3fKUIu66v224PrS+2vr4umqIEUFeCW3DPx74etd1469ViMB4QTqGvF/3fb1pqTTZYeqe
ldhEGFaHUfLbRy8DnSmAam1++3xfH+Xr41XrJ097KmcEa2jO+sjAzmWpsUgONH/613v/8fH+WF03
/uNjrM9dt+vb6HvaVeca+SMEH0QNoxIwKygTMMDGyRzCzl36g+Q+RuT7UHDeKaXyQqivcIE3lTsB
lR+PUXrkJGaoEauVbAajmS/geo+KOH4Xa4FY9MTiaKi1zsWJIB2KVJZPFB9vA3CRO0b1QKKgIMbP
jSFuU2oWnlwn32XGuR7MKYuTFDNdtTDx3XN0qgH12BKX0zK3DN/MfBsVqQHZrDG9YRjnRQMrbrMW
FQjQ2a3ama8otcQzdKqXkHnNluoG01FljBxWZYzRc2sbDcNBZCombvrbYJ6C8+zn5H1N5nMfvpdt
uCnrUbohYyqr+3on1P1d3nOeJdmSaHUmT+hA+tpL8uSVWABEJRhPTmpFIWnolO+d2nynnanul0qH
1wPQtdsxvrRq/9r45m2mifqGJLIgTJpjLD0zT9OOKUHmM7+Rx/nc93xk7rZgDsWxIjoLz4b14Gui
DPcUCq+QmTQAkLL6U3Bk3I+CRi8JJG+YOlnqN42kDPhewz7nELyXi0Sjgo46vw3qZGuJBJ6VQ3Mz
LoL9vGgHqsEjoVtNtJ07PXHkRvw2VM1bK8ItVycmFrOqbKLyZY614CFrku3iV9+wk5yHgct/oca3
PQGlGwDYN0LvX/qJgg6HsnpIdzN6HqZggt21en1HyrcHG60kiUfId37qD0dtRgMR3Qit3mxj0T8U
lqqfRnOaATXIIQXorry0b7Gvm6ehn8pra0WHlvLlvuhjlR6q3zgUvzSyGaTYkcpCv0HsitAgI91a
beZN35favRQH8LKQ9vWFfh6EQTr7or+Ny0w5pHk+uqkfgmWKhp8yaffIlwPFY5yNqrZF/kbtDA0b
xNytnxH13fjEe/VaIOwZkCCiCAUvYUrsiRmRt7EhSBtwh5VNjYysiCkEqDd0ez1HHNh3EOO0rpQJ
zIg/1NDE2akWFgLmbqm0KRT5hi20mG5jCf0AXUjQvC4dvjHrs+NRn5Faa/K+ysx9ImFT//9N3/8r
hw6N199adP/g0Mnzn985KXZ/N/asT/vV+DWk/zIWZ5puyIq+eHTAXvxq/BrKfxmMfegsG3QU6Xni
TPzLpIOzB6gMPnJ6kFjaVPVfjV9V/C/LtHTNVDRtAR389xq/5tJ4/ltL0cQwZ9H2paFoaKIo/2GH
15BXWuShwfqhBhG2cIO6oDqRc8IZkQqDo7XtSyt8JLVyb4o9aa7FDMSPKpGTxKALczNVkRo2lLjM
HDO7eiO25hXyd8LosPSPffUxdnABTZUsdUG/cHqmwRPtU5EyoIFrxZk6QnaswGIVk7UNjmybT4sz
R/drQMCPkUXxbZLmixRy1FhC5JSKQZ00eTQs+S6VOPeLwXBGfp7Zxq3oaf7QunJJ76oyRjuQFr5i
lp2GAbCz9B5LOeMIpkPi+OgD/iPfWr2zpntwGdd60ABY5dcaZXZY6xddi791g0X+CAlztX8aW/SW
Yn1JpLl3yjabbXqEolP29cscltfQL+57n/jjtN5OKDkaseV66RtU98Pbzkg++poPr2vlS1pEZNK0
ij0WfM2GLt/ppXbEgo9Ule8pCfjMgVG/qIVH3WyjZDJ0ysaLKRq0Vu3RHUYerV56K35Je4IppUGm
DNCILnkzShV7kOD2EXVmm7M+AYg8JfYpsfUWAER6bbaRJh7Tg7OcCKOt6/yqarIzVTJ8w6xyxIrP
ABWEYlGc7kQo6IFM6zDUqRmL5l4d9TffaL/7Nc+LeiaVaSw4xUDSdZ5pTgiAwNbXPUVoIODObxjj
6ZbV5SYJuQQmY7DXKz1y+kS9m4105uek6McL08dkMLr82n4j/FDL52AJCCtJN/Cq0XyOO5lBFuFQ
LsabuyZAboUtw8liJ2Jwaidlru21AclMP9oNaE+EAsOly2GJKaAEO4yQYMp1fvg5eER+DuzB6EzX
KvKPBqmDl8b5roiCS2Sw6/Bv25qNZndGA6q+MJ7r1uyPVhp891NyINoa9qwB0TcKzgEpJQ11TYB5
A+aFOHbCLJ43asvQWjKmW6GXvsv1dymJhHtyo124FiEIrlIE8etCBPMdzT+os5hsasOgnIiN3KwV
hPF81kEz9r1v7MM+x0nCweJb4KPEsPfmSlKdWfygWiq60qTcZT3HTC1a12oMnqM5vSQRv6/EFyRq
0C1r2ZGl4K5q82iTTH7KGK6x4yrnzyw3QYzVevLLcS+n38eldFXmVDRz+Z7paU2SJlLv1hEt4yIX
WFxM9G5dav30EUpF2X0pK8gVJ7zj4gepE6M9y8uBVyV7eOmBnWnaZZySj9EC24fkw8TuA6hp2IUp
iTBqwpEgPkuLF8gnlauXhNxV65M6sIsYfUG7H7sbkVk1g/cheIE+a5LnxfwKIR6B6039MsT48oU9
dj76KCmHmMBB55gQvsvs5CvsDhHVXouaY18mu0CaD3PyLcFSkpgAPSu+645PIUrBh1pLbjeQkRyR
Uz1upES6NfHgO6bBQUPtn0owReAETmyljsg+Mv/YKgQ0pSGP62b8TZGoCnJuhIJS+S95DVi/4yc0
VOMq14rgmGrn8QhMbCuy7KgaiWXXOZ8quR8x4hsqWxtSzzKaFyPhfXWDQgvn2m3YTCeTs2eiGzG8
mdu85AyULfz8Khtqu0yybwInsiUQkAIuJ5alH+AUSBjlRvPgaIk2qh8GyqG+qVPpnhZq6sRB1e2y
Ji4d0Ogxxdqpdyx5OWY78uemyLiMMSfLoq7f5cL6kMc0cYQmdZuwGl2/onOVkIpbqMLRpC+6bQPl
NgnnQx3CIlMq/iArfGoaTkeJUcjONCinaIjxH3dF46JGCTEZqJuaIFEuBtB6+CLoApvnwD+KEYNi
K1IeBBWOScto2JxVG6l+4Ypx8qEUme9QGiLcK9Qu0NUVu1e1xoFpD187zw1wOuaj2Gm7wpRCMrfs
CgXJUsym9UYqU9e4lgFSUswQRuOk84JQzLegBFUm171HqoTo9olZOINq3WK83ajKjbBEwgp+fpJL
/zvuKKR9UuKGZfyjy9MHZeDXSrSXoR0yezaSeVOUtYVso/xWJiJ/c6Ndey6+jq6EHHqpidSCZFkU
Wc16Lgka+W6qk9gNrPbeAL4u1t2PsRsfaz2VbbNtOVnowa2R/Fj38tHatQTS0jPpcShuITqF7A0T
WVRGccN0fmNmA6fbXK2p1JnIFZcLlhbykwCa4BcVoGsAdMgp8iq9Qwnkm9LTA5rad6PLP0L6e/Hc
vWLmqRirpz9EgWMxU1oIvnK2zVTM/xFFQL8Re8ekEGKnYnis4oU+2/hbbdS2FWf7ye/2QhDB0pb1
yzzQTxioN8KdBEbXE5MW+l4XgacyTE74s/hT1Nsncw4iqurT3axkSFby6jXqZsMuAy5GwgJUV0ZC
CAydY3nu6YGT1XihHsjflcMUM+LsXRyS57oUD9KcY9/nOkmTrBTFn5oaxo7pj28tkCSbBIXA0YN3
VVV7py9P2vAatgWZcDUdSl+qYOOM1CcHnZONBfjdQvmCrrPNN6Qk7SjoixDaGkdA6YyvGZhuVy7J
oYZwbfqZUwWx2jRi5TsovU7VjeNmXk6Q+gj5tW+4EjNhJYwEROkIGzCIZ9vv+SOGjiDaOBxId1YN
O5UuisHvmi59aSMlkHi5HHLwKHbBiCNdRl+LcmQUpG0PCc4RAuE6T+0L0MrkMBad6lCtoles3mGF
JIRXDDdWx5UyVM5aWyzjN4YNzO4fqMg1TmidlQbdOg5I0Q0JRD41i3haYJbC0CWC2mU0sB7oyl+m
WXxZ9xxLoeFhWvBcBBoJuaB7xigsVazU2oCEBUk0q7VdC83N0PvPUZztUlUjseViGUrCjkSzWBuN
1h1D/1ZeaM1tzKQ6JCoUQWLokSQCfTv/aQ5SdYg0prGV6L8T2ad5fR96BHrSKrfJbHzKCoZKicAw
S0/wSfr2YsWy9RIdVyup93zl+U7WddD/CGM+b6qlMFYPPR3pqc4ZMnk66qiDIjVbsy2lHSPw17DS
uUoEYL+abB0cD4e6psA9FOlzKo4uvsLl1e610HgPDA3RWFnKmU1VVjoEDTef62KDnCHvY50Mitk/
hOB14hidXqeIDyRY4/SacDpKi0upIFOXvqcXdVL/6dzVFu16uTh2v4y83SJl9+niN8Rrqd9AnP3y
CBJRWzj6NMx4iOUQ3ox5o+qTRpg9WnnLrMlRjCUdAVZztOSa+ka7Qcgm72YMzWOjXqQslLZipGt2
mBBIpKpVLDlx0lnbTM63jdrS8lzdw6tbeMzI7autdFOtD1TY7Z02Qg8pVQG5tC0A+KnzInph/J5B
wJHkk1NN+d7s6uQY5hcKgKIHJFi2dcomJ0NvT2UXdgDE/YpBexOc8K2TGUQJRwkVHVdkpx8sFSyu
ro47HU5FnefUPn7qY+4/NDO6IHSb34sCYRtRXP1pvktD/VJW9CKVFAcB7/Koh2+lCQJe8TWb4mG6
T9uYYNiaHcZsRLJ2el+QnHUxMWSGOHr6sa7RAUVA3hmzLWEWRTQ2HFZb7bpE0UnLjeAIuas8xkXU
bUbZeKWG2bkVO6tD+eTFEPVmQ7SYcgC1qhyQN1oZLtq/1uWRoriehz+ydiLWne5FZn8uqonqgDlm
7OjzPkJdygdJ8PXMTkPrmA1N5DLMwRA2mvO2yOQTNlnhWKNQOwRaTgIea/IQMZ2yAsoMI516tzdT
uLXLTbM8/Lk6lE8KzNCNTtPQY6JCeGvWDsfWaiVPHtDii4beHzMREyh2h9FN8mg46X5ogGXXVHuq
A2JSKM5/1czXJV+tDVdtBajNSx193aSr/EPezAcJX4G33gPoQjvqOTV5oy5HtGHiWVK0sz/E/c+S
z1mOYv2a1H7umpTILoPvZ8xouv44VIN+ngThRBKLY8zq8BC1jXBpM41oRXgulTKkx8ropKvQAGaH
6hNs11VtDi8KkAoUL4zN8NjI1zSKpVMzL63ZHvTLhPB5Q2554LaRMryVM4C/0SDHS5MTTGnja9YZ
eJk7S/NSeiE23mmG53roKB3fdmjo19/qC/8kAf4DXqcyW1ch+qK4ZGcxsdP8XQCcWoI8EwXeodNu
8q3se8tcNUJ66iq5ee1wz9uKyLSkR8KlRly9/ifvr0J5hDsjGtCH/v7+1qTKk9WW3a4xxkdtri61
wWCSiSD5KD8Y7MsNMeidHh4A4f4fmJeL9vt37fP6py+MY1lF6IQk/u9vzeBfUKM573bpxDxxmTA2
nXUdUxha8GSdWRV3Isi3/wGd5v9FwwO7mfwf8TSP7Xv4u93h1xP+xaYBQKOJdD1F5OryWsD6i00j
qQubRrY0EJ38jCqmht/KXhLXYVMXFxeTtICv/vI7GFghKJVRWMYQQRlN++/4HWTKZX/fnURTtYi9
UrBkUGKzVhbP71L6oiqisEDMftYlIQR4sNI8Fgf6b4s6w+HUXh1Hn4vGHxuo6Vah6tRthiaZM6cw
5tsohIHZWEWLtArxsT5YT32hDZuuUElbAJydT5DucRru6s481bUwHFRfJfxXmj8ASke3+UTHGuFF
tKXGFW+KWuCCDSwA7zniMNTZ0zY2lhMtSuIhjGkxzC8hQAmbknm0K1UEg8kwbuWsqxg3WqpjqYxp
UCIlbrbYMpto0LA6Ln+JmVl5cbMuClJhzg/roprNDE3NuRjcfnHXhojXfz0hWsxdn1/Fby+zPuu3
b2ndar2Tc9g2YiC07eKwFz1jYSQwjNf7l3UReUu6UdXwqi0PrHetN3SHi4O4WKL+6T514IJtr4+k
qv/XItBg3MHrM9eH1qd/ra73fb1Nvj5xXf/fFv/zu68v9PW6QVRqezKzxj0uyBJ6wMLoWJb65WZd
+nqAdvuv+762C7TFYfzHU74eXp+yroaLwVhcrMb/tLG0epbXR357xc9716drq795XYwMhKNYn9eV
Pz7T1/utr/XHW62r4bJTCDLm66/nlp/e7OXvCxfDdl4y6PtEFn0idVb2zm+coxXDo4NSS4O62H7C
jFav+orh+SL1fL7Gv4X2/PbwJ7SJUk7xC/K0PumPl1tXP7f8p4f//JQB9XCUlDD8bDTTlR0vqvZk
kcSvW1arpNwaFs5Gy4D9c71Y5PDrRuvm6yrz7vgw3K/3rnd8vRKsVsz863q6ekD/dbNumK/S9K/n
EPmik9UhY5iAQKAsVIJ2BRRoX4vdgi3IFoDB+vi4QA3KFW+wgA60FXmwwA8GQehdyrCU6LT9Ov/w
l+lIHjXg04EnGAtGYY5Gp1xhDeaCcfhclBa2g8a3iTp5ATJ8Lq73hq1xhEUabte19WZ94rrd1+pv
L7neuT68bvj1vPU+X056Wps5AS/BjAGzz4pv/VSFLhKY40y6EGcKehC6xtTRT9u3L3DIJ1ukWE/t
TOewyGfIjpkdtCiCFjflwsNRDV/f5bOIWai6zGp1JfFgcuW+xkNiZWN20LUTU5Fpv0KBVhzQuvR1
s96Xo6JdZJa9DV4UVUqt5LOTVTEn9lp5xqSFOsOQ9F1YV8qWSh+xlAE3qS5Vm2iWrlE2Ujoyg0bE
v+RfaQDdNZHfOeXi0WVSpdjRUEXuupqRQqeSZObIfQfqnPn+IZaHloq3KYEb7OPuk9VTLk5/o66s
bWB1mzaqhr3UPWlK/66YnbRhfgUtPe/Ko9XUiWNZ0H8yUfE3ozQ/+Knp6GUn7qoFRbLyR9CP/FqC
P63uDLlzVmiIGdXkOur4p1dCyMphaUoTjsC6+HVn1Is3VMrmzbgcQetNuGBavlbXpXqiUapk9DeW
A2m9gXfebI2cfD0jRWkYgr4jwuumElthq9cI/IVyIftMGdV6NLNUZkQ00XV3K1v98LkjKsse+7X7
rUvrfaTYTbSe1NRNDfEoFEW6/ZqUM73Ftvu1vi5VcgeYBZ7ItKOO6kKEHg9JaSy/sFImdp6HTODX
9RCuz2GsfH6VgcS3XDVa1aNLXLkTenGb/i9TTXFWx8PnYguhoGvkPWb8jT/UKkAhk3pJCcEsCIBR
hbl1SKBSf95U3V4dcJzrXWwe2rpBB6bMqhuZOZDoVoE8MKJXI+YDpoEbjp7CgTxS2WJEg970rok3
0wPFSSXcNw/jmxluOzS1hR3lDorOnfBRhFtAp1XmQGRiV0x+0LtPbolVLYOXLuO13FrcTd2L910p
L1VPT524BlcMvR4/gGeA/4ZFrRFkMBm73HRIFA/EW9Sxlfqj89/7bHnpuHYUC6SQl45u+0QJqBY8
MXzPlBM26Dw9mOMRN3UabLDZxZarFy/htCdWR5aXfG+7DA8AgeHV9bojCshO7AFrhNmDi3rU1Z2q
7RWFCIBn46de7iftUbMgunowlev4XOhPIcq49OSH6MTtjCTT5JSHZ9Sxpbgza2wFXtE7arhFhzB3
rVsq24avc2n0c8KBgZBGZ5KFO2svmNhlHeFjLKlCylQCu5d6dHFJ8Yp+eYOWMMsJ+0GrcZrM+zzd
Dt1zJlDNC27L9ofeb1FdHg1kyyWhyVsoMPHkGKObp/tQQAhv7rCOtejtEorDdCscX7wEWPLNHSxn
39wp70MwE6+xXUpFyV5OTlkD7cIpxEto4QWE9+WlyjVSnmaQb7cTBUao79ZWLOz2Q04d8aV+MoXD
KO6UD6pUEuO1G+mcNa4AVkvz9NAjw6SwtjTr+qf4iENguAkiV3psz5GrmDQVncTfMPdMyLnT96Oy
LcN9Ftta/bM1nDk9BsUZi4QU7QqKC/PJlL/FM+NITpOd3cwnIMmF4Bb61qy3SwfBID38GEeHfua4
oEuaYgRY+kRPanMO2I+OpbV839RNifqM+dt0W/gAa2ZoLucwgd10DA9l4KDVoC6qwgwrj9oHx6yq
/QihsI/ow5E8HqSPor7Lk305Q+levjC+J6GiHI3TLnNlY1fRlRQgPzhK5ei9zYu1b0UHqdshH6TI
N1PrCPRsLCePz1Hn0S4fVAeNm9jupNEVT+U9mYySerXSA7HMaug2e/Dufg2Ue2MUR5x+4PLq9kRO
hN3UbqnbKfLJ05xMtje+jY9hbcc7ieakdtfK+wGbZt8TwLUhYGrc8mfCfyXOade1eyJTUVNKP+M3
XeCjjjAyMQ24g3w/oOrTN+JVFlwiA8T8HBk30QutNmXe6j0FGEbgTvZqKYeGQyHYZtJtSX1djO7n
kWYGlguO2pqYC5wuQehK6gbLjjE5aeYOA+pPt0csLpFreGAZRtikOF1HMOkprr+12TYhSzGWrp1J
QLNbxzuSKubJ0X+UmW09AhqkA3ChLO6HNF2B51E8ZQTplepmeMWBRkg6cr4u35TZlmlR8ULD2uLE
WdqK7oqVy6s0wjYOHTwEfOcXdmbjbF2UY7alndt4FDi5jpudTTYIzWObmKsR43iKRcxWCq9vH5k4
IXIrj92LprzQEDNSr9119/IPX/GSesdHo+BX+sRgmZe63C6uOCrE2Umm46fYtEQey2e8n2q0Vaxj
ehQ7zxcp8j3kPv50x+JULA2nnjKZuAm/ddFltgBP7YnW4ueqWhGj3baJLr1tEdhIcy96zJ+zMxSR
G/UKJny+D6MNHRC5elOUm9B3u6KzF6kQat3Y7autkp6lkRS4c+0fgwqP2uNUIGv2DIFu9R0+ijFx
sjvgfpK6E8hvXlz1u/bWesbGb30vnoxjCjJxp3r1A9FgpboP7uZjgqdE8sZnq4HUvqWeNCReb9oZ
x7Lgxi8itcsZW4tM/W3XpFzrnLXbh3vZFhgFc/SdSuGqCU43X9X5ME13A5PS5p0I0HYJlXMwLCr0
JVWHzSmbB0BjZkR9D9cuvE7zwTQ1xHROFB+61DNwdXQPQfwxTK+9SpUTz1EUPmfotfsW0vFNH1Jz
Y0Xc0MwS021qEshmp9Uu8U/6uCPgCpYZ7faoeh/Kk0TFE9q16SVcCk27qiibomKhlEpACC1JEFC0
Xuz+h/nOp7zBIKceefXkyIQmpLrW462xw6vuVNvhvmhsSXYXQUyMU5g23zZ1lQq5gt1+k2hNwN3f
Jp17RWWtO/qBdosdb3A51+53DVzlczm5+m3i1Xv1Tkk2ONbc/Djd6rWnvPm7NoZJ5hgee5rhkTIs
/ig5HTwF1zhyxAeDYHmPTy45HAzh82i5vr+z0I08qrfmj3KHMOH8s37uBFu7xK2NPLH2nQl3Hnss
K4InOIQX3oMxcfxd5vCd2rRK7XCj3X+3fyLD+95sdHcPD1a+VS60T24nTgoMAB7VYTli8uf4mZay
lNn1s4buBb+ijZANj4l/1ZdUBy9cIt7soQCatEeThmelcP1b3/DIGk3pUcbbtkH74GAw1AgxHp3Q
pR4OTqXtwfd6+5Q9LkSS5BRvzba8oUMBX1TcBs090yWcGj6BAvWGBIwD+jkHpbasObW66XFGHRTD
yST3m2VXzryLZa+TN9Lznoin4Q2Fk3KavGCHSQZ31XfxCdhNH9nNe8BhkB2KO22X3YmPwSE5W4g5
4Czo9C0vPezTx2Ib86m20Z35ihufx6TnLPEq9MnfDD61l/DRchyE+8JhpkXUIbfcRzSOG9012JxR
l/K1P4scYZSJmD09Slc6wf2D/NRccjff9LfaifJzf5scCV9x2dk3neWofGmOdlJOzaW/JdRl+0af
DbX/qbooG7Nygp3AqhV6Zw5vhElJw+rY2/UVXBLmiA0pofaUP7AFXiSbmc4JXeRru9d6/nCcRAf/
8Na8j6fsMmLGss0to4+TfMhPIVSLDdYIh+a/l7pYde3Ojs++AwbEzd3inG4AhjjxbbsHXVtek0t5
FV6ie9pb7/HVsuOrYYsf1dPglXvNxjGR2O1r8Lw0+13riu9fp3MSu9xmtHNcacNV45kzGbsO37DK
cSVylmWPpbrMOXy4ne/rkxk65T65CDtgACftCpzRBX24tW4BLG2MV4Hntm541mtnfu0c2RltwUGP
IDpaYOuvgrKjbcnF5TXjr9oGWwYl+/TI7vAUX9vT8JFczG1/qt5TRj1Uvl7Ej5fsEt1Pnv8RvuY/
sp3IN8E5Rjtqx+5sCbSfbc6fD905l51N9yY+RsQbEQLAD99wUEX2VfyZu2wojs70KNnNaF+tb91b
K/PLJsfqLtuZ7+pj/TrRXGUy4qjv9Wv8XXWGC1CI8SE5Jkf5UXf6/8XeeS43jmVr9lXmBdABbyIm
JmLorUjKpvQHIWUq4b3H08/CYXVRpa7uO/f/jcpCwBMigYNz9v72+s7FRX+KlvKcL3VNSnaGd/KC
oukZOoM5rc8KFcSCWKFxsDZgJHf+j+mm20gvfTo1byBAaOGKN53ZY0D2bLoSzJs21IAtgl3xyb2a
PaGI3o77cFU9jXuPNqZ+oXI7O/J2ij7FfV+/UJrjz/jX8xQt+j2moXq4oJSlnvJqc/T6Obau8KIY
k35C7a5f2MbDFDQLU9nbjFH4aqio5oXF1ySRw531H+NH+ABhJYzmbjdT2hWZfn1YG/KstnlMpA/5
SLtsznGmAcTCo5uezZ236bc9P8hw1/8qX1Gt4CyGrneWPmIuqf30zNkwz56l07hSVt4GxGwTKpuq
nMnPnfYjWstbbxtse7Jus7ZYjUttJx21I+zLpXWffA507Sqq5X9Ry1YgZCK16/Tn6MW2Zqaz8i/D
vby2TuOhGS7RsdzTpTD6iGdFfs3mVONu3PNncEHT01D8HpE0XHR0lXfhKbiML71oAEUrQRabRgXi
XfWUfXozvn3+cuOj4cBiRv04xToBr8GP7mjSEDzX23TRb8nU2+/1CfraRxKj+p539040t9+ZK1/9
H8ahPZn9dNXjATBydd/Wc7QI/O7tg/UiP+EFhGBlXCeXqX/wpnwUb1ximC8CeBSf7XAYX3ghth8j
P2M4k5Do2FPDRhehO1Y0SwjNZ2o5G3bD8qPd0MNjrHmv3aHNm1FnPPfn3rI80Zbymnwbk2M3rKun
+ESTF5+6I99rtIH3spT2DTLNk7rzeULpAs2VN3lLDZV5cJY2qqAZ3Bpnni+LRbrpaW7MtXOS1/Jd
tqEIwXj0XsoVMEziVTOfZuzZ23z4C2oc173PO62/mId2Ri3KPDxx3X2xVGgkqWlYMRp7KXjjfFi/
xte6mxu/lFfjZPPuDlfOHSrWvbmt9341d+7VcNlZyyZc8kpTz3QHicNw0z71G43mudyCgF1Aunuw
18WaHipnXp/thXFPn6L7tKe/HszOPluPm+azpZ3YJBusw+bKJlyFD8ElupCjXHX3K+R5yovKLRCh
51hgvs2TeeGZdZ+JLfID6p9asEipZn0e3of3/Fw+RvfJXX1IaQUpRjr5j+BjT1jBj1t3Z66TO/si
L8NF+PoRLqT7ft/yOGub6T8TEVtHVfDcfFbf4zM68jCfdfGmQImEhuQHyDAtmEV0oeZSMPth+0fe
NPJz5VJktKJfvKMsegkHmfDulvHCJVwpd3QzuWvVJ0eZxSvaaYxx+kdvp2+dcZGCxLWXo/UpDwEl
3ZcI5o1zGuuF9Vg/Os7C25ncRyh9H7N754WL+PDWdPDDsF0JHm8EhnFmqpbG2IjxkQi7SVMgMuvg
0ovJdR0GjJqtmsQKSB4IGrGYE7RiMXeNRtlKs8q68MIohCCUgAGLiYhE3RbFnCdAuROJREShxPXY
cryj4iJfdJbyEHVjvxW2pG6Xb7W8myt1ZW2Vjr5gG+wr6a0lmIP6akVKBUciNdgMMlW+Nk/1dPmB
1G0UaMIbWfZOKjH5dRlj5y0mkzYD5dXWK9BGllMoT8xVlVZuUDos1InbWIWUk88EZ5sA0FSuNtEd
kVUEvAU6msu4yiZLecCwNhFM+8mzy2Q5ehoRkjS9z6j0RdGhMeAdJzINtmjnUic2GJhEHJRpVT8x
B31fqbA4ij6U2iT6Alkq9OlR571Hgqrvp0453phRfBxyk27QdMVEtcjHyKEMIzxC7Fi7ebDux+yO
8msa3EI6EajdlF4Z03ByTZqnlTMje+lbMJZNNCRzQYqurSk9Imab3iSkEehIQkVIVwR6RVxXzFki
WdcVBSWqHgq2CTEpJsMEHvzGjs4lEPWl7628dKBOpZmwzHWBC0I7TcSimMg5gau2YwQm4qBikktS
oS7FrOm6F6oEWwqCCNNeY7XqCKJHLQKmnW9KG2QjCL4sSPj9FBke/pyDDUrsc1onJt8WxX7isEjK
qYVMAEwrdkagu/qM5OpT7m1w3HhXR1HDoyrznqmVbK/UqrpzSuq0J/y5gB7DnoeBrmj9OgTEkWDF
13jQUBqNlmgyGUChmMMVIbMn5iLb2Y8pEFfkFOdMNlMKeguijEnRWO0ejPoJLbUCEsUsdqOaF7uC
qDoxUpPqTbuhBmVaEhuwH8HGziNm/2WlOO66LGZheGDPmO+1kcyDQYOvwlDfUY5E/LgyDJ/cmJgX
q8UEdFC2Q4Wd8aOyq1i8bS0ql4hrG6+/rb+eRWvKcpzgQ38cbHbpxW4wB0FFps1bOaDsfJCNY+CQ
BUXNMKBWJLLp9rrJ18sz6Gbc25LeqktH6V+z2CjXlCVtb9vEHGydqQ2aUPniAM0sKnkpNolJoUr8
aHqFAjrLW+zoprOKg4heg9pXRBpx+rzeitnzeqrb2uuyOEAcKk4aWpOXgpi9ne+6p1h5O/x2zPX0
33fvDdwJy7J9+HaI+MDOghNAOQTViNNVfzv19yv7svy3V3b76MKI4rXqhGSep+9NfPSXq//y111n
xZHu7Tv+8knXWbHD9Q90GsaZJlyO688hruTbhX/7YyxwEn/8eF8++fZ9fPtjxNH/cgW3jxjfxlp/
giP+KmCk6dT4C1ipmHxb923x73YhB0Bc69tpFJG0uu0u5m77iNNmhckI7LbPbfPfrfv+MeIU3057
3cfSxvsalv9KoLXwq6DJ8gBJrYsqvHLABCBMbBUwr9viF/iW2HIFdYnt11mxNiPWpNpGs/67U4g9
xOQbLezL1fzb425X8p9PI/a77SLOd1sHmtu/Ah//B7b6XzhjKY5Oldq/d8b6v2UwZulfYavikK/i
I50qKMO2dICmU/XcF/GRregmrphT7ZxsIqD7J2x1UhghV7KRBpGJ/QtsVfkHpXs2BS6arRiOYv93
tEeKqX2ruUO8BsdTcWzctxQon999ipMCKXUfmd2B9OEkkK3HnZjQk0IRGajjTh2p9k4narQzITnc
ApcHV9h7iLlpQo3PS1ojUO7qyCEdOfXTBKlZzIF8hlfjf3n0bneuAEOLO/f66IktEvLdtaP6W7kP
ichmw6Oftd44d6a8qZwqXvlDVseDSongKpwsfW4TpaoQHYnlRODSIYS9CFygeEbEI+lbk8rBvDL4
CsbbHkDVhT5hyMVELWqcVASLXL/NqrHzM4jIInpVSm9SbG5b6qmve4Z0ijD+iMJhESK1Z5gwMU3E
N2YPUwBY95ah4JCIddfNmFXuK/pc8qpLUBgZA9Kj2gSgf1tEaUOnM500G4ygo4y+XTpGhoyVLLNe
N/XwxKyYSI5Sk6csdMob0oaATIbeVwg2bhOKcvnzPdFqCxGIMdJLQl1qLZrpNe9PHQarDXN5CYic
N4/hmUq6EavFDre9ulJ9NjpNWo6gPVdDUdwPk7WFNsnHxZwQcoi5AFybPP+2GWGxqyw1LQR13yuP
QvERid6i2FEsq+30RX7ZdDv7l3Ommkkfc6iJoZOVVxbfPj2/bp4uTlySOMf1k8Ts7TrFgUm+hq40
OVpEE4HEVq5zlACpO82IEw0VHLNis5gUY/wGctlF+M8Rt0ny56JRoF9JMyqQplW39bd9jWoaROZr
7Mrpa6WTaKES3c3rvFh9m1jTvXLdLlb+7fKXU4lZZBfhKjK0x9shYu56nu+n+PK5/zIbOr+0pMu2
3z/hy5licyB/21Kf9OXoL9v/w8V/OeDL7O2ivxz6t9vFnt8v7fuegUnkXo+1lTU5Y6pTN/d2e4u5
f7vu+lx83xzEGrmJv55Hmvql4tEZRO/52yfkVVbKS3yp+bH1soc8Q5N2O+a297fTig3mePEnyd8t
wCDmblEGsfhtXSbUhsJJ519mxa5i0+3IW+BCrBOLX1yWEnE6sckQWsj//Om384qPoRLqUZqEl2K9
KtSYYrYVGs1wkmvKnUVmkWGhGF4Po0NkQViLiZViYscqaMfrJrGXWFtfxaUj0SQq/7pJ9R+2e7Fp
lENzfBCzMlyg7PTlNKrpyaSMqKi7Du2v55I0Aot7PCncVRRAphhihWB7SZmb2X8Epf6KPwBoQ4Xg
kZ8Q5C+bjyjWw3lZ9/2yjX8NFJwlMFOXSC2S+ZATnO/sYA9kNUduQtTQRKuekCvyfmojPlcpryD0
IwqaihIi3pervP4Zw2T+h9bTX4pIEBiHP+RJYvHfrqsmQd+XXYSqaTr2esTfLF49qW4xJ7Hj/8dp
cANt1jrCFHGAI1624iqvs7fTUB8Ic1d8gNj+d1eSyMHOn3rwX69m6uHn6nCfizcZDINkJ0RyYq6e
/pTbuu/73Dbf9rmty8XA5Lb8d6e9qvLE0bdT/Pc+Rpz29im304h1Thi9JhEGGiJmcrWMmt6rtziK
8JLiDX5WQnlAyMbLTezb+pO/w5dZsSkU71VxzLczisVEvCHF5uue4qBxOqmYu26/LV/P6evSYpCM
eDHi20y+VMJZG3yAIr/5+I3u/TE5ZJ3c0rsYyJo1aMEruSNzTY8UHli1yOxIRjyJZX2sm/mcSN5H
1FKjb+MPOOf9XCP4mQq4jchZT+SEynGyTVsrayen4DOK7DdN9xCUBuhsUZvYWyXKk21n43eTuao/
1637IcVSxcPdbgYD4Gc44gXdEo9aBqQITA/WT+Guq7xHx0Y1Ml4mxaNsSfraz6ofcSD9DBOAM4PS
INYajTuvk20Q7GR7jZfKSaG1B3CAjG4KLPogfWD5xnJH6XeKQqcellXh/4zczKVLbG60SkJj4nZL
X49WSd5XiNPibpVa+iaPirMrBb+jtHNnjDgIaprmgSECapTOMYnFR+9DjP7OoIh0T0F4trDRLMWq
/JJoUX+XBPlBHirY8kU9uYU+4Agfbo1i5filRtVV4YBql/qlTuCUGGJwbyrIJ0ws42fvbZoBkmwy
n19SBqWTBSHV0SMspeAd+BsF9d2rXD00Xn4udHzaik2WyMkyt6Z2zkCRVmpwjwaKvqKAilrDphiK
ckjKmacaqItuEtA3GwzPVDILWp3B2razt6zrO6qJPYlm0dVmg69dVO0XjuEaPj1++xRboJMif7hP
avOQBsWrYbjkcWEtkeLyEnJXKsVtef87T5R0J032XEZeNPwWeb0i8g0u3Sd/6aZ+sK0HtkZDeQSR
s+tqGtVC1tKVjjgzaZwKdiX6UZCkP0PcC4i0qTb+2snCMQtvYThZsPUt9bX1ociWSA0DODiFXtqL
PK/XCoBt3TOspUZMJ6XvbwT5qgn4s8yRzENnv6aY8JzaJh8vzQ/7Qe6bdm0FQ0c6T/qU4IQXKWVd
vvyc4fGyLinVij0/nVNAeNZi9AbpCg29NesddGa10etzpW0oE/bRqKRlOgeBWcxSwEc4GlXbIiRT
FoQBMAebOje/aFGgBSSkXW/ZGUmx0RwS3lHzO4eBhzqkbmZJdGrlOlkOQ2WcDGXvZ9AwHPcu12pz
b3voNBxcDfv8l2R67qqjwjJOciwcMrmZ142yc6r8d1roZ6NxlRWA5zWattKrloAL8rUTnYuwpd4b
VPzcrELyv6Dh5lqSO9BIgmBRZdR/mDEjG90EHY0FIQ/PqNznYAkpsjc5jxuQ4+9e65EkWo0cpQow
umtUUPbTEUPu+wtfHo5pVp1T18sBjMY4xI772rJWCc9HFSVwYhHrVGF4aejtz/Iqtvem4ncL105m
kdwkZ0fVd0U2KHs1DMneFwzWdE/52RtlvHQ7PSZZP+TnPjW3Q+8M8GkcMg42Aq4+bi45TxVFrknL
2x7OgaEE6BoDfgk8U5CzUf8/di3v8FKGPdy4yMA0T1kXhv6IeLc4FGH9UGq+vRnHXTIG4KKGMh/m
SmYwIKMLXURedZTtXeL7pBO1+IyHmjwhS4ZllhlPYL0IkI7Dpu2ibIvT1qxtJlCIB/I4J082hu27
jlP5rO+QJcJOHim6L7MVcoekVsulIbnrxvD6lRqlpJ6b/AlTU3QQtaYf3KIN587wptEZMbUqpT3N
47lkZ7RuJScI2tJYegDzKr1YKfY+4m7cGiU5M6NdDAZNglHmFGg28UsmD3OtA3uXc2ULDfVk0Tlk
ENq6wEABTv6YKulMVvofdd2ScAm7Tc6PO1Nb/xN7l880848QXjZm2D+4KRBoNzeojkbnJhXWKleg
BFLVCSo6qx8zVeKmcDNy61Lsr2tNe2g1RV+MgbNNkSQvaQqHcxcCZsEhZN3imoCAII5W1GlSzpdB
IKF0dkV5Pvm5ZFx7gDyLor9zNfMHdHhlTmEHwDUUBVk2vi4G4CSFlT/z9KH2LNFAdQ5CtZil2kGL
2umMRyOkzN7o7UO1wOmhUmfykLbzPvGeAh7TdaO9Kxl4467uSckW6IEIPD30rhMtrNa350MNJjys
LRyxzUPkKY9KQ1SzdtqDbLw5sZuuc9XfQLGYTCZIkCtl8qDhCTmDpebNpTQiEY4ezXRq4yHO521r
q3sI9UUh7TseMJ405MchhAQbI11YEWhhE2evDq2KIArHMc+8tCN+IUHOM9m5CN7SQlK3vXG2m/oO
eEi5KCzuvS5qEBpV0TaqX0rCu5hSwd6luavr6I0BAnWslLk7teOsMhcJCJX0kNQjUO41+I0lPelt
ObnDqUN1juxgOYR6eIk8Y0FrB2hhGPR9kKE95MFbNJ4FF2HizulBeERCCg4Ki8EWjQMVJeuhdZ9H
c8jmeu88D6qMAjouIrRx8bwe3PeyMfatmk6CQoQfaWR+JmUsLaye3DBPCtw3RgLo3ZFP9oECxT0o
l7G1V01kaHrhkkXsHWVV+0W0DBUS8dgfvBbUMsydMkH+a7OqpDJ0M1gSErQ0eyWilmzHlh5RYwYr
yTCf+nZYmUryBK4d4xE7JV/ML2xVYKl8Bz2VjZ1yZFSPKUX2s0Yb1cn07A4aSLdsByOaFUrgzisb
xSAVqYBbwlN5L4MVuIPwuLJCfDdIJSE6dSn5w+kGMds7jl5Lz6XgP8A0SLNiNB4eWjU9kncFBgFg
79RdFwUD4E09WgMffHaTEMVwKN1Zjf6ht/2KHLJHvRZiLNyiZroql3g+m3cUB8ZrqmJnmTkc3Omb
zpX2LksRQg85LV9Xz5W87papjdRRs4NfuRJQMaLTUaiA+s9qIHNYxKArhMouUU+SU6mXPtoEiBra
4x2G1yu/UrpjGgZkwQy1WepAqBpfNpeelkN1kbOHip5DUZgl+h+EpVoBMKjV5nGt5ifDVJ+hTe8z
d92bDWX+GgIjK8yrRYONfRE9NJFyYCd+Ng0XbgX9QuIdArX9yKHrYVlor1IZ9Q0lobsSttZBUf17
vSeXPoT1qgv9X1H/bALLHtT+d9xJ6HQsSZ2lnrKtJs8JTY+sWagnzTLB+WLe/9YGGhC5IO+mWvqT
7fhUVMr+ndvaEmo9SZkVOCvN0jR0EB2DEgqi1N0WdKHlMjvk1CxhSkSZA2UBsUWphCVp28ZHoNCA
tuYTKfMvUTlhXrTQCyTlEMhWY6ZrG9q4ZaI47tFMQ2wF2p8N4C89UsicU2hQ++ghQ2xR6Pk0+8I3
TSK+5r7IN2k8BFtHg+xVYQjQKdTij4AY5GIeh/0sB+A1dwDRrxk+zFX9rcsK7VQpU9MZpxHAkZ6a
z/ZnKkOEpSqdbxy6t2c/UtaUM6xbZ1W+Hjxym3wt972e2gspzSFayfdqlzQLSskfjKb55VUtBgdI
unLLBzwCftjufRXVcbGUA7XZ+EkPkAq1eOaH/l62jLuo3Q39KM1sXflRBr6Dx3FhLsMoP/AepLuF
VNC383DeZFgGBnQUch0wDTZQ+roo0AEZFcDfooPGK7+19fAmGcgKtAYdq5bdJ44drOM6cSGIepsG
H/iFrE6GEi55+iYIx6XcqqfQLM/wbeuVr0nbJrLCYx62d0bwq7TVu7JTzRctteYx0mDcFJZ9RKx7
DD+HEd/7ui3pHDkGdSHGyD0KYVaydCImJBDpokmzznb9uZ8pwB0QWWRmMGulIKJnclHUDm9oV72T
cs6R1UjsPJKD1PchHcIdhiRwTKShQ3TTyNE+qBuQAiV1AN5wdEtfXqVe/OI3gAbScgQ3wfgH1HL+
VOMZouoRhQjcYI7SGIu4I9zRI66rIv+9GYJH2cvMRep2v9UaQLDTKltlaH+b3hPheECs1fC7S3rt
2fALannQFNCx7LVlp6BvD7OqOZqLUFGdjae7ewn0Rl6349JpqLCwpWPidB/OUEVHIkerwND0Hc6i
R8wkink5YtVOVHhDjP7dyOBjd/WICam8NX13XFtO85nbCJ1jd+nLwc9WjUrEboh+UgcJoAMB04/r
X2XiOqsCGwx7AMsBMnShmLwUcsv5aUrJAnov3AvnaFjVWsdv2cZjBNymd7HL6DlT3U2n2E961Tqz
lkHyTLOGx9LF4j5qEDv3nMxt85klR3etTG1jCO4VUsoO99RlrGbPma6++1kHacSaDVkbzwcEOnlE
wVImUZARAe3etKqurkuHn0xSLuVkOCKHhnvOMew6F+5elxzMWsWqrm+3JbAskITTOsXywHXDx9ve
jvJU6CpJ2UOSnc4kNgAOeq9Hqn6KugUNNz5UxQN1Rt25U7p1bVEewEAV/d0YQYYxw5AL8Z6kvPUk
8ElUACLPAItTo5ML9obOU0WI4K5Veu9CGtq7DLF7KWG3pUm2t7wOG5tpQjiSOpoB2JmaWX+sS82h
APfq88j/ua4ZoTSpwHRRziPXtA33lEwT6g+dHHsQHgqVJr8uV32i4h82TQjN5ht7AIYuFqva185h
aQWnDkqqWHVbX5n6S0D3dydW2QhsznHejwvgJtnytq+muuoWAzOP9xW7fNmgzWyN7sttDThtxKdD
lm7FB4sNLso3emMaUqYyX4hVYmMAo2uPNcKDWGUkeXBnWdKi8/zwQqwww8zgXCvKJObsf/dBgYRG
0Y7yEMaHvjf0s5jYI89VVpvoU/9cFw9tunYrYGsRXoXSDPyPdtCkZhcZkXEOponYuQlM0jlutBx8
NPFpavv8qDHq1dHIbeDp03KJWGtVAlueo0li2c8NlZ5Rfw4r+zQ6tCEUdaPsKxr97DiRdDICKkJY
0BjeXCcMrV6pxKciQ485A1Iz5P+pxsvhz/0AoDkb+Pvoc6d1FoYYe3hX5yRPmrs8GxbXOwo3OUjk
PqLeOKlOGb2viy7Z3kXFKSV3PQSH0z0nJmaRUT5op/lGLIp9FRs3R6Po5KU4SqxTB5Vayiw6xgCz
0Gp7Dlx5zTnj14CeX2vePLd0zmK9aiXIW2HWuaEt83dMu7nNsM0t1T+KPRgFnhHzaIRtuP+yIag3
kueYZ3wlrXOe+ohBfXtcMMayzmKDUofVVs4nn7ZpP7HBi2T9DjeVuRZGtUTH369XVYLjXovpIWZN
xuG2r1+gKHWiylrHagEIakC3PUqufwFLaS96fYC4abmpN7fqwl1pDtG3qiiCSzNN9Lqqt8SUqBzo
e3kmcuP/oyL4L1QEqmZO/qL/XkZA77j2/9f8nWcm+Kua4I9D/4nwNf6hG6pp6TY15KpqGnBR/pAT
YOuqqYqpy4gNTN3WNaA1/5QTmP8wbBxo0B7KmsphHPVPlon2D3YFfYS9KFaeDv6i/+d//8WdtPq2
/NWtVMPb6q8sEx1SCqpJx6KnbCvghL/5lVpRj6AursJNIONRYfb5k2EP7loO22Waq80lBCR38cJu
lyZKvMbmQQGFKmv3aZPksygZmx1tHiXKqXkPRMBZjviAUpUupYduCgd0o26cKX+yvbw9mw2iSS8N
H+jIIecOKC+smjx/0cqjo0RzwpHjm9swxEudrrhT6zTfR2M6iYHoGdSBYl0KZ4T6a7jJg0VtFLBb
D86Sq93bqjSsalVR90YWOHuiFM1KKXBeVP3CWOU9BaXZUPU/a0c6+rYiceVmvIczN6HEIda3ytD9
kEsCT1XQvwZ2PpOKmiqzMq7XMLqyl4FRwqzwrXarxWR7E6956rFYAnAy5MemHuunKrEbFHk1FHQb
sbEpK/4THbJFYlBWlowIB/qMCo3L4Pr6trWLd8dyqEuOorVS9PEqCQz7QJYLGW8jrbBhyLMaip8W
vDg59deWSYxwTNqDkwBEjoZ95SL948t6lutygbpZ24bO+JhhU7qkw4uXgql/ShQNZBkfB0WumvxB
rVkUE8YlzJj6uQ+6oLunh4q/n/rQWeo88DAJS2XsLiW9ytZSdgjhJD3L+xDEupGevab/4XZJt0rE
MCoJu/lQNtnGobTRa1dVV6UzB+lB37fKWe/b+7RslbukYbhhJgR2HP4E1TxIdkw1T1Qs60wiIlrK
1GDUtrqrLLS+DJ3DZ7exFxOw6SzZJWG5QsFJWP/Fc4QuI0zgBwymfAocULRupj1WeG5RGlgte9uv
TrZKnNsy3Hzr5PTpSkPtibXU/crgx1nREK91eWhXJsrWbdwX1LSFkTRLk4E3CB0h6JjElKXc8PdK
Rx17JX/kkjxsBq/QgCHuvNbFbU5NnYPROPm256Tz2A20ZS2bWDCplJ4TSogXLZGqleSGzro2bfwg
CZSfNd6+mKcl1dzV4rdSk6NDPk2ssd670WRINhEV5CjmvofX4lRTbB3IgeXcj7GlHu2gV4+aZiTY
9OlgGfXwAer9KuDO2tkuIK8uHHY2Gd5zoBHQxj730mvDMFPgKxLOLYD8JlRNcxmAYuUAonNRUQev
D3QEvCRZJJJl7SSKISWGvRhxEIn2R6mBmTs8pwNFwFCgKZINxmIdgts2E7TqoRuOAIMAGWsD+m2r
yZdKTo/7sevTZo8ZwAcK8XhbFhgkGSZ+O3YYLzK5tEEBS+sRQehmGO+7oN4XRW7RaUhSyu+mP39Q
feTlWbnppYIyIN2u1/V0s+Y4Oy6y1NQXlZLT7QG3ug9Ad8q+Xp4dymdNL9oFrqZR4Gk/+5JLsTRw
gKpiTNSaXvYjyRTGTURHsb8xjjw7L0btBbRcirVS4vEy9uqwZSTKzR2E+xQ7zZWGBSHEfjCfxM3N
dVNH+SIMgdc1ckslOakerJ4jHjSdZoKgiLno4l6904KgOIaavw7L9A0iIpZadhbuGIJX/RNeh8ta
D5pjpoYExsvShhUaLiVZq3HWwkfScMbntE/zk6Vnc0vJ5HnF+AB1vPPDdmpsFSD1YkKTvCquSwW8
7lK8K2WvQUh6RrZWTaExHk/q9M50+v4+D8ijxFbuw2cZiVLbVEfqgN3nZmqYc13CYHQaKVwILZ1Q
VKUnu7Mu40iUgN4jnWbPbO8KSjcSu6CeCIZmkRlbL6eoFIAAKZncXlLS14bhdqjAIzZAq7fo8atF
BUlqGZdBsA58P5gFqhRuwlz6MMKse2C4e0IJvdJ9jVGkTJVSGJd4V/Z5diBkfUmH5kXGNOeifMqW
r55y7v5pLCjfVY4RUnzLKMnr2wZMCeE2r5m42q3u7ojYzvUCtGbgOs+aO7h3AJp3ZUTxQ5+73aYJ
IUB2YdIfzERSV+i2HegCIdQruT+PPgkvEBH6ydKkp0HW9klpNk+ZtaxUV6dw1bIXqkKViVw3v8MA
QIokq7iLVpl/MFJADJI8BpuEiD8uGxFpSeXBC3pYx4zcIE1Fj+XwE8jRqfFV+ymUpB9YZ+7z3AoX
YwT/LlJJpqh+A3bb4KtNEos37ViUd6oPx2GgihhjiLdRTt8Gkz3bJPFXDagWHEigCHge/lYZFGQq
ekccWV2nvDjSVtO1X17mO8+FVxibUfbOgU1gGTN0/yEcIuQNA4WXclQQPOD/NGTg7msLRv2gI3On
3esVAeugSH+4vlHMpyAsmn8fBK49JhRnSOG6dfNmBV9XXZu+uqnwlnvEPEubp1XSr00lc0621m5k
hUSPVVqkVltDPjgFOowM57K1PZodENhk3HoEnRbYNUEGGFIPSrOjH6PMfFMVeOWtqT51StbvwC2e
xyDBd0o3jXude8gD1G9mSrurXcWdN4ZK/iXx8oUaS86iK9Tf6jC8AzJTnskcyW1KmDnu7ukYvVO0
AOxyqJylHlVPXuv4OQHOpjqMhbTMI+q59aHbZVL3I692kqJBE2E4MK+cPDrCHNxfXyTWEG59m/j2
EFrKUi9AnJQV78SmqVX6ALWyiMqC4ma9IoMVT4Zf6rtayMYl6jDtjOVCO6gRCGYMs6yZr09Ztiql
0KUm4lkqfvZIqpe4is1rvYEJTgHkUG5ircr2paqF2yzxFKKJw04mo0BOLaHOuftpxvexO7oTL5iq
aYWxeFlEyn0U4+pYt5jrFNm67UpnVxkUsljayWt0+b6u7/oq9/a6EuzKIcu2eVQDO8/AffZYoyq+
Cfy2yqtL5bh7hwboQFYYv5EoIQpdVpTPpf7OBLIzxw6FGHkcfxZw58+6lPrzprsUCXd27lX9vSc3
D3UlGY+lUs/iGlOEVCnkFanmtQSK95CEbzHBxK1dD79K2cggZUzw+FqZ+4EdHvuRdEhdlTnXE3np
mqgyIG87JkkWUYqPn9tbp5v2inwCmE4PMlGkyndBzL1P7BqZ5ICak19aW9req+14FU1j1lRLrZY8
yBgkj0bbWbSZ3Zxas6HzGHYHdyiUjdvB96pAJC90u4CV3Kr+wTSyz6bsySHha2X6k6k4oOJtBZX/
rEnSS5f55V4vHmpLyh7CtehGRAyTsai6R5CqrOSigNwfNemPtlg2CCl6CbmIEf20Qrodugr9XM+t
o02/cAHZekKe4LtqOa+pcS/5eneCB/iOSqtZJ+NGtotqLithRWTRnPU1cC0bY/OCwc+BBF6tx+k+
boffmqH5B2hlFsHv8f8xdh7NkSPrFf0vWgsRMAkksNCmvGGxyKLnBtHd7Ib3SCCBX68DjkJvJL2Q
tOF0TzuWy/zMvedyKcjEWQcJhukU+Ne5t+qNSsJpW8JVplpL+4eCUksLVhgkKD1QsxZ3Bc8iOzjW
joKw3EPMrB6mTjytBlanu1x6r4XNDsrIQJkUyw7ZlplLpLzZnzM3Xw9OxUg7r6IDVEVmcQoihh0+
SwRbh74hKJr14jWmdlsx2TyWLGXXc89nvuc78mzjGcKxHfrtu2TsTRkEu7m51qLEGDY+BnbSHLP6
ZAFwP5iZCDeBNZkn1z5VS4XdpJ7FqEjNALxrTJPeoG+FqF9jxmCZcuujPxBTkNTzLVv2nUk8Xaqk
xVGucThFaCOchIWBFs7RgG0TeD4DOIMivB1BiAxQ7gjcKb/Kkis3NMifzcqJYNWprlbAzsQ90RCK
286b93RdQLwMhyzm2JC7DojiOl1ulC4b3gqIvMfvYojvl42n9uGP1E9douqlC7CvcwRIY5wDktPI
yFM5hrnWrp+kBlmQsLjZNXH+mBUivfDroMN8Czd9xW44swtCuecW1cgA+19MUA+WomyUoyZ/MCJn
Ydmx1H0anM2x+EwrYGEt2Yp3jUqb41CyOZUMsOGgl9uSnogIgqkmb6uZtoEdOAeFJpy1MVu3JuKf
0rnL9txvwDFNJHJxW26RUW/xsFbjzQkmCyws3dPyi8ngx3xbTECLmlTn0NjqwC1uUUASWMVxHHtm
f6yiYNlRsgBtKLZ3yoWNldhNTlUJW8mh8FUJNTUktbWfFNVBF7wrG3Cwe7IGDijLL2XAbJO/udtY
5rD1md/CecJ8SYXl0gesPBc7rNB/pF/7my7gTs377Bd7ND6QTk0MbE3qR5rFBowur1tHgLQ249zi
c4WaveG6H9aNUZzyYDjaEaGrSdfb91VtgSCqINkfHIPVGDdms8mj9D3N/Ggbdn7OFcsxwEtH2OFr
6jXztZttIEWz3x77JiPKDdZ3X43jwWvZlds2aHR8mc9WXb4HEHWSxfUCJ27A7clZH046PgutnwoT
ZlTVm3iWIT/TXHHTaRoWM6/loVDJ89yxNUsyJAeuBEOgAmJT5BN7ZGgI9cwpmiliF1um8AMxO3tp
GMM+T6e3IG2s+7CX0Om7cNwEy9uSuI6VNTrDqciyC/qAN/Y5Hm+/Uq18QuHP6Fo+umKADSWmCvZ1
6JGprgmUmENe0CR7V4EvQMWQ84pVsdsNvndZUsBPLusqXnGY5+ToYhfW2bm0RXO0GhzZfjtsdQhF
p4JZDXQ8Nw46YqmaNh3286HKeJE23w134qOvCvviaZoynvFhoTqB/EDOmm7jaPg1EWCHMCBYudgd
73qaz3XcCR5c0aCU9JLgzhz5qCUFoaPjZEQ7xJ8oTTKYLlk2LGlqhbObbB9Gfgtxq4MlD6E43iTS
lIestinsLO+SWUl1MQRoHOb9NL5QgCyhIqgy7q8E8lpoNhUQ7cjeT2GPkXwfWF20j5EVsKYPo10o
mh+eO/3q5mNP33mYOx1c6iFLkCOVwaUJjWOts+7Q6pTcbsKMb5atPV7DaTxPdUdb3nMII7NZlYS+
XXQ4fNK58htICDrNfg+1YPCOte32D231ALh7zy3eX0Puo71glAN7jOeFoRWyiI0z58HdIqBZ9x6f
Rdft853ZZtbGjADNQOD57aeztdGNTinFacLSyb/LbcN69iKPnA9/zvcE6QANoTfl9ihvcdgeHdfu
r2A3wa308CE9P9sEhK8eW7KQK1vc2aPMjwmxbc1algb2CNnBSJnmbmuRKrequiLZF2Ga7A1BxnrW
FQSJuqV1b/b1zgjgxxVx+IpTea/MOiPUJlAb1oXGuSJ+Y81uHxnzPslqHPOO0e9VQLRGnUc4LpK5
Rp7g44l3bHNtLVegbm3zLgzSF6/t9V1tcc9N2WGe2ocJJvu5yNn1pmH37E34bJye9J/AvdB3sIkt
/YdemzeY5cs855UdHVEjMI+Pik0gNVHBoRpboFTSrHlDpliznFpzXc77JnTVtupGzpfWHkBrpKei
jMejMfuPFmzDh8r/HDq2zeZYPdRWQRpFv2gkC3KruA6OFrPpVomzmEvjMJXTuC5YEOyymiGVZBvF
xzg5TtZF0Q5fkmx8z3uje238mYFB+bM3jORJ5Ml7mA7FOQrjz+8bK4VrGHal3FpWU+6q2XhhyUSg
hdc+xRnni9M6l8wGFBGrfthzyNlHjhVK9kcn6nMQe8QcTXIzOgGPrZ36eoU7u0jY0I6mGDHKwByr
eJOzzzdjYIZVdyD0zCLKAr9Qm5qHgNCZ5a6+t5dHqw2H0EsyJo9BOvbkAsiGJMW91NR70WhNB3Jc
XHIhKecadD+HjFwfjyXAQ557B9MxuhtKhAsS5sJV9UdqIOrs2cyUThbtfJ0zmxLV2S3TP6lozYtL
5qJbxOBNGPEeCQ9jY6lthhgdqgFvKwLlHxtNLpUHZCOEARGPxhG1HGtC7SA+yoJ+F+lGIpWrjANS
lacqGPn+2wzeXNEeQGeX+yEOQoaIaUUQapxcCBa292QN5CR+6GkdaCF+qgGshjjW7ti9WyQoCIup
Juuk+SoKHR/yNKTE7+TGr4zgYlZfvu73WjfTuu16H61eACaaZ8tnPrOm2ENjw+320BXWzZyzZOUo
uhkqm/GhwVIzV7vRaZsNDFPY1GF1VxSGe4sR/aWd+RYPvfMZGe9haKhz4rinwPLCI4QGdFZ+fuLB
jFevE0cGue1esKABk8g5zy1ubAzSWc9lYT4aKQa1OpHD/WgNxxTpxipz/OypVM0ehQMoHrdGwx/y
nq2WYa0zdjc3QYOR+liOgMHK7ZySOFqJksPCLF+77FF7aE9T1/tlO/F4GgxZXsWSoajG5yTK5FWM
x4gZ+l3AvWxbY3hwO12sO2+itSFpeDWzaKYR1+m28P1wz+CcKVYp+UfSHA5CaIzraMz0GoYurn6D
2rpUE+GRWQj3aEDOZvddtHPrASD9MrEYZgU7apTF3kjw7cO677dsa4td07bZrk4AKko+6lgdNwyB
4ofKmG6VQzeee+JeoVl9RQg+H7mf70fh/xrcKnjKUit4qgUTAs1swhcPo4foxbIMpNrKANlTeEeD
nT16wbB5isFNGRR3lzHK3rqctpfjkigf5gyPzEfWlQbsA8KiOGpqPcb6KBaqyTmU2QhRFczbZCEh
N8hIWCVNsScp5MNmao4VxCN9sk/ePMmGN2tfG/fXYstbJhz+hqCjP14WkPO5jD98MunKWAdH6WUN
Vqvm3vNGCtuuzB9TXT0RfyX3VF/6mE/inlIHNYGZIauLwa/FQ9WhawJqk1c2E9fG9o6DYSM4QwXr
RlXLLLjF1D2k7QGUHOHMJfURd0Vqs4voyu7nUCceiVkwTIbJetCFU+x8o/zhoxKK5yzaJ8BCuHEI
mjE4ku0c7X+v5XTI0U1nOfeRB22vieS4TyN5LwkdOw0IiRToM5Kz4F7mN+QjZAaT22YtX8wvFsTr
rsimgy1xFfaJ+2QyQkHZGH4ajTa2ouKYVEDHKO4R4rZMXA1+k1Gm5slX8WEqfHPd4hojMNq8UoE4
0EwJfJGdaNY+KqE1fsvq4Kpm6/VcX/I7S4vpFSrkgMrfg9AQUVXr2N+5aTAxNoKd5lTjSUXReNJk
a/k8bcxuW8RYbfxAW7FpG9fYL9Bd9q7uDqvOfUeWzn6cm0cR2jS8ecVqtIiq7ff3uRgGeLwuPXbe
AxCFSWIE1YtU1SVFxLvWDUHhg68PlNQcrhVyNytxFzmPE69/9Rzap+/Ye6QH476YsuM/8BoR5XpW
SfM4NQwHxzHrtkW0HWpMWohb36o2/6qrKuEsisCckmvzHUiDQ/CPrNS8VRHqAgbNkjkNS+a4z6AN
TXI/6gZpMZc1i6PKyKBTBh9z+P7NjrFn7ABIIVbfiGO5cI6jjASNKJ5sgjVwiZoG+VKMwNQS3vUf
2BhGvuy/2b9sjICsduFW2T5Uw11mp5hCtD1uq3j82cdBu4vs7GkRIK8p97rVNC17CVEdBcaGCMA3
TcNAR2hZvNJldisX6byXlO6mS8yVR+YN00HCzni/o48oQMhCWKXUdTQAkXLaZjRZK21n4zaBo78z
yuBn1ORflZj3fS2f5zT/HZrGDpp2xPKGRQa3pMd75TiRen+ynCje2YjhQ1MOJxvZ8moapk83ZkiJ
ZJwqMN932njotG8dp3oEXGdbDG4K4zShrF+x7QckgtTx1JQv5gIgVibAxG+CjK8feOdyBVbu5dtj
5Alsp6ILz9WowA2m9bxnPsGbJ4peBwEYEDkpEMJMHlwOgaMkp2UX1VBj53p6CXLH2XzvSOauas8Q
tvm37u+sZDLvDV9lH37VbxBawZGRnXGqLfc5NrS9Mw25QMKnV3vUHoo1dvnad4nH8qM9cfSc2SoS
75MHvNgyT5EVio2TMeVmYjUR78n6hF4GxZqIgad1BanNlquLrapI+SL05Zsvg6C3OU1d3e5oNW9/
vS9txKATc8aVIbwXkQyXdpLPRfDl9q9o4m7kLodwhZsfMrBGJhcB0KDSu/qFSca3IjDRnDBI9yAi
DUh4BmZ2FDj+kbEwAOKu9/Agh+hLF3lhXUr7ZPCHYxu9uUCeykagl8tlvHaSiqKINyVuR2aIOw/6
tPeLMoVQjG3QdeiLDdLoc3FbmN8odRv4JsEP364/zWTgw1ueh4wC2HvS3cMc6U/W0RwFsqbBGYd3
BINv3S8/vi8sT22N8M7s0miRtNNU2y8tJhYhvZMxMpaZhlvtE4lqk5zFlUCYJaEWSm1MC+92UwQv
Gda60PBfYn7rScYEbaG8OHzDf3RYj4dxxrmi76OmcY5sNxTyfJun2CsFQzrFRkhR8c5MyJpmH5dM
tFkyrz0i7VckRPe0g401YeeZqkc/0xZyVy8qNq5NAj0NK4LUbBfP5FSNGdonskBvmd0wjSgt9N1d
di9AnoH6HKbkKWL8RPkSEa7BtRM547yJnYHV8RyYy0jDPEkXBdnkFdtO6a90oZyXhzruNz78Gc6f
kkcfRxuCv5CFzeIQty6UdhoijOLjwZnytYojcfiHsdNMxUk1tWaKZhsHdKdk8eU7Lw1KPAjc23XT
0CY5wVdBKNnWRtkD6RkR504y+mI+sDa8lKYyCC6JJ98piMEKhs312/ipvmHt2rUOURuZe2Qz3SkP
pw82E7QYKbmi7rSQf0MTNyb7/21XoQ8ailGcgropUCKbd0MoVpp6khmegtHpVOBN4hBoEGW1lgLs
otZvKGCHneNPr/Xyx8II2L3f8Op0xiMVAlThPLwitP0r+Oz7zvsOPkNpXkL79h8acga1HfP4QrwV
rQA+hLbqqXFdjtjQoSCuYmszYCThrGvoVWz6wnw4YX/ql++W5E0oo9HMR7ssrqgWGoT7FH2Viu5N
k78iiE61UNe6nxHPZnzQs2r64Y/1NkrYo/VlS9O83NLLd/79ozH/MSQh5N4O5DnxLe8sMKu1WRav
+tEp8d/gMa7rrtlNFL415QzjWT9c2wsptmnXtRhWaSFv3Ffjtu2bW1ClYkdTOp9cU7EEQHTG5Exe
Am3p9ZAOb0iffqgItB92JrBPhFLQ49mCDtn5+Relfxs4HM9oWxf1bbAxKE//wsWHciiP7QhDkMix
vbLGV9flzuA4ByUaZszjA6SZbS6g2NWN2Oa+n67dHCFTHoRcXYjZ1rFBRl5u2X8a4R6FyxwTxDyS
XTICGGDBNe5+OKbxLBJ9jZd3iu+AJY68Q2OJW4cOZy87Sbxsn81My9giyGG6qi7X+xCiNaleTVB7
e+E0r9NALruXErbc67PDROgsAMtPTituTktIcVqDgCw8fccrCSgtGJ+xMV2pbB/p1nwiwgj0KwJY
2CIp/7gWBwS98iYwMdNJwBk+n6RG1YRTDtNlFPWhf8OTZB/nbpLrckSw50VDiQL9d0fswlZXCZkC
5Fnvk4FhHtljTy0t4Crzu/bKRLQNE1qWzse/gNcpQLp4GpXe5znsKLkM5hxZkST43KSGWpdx/Mg5
ETJWZIzhstkGwmXViIkLC5m3asdw24FgxnnirxjeFg94/2DHe8a+JVd172ZdToxtgng5ncTaNoyd
KlzzaPod6uGOcUHhfyREcxxNiyJGTteBlci5TbAzlShuVDJe+wgRAIVJ3qofYVr+NHmJSbCdJpxU
xKOi33BIQGs+S8/+NNI1Gczu2ayx+pjpz9JCwlJNPWoB38Bv56Jbo2FHt0hnvS5JqTGGW2WPRzoe
fATVKg3MYScSYmG5H8GgZhp14yTxyc3OazCK6WCpL9MyDp1lh1D00MI0+boMLPchJThj08us3VuF
BN/dgJNlYXvoJnXIhtA6je5vrJ6oIUVE+jNxxySm9mji/7RVmL8HpMnVXXG0uzj7JI+VAOd1SgV5
GEUpdrPj/g7qDl16h/mKsEmm9+E5iVOc4TN4tSGB6ddZ1ZYHEO1MjwGZwAHCcNnesADN1n0gy5XQ
JlnSwnvlTbAWMwOhuKshDi/CADhr7rKZD4Pimox5dLD7mzksDkFshNiTKPAEmGCmzmb0w6FgXdYp
v7wgCzYmPxlTuZqTiGjlHhvqEOJyyszW2xnRyAe8OAauN7IhggWK2ydi0vTUtilEUxPCOkqG7l6l
w0Mku12dkW8QWF+M7xfzkMTh3lx6/MObIaqN/ZgwrlMLVzvPrxYNtlt43qaLoj0HVHrwqxq3ikB0
oY51bn6FLVbnyNHpHiMumiQTgEboInRlMMRpRZWCmyifL76FkzaQw1bO01nrlgIEMSb6/26tF4eq
Q8a3Y+NAqZZUP9cnZap3ZX+wHfl7uMxbTYAdMZDhsJqEsNaVl7Isnzd6a7JA24Wp+LTbZ0c67VGN
aBQSnYplf4XyB/XH1uw8qOcMuSoHmUtWPiKu8DHmkM6uCyQMhQ8fxuA6gm1rC9KI3Zm4lUrTxiuW
jv00sm8EJEyM7lmTlPCNYKwSwrfy6OyZ1bvU3qbwFIhjbyUx7VGypzFdB7zuyuHQMATLJpyQPwOi
lSEA8o25NfaTZprIeQ/FIUEBuk5i+8tnHtyQPeLqkizi7DmvG+s8Af92GoP+boDm3BgUyVxzEskM
cjCQmfg50rRVmzJqbnR5XNImUtU6mQkcQG2foIcVOTqglhxXFyJyXIzQkefisWBQsHGS4ads3ae5
b2EMhWpT1+kxvHo+HlzLYW3E3HGdB+potvHOF7o9VR3plJOZHXpFimKY27sUW3WUugTAC6fb6Yzn
LrLGm9FGwTrm3VFn7onFaL5uwnqfCnJqQ6s8utqs1+gss00kSXSPOusXq1+svLUEd50WDGJsjbg+
LTb6RofTntwEjXpoJzvhz59NAt63CpueoZd+96pLRHoN+xvxMx+dZuOP0sQLzOe8qIYPxD+kxfSS
ANIcqmFqGfsc1qTPH9nlvr61pUaznWhkSMvfMmLu2TUVTluByolAYMko6Jg6Rv3oFeVDmvcByEPX
24hw+lOZMRTY0rsQXFmuaCE6Ckcy5m2U1X5WiZ0dxdcMp3BIsPRBIc8r8uEuKn1r5YgBAzHv1rqp
x41pVCya2Vtsopn7l0HKqh6LbWREH639WPbl/LKkH/COEiOl9Wjb8DlTktE7yV3kFiazXjnCzzCD
O3RjzoaduCZTEzx/6b3jIFKkmSqELvopKlKaexeTvu7wq5jF8m7oJFv4HLw4/roW78bWNNNn5Vlv
PuujQvTMV5CJEi0U85l7ydEh7pBo0Kbz/kBE5nSPGGnjM2uqy4jwcNXkWO0CG86zF77FQRVuVC93
KTaMsyfaU1a4OLCZ4vcdKQKFIpIhpf6fcT/NFhujYsJBo0WcbdFlIdjOr6EkLsOyeNv4ooWLnzUG
uefJiUjvmEyG6SO910r8AhrCQqAuX+qeaGtzCD4TEdi7OADYS6Y0MjhrGUMWxG7QWpRDz2cCNRgR
2jRvp8hJt3Vz7lnFg+4kZYJVGPU8XjzXSyk8gLTnEXNO0+1PY7l8EjU1NGcfhMpkQc42phr6c+29
+FL2x/+WXvfXTyWNkzcJb4NhHYrk1GQMOcCEFkWULwG15en7i/WfP/r//r8iZe/c03jOQS42sc/g
NlzAosOCXzWJV+a4gOqKC/DJpCXMqnBCbdTvwzYbT2naj6fvH8X/+aPvn/6z//f9W/7xJ/7ZbxFC
0ywkrtp0RLZz0jT2Ku3a+BoHxGFFFoQCs+pR5k0h7HKo5Aj8020Zty9iFF+RitordvpxG3qY90Tj
n7E7MB3xTOgByJHXHr9LDAtSFlAxtRIaovrk2wMDwYm1q+qZFo5Desc7j/DBxobSQU2iglhfR9Ja
+piYgtKdcLPZPZtKxhwuq9qVUPgl+HUsGGqHjoXwCjgqbfj5aWVWcBH5H85Mva5MjjnVTcTiNP3e
FcG4sq0fUeqozRR20aaEMmBYKaekIymh1Irhu3UCjPHhc3QcQyxa2vms7fBhikK5l7TwyxIbX9VP
uwaOHib9xupZgnqSudA0Tjw91zZI8fgpB/HjgKLI9nz8i1SUXmi8quKP2QXF02h99Nb0m+Eq0Whm
+BI1vcdQfdo7XV+fqizDwa/R1cytLdatv89qJQiZorMfdfU1T+mF2oVr0Oxe0UMzl545CiY/J/+b
E5OOaBWDKt4mlroV4dofjBsqImfDg3oZW29Plw6G2zLbtW0nvzoGFKt0IiVHB0NxsFv/GZyaw0dt
nDaWSvo1/fLVmYsPX41PuqBwMN2EiqcIcjQ9gmFLFJ39WDn7ZJ5d/B+NexoUEc6i8p+BvypqXjo6
Xeh+GRfpxUPs73QL+VYp49QEhG+GyhtZDH81Lh/cvuEvrDrHOFU6ZZD1GDGBbWTfnit9tdlVrzg0
FXZjLppNUmSQfqqgJCuoeJwn9RQHfsd63R427YBhzrC0PHlFQ1LCVDTbzi3FMWXdkiWMUwE27DNO
Qb47ZulFAfC6JcQgCOyjHwf5eQqqbZ8V40EsPd5Qge6vhz5cE/YVb0kO1aR1FPZZyPmNRnGFwZok
9mCMDzXhOHWdofnW1uH78Vvt1SGPc2Nq855tOdzAyaPzLt5klj24GsPViO4tfhUhKiAfCyeyBAbL
DKVvKqXesRk/ff9FAeESHo/JGBk5gy3e9cwMhrj1Dug2plU+M4sNpEWKyOSHUAXtfaGD8dDEw3DA
F713XHNiaWWzVa/OWeJynN2nZXqqCsW/OzDTJ2QtkkSZuuFJNgZvHOphNK50/1mwo8j7aGN6QSE7
1KnjAK6J8i0npCVNLr5rvfWaKGsnCH90tXXnpN6+z+XHXObvuh3QNOrqIMfwwwnjkC12qoAPxCtz
NmNg3QVdDSsz4Qgkz7ieOxW+W40yYUKkDPeT6SOrMSjWGfOoITWybZiGvLAQEp4qt/ltFnLfxll6
UwgZVmbjrdORBK9MJLcyZrOl5vxV+jK4GDn1Ou3DVrKRYjXtp9ciSw8mNiD4YiK+pL0XHAFPmfug
OKl6FHeVDoyDSlo2jm3ASKhx0XjHV0tZtDM/PDsnkWz+UaIvmhp504xyIjaONaKOXTfFj/nSRY2y
ws48o1vw2Tywd4T7no/Pfs6cI1cpcTPL1qGqg58p7gPUXKrcWn4+nezl7de7jOqDjqc9KucO0Lk6
xzZswojgprVJRboOqTP2Ydndx5HH3qpO39K6JvpoTMsNbgoo0LLnFoM2BO19tDn/LI9gtwgdsPLY
Okya8DEIB3CMAloaN+L455aNh/FjCEhgdJYsxu8vQQ1mZLSZG9QJ4BhrGPYWmwjfQRSUN8cyn9NT
2BNrFZn142C5x35ZaHx/UTUCFdck4mjww1edaSLBfNKOpEsulzOQEYGZce0HSJ0bNZ8pmapsuUGy
fiPs6LksKBRxTkBCYWB98hRJamL5AsyREWHPZvGbZWnZySveNyYkHZSG1LPV2S6Xpqf9svGKM1zl
z6AAoLFazjTPtP+AAe3XYyJeBcl7CW+NQ9A47DyH9uKjb/qoazZ4NUKzMtRv7bLBBtAEdnrMvpBL
QaDwa/M6dKjfgQEQl5oYr+gVizlMHhAZ92ttEJViyozErA5OROhp9gAm0IfaL9WGcVx8no0/E/N6
Oglx9rrEuwYgFFblbLW//XpbrnN3iNYCC+3Kdt5HxaLYNBFjuaOfXDPR3DE/X3jaOdnxQl0KvvuW
4OBbKN2funOeIhHPHwQnngM56t+Fk1yCBzKG44+2YKc9G27CBgdYwOin3Yat3asdT4S3EYo8pEzw
JywDM6mx68Cuk3dbBR/O6LZfU/cmAePkpfkQ9cKjWxoXIoXzJ5SIUdMK32va+uk2HGx6wxLBFpwj
Y2PFBA6SYv87mwU6amDa8YQMMKrm8jJJJKKtNQdPcpGAB1Xrf1rjsa+7h950b15DPonbRtmx8/2d
XzQvzKhYXOWLW6CYdyjjfrjpg9BJ/Fy2FmN00jISlvp8MjjZZJP+sPM2Orshasq+d9SOKpvUmwhR
SVZVTxUauTo0O/TFnUk729xGZKPkVA+//N6HzMS+97mO61NKZbtyy5s3qf6OJPVtM8FbShMrRCuA
sGtq6ggHDOwfzesIras+Rj4zWHv6HTj5XRml+yobxR+7iY9+i+Sb5t3bJSNPVKAc96p8yzpyFAKL
Q2HxhOeLPhdP02/s9DCq6sNMhbuR0azOUezimFHWQ+si1dYta0UJJctW1X6qxuYyxM78oDwV7zM7
ZgTMuO3ieyZU/N5GvtyVl6jJ2K6mDFOH1vQ505X10dlzsgPsKk9yWVN8fynoCU/Z2xj39aXM0vpS
tLhi/Zrp6l8/ZZC/73oB0oZaZRLz+OD3MXGQeLwKwuM5UO1b6ofuxgkG9FRNAuXPaBabCGiLLO7X
oeFKzjudbV3dt0QWev2xl927lHN2F7nLc14zuQHLIO6azHhxlR1smQOU2z7+Y0mCYB1vemUdRDoH
kZDeIFBLu6yDVci6iZIVZkGdIXLN51MXuyEBptHOycdTEk/Zg/80ehkSIrcs136lEEgEOl+34PW7
JbsV8wYlsS2YJUGVWVUcxgejKP2tHxr5X6H2/8VC+HfLoGv+T8Ogi58Ry7pjS8yD2Bb/Hn6u4jBP
6j5JD57dYeKZO/sy9OYpsfvgkacLckkG3U04Zb9ibrP1xNRxi7P5n0tMKZRSiNkhUwAZ89PXoYPV
WhW5fUqyxDggXyEw0ffIkxlr5z+sUE4eQ4drZb6J6o4MEqLdJkp4FAO599znQYf3Q1lnJ0OHX1nk
S0QW7BjmSfHBrsMPHL7kzgRNeiS24FqHc3T5xxe/KDsoLuo5shr2WoI6aUABZ06SkClSBeptbVo3
JYPw/3gaFyp1zdAywjT+9W//Qm1vCR+GEf+RvsNTCWf6708j8Q4WO4Y+OvSj/MKJb32A/wCR55Dn
g+nGY8IxJO/zez11aH5k7mwY4zs31I4ucpC8OipQqDf2r90Vjs8OzQIGFlFgf2HY/cQHFzOOks/m
1BnHLGhX6EuiB52l3obnHvCc5/3KrbY7IQ6OsV7DVrHi+DNvczRFei5erUSXG1ERosURLdfIP8N7
aamjr6fmjCT0obfx6YmuIbwci6ZkFvPqC/bnf7PVPvz1hPz97eZgu/3vz1Pg+JSAtodNVsrFv/rr
xy1hGv1v/2L9a+moEDKIgNVhQxEqi2HrEaJYjxUPN7UnSknS8FAc9efBRMoaDztIFOZ+dFRyZDx8
H5aBeRezoZBT3h6+DWypS1auG5HnWrBvXH+5dRFdfZL35uml0Mm9Ngu9CTO0jEZYfBjEyTwZozij
4fnfHxv/7j99cB4P0EMubInl1//+4CZcrOUwI3snYOCIvJTx6W6snOQzrjsskFHV8FHihWB7JXZO
08FtMRLjp98QrDFUFMFtXh9A8uRgeli2sj8lv2pShDQF7riRbcGom7cVQakV4hU2ttcIiNDffpS5
8b20nf5+At5DMnvW/xo4Ij1oV29eH7Y7f4/4h4zhErHkXHXlJopM+RFCbSwE27hSm69mn37A3Ule
qG7UPscBcxBS2bccIfgKLRJCzHHykKgbb0x9vCesEtBJ0oTgSHoOQrUDa92wNzlMuXf0nA2fHMBu
8QOwlZlcdMt/4tKDasmGYGzy+K4OvPieZpYDIcRL2aY6PHdN+TZ03vAbUMA6FEvU6jShcUcKaru3
fkDHkEm3WVluL55qZvn7utAlYTqaV9nCSFo0yPmkGrz3RldXq53d3xytB6af4dnzNIbaJAxXvfLJ
UAxFvlWW691js8NxYZDABvaOe4IZZLzj3oawZGBRGXfdXHcf2N4QjndHPrv4d8egv7NTXC5iWAhr
bf1eSi9YBYgU0GKJf2fvPJYcV7Js+yttb44ydygHptRahMzICSwltNb4+l5g3q6szrK+9QNvkDCS
wWAySMDFOXuvfYgCK901RkV8WYMUs4t0wiDzxlgnLDOApMmPvz8L/yTKMwRZSvHPcHUhlPzzCqPB
EwJic5KdS8F0J5AuG5Q2z6p7Tzr9Fiq4ZaZf2WuKifoxkbCXgzAmNNAM2fE7fbOu5p5jKPSvqUWd
16R3t4X9cHcEOJYuHcfVBJNxqdc4BdpZVT8RyqYasLrpSA2yrpy1AUxx2XjBB8I2RBtUR5dkqJxF
wzMTpydUkV7lf/iz53nqfw/AqClwvdmGqQwp5B8Di2aV2tTqKthNKr+G8ahf9REwhZ1o4cW32mOa
6ekOrhh0OheZfCfaF3Y0V61v2WBWdXurTTyWndLp/lj+WfMSey5WEno94VkuOtTfPqgJmFcIIafh
i8T9tzAA3XV+FL1yERWE+i1EXNUX2wgOem7tKEfHm2Tw6E+rEkqPnlqb0trW9L9WE+2s//ARSPvf
JyGIBKbl2vg9qD5KOAP/Ov6oThQ4gsuZUFN01xHk0bmtDPpl+idbNc19gvwExj78pky0G2ZYvPeh
t6oU9EFbCQpyqVt8JPG16eRzMsaomFMdWLnyzUWZkevDJHK0yqp7d8MPD5nCreu7r+UgxE4vR3xu
minejEitUKRwpdURfpUxvzaGh3yfNnaQJ28ZjbfrFFbvmt/A1PLi6FBrVfvsqoPnZcVLS0VoVaZD
sWvbHPCL6K8VLeTT4I+fHVF3yEzTTV2MqMMt+60eI+va6KZ5Zbz8lJihWNm65DRtwuYJ/ZBB4l19
0cvWYmuYYg/ptXOLq2g5+aa1hrJaXGtaNatm1M8PbQlj9r5O2PJ3hCohDymnp8KST05b5Me2rJ4M
o3FOUFfRDLMZLNwJxTF6SZJIe/LigZnJJgu3TmvhppicbTu5x0aUtAp6EMqUpe6WbOOtZpMHHDS+
ue41BKnYFP3CRIGuCuekWzXhgWjx1gP6sg31j+8KQvAaNzURoU6ZLfs28W5JKq9UHJJt1CXVunBQ
EteZX61Dtu9rIdNyNTgK8Z3U4k0IWvImwnaH5BT5Xsi+3COEjM25T/5L0EeEILDpt0mOAhDqeGtZ
Sn1rNqTRJm8srlj/JVT0tADjc/3VkgWVr2lEyjV1H8RS1dspQISCM5K1X4vBscggKXQR+4ZqCn6W
iX5Dt3mWSLaufUpx1MRh6iDMWZRsu25VAtzXVhbgrZGCSzjKmNZ6hhZQobYYQ/GCzzy/JwGkpt7m
NwPPZq0+OW8oxRaGYt+HwtQ+pe1Ig6fwtNe/H1kAW/370KJgwNnSMaVpu+YfS+QAuGU4dkrb0k0d
lrOJ8Jooz1ui6NYX42R+79hEP2VF5K1GSQhyoczs0Afyc5cpUikHCndaBFcCwNlwqzWCNVoSo5Zp
4L5Y8MtIPoviTad6uTMM+73JCCYk/uBs5VZ9bUYN6V7ZEWYJG+vielDeLCdng3cbgji4ze2+OwtS
vBVSV+swQ/Xr0Zx3hB5tnY6szbTp+D2fcsqgiJuHrBSf7RzxQ2f1hOBilT5bZkrbPJeSznD+hbY5
lWonP7dBUKDu53wMLamAjzXwb+yw3gQ9MMhRYt1Ox+Y97XV1A1q4NnCbzT69DWEjKRTTb2qs96GL
+lZqN13/Svmi2wHWQlEVbSYWERfFCpeZpO93wEPQn9jRqmdAXvcd/4uv2xZ9KW/aGbZ/a7IIyQ1b
MFpz4x7uhbV6+OAtdTRsynqJVxCpSMUGolzvvmGjPcdjCZ3CvBPYgbl5BL8QWC52wEaVO+zzxKL4
rrE2sWEvpjIzrnHG0hxh0gkd5lJqBYsNjF5VgjKmx5pEqrovNsjYZ1HbrISYgWhlab1EOG+ofDnp
qvPQYkZxPu1cJy4vIXqQCWwFMFvMeKgkIz9Kv7nkHi7cSAcS6oFtUngVH2fs/8f8/EfMj7T/HvPz
o/+vj7yK/99//ciYAcZ566Ybj1/6H8CP/AcVZN1RXOoKd6diiv0L8KPcfyiavsI2XYYBYev86C/A
j2n9Q0jLsYSwFZgfe15z/QX4McU/TNc1SAoyhGO5Bi/4B9Dn7wA/M7Xof61yHGte31hAQSAYOLb9
xw4Dt3yJpt7P96Pwk2snkubJQ7MVtaB5qEvNbVOSGMAeYzD6adms66akd36dX/9nzUDOm9l/XWvN
7wLjDZl9Dp+FdP4YELtaaKj7aeBnbAA2heU9d256njrcntbE/Dym1bmyFU0DOJ++1Na+1fwcB+jU
gcU4ZOpwH/9+kNbVv78lExqHroQysaE6f3wwlUZ1o3DwlesjctM4IfRZtJNcJon6njaRuCVDuyvz
GpuQ4X81LQUq3kLZIh1qSpb25GWKcNesb2lfWNDKExBDCnMochwE60po/bYwSrnEwo6UraC0lCtk
GH29o5TmHTR/+E/TzrxY++NDtgQaDorCtiKo6o8PGbkHHJi6yvbCncTRUINcO0HOXA901ihcc6d7
mFLreNB3sjC3cQozGOlE3hQnZ8hewlzp10x33j1duOu//7Qlp/q/vTdOdMO0jfki+XOP0dRNVPWO
Sqm6909eDx7FEMmehMhx64uZl+9Srh0NqPFu2xwSdLULvS/ZMbETMLx4uqbalTbQf3xf/3Zi2pKL
kHfFNC34ov5YAEdCGwq9rtydiY2ggelpCLTllkaobCGzU4MJhp4uVCuZRVvd798KQnSAz5TU7a1J
nlPia//+o7L+3JcwhAjDdnTLdfkudWd+y/9SExhrqle+N3Q7I5I9JgxPO9roToQOShO0e/WceHjm
DP9e9kn0kkl7PVqEFk8myom06miGesVwyUx4lHkHvIfMApNwVn+f5ZOgSeAvVOdV58lIJvZW2pyE
YGJFHOTJ7gSNC3OTyag6y+EaOZa1H7TcWkyFPq0gmNDTBfvZeeNX1m3dEvDvsKnz/GTWCgdNUe8t
I/8IGlY51PaTRRKxQtHqC7tcbZNj4Lsg4UMo+DOMSEEVgd2uBsXikOUPSeGg+9a2W5E+62IH6rMe
JLnuvPz9xwt849+uE2VJyeNc98IVrPX/9wecgYBlVkUIqIMvsvU0vxg+eIzMhZ8dIQhD6IZ7t3S6
2+ANlyEzp+MEav0WBfCoWpRYdqPFq0xq/tHtqh9VqkaitPiAxvZ7HwAspELmHeOZuRF46lsBpnsb
hqPL56uv2I71BNZrxYfXxEsKA+4SUFC9pcmvDr1uAtHWX9wx6PZBrbAmVBwet2LX9w+N3d4wQ7Oq
CjDa15oMro9DErgX6Tn5vs+lt6ZzdoQo/MTX2BLmOgy7urHkS2dm4z3wrsNCtbesSYnqiSe8kvi6
41li4UZFiYlZaGtOHtCwPlsjCAFWkyLHEla1lLLwl1Bayw3K0mxfZNHeNKf43DwoKNbXsdWJFx+k
f9YJSNhMU5vAH1YrYbfRhos7XILajSFu1ObJ7v1VdIolgA+bxvaFLmB4lihlU93372n0Pmp1i8qP
bQb86vH4IIkRuwPnbbyw97w57N8JBsF8/KBo9EFZISrOydgQA9R1/PV7JnZ2aiKFeTq7y6XTjjQ8
wvrUhmCGmmk8gMwYTtS3yEhojV1ce7RLu1enyB2s2HxHdhJUyzIw5Er1dbMxDPFhBUgysMhgK+0t
6xQ1+d5ItYtfAONWWqJOzKp7t1ThHbbAMW1S4xSAQrp7WhfeRUSbGAH8xajycksWsHxuM+UxMs+u
i8HcSBjmJ4uu+aV0shHyDWeLDp8LogPCPxUpk3JseccPD+7FqMS2LZrPoDqyUz3IbDW6bb2Epb50
Y2sgLhgUjTEyy0eajw6jM3X+kyQ6QcGOTjVcIyAm8Mkn5W3IoXtQiRlm0bZFgAQOGsEI10EQdBx1
BCdPrQgXmV0l+0ffJqcVffOINg8R3OzLsf0yVOV4a1NtuHVN+ubG8XFqG2M3zWVrU5QaKlaQ/vM9
wxQv6BD4kGco0DhmCxsX+sFKJnzOrsKCxsEiS22P3zJYPO5Obub8+kFs8Xc0HRCcx2NIbnukroiy
Uz2fTo8nG9DNEIVm5tpNQ2eGOnVLYDP+vZoP0PicPRdJsHjcHUsGUwIdhrOJFuXxkCmyAAK6xCLA
yp5MxmCL6NB/jjGPbv2YtD4GGA0XPQe4vQckYtNFzM8IHNHuEqchULw40zK0b49DA7gecur47XEv
rZzpwp8H21MyNtfwhbswSJ4fh6HzkPuobDMyaKM3aAaP3SDaONVQME1Swl+HsoAf1DcLa3CbZx9/
NRPsdNIKGn2t4VK7Fwr3aN0/G3m3krn/VmSp2gUW5sTWwnmW23W7btoiWgCZ0y5tHWMMn3S0c15J
IkfZLUP7e09L5hVr+zEVXQ2dxXoDre3Sf0pJKTfxOIF5V6tSH74leetSrV3AqPvs0OK9US+DqfrW
2s2RcuBWBQEqVYrbWeZ3sP5I3fJcaxVhoz8mXrQfuC7WWm2ihOyTvZVYqGJ6WnNhap3aCmlhqKpq
G5sJWhY1gVdCXbhwyx5xcxpPG79HRd1FsdyLIvypM7RtXAQSjFxgBJOecaLSHXsptxNIZsRD2YxP
9u4km3ym0RqQoOPpu5Tyd1a1DtjmJqDw3y9q0aVbUSC11Eb9Ff0F6uyxLm80du+h6F+8QbNhb7vO
kvqOh5UZMy6oCGxIjn9OAlJnHp9mYk7afsoqSs+6AUaJjnsYvYNGb26igZtNP/bX+DQljvEyci5X
9SfQtMWdmeqSGlN/JLQI450zPKvZ/tpaR0o11hbOAkJw17TXlTEQQdlToqtpBZkh4m1oEWCWGCRs
hz4C3p1ljTB0aUbTjvp8uZN4KTte4MNPJoB5vnl6lJUyGDPbmPqDGHroLG6IHIokCgkA3w1keuT7
uzl+2B8bH1ZfMYFSEJ6ixwwmzglw3iWEeGjSQTKHDSbzSCgxHc9moWGMmwl03GoIQcpoAWYaXLNf
hZZVrFfbdYFmlxiHFghIhwhlCJvgNBgw6wOnP2HKMWQ2XWTbHYlk1N6naQd13lz1qAF2BC/GOyMs
LlPrZBs2ZMlWlRmKXy2gjDZugrh7x8fGcmXwXoQB/CMW1nPs45AjjIAMSqm9oRzE6j4QWEZFlyQU
f7o55X3uWx+8OvQ3qhgK/nv6EaJxmFi76egMVbyHHjVPBDK5itSxDy7K9TCKlgAQ+n1cptahcFJW
4D4z61jk7imY1wGpthkaqyIhwbQOUw0pQwBFzb9RQpm1G0W0M9riTBksvwj3RzDjUzzP+MSixtrH
VvUDAa+2LAXIT61x0fsY6mCNEHwyOyXdJSGJpVUwPmxzkkfCqpiOHUJbJj1WW9EMFNBaFJ/oe80v
ee0UH6EK3ohUQShHKX6JoSVctUkKMBIkxB4MSXVo4enZVbF1asCdTtjhDinx2yDOx8e2yOocZX5N
sTy2bzJKAYe6SMKLfI8jB26ryuHHRECAHAXI4/HmMcDX96J1zzkWAnCIFAtx1oll04bi7IIQm/xU
or59octDiTLtwr3RDMz+Dh1aK4w+ymDUzg3adpO/bNSq5mpGAXIwM0yPQwCwxo1aKFysUcu2M3au
UV6TqgMlWW8wQBf7nEixXTf8qKwsP/e50xNqVv0sJgfris8EjjIdNyBKygi9sDP3RZLcMA5Mahh7
+PLA6Nc4PfysnBWEFLBpBqxaRDh6VxioRvgT4hCiZqzl2l6POJvm18DGDe8EvBnSJECyyCkW7oRb
BhVRszY8cP99bK0Hv2Hu8Ulc6ROqlFm59rxCOyVdQ2xbZcUrVNdrThN91TTLMLJ/UMaebkGz1lEI
7WnDO1toUQjrRwddA8kZMycNpIqNvonUwtrtkpe2X+GppYBfVOWxp1OYB8ZLhXfB8eFvDG3+7k09
iTqhS+aRVxFxhhK7L3OgBrhWGTdoDNpO9NqO4mdl+bCtRhU9VW3KmxuNL12nkYgg02IjtYZ+kUZM
VNR0xTEJ+X8Si0u3ATxL8Tu62LVibWqk0U4Lhnj1uNu23XBiZuEj7pwjXHPt0llYVNo03ceau+7K
3j472AzQTFsdcgLbO7NM1VdKj9NPMvBuWh91PwxV76k9nBFzDURcUFis0sw+Eu5sHd26bdei0w8D
27jHI2Hfk6ClJ+ChJgNcFTKHijOO5xaP3wLNWnVEIJmpCpAWhf2pImNtRRRDscRI1h9tBfEgDNgm
mZXOXc377kqcln2P3zW00s8VG7Jj54f+6XHrcVBBF6x6geQUdZOGl1WY2tGNsHronXl4PAW5/WEo
Gw3KovtTNWhMOzFeNCsyDrZm678OGdoYwL6lB/8SkSmqq8UIehATkcgTvJrhhyijcaOJi2RLdzfL
25DY9k2Dh9/nXvGEPtXalVRwFlo3FqiLeKy1hgplaUcPGP8WS2lNrqcxqJ5y+KxO05S3xz1P6vIA
+GzO++GH/s7K/GbDaUzf2k7Dte1YxZpTxrjHtm7c0YfkOAIrcqZQx2LSaaJ9aYz4Cmw5XETfnKiT
ls+w25dMG09KOv4hH8sUJRJvp0I8dXLc+FV6vTrJxtk7Zq9WpiiwWfmBfGpiKZ5QVyzNmjfoNa5J
ohPO1FDHey2RSumEHYgeypc+A690Pz8hT8mQeVoQajXtKmuMuOOEEbef4ONg/uM+JhGxUGaBSyQH
EcEG6aiNjrPU02SkXE23ytT8J6N1qu1kDA5+TYSJHQs7MhSnw+OQJ05L0t4/7wd4+bnehmmt8zkz
ZY72D1RP49qWO1uVEChL654ULXZmLqIj6/IOZQhF6DmNjd+IjirwMSTVoLJRtWz00PoEeJTLAQkp
GCbsdRn2AwK06Fb7Kbqr5FOV2189cs2OGmII4eI+StPw1OUC/O3o30UfXdwpvFRYzOxGf2GFt4tk
exlC3uoocZzSRmKIRCjWMAs4FuyVaBw+05WPl6UevWvCXMhJYMuIwhcbtcaiMvYGa7TOs81l3dAH
rlL3mzWZX9Skdr3TvYKSIiBv+oBLNq3sLEyX/gtdGWJRSJ/aZoPGDtChcUMIyVLW/S4ymzuLk/dg
nmHIuEBLtqkF9LSi3Oky2vvJXq+CW5zZ3rbxWOHqtb+QmQ+JqM8zxgqfEv+4n11fdQlNtxZf8vaJ
db639iCAEhTOqkZWCpWb4eFs6YZdZ5KtlHSa3CU211Qpw2Mo8mopnPaHqYEZsK34C/nrBVpK513P
0YZlKB88VuiOj6aBUhuIumQVUVPC3c1w+TiAXrKrwN7JyP1RT/ydUVtvoTPupdOQbmBadzscEJpW
8VLPJVTZrEBwZRI+3qGFiwFKropI30W29gSeuN7kJal1Q558xQ/NIn4u76TOsoydN6G7GupOJ1wg
IYFdinaUpDe/WORw3hZMncuwYzuUp/KnNxvCezx1k8a8rUkWAphmvsQfBiDPWyHwz/rE9WzmCnJW
TM13Bo4rwxAtb0OH8Kr51iLraZgYaf6znwMQiZbUNxLA3ht8r4tbWjOGwKUCassDjk+Uwm5gvNpu
8anCfHUgscw/mS7ue2hA0Ukva8QdhbrHal59ZdXnMMuLd74SNNPeW1V2+PEq+GdtE9HJKactWs9w
Sbq4hz8uFiRwGk9s2mM08XJYOIlBwUwRy6Ul7qoJ9erSwGrZ1I32hnTkkoXs2qOxc9ZFwfTleDhK
sTxXxPp6wa4BJLudxJM7XVogPNsa9t89DKkYos8FLGsvTFspNuW2vu1mm3/ugWtPCp3N0quQjQAX
Z0CONhvy2LKSD3HGo5QYCYrKhC2dVITJaUjeXav5nFE4WvQoX3KdsBfGvZkdIYg+luoWUKDONPvm
RPvOHMUX2t7QW3xlHjGrjbsINnDJWmobd85dTPZ5wpmwjC1JBJ8MSE3tALXEfdeskxfCCdVOC6Nu
RZW6vOZl+KyAi2uT55z41rolWKT86AlXrZ2YknJE+igtKPtoxlz9ezXERAl2qlk95g1f01/d0TL2
LBROeez3q7jm3ROtfHfs3nvNIzhgxfimXEjMmU9nWYzAaJygypdkKWYr2cd3kESMW/j3DhKAnIR0
Qws6oWFMD7XlnAYLV17B+1xijeyBIOLn8UzPDIXnsS0qd31NoCwAQAcHwL5vcAJoOawVvxgMOKA5
82aq8o2nplciGIqDRel6Wj5u1jJEwF6TcBo2xWeHzvliEC955m40VLEpoxCCxWIWLAYFe0o6txiO
v8Ks+wpOwTlMrAEJZdQt5/C4n+ndYgjCYG/Prq1CB9RezYfH3cfBlHOW+P/5Y68gj/z3s3vl1pux
D54dPdvKol+Wnf2hYtJjajPR7bWtmZt0zOJdBxNjV81PoDKFEh3sb2mhpXUrPNGz8P5x6KJRbsbv
AXtwgyYyizWISQjnEg2Xq31tC7o1bdjdYaCf6Jk7hEBgb0+K9MuYDnBFDEy26eyZmfRrncLMY6/r
rLFcE11kBz1UqGh68kp8mQpdM8wP/44foia+IVTdK5JeY9v9M/h58F3QeZV+HCV67G3h9uq5RQYO
Md95F0Oav7jemL9MqgCEgBy+w62e2wTEQoW4BGNYriylYSnGg+m7CZKyLjl4GDF2fkOiX1+3VDLG
bD8h2KKi3aT6Qhto16LOXFBcNZ8h/GQ4ZA5uPn3ny1YM2Rqggj5zFo4eNauwGD8hmncvfQC3IHHt
go3iMgonZuOqztkBjkQVI8BfBgmVlTbx86sV1Wcnz7Nj2WZQGwtMawIHbJeHFIiGQC4FQApnij/Z
aVodvdnX6YWI7Gr6Zac4yS6GzLW3ApkVnkEA8Unjd9C8XcSp1tR8GwgxJjxg202o2hSSdxQHHkmI
QZC95Zl3nDHeX1qP6h2Suu4C+zS5MEWzUXK7dcFi/ItfUONpAUWqwfzo/OBue6H6AYpu1SFz1hlj
rjMmdNaFE7Qnxl1p1vbXFHI+Wy84JWp21Cdt8OQONHS6liIvG2q1yudMSV3rjZVKTcxwnjtB3mPo
GA2krJPW1JTmJuymfbQV5TDnMtcHoFv4i4LWBtPiJ9QDc7nS7FY7qUrzV9C5zRWb/Z/oIHdsKNEK
lmSa+rDaYtnJF4ptB5+CAmsUdzxa7OBGI0cK23ikDHNPlbTjWpr5l4Ye7wLQuLarzLZZm2P2ErBH
wEvKLtiv0nAJKi5HJd8sbW8k3ZKV+X3wz4iH1DmqcuYhzf5W4f/bW5+zAVY2qQ9yGGbdg9CPKJf5
YFD+7vto0DZV0alzX6VnJ8rCk0xwqQF7hEkBxYkx89xhObrrqf0FV9AyMBMSyx6JDKImVTFgkpIo
i0q7fWprJuPaF2QCOdP3uky7HbjnCNp8iZCsDbCQCBq4Fa7rqIIeqjDB4zAGyBb1+FI0OIs9qcoI
pcaPIGhYoveVvDzKUq5lbGkb2U9SfCnx1m9gDjKFNc4n8j6LVVAExiEJiWYbC+KSdZ1zbJgzmv3p
LRzLbKeP/TPf1ri3M5c9UNzheNBbc6Ec9Bf46fRt7Auw4ZxgDBEQMiJ3OUEU39U5zw+M6t2dwbEd
baRyFO2xS5oTZU7rNMgP1abXDJngPZjAxiIVas5aitPLZEqr+hqszfgxuv2FeG9x8lH6Wny8hzFE
3zU5/bGzbUJcsQLBtHz3My2/taV3UkHLFYiqHosrLZsYfaoLdXMZ6xgfJ7++TpS2kWDrK7NvQ4IY
y+DYhO3TZMdU0q3vpTGsM0tHfuJrLLYjwn1rI5t36nC9Sg1WbAflqTfU1rYteDl98030sLtmR8uq
7rCcdbu8QgyZ5gNU8bIjAg1P51qbzn3p4IkbK2MlyGdePyoHdZraK282GLt+tqtUn+27uGuXIUrg
3RjzcZimeYFLoD6q15FB2fKa66h3wMS6+Nkf9PCCoEg/xjDo7dIU62F0QaUFRX5GICRddpGurtuz
qHMDvMs8BBT0+hYcz1Sz/adUXLwz2rMKFyhxsL59bqb9GIaH1jDDi63Ra2aRBDtdVB7JLD4rIUXn
6RbUDIdG1Wgw0zReVPdx91AMGCoQD6aHE7Fu441kE7L26UoQws3nx8LWJtfaaY9EPL72A07xUq+8
pawy41UBKGDg4ZcKonYCr0WcmYtIP4K3/9EZiQ0CJ9IOWfsUDk77qRvFp7ZhhlUZ4ZegU6G6JKbc
FijN9n6LmQhZ3XpMaY1hFzO2Ody9ZS9Ed0HzC36HhV/UmCfw2mrvDvmbKSMyHmq9XJIiTKxF4RnL
MYXGa6FFuzu8xCp0YMDC4ydEKUDQ5y+7Qe1C9v/HerZOWe5oH3PWjKCSAc11OqHkjl+eLQ37FxKt
bWbl8hwG9ptIzXbHWPVGqwJpUZaXkBLmpYUk/W8JVJj6Eizkle5AF3HHHgsNdvQ1swPZFq0fUzjx
5LZj6j2g4ZsOhRl3JL6OJ8mCAj8Kh1BnRK789uj1rAgL5IKLlrbUIbRpNiN5eulTEpC8SAtXWnmk
kgrc1cgkQSTaz8RDkYcfsngxTKe7aiQZWc6HsEbrBYWm/TJR9G/6+CMUXXNWmA1IzPFwWkrBFjHy
DnwiE3W68KUZC+sCB4h+ntPEK4/CGZBcMz0GPlSxrMJMWMKPPQ6azgYxHc5I8rFmCdNYJZbdDivd
D3/Y0F42bWCZB1skzt5t3gAO0jmQ5IPbKiY62mZip9yqc/OXYhnn5tqjZLGwawYM3uBwyGq6Agu3
lhtgkhT91C9Kjj9zRlk99aVX7Yq2LldeZw2LHC3FwgqZXybd83VmxKK/BJYjN1FCI77LmlcdMOou
672IaEu4ZeeHG8UHzER45SGu1bUqK0R78+Ex7CRcwehQ4p0arjQtWauXBA0j0adNbQ6yPls4jn0o
CIjKAmCmiHrQucfXYL6lQu1HnLPpzpre3vWJpDfqdquuSnjMy1DxdfXJjBJonLUDjmuw1sUUJ/sg
StkpBAFdVsUO1DVesyphmiS7DBIJsRFT5tvnvhmiXZ+KM1Tig1sDQ3Chne1LkXQ7xr1pbUBzpRib
wqfKpy8B0EJ2yKn73MrwnDWV+PCMKVsFvZ2txSRvbc3GP03bAg0KaNSabBHyOXPgeyL53JPWu4p7
F0K4Bd8FZ8ibi6KY9f5BCcN/qRpJ6M8wHpFq66sgUu0Ckc+3MTArINkELmuBfgzoG30MgjQ9kugX
FUvSiyx872wOKPJKC5kdBZRDx1JPqlx+BbixIVCE7gGL0Myh+gfupKK3qVPZ2XaGDgKyrN2XKHO3
Lp6wnrXrCbb6SetS/SBlVV5LkV8p0a/jWC++wOPBFdd+s/Is33luPb7g/jxSWngJCyjd4DJwtM3u
pMeZ4Ylia7LkWBdNkq/0NPX2pDhynRMdc9bq+NWsSrF0KGcg3DWre8bOdAx0byGMsVmWlMroQ33u
AoIxJPPGgmZ8hZpZvtAAF6sko5/TsXfbUNli20e7c9mG9VNHJsC+zKlURMOcj1Tlw1vmWj+0euKh
JBFb1pn6Kzhad4X+f9o+BmEjp6sUOqzpcMN9w7Me4rjDpzR2ZU68Op1NKOrattWUdZ5q9RZgYHjJ
hGueA0N/i8u7Tf//2Y6t8MWtJBXqLJTbIHKRCbiiOph9UQjKAtx83DeQNf26hQ+4Ojzu4sxEZhWC
ckgtOIcY0lxgpa6alvGMIXwcsqx/l1WcrAYkGKYbFodWFXTuRSL+52ZMW3vfj2eKzWA45sODrwFK
7K9bog2ZPfKGAjiXfLSIZkAGBEg3plwyeyN+3c5Cgnz9ysCdpWvJ3gu99JD18q8Dol3E2HZ5hM4g
9rXRfo8brP/RNPIC/TgBjtVKJMDzLQwWNmO4/R4pCz5IR9Hs8OvmMN/8xQtRjEZBTRAYfWUAYDMs
dpoPj7u/D5YKwnU58yjJCyW2bn6Bxwv+eql/PlYBewPrl+9SNmAT/CcCd62hf3s8LX489niB+Dey
5I8XjAvEWYgZ30pqpIfc7vkitAgm96/784N+oJE3jyhjlXVGvXQSzIw1YNIDvbv88Lj1+64XAC1q
/Ya1Es/4/fjj4//jsd93fz/PoM0TL36/cuJDuKc/2LK05wt8YE5+fXOP+xqZxuRp1/6Bk1/QuAzN
g2dWeKYx6hmgpVIEGS5M295xKR0+P56gmV9dvSYDTg1FfXRl+tfrqinj7PhNUnn85MFUITgUsX3U
fPv90ONxZwauPG7VsCK2o8r3v1/u8fiv1yT3A7dngX4OEGZzoILXHKKZY/u49Tg8fgAVgGjTuDWX
YfHs0vzEpxxQwe1sgt80LqukTOsD66KF7hvJ/vE1B4/T7ffXmiAxny+qx5U0zIjSx6Gbb5k2gPVy
CoM1OLHhUBbZcNApz1PU4+7vw+OxNJjYGWpUzePGI2wiSfP14w/xIc8cHodRVYTJxNWAXMTJXt2I
CKdZL5BgeAWIhfpz1jUFA6zkGWNVFIBTKfe5Ylw7EBaIykSx5bwAciWNHsc1JCgcfJ29ScvyexoG
r8Awn4yYEmw/zPHvrE4DPOCTL5EdjBgelX50LLb44FoIb0JdQOvwNQn1a6qTI6+P8XfHZb9DI/zV
zvkP0cjTWeSa1rL83RmNfZfVQGHhcm5rwwD4QhUUFdg59qH4UQV908vZdxL5J9/0IYXOxebQO3mx
HRwUb3DRL9C+f6UWR6+cxuh/s3cmy40j6ZZ+l94jDXBMjkUvmgQnidRIKSRtYJIiAjMcgGN++v4Q
VV3dVbetrt393YRlSpFKigTg7uc/5zvkGE95HfHJ8APxZKzQ1nlHQgpUQgOpDOUuKYoSU0uOfd+z
L5HjtBsq1KZ1NtyTCYYqf2/6wS3xW8pyvNuha5iR9nPo6v6HU7QPKGaHPnqxTBo9k1l+1+6Pzis9
aogDapLzb57WIUNAfp8YcBkFvVgV5u+FGj8DbvyNYDBL6FxugDm9iNH/NMyDqctsO/nd3yLpc+BD
PbWYF0Q6Xwh7McFJBIcFlvEUqGLiAklPe2iFRmTuetN1L3GUAukC4EdkxdpYYjopzBYZkxtyZNDM
I0rLmCfGM1v5CuayTwJmG4R24azdJCSqGMkIugCGk9MZ0+pHWTi6weMZCvkMxH9j2bxzmpPYTSSG
kxH3MCOAYezrhFAM1MB35R1EwDHLLtni122010P0mHZ3FWzznSpzIveQ9CT7mrCjzJczbaFlBpM2
ZhDoMRy0IZVhttlMDV2SDuyUjRBADVr7ee6Aj5Mb7+mTyGmxKS787hrSa4qjGOrCHiTXdmoDCxA9
AK7aq165O38D2usWdNJMM+Bmg3+CbuNuLEsco8VhhkG74DKk8Lx784sDhOaWFRY8rNiC5VHFKkSX
30z7qKt/zJ0NWValX2kNGwhPdIhDMtotrg/cqrSeZt/9GVGa6o5Uu1HN2Xa8x31ril0kSmokqzI6
tJNzJP0BhwnnDnjkJt93STe9iKKHlmQY845dsjjQp2YCBlfDEXgX2NCkc64TcdBypC57CeCzy7J0
r0tl6Uem6vtlPTb8+RK9B5u2H2kXqGaDVYiYrm6Wd9q73Uu5dP7Jz3IQIQ5ywRIL/xS7k381emqZ
7YjiFOaKGDrd6DrhLqYClEIHRVbjRC8K/Vaea2H3cahO5TfQTl09OpSUPJNbASQI9wKSATsek8sm
wOOHrwW/ks0YDWVCD9dpmrO7oc5eWCiG658/uulmmrT5nKlzGvGTssb+2Ug74IwVjVffoSs8W5H6
2fKLSBQ1VemYru2cElzR3gZQwLOqCI5gBNbbxEif4sS/SRz7rNai8sEdbpvFZUbQ9cam9J/szgbl
YqX7uViGB6ijz03VfidmGfCtGa16tqt7z+ng0ZnWeJJWbvPUaDHbKGsKrbKtIZu2B+Vo+87iZDfQ
nXGL8fuT/U6+z5AR0f3ovC8qZ6Tr/rWsM8nuf2xh/0xcBeMVo0e3EQMlU/S9sHWq2RYW5qXxpEMz
z+xcKoFdccLXsKdeAH5+n7lbVOwC2d+nYTaxzo7lPDYD+UjDi6cdcpXeKOOHPQ3w8Na0HL6r4wKz
LgRdPoUkJeqwTbvVrV7COOq7X3MhnnFWJM8d8nwSdeWLR5HNooNnN/F4ruTQgmdq2gIyVJlhPf1x
3TQtqmSqgHQv5MA9/vf/3lls/WuYW0pcV77tkuYgTCn+NWqxDCILUp/e+tyS+XEcGHp3III3eAZf
JKZFUFW6XYNwe3c1d0weNab//iWI/5D24DXwQDUt1zIZBNr/YmcPoqSj5ayrj6WB3WktYPJjngDG
mKQhC9k7/eJqNQTU+0ANyZ0TxIBTSmtr1IoamQZ+Y4lweLuaTc3BKu8H0s4dw+UTx1XzbnWB/lGj
/pNXvRqu/ym4sL5zpkl6Ah++g+v9nw3ZpBkKO1MkOMnHebvCteSJlt07C8QXMObCObiDVOE0WKcB
ytiBY1P+vthHy8m/0nE+Rxrk+LSrLZl8ecJ8VYg5iD/uLwwqrsPziy0wasyDVm66KdN0uflPXv9/
CDfw+slOO54MwHP/hxTtrDMyM5aneNRVbN0dguRpp/klIP3lGKpPuDKgSMd62FPj+zZ4KY8HB6JT
0IEPVc4Ob/95lF9unrVHYPFvwaqANFkNo2p8yKa6Pky1Gre6TNxDlzl3Tlf0f8sC/3cE7DrXv/7n
//hklwf6Qndt+t39S5rLIhr0b5reiYDd/Gr1r/n/85/9nxCY/RdBAo+mF4eg1Z/M1j9CYO5frsvX
V16KxfPh/0bArL9sD9LvGvQQvs+F/48ImC3/CvhpXErrVUU03fsvRcBInv7LDRaYzHCRnUgG8U3r
X7NObNWY2xExPuqJlWC1zi0dPoY4QEbMWtrvdJw6uF/tbteUyRXxLgoNrsEbnvVhn0fNNQ66pz5u
zDDrMrBieqy36UhWNG8LNiUSW3BWkNHUE0hA2Xsf7BAjcITmHXqCu7fmxb6BhXmyTKZCDZOzg/2W
jUy8gtU7qEq2GcDeUvxgAxUPfVCGtpjZ36f2/Nx8Rlb21UqVPWpH5DuyJndVuYxnTpKvQuFJG42g
uS3YqGHDC2rI1lCtE6zzB2oQH2TFeIbin6usl8vsDpodTKxxiTD+M83XwBWQGvKAyctELqVqiedv
+6YHlFhP0AAAMnQOnMkGTs8hnngkUjt+7SvnG4fZR2MH6qBMoiJNlmNAIQzQUV2CAxZ4zJzf+HlF
f5dgX3dpSw4Vws6YHyGmarPVodRMkvJp1WQgUp1ap7pmCx3UjcOMwbUxSTsUXwcx6lwbjy8zw1Ck
xIOMxuogRn4yq+pIIxZX/kzeGJCGSXVR/BbXCEuEmq6tJ9BW/KvC+cXOKz2XiY4w9HJqSdKDB6ai
BJq3bVIrgCJGP0E2RFeSu8SPR3oZq57xpiX4txbJKJmt7RAEfJk3EZIhw6oiroaw0eIDchNGG0qr
+jlD83X4h4bzme7Y7MqCOuJsxAeKa4QNu94UUX6LDeO9CxiKUjuG+qSesCDxvpUDufCWPfpA0twp
Af+B9tUkeH1jRxLK28gMI0yQ8bWSsBuTAPBb3Xw0BW9HG9TYnCcj3YLxxyr5SrqLDyU5zR2v00a0
CidicEtPrXbClN9dCuwMvo1tzW+fO1YH6AYXa/G9s8y780jL8N6ZxciYl6pX2xqgn8I8Ffm0M4hG
o3bx9g7li/Cnp6CFrc2IBd9AfjPLACbrYHW7ZeTWqLnoKEY4IxeSeY6O+dp0BGFAJcurmLjU8H7g
mW2mvShEtEXR6xZ5g5+x28V4UGmk2mYTrs6Yiel+WScPsGBxs7CmY+DFjEH53Ggb9zN9idVyrxzp
3xZNOm39rmArTATdhVE+oh4z6G4wAowp1/wwfnneW51Zw3Nv/HCR5NcPlVFBb/ChAozP2ozNWMeb
lC/JW6+ZqlBWsUBxjD2aLxVdV0Kh2gn12vj5HgKQd5jSsTrSZYABp6kw+ljtc8ylcJaom1us03sr
ytpHEZkUSVnDwSu7R9UyHYwEpO7JYfzrl91yKYocfL3HCaI14IMjZgTUIFopIwYVKfsARWY71lw8
5c4ZAKsawlqObVmfDYZVGCrpIrE5dRArTYk5eCHW6yO9hCGxuw+rc0l78CBJ2+KZIgSagFpa0GPK
+QDsA77Tz5LghT8DVURYK6DC4jBjB0BFpu5/eSoKQprJuFhc/lonRpw0hhccIo6iyzRei5jISjoN
KO5ForcMtnksarje1lAdaqd+nPxRbSb02O1QFl/pkHgrCOWnivMMcmlzJYZUbCIXFP1i8vESnDQ3
fAp96Gs6c1sccRTnbXGjcb78HUuVQmLlc0aNPZLiQwdsLYYSQXGeO/KdtZ/ke+kPHH8hcBY2Ov3Q
rpMTBQ/Bg96ySGt5xNY8jgwPzPwlXmjQtQz8yeUAH1Vrc1cRemnUL6noIYkq91aQEZNJ+mVMODu8
pACrXNPcB+5+I1T+1WoDVEaMTQ1uiekbAxc0dH235gZqRX6vOlwCTgIxZ8DVEbq93OeAQooWWKy3
/qUpRuaaquoYL6W9kU0RHPAuhbLykC/GzNllR/gG1YewKfaKAb2ukTscz3F5lX0FYtqez4HNpVBR
OXWqogB9PHXgwftNT9lmcAefj1EmUxkIV3W0J4OVYoWjUK1QGhR3Gv/KINkxJ+ehmv6Mk+ES14Ri
DKxZWOLUTkv62CqjnMPRSzmYTM6hGxxjl8c9jy2D5tFKxXc5jUYbr3LdvZfK36lviLOnxMB5ynvX
temdG0sLomf48GhZB8KaNgfboVy5LaH1goSyzlG6JNveHop9KXCzQqihmYw607itMcQ59b0/GOm5
AmeU6NI2N2Itqlj8x6lHAxn55pnR4k2JCP7Y6hr0IasKlvTm4MRG9Dh0811gZ82t66f5HqPoz8mw
b7BwRZe5S9aWC/F7EZl7jkp+iUoU2Uakjb40uqJNKufRhLPmQO8qDPM0tXfgDG+1mt7pAZv3+eKu
l8GxTGCXTFm0KYcK+WRdt9acRgBnBZtDR+0Pf29ueNb5N4aRcN8r745oKBgiQDGbKPlitceFtv64
qRyep/ZzMFsCDMzLOCHTvbOYiBB9SyuPr1K8eV1+E/cX+vVayMLIYgYCoG5wRZDG67dYRGiOXG/G
BQvjUHciXFszJrWeNeneJaGzHJ1hyteJyNbDgFCIODh4RXDnR9O8D9pXoYnNjtCONzPABtXyqDH5
sVzF4FHS6a6vzOWIAPAtGejA46IFxx5lhC+S2SNAuGPA+8lxPjOP9pA+dYYMPbsHfuMDVYSmzhSX
Gu7A/VzIv7IMDWHVAeyY5Ug0Y43Jyj+B2XwYwrwh4tuATt1Jbf1mYSZ+P9+h8+E78fq7kgQuHAsw
42sol/P/O0AaLgyetjmeLm3l896hLne7zNZXGVGRRiT5HLEtXJcyO6k6FAvcczUbJHds/HBiNQdF
XoS+ichje9GNRWvNZsTrHc0Bylhq7NPsnfKxZldltKB3fXINqJOw5zTZjwGjKoc3F4Ai9SLksWgb
qJ0ftYF5fFyTxumfzLG8b5euvSjL3TPiujGThIbMsWBvQhkfD4ZdEtCZXNQni4mw0xoImCaAZt7n
zKPGvEbNOCM+8IH2I0oVPqGdI4PxxKLYbgpUgPtWMzkrGCc9zRK9cnGevToaHiw3o/Qgk09l9axA
qZAPTvVtbpF4GpmpBb17VqzNJWvjU7XYa3lfh8/OLOwDlndEPMZRqZ8+1E4DFj5feKLGK3m+DsWq
B7WrMpQjEWWrVpSr87xqR/2EiI+g9OcP4j8v86ozYVAerrDfvC0LLhPWVY9CdiDutqBR1atalSJb
uat+1a1KloGk5a7allpVrnHVu+pV+cKSghi9qmEOshhLIpPkVSmLBzSzZFXPzFVHy1dFTa7aWrWq
bHif3UuH8MaUONhZqxanV1WOvfImWKW7P4P+COnO/KPh/fnSqutVq8I3I/W5q+aXr+qfXnVAlFwz
1Ks2OK8qob3qhf2qHELLwc2xqonuqismk/PtzknOoJgPV1BYVjffuiYvKCZRXSqT9p649tK7gKFr
624y4g7nHJDhMubcrpQejyYZmdjF09zkm8o8SV8tOwygcnNuZEJ8yyJf7ngI/MAe1vECHLaaib9w
HgHy3fv9GG2NhTk01JptFVvxUbvevF3G7sqkYRs0Wr+CofS3BMDwO0Gfwd7Ghr+OwqhKX4sYj5Uj
xnxTGqC1WOJSIiDo2amyfowmfutkbA6F4AQQ9erNy6NiZ9gsJckgsHscUIgSUhfQqyk0VQGdp81h
YtU6WUH1Amx1OuTgkuKaJFTvHUrS6BuL7cKxakV/x4HjsYr7fWn5LHoBk9+exY6hy8bEpLHL6t7f
kwdy9hl2m003+FcweERU0hbIckco2S2BQafBzDDU+oJaNITUOMD5sbXCXu3cgmHcACmmrqNasIlt
DXjrQWPBH12W7C2FDL5pVY/5gSYFqq9M+vKov5unnnq9kamROQ0/sw/qG8pH9iI+zTTmgRrQs2tf
PTfQt77vEtpedyiDUZ9b4cNXDhis496hUPeLzTmGvSUw+agxUATjl85rmzxmc9s2TMvBGsO0kN1a
KxS3Z05TE2Id+x5hHwdDdNuSCFTg57+xOFIl43ELeE3+jIHoINz5JNmbbIj8cDi25S+kvqtpcpos
qegKcaEfpSH3Rjk+TqlZHifBrYvdl0zTvHHeYte5MCvRBxxnKqSX5GTF84LgZ0IurjK0SesNoJEZ
0oXuMdDwUeABpUVDfCEMzXZxKJ6Z9Z3X3gDpcVhJJ/08VFEb6rn7GbPuLqMvaSOroKv74k02HFBz
3PK7BfzTRidJfiT78wHPhFPsJHrKwONl5zrxg2d0fRgUZJkx2HiEezlF4JIxz4KNBL9dTEmMyPpz
ugxhPBo+EON9Ecf2E+7hdRmEWoURfQsp8Hcdq73Qy3BoUoZ5DVaFOvnp+yPKVKFALksxkUhwaKDm
FVNJx9Id5ckIVaoyN9up4JjmJBxvFfiUMSCSGjCEymMJ/CVvTxOzCE5Q+D7oKudbhGAEi8R1ZaNF
pl2EEpD8MQKlNtZBfRvE9dmzyu5+VM67FDY+aiZMjlKUq6sYoF1Bo7LuLhH9GluPtt7QcQR93YFf
3lPLeN9MHPoI7n6yPfgmYAAElfND4OG+AcnkLxBofX2N83TcsoVrw9HBScxctdvGrsUt78DTBgZz
oI2aFs2Gx0VKG+YGbj/LXOuxawHUSTCZh6SGb29git1WdZofLCIh5HwSBhl+518WIS56SfOz236B
5Cc1nfQXu5E3KTFGStkxrmCnHAFmlc0pIIzD+XrNsI+Yn5CWxq0PsphSVuOoGINt8u7iGc0lYT06
cUVGXKEWPj/YhL7lnXpIEZvKGqlGMmru0T54sahNC9lg/aqy+msxJrpFEq4TwR0bJvCDWN9TsaUR
ClR7AF+t+ZYtxtMIW8iREWvoLW7JJoEXR1nJQWmvPQx9j3mWc+qCIzdezHdRWcHNFMCbd0db7Cl3
pSS1Z9eIh9W+rRz9EIse13ZbvNOURP8h05hWqb0XY3B7mnvtHR3TV7uilf2GeBXIsQSMqMKqPyw0
RnQO++wFP8+EtblxaOTSt5C4oi27MMtEJsQvJVrScWMXNpQK+oUmyxEkMfsUii+Vti4UL1iPd3qe
DhxcX1m5fg8zv0KQB4/EcuiONukv1tzcUUzS0R7RqSZZrR5Wpiw4o7Z4q5/LNoq3PhPgw2Ji8BbT
D2AYgBq66WBZKGhth4HTXH45mKu5E9OPiA14RfHqge3I59ApvXVtFvbHTEUf7pCTIVrDS9imyUJo
8nn24nwPnMN7qm92tlfrrZl8OVZpEVacjLA32KJJNRU7W2Nc7dgacvRjdhmX+6G/d/3+uWvVrVfg
5rLYCoUZQbldabkPy0TBepavrWJN9prizNyQxBObnprqGzcHyqz8j8U32/f8vnJoGo1Um4QFyRtw
p98JHOCDjj8smx8QsM8/4LUlzgG8O4Dz7VdMXBjCbZaB06snPA4HpAP2AAo5liBn7VocJNXkOntO
lHprLWyabFjnI0PFNdX8BXgw2AoTKWZWNIF7XbAt1yQz+hoyWh1dZ2Jl2zktf/w5xWUN6X/DvotY
zMgTz+DZu7BweJ//HCWkjvip7BiT5gVvGmUjyg+I8083yfI4CmQbQ/XYrQvJs4+5gV7oNcigKbKb
oJscC0G97vvrbOEqgvfC8cxlyMrtS0DWXjU0c2lhuCHVlH5VH5VZYBBi6WeaOdKIWnrDCSL5V2YM
HO9HyDsJZ+RKqJLJ6Mkvng3LfWtnsEimz5G4anD8eCJkOorDfmhJS5oxsK7Sew663MAqN4hNXOAG
hg9ynSWN6n1WPkQzNSNFQsWConyWCEN0X3BwugyKEXocxd8j3n0i7sWz088F/JvssfPGcw+I69zq
uCf75Vo7VJJlU9HLDFdkJVna6Y8eX4O9HjUKXd9qrLa3CpD7dlbNuO+tnsB6DWqhhJnn1NNzusjd
yDXCcLo6M73ftNJyb//I8v89wfhPJhhW4P5bht3/avPPSn/q/3d88bf/5u/TCxn8BQPWAcoVcLj7
25Di7wi7wPnLszzwsMLxXXh1AZOFvyPsbO8v15SWw1ThHzOPvyPsbBu6ncXfloxC1pmD/K/MLwRp
4X+eX1iMQCzTNl3fslzXwez5zwNCHCHCqYkTnFx6Rbc0jQegdTX2Tve1cPz01Is03o0eNV7L3tdb
D4LfCZLUO/WZGEuQXY+xNz+DlX/XQZGwWkkMRYr7FIbTCyC+i0IcP9lLP+3w63o3VJqFMDx6k/qR
TJRDmEXkvofe/xHPGVkVI9slWC8w3yDTUuQ8u/5yCROZTWwOGe0X1uzuhSBEnmIPr3PrSwKlzkx9
NquUItQSXknnYxUs8aNsGuX/zgfbe9ZsM0bhhKLPkvvCjY6F7qKwYoqxrYOZUs/JdA8lmjMfy7T1
TI9+vzl54JEmToW5a/Py49TWyUtd4/eRjZzDvhk1q6NzV0q1PGS0XRHHWziGPSZIf2dDsls3/ZLV
j0aToypITcCzTVWWPrAbYMTDOIWq8uneVfeBJdW+y/psF5iMjAVENRT6aNrGvfpVuf6viMz5oWnV
WzCDb6MxsLodF8byi7tNFIxSfMLR5s4aNO2e/U0dwLJMWn3R9Nl5IrMPeK1fx1I8lwYm+qpMfgDL
zXZTRzsJ0iyBZLuDqz3+jorpvmsh2mZ5FDZmbh6cISF6M9QclcvymPcpVSUjq2VjBvcM7fR20QTA
egFmx7F+RAr0KLtRrP15RJNwilLiNfvIHbCLGUj+nJoOaoRyaoHTbeJDFkialmzAhas5HHYSyRGG
SGzikCnNig4cORMkACh/rdkObpq2bQ8pnLjYg+VBH8aHMvMnPKwnX9cfbF+I4ZZESNmR+cxITCiM
YM9OcwB5GLUuYAlms5pAe1hjnAadL3X8orMDEQas7tV31lAwlkxPzN8qycClpwYdz9D0kUgYGgXR
97F0WLJM637s49Ps1daxY6xstm6PP2bIdx19njBqXwI6X4L62hZS3fhFye9l+Z+4o99BuyPhE2bc
Nq76RAUnZzXmaDzSYDdpGATnY3Ep1cyRe4miW0o7WYHznci9dezAzmFqnHdwPL8W0eJSVSnLRU3N
DPvnztmWRYEvZuloMKbcmJcbfw642k854Ab8QkTD5reMZjNSUYdZdOHYsE+nwSB48gk92cYvGmLM
Jz2530OKPyCv4mNW6Z/k3sibFjMlZoF41COer2Swd68qkxxVedUojwSVzWLcTr330Ob2lr5A8v2k
G0DGEJXObgeHXhzsCGzyku/c0v2G4S7Pj5rjtLA/YO1nAPCgC6nAI4PSooblKmxdAuuM/zD5P2F+
ZbKxDB574PQ16bMQ1AowXW7oRMBHNp132iG3SdvdgoIA/M5h1dyNarzwO6kxB4MmnzLuuE7Ks5uK
u6ilvla4A+yQgE7naehxvI3tQeSw66VxGgr/0YGK4VDtOjd9dpxQnyDwsSFcWorVzPIbww4A3rJ8
aKCS7eYivcZGwllPjHRgZmpTVihpZROQfB9yMPvV+NuwycEbBUjG3gQvaO1so81upOF86CLBO9K2
p+i9oTEoIeHq3eAt3NokpKjT4pTPkOV31DPEoQ6RFucnosVr5XxjPDviBnbyz6LCV1lmaPlpWXDr
dOio7I52kB/yLZ2/pzIqcDO33W4K4rd89eyyBnCZO1Ju1NCi7iz++4jTY5rQvbkpx1Mdw7sYI/uS
SVIxJZmK0OYCtYfpEguYLfOqYopFEUJJFJLGAk/OI33HswyNs0ynj5EQTwjqbu2o/3LSS0uXUO6C
UorpxyB4SqeGLsp9mwjrwKeGywlhvs/ubU4O+zkHIeXFeHxKAjNHmYMd0GZwyhDLE24VwncEP1rm
k2fYcxyOckaBBXWTxU81wTiOGQupWD6I1EMaLUwzDHJBfr/wgZfBOGbIJG/7MX4SHV1FOjeougBQ
YLrhUBuX2URrsPGq0+KVbuPa8m78kjDV7OniMLlcGWo6l5G+AFMQO44mdSjxyu2p/DIO3TzvLFwM
XNAUClsJmAaMz/G+a0o6LCuTxWzadolex5foKzi1qMha4K2Q5AeQ2RZ7UQrjc7IKcZwqxRJrSnMX
dNX9MNXvaepLeg+6u6lRzW7S05vRF+Zp6t+MrtJIBuaK1DRI9FTLFp+ypEiaAFma37eAqW55GPBQ
rhgUkwI/uFHbbqnnzTfBBuU9P2QM6hhpTWzubfdVAjtjeAmSakAWzlCzQstl5EArW71PZ0m6DyYi
GJLDWOQx45u1ICLOP+t0fKHdeXld5BE/EfNZmzIApoSDTX4nzqBFIubvuwpbnjcc5YzE5UzNPe0d
xc4NqAAlFORUPhkbgxXRS28iaR/bij/ymqwHtj8KXILXwUte0kDuY5dJMVNDQkxMuOrh3GYpL7WP
+WQXQCTChgif8Nj1I1bVAcKsR6qcd6dAbmxeG8ny4kVBFNbYAzf1wkCCKIe1icRNlc+A6oAyQNSE
HMcPy1HlkYbw9hmo6l7ToWFE8+Nceh9xEyHYTeNpwQRw65LXn1SQr0lfiAfcyBxbyJn3ySWCmJ7O
ZXfW7rDtTAW0PUoZlTVEwUPQO7dVtFb81c7vwIZoZs17lST6JWnaGyQjnrnkxcF2KCrEA0RJI7kX
y1BcLFDyhLlL+gYv0WrqSnvvJNk1STiTYdoHR3OJfgVAw/FybVuX6lrazY4J5ttoKsoTJc3RzvDn
B/eeMS2RIav5IAWLxWFkgR4NmgN5mDFErZdNV4Ir6/P0ILjgxojTM3aAL8wueViYRAUNjt5zUR+8
niqH5Y1o88esnPJsRvJBsXu7LcpZ78fJiW/dPPiADVXvG4b/3Ln5FdNJsPXXVRuScnOSphncZLyB
tIXByYp1FNqlflsM2zwkDmhAa1pzxdeG3NXeLH+JBphVRhkiEa0To45PPCAq1DUraUV0lucRDyud
6uzomwvIm+BR0AG1dQt2gqkz/5hTFBxf0xtXLZz2zAYIe2UyKuIOoyi5Eyd8J1weiD9UBco8FInF
Mb2ZTgu4jF3WMXiDg4dWvhAGX2jzQ2MNTuwCe1rxTpPNp57PpLBBJTA1K+0wIAlwrlGtMGFYZdgS
7qSPJTj2lFVuSxuoMoy5zwLtjwIzKpMXece6NO18hdYdI+NyRXKBFlX0QziUpvfXYeKgS8ekeaE8
OUoyfz+ARaMFR7zhUMZ44kEfk3Tg/Nlz5dhoUCV5qzPNVRtRC5HVTPrh7BX9ERrbubb97DR6LIGz
SfR7SVa3aVLhnXbQcVw7hficY3KvmUGCPx1x/mCi5SU1lOHSq4NxFusoKTZIv5Ak9MKgjQe47pDQ
7B+QGeeTRZ3hPqtQ8DFjspWARGQMjMlGYqnHonMZQLrriIqpSjl5AV3A4Gk88rf58lawdzkM9OEy
2GiHCzycD2oYvnomPWFbxV/p0u/EQBmIlcmKCQBRiKyYbmcIl/Tfuj6o1OG3pZl3xSDYdr7NQ3ke
fW/nNMm6bXPYbrLVjJzpfVCjfTf+hj3yOSceNdX2pRQI4WkBF4L5+Ru00WOf4/51su4GMAB54gml
u0nlTaOCLbND3Wb1Ht8XhDFrpKyi700mFsuT30xTWJRttrd9IlN6uuZDDde3ZvZC1w6yziRtTh0N
s38T/ZAs5pNWPN5dI3smswQGEgPPBudnw4w7+0xN875is7KuhnHuB9u0CHDTe2TfqpP/E2Fj55qg
rgaj4j5pw5wmi5NXDLeq/LkkNKq4AwqoJ+UtJ1dkv/FEoIuRBMSyVOlv9kof7PSqiaSrUk6/A1cd
urnpIz/1etdNAzOn2MKqFTPn8BTwQ8P1aM1tdniG1Z7LOirBOpkcW0KfLG2MvzOzeu9CTxWmlDH6
XrxR7ed1zO1XNuIimQqt90UnKRiMCrWx0T4Hfy8tu9zOScLmq+juHYdk8DJIHnGkcnJl3ObcgCeM
KvdJ77rbOOt+yCQB+zNkH6UmLoJD4WJDrduUjUc1h4vFiQHdbcbC+IgN62IkNLATxuDykCOZ0pEh
dItLprZ/F3bxTFKP4KV1kYhtmyEYaCZV5Jlz8z7WezP1u4MT6XPl1RxjWhv5RninYW5xJEQnIzfp
LGns1xj+Dda4UTEeL8wNa+jCKQzA9K0n7qFJsBSa4sauJo+BFoypuVvC2DW+gUxiCQEnqwdnR819
vVNcyHvGkmFraNB5xlc2WoDfXSZdkWKFAyyNwD1n1q6HJroXZnzj7DoO892c3MhCORvdIEmxqWU9
XxE3CRuxbR7nuOwaYGpVDmavlNmW5fQ3duQVqkxTWBLQdggcjvTae+qIH5YZdVTLQHWtIKdm9bEA
7k8f6QtNGKyjaQTThCN7NXM2aZ5AJQ6EOYaFBz/lzDFTGGHWnxZ1hswL1kI2zS4rI/SaOWSxCpVf
A58KqDRoj6p3rkZAHrxuwUcjk/XmNYMFiEUTwlRPfXpiJbekDxkjlguZEdm8QoSF6jZ3NYM198vQ
7gvYTD528Ra4JSGUrGXdYxsFr5hh02rpyfBU1mreN7kXDrQK53nc/kH04ZKnUCy3xu2g3jttRBhd
zGEvxg86oNWt4lGQVlIeskQ8S1yjhenUV6c8DKituxQjN1uEB+xJfgh7hDUvDyeX/pcg1gluv+8q
Tn5kEn4DRvDLAiltw3o5Wb8Do/2IwUkCuNo77dIcJMoLrpVxJ0obZI/Vn4N11krbIsYiEu0Wr5Eo
q4wJa7GiSJaoWD9U+cfYzcVZjBrTFdAy3xx/9tVvMQZBqEbGuybjh8jNcR2NI0hFo2HW5wC1iqCK
M97eVx7IgjJeq9HUHVjVCEAzne5AVm6Aq4Phs4yN0cuLmU47Tm/GrjQEd6iUTwUkqCOFrtuy41Qp
G5Pj6dyPxxmfmQJbwRxi4ZmKRqUhcvjSvAqMEydpLz9Kf6+MPNqWGQ8XFTFwKGm6xKB28jLSOsNo
sI7GGEVaWd8RxMlZUDk32UV1sVz8rJ2cLZ6n5ismqZfW5k7zulevkcve9sT3qACLeRnXMrWro1zV
e4ADFwLyO1fEl7Iur4PJIyoNUC0GtO24zJ4pAR1JKCDL4OCNnwsCqJzFZib/SENdPY9cTqbA65C+
5cLUT4ysSmLn4+fi/m/2zmO5dWXLtr9S8fq4ASBhG9UhCVqJlHcdhNyGTfiE+/oa4Dm3TlXrxeu/
DoLa0qZEEkjkWmvOMXdDm1YHV4g3B3HeLWp2+rzx00wMAJ8oC1iCX4ARJPZNxWf918Pr16n8yRS0
cg0T354YrqBqOm47y8FwvB1YfAuBA1/lkYkr1yi6HbCIOxMeywTL+RDGhX8081nbhop820THiCfV
oZWWcQgXG6aN5GbmbOLhkHsLBo5dF3rJqMkIxFuKSeZX5AJHI7BOp+3vmcjj1xv+FAKBcmw4TRCZ
8V3rmi+qbaJN5fUFPH62Dn0P0ZQV+XvQAAHb6mtAhYJAzcGoaxenlkdrXTkNLY4Bu2LCqE0qhrta
DW6/i5pvxx0PoFhoWNhgd2iDB7zThCpLj6oZcdxyuTKCzKZAe9RdYlF1fbgToXurDaiyqWfVJomq
A9gdmkAGkt4QEVHbTQ+hVo5sToJrxgfpZt8sRcsY27m1PHnMhvzDGYYzQuNhU2o62oXobLqnJrGe
BxgxuzlR+qqMkWlVnNqVJxeNzbzW9Y/EYGmXqtc5QzwkTx7Jfr4HfdQFkE7MlaF3xzpNUeSm87xD
v3MTVgU7Oi2zdk1l+Bs3985Z57z7lflW+fKhrirSiar+W4H2wBF8SkpmZ5ZjqB3sfSbZPeJskS+4
04r5jrPJOGn1O+WTSjD1TO5KFzEglxAjxQp1SHt2F5a5nRePxO6xJbvvbQ2laIcyonP7Nwnr2BXM
jQYpwUUN6pAnCwBAbJsCxcDV9wouL9xFeXainXC2hHkzTVq9tbG8HAdfEGWqYpLSrxbr/z6IxXst
lh8xl38DAt2uNdxihKKG5XFArAbbSfu+0sKYTF5aTqXd9SuQWM+t9BB/0jWp27zdzDlsm+vFcYV9
WbpnssgsLmnlHKH0iWN31Memwp+MBGSJaBFj/SYWI/sw+5Kb3vLNnhHiprUcVqrlz9JG/JsJmCN6
JcZMI4R/63qm4hRFsbdLIlRLffZRWvN9k7Ll92xgaNeDzKKS/Lb//trgg9JTJ14kBSXPwWEqRuzp
f13P5t6inX4oqYw6QeB2HW2axUuf+kukZT867rYJm9uoBYULs4brj2qT5FDv9XoxClLoBbCaPQlz
fz+7EUX/fvbld4ssoUGKLFSdmN2ecq2Qu+srZpwJFuL6Ply/LmIfh7A5PdhCffm9eVIx7ZOh5dO1
VbMjJZ0AbksB5xxni+0U9RjTbf4iijHywC0fdVySdTttcWRf/9LrKnL9smwElLilbmqWN+D6pzci
f6u5W3GLUS0MHbVWTo9D0ra6fRGWgeey/MaKYXtoqvuuDa0tgaVY00cpI9DRi+Nf8/1iS/7EA5OK
4thP1h4uTw+xt2NNkEju9yDuaEvZ8gh2TdsJp8WzkaT6SU9CC6DEomMcmSz6DfJ0PcL92zUuHvEr
XgA7HM7/5fcwHKeWyQm5UUbWQRV126NNEFupteYep4Ojr2kuThWEdnJvl/U3i01QH8S3d9P1I6xo
+ddIoGCz1sdwsfdfH10P1zNOT7Q/M6y2YCrwJ9NZocHs6fn+r0vler0sB9OZWDArF8bagiRQFViv
Vbos9j7/GWhm624qtA+c+QItbVtgHleCjV5CwnJ5qKY6psKwf2WkzKPM7bNHp2ALSRCe53IQblMG
dscl77o5X1a1xzkvRned+g19oxCjv0sUXt0RXNmyVae4It8nD3cZqIgTJtoKLwpVz/VivB6u7L7r
ozgBTdCBJtCaIsNFsHAlohpexPUwL6fGt3IwsayuqMErdFA5z3qREoC9fA5m7hV/fyJ0czxT+9Z6
m1LQSb5qFJI3lHrzTWt17cqO0oaAnPkZ7I+7sRN5mTRP3OrLoUZPqTRz2rZt/KLblHQjRvS/vmc0
2s5OHQ86Y2nf5HidV7OmBx6Ktg3QCuI3PDpdeeLsrj9QDGN7Mh2i35bvGXK4aZ3wz2ARgC5qDSgL
pH09Qw0OVb4ngUI2/U5woRH5UkhsgUiriGHeMyKHBNmULFChHd/WNj0IeySsb8iWV1XCEcv7R3oL
dHAbNknm8kfr8Nk2lYZMSLLRuI1HylKt50vNmr/8SXF7FOqmg2zZtwXWCXlLagDti8IobsPpT6mM
+IYkanpINNwIJ5yyQ9Kkey9y9G3aUT0PA7kL8MlN45Yl07ztG+WiKGGgYGU5ycA1dLpaA7GKyLqj
xIJZpr3XEUxvBR5XK+XJCwuvxEcYwpgd7XsiE9KVMcqPaqLbY+v5G2KcIbArTgZj8L6TRt7JrKTr
0PbpTtXssfWbBPtREDvw32yzOinwMSuCpwDAGm1KeRJHzDUnkMi6KeTpn4M7wiMDTmlsivDG7F1n
G3v+PY1bncTJqc5PGF3XpZo79iBRv0ZOs4CZ0dRPpnn0iA5kK8QjKzUDjWyRva7n8iRmL//r4Ho0
OX2bzZlyf8fJTTaEzwaJX+LInSKYNtjZYS/zCCe0+dejf74RtxX47LAwSb6l73z9BjnF7P4qyCT/
/Nz1Wa4/bBnJS0t/fVsD0Dv2lukczTLFinZ9iLRL208WkhINB3qjY+PhB/45NAPxLtcvi8ahNWlj
xzd6wRZtdI/YvPQVuRncSeiTH6NQ944jkRxbdDn7JkRnzI5wajk5h1onj6/pvmiuWDyBka3lsPOH
MD5VE1eMX4mAWwGfC8tjJODTc+M8VKyq6Be7o9SsnKb84KzdKBtOxoTGKR3GTSvZTAKlPljY/dZE
BJVbm1VgJWzj2451Lu/2NenyX7or69Lp3kRZc3l53VaV7VMCNIg2rf86ZF6IeYUga64q2q3qDFTi
B4003m43j9GRY+4lthOKFSFa9DCPIss/jOE2nQb6GHTSeodMHM3Mv0e9xhO/JOI07bfvMvP2usAf
xVPqv1kTjfHEttJ1Z03P3LJNgIWduZ4GOl1l8+h6DL48J6Vz0lFnS1euSmtXx8lTrOcAYjrPXlMe
oZpHbdOm21CYdB6F4iaLgQChJsAK7N6dTbutSO+8FpFJHi8Ttviplx8Q/bEzwbKdtBKkkbyUpqZv
Khk+h91ysZeBTsQy6yAK72KkO1SzWcAJYaRujoujqM4ebW0DgtUqDPsj0PbutLRll12/ENUfsnsY
frl7p07vBKCgjelyK53z7os7w7D1zEuujUfm+HdjOe6GNH6r4dev/PypY3DKicUVAzBqKJ4aF+ZG
SN7xei45A1gpd4RyAumIRlKYwvQy82Q93cVixJNQAvRrq5KOMR6gJtBb6+SyKMJrsE00pXM1nWVm
Mth/arsEkaYw72YWQK7gMGgocNdmvSh1Z/z0YfjeGbQpITuUtTyMHlY2mXySnYdFKibaoD4jc7qN
tTvNrI4hcxLHz+/Bv3cLOqMLi7ODQtFI3EM8+j+9W5xrrFeYo5JPhBvBqAJVESzhkEzkwejLWhH4
ZRGtK0OcNL+BhBCtJOojIj/pRqAi7ncGLb8y1VYWJkDbMm9oBJaUqvrtEPY7NbD9FHrAFOKG9rll
juf8j2b2+6TlU7Wb7xH/pVfkKJWiU2tGL41jPBrOTQhzohHnTCJUov/3OA401xggH+rRT0+Ttoj4
HWEhGyMNhKvdOF0fXQ9KRNBiPdZSGacfFSFtK9DOxREHR7xFhPBq2iTzpk5e0OmPYybrMUIulgBm
DggfB/CGXpveq5r0TXZvMBGbo15w2TuNPyybM75uW5fos5Jd90C0AnZNNa5TOoxqsGpqOFbeIcrE
e8y2Y5UTC0wpxBxuqTPpVfBhdnRLj81yMGN0X3EFT1QzW1ItIvestHSTCLM+Qhhtjga6ZIZChUdD
gW3C9eC67n0r52ZbdbSOV1c8z+ShnMbo+OXMOpYlSRHjLhVH3yNQDt1pt+DTkROg/ALexsZn+SZx
bq3McYdRqWBrq47jdYdGtg+aaFrNa1mnSE+SAnQ710oRm+QgWOi3XFAeq8wAjqc5Oh/8AhJC5bDu
C1ymLMHY2GJ7MOmDkeIxjHrBRNcZjtFykJQ8R/1DLPvtbtYevYJXUhD0DKt5+X4jGRjETrGOzZS3
euESU6y1AJiXh2O6EHCawFhwVK0XvZpDx8uRScNu0b6+qL92jwyDLIUqg/gtoU64x9h5Kkkrftmh
inaquWuU1DP/fF0Y9kEfom7ndwPT3n9+PaTQ5shgj0k3a4vOCSAzFO5OHTqrKznp+m/XR9eDZpY3
JZc++yMfG4dQ7n50iQDK53eBrpLKtXixe4Dx3AsMWnA0mcrCZUhXCoS9Sr3pbUJLuF+GhWx/gbgo
HJgcIhe955TYDIEcg7vRciA/mdAYDAAFveHj9WDHYLlDDdft9RW28xJCxJaHTkCKkSjSaGMZabJN
KvGcQ7kygjEfYXe4ZbOpGp11WvUaJwB7bWovyo0EPXnbsqLykH/MW+hSQ+c//n+x3jUh9v8i1hMG
WuPrW/VXeOrms/v8O1v2/CkBFTyWqov/Y/3ZlHlSfP5Pzd7f//XfyAHvXzZP5TqOA+3jmi37t2bP
E/8Stus51t/auyXY/t+aPftfJnwKGyW8cCxKBrIn2+UX/uf/Eea/0KgjsSMDcyH+giP4f4idNUH7
/2/NHqQ9Emd1y+VJ0dtRRf9vzZ5aMsSZaZf7hgDUnRH27k1Sqyeovd7aHV8b4InUu4RLNVhlN7Fl
kKU3nfoZEZKyaQJeXKKlt4RHybNb34euFmJsBDhYagYAwGjcYCAFojWdp6aC56L732mKm0ebyfxz
Fg+4INaAcDq8+4MzMsTA9Jmnj36mB3oDRxZht7dhy6ZtDaDtmxFbiT1lYtcRlruxI3SGCM0ZSTRM
FFujn4OrTg4eWbonFdHfVqO/dYuIIBmbMpHpTWYaQHD5Q9kyxSW1eFUcyjBhHWFA1ujw+UWDjxD5
f5BNNB/Djg5WNDjn1uqp4ar8EV8d0xyUgPs6m/eJ1pcbrPl4EOgfinrwDjJhQGzG47MfM4Qt8rS5
0eydGr3kVFEoEAY2tO90oEamdbR2UjoxWp5Y57BjwQ05X47OUPw0GQLcAncbGHJ0LGS/2awRI/sp
xzYD0sPecMjdAD+PX7q82JPkAQ4rqRfXNWgpziqwvK4BGU98NUTTrBmwFFhdDm5i2E+Yo6ygTOpD
YTYkicpY3kQj/fLQjKgmmLCGAcTj6XOGRCrFM+NR/yS0EpdEODwIPS3IH7YgsuJOuXX7VdRTk/iO
fAi7xF5nZMRdKOfkofW5GWYx+/cwcvWTrWg3O1MOYbhLzmnvj4HuV8+ILQhtVBPehiSmDr62VuMg
Vz3otbZBkRMOKw9/PY1AiJqQwl6JtKhv9MZ9QQ6ODsym3QoSyn0YMvQlKATWYa0gkaHxwp3Sp0ij
GbY6MMnmJLRfQoUPwQwFCSTRg8VMflvnKb4MMM5A8O90evqEj2PVAMicQe900EcusSEkSt03rsge
eEM3sB8RDbbDU6WBCid8Bo9sHpPm0afIEqrBW2UZNBgti8Q2an4MXi57Xce9szLsh6V4r6TBnBcR
G5V/jy+wp89lMbDEfN07r6hm9wNKg31RERNTumBjnXwKsrGKOO8ZJXr1dCtjV7vDf+hEenWKR/ng
FWaQqO4RBfF8nBqw1DGgIFRGNz5hCcdEG0gPcoV7H1btvjJlxMY92iurbm6SkRuO6CxxiGdCVfKa
6EHPwxMMrYUgFNWeOm2+xyKY7Wc/q0/zT4pZ7+gmessJJB+dsSNKPpnuyyj8kdjZ2M3rOp8rYH4k
6sU2rv1wxZgVBnuC0ge8wcpj/7khD3HYa4iLT2Z4MrQPd/KfarJCLuhGZVrbOz6oeMAlMAE60HyG
UEwhtRVbQf+YNdkz/GUGUb5/M+XFBWMLvVGhLqM55hfE82fXhePsjOlpFB5a2QhYLnX2UcHFArLY
9jBiKwJ8y/IYjpXaMbiNA3xkDc6jce139dYXRfzUmC9Us2vpscEvdCM5R5Fr0KYylzgG946h8hNL
kHtH2/pP3FIYugVtZjrmZUCKvYOimH06oWOAsZgnAEWGfgjvZe1lJZmBTn0eo8S9AeoX7kj7RQaW
ICpSndIYC6gHWdXDMU2ceOMNU0HqmBKBltZis2jleH/AJbgWk8s6Q6oUq5/WybYRU5mdRq98nwpK
985qfl3MA8E4ZMaGjKg4GFJP3m0gj3unodGeEcya2wSnLHOFMkENyeS3nGCfwGC8m+N0wsAW90Es
vD/kvrwQxQnY0KArl2iOtStfJ00l52nJAEopi/i7xwtv7TpGjvRQF7+Mz9VzgySgHC0Grb691xEj
BlZBAw7dxUgIaseg79AYpkTpgclrsPVx0/f5uGI6hG6bSYM7/TK1oHqrXaYoRjxvu7Z+TRGiYSNt
nI3Oz/hF8dZkzFgRIZTr2hqfCxclESZ2ZLx2SM5ra2I+Lb5njx092MGNVgzf0ogkQjJEI02KEmiK
03WZY85ZLCIyN3YG3Z6VEkDxk5otp9EBlYgmmJMJF2XMrA+P8LoUWU8IG+lPEeXClj99T0VzqL3M
vbEsIleJddFWw8x22dGh3BLmU8wsHAIFI4Fyg2SZJ4pntiSceu3VSqLnqR0TdvO+WITHDA2HL3uU
yMqFR4nrtBI9fP1uRvMXCoHwHrUn+bT9Q0ti15TZ955uJXdRYhgbv4PFYDmpvZmWeE0i+O6bOGGJ
m7g0GykAIzKVKTLMkSERG33h+lsji6p1IwCPicyHvN1ZK7wJbTDnAId0Att6e76gkC8QMhb63itw
/8xg9AfGoLjuAo2VbuHuIIOop2PE5O0sUVDgjZQzaphUBtKh7eWinadWSe0AfXZ3xPUYhPDj935m
ZeuZ0AHROfHe7BJYk0VSBMTeoo/p1mPnp4d5hrbR4WzbmDaBgjEnWF6bLLBu6x/K6s5xkAWMUoOZ
Wwdoi2b6n9bPRArH7ZzGhOQJm8WHGHvpGU9Fu9dLkuncoXqQffRK7+e7YCQVzB3njJySjV3a7QU1
QK6JA7RiP9S0o6Gad8/J6j3NvWFDpmm/CW3iJd3WdXagjuWjYXaIprUWseSIGM0OzTsYcOw0PIOQ
YCdICy15oyWajm2490z0jKZrMHov0Euhrehes9569JLxvi2M+K036WPYNezJVNlPlBXPLEsAKuPu
FW3fT2yRA+tkGfO2BPGczw5mHXWlvs/ofm8yGg+P1iJ7pz2JxU5nzdNrNC4EM4ZvozN9mBMoJiMp
LKjvN05kWoAciN0c3CE8dY5x9upEPyHh1oGXdu6nHXtvYRV+xjpRZrolradCoSwsI0KW42a2nnq3
ee0tmnmdEfVbD6n+g+1QqDfoZPbzhOmtSzRrXbljdlT2+GDJvr8VPRnk5gzew4n2WOnj31pjBG47
TfqIE1vtegh7h1AJ+5IOvB+2VTowH8x4LyAJVYQA/SmjlKUxvxnM6TfGROvGLjNgJukrWze2M2r9
3RBn0zpLDHiZE5lfmjFz5SuyrouHTDYDDd/q6NNeePI7TmKQYv33iHyocuqHxMP0Vod6y5gjDPDU
Es9q6rQuk+qgOkHYGFE6NyJvaHfV6KWQ0mEz9RQfig3E0iAGZ0ziJye9W/ZZPcggMweJ68bU7L7E
7OZ5W6eJsoNbJ2oDdvVBVe2dORxw83kfHmZM9ruzjzaLllBczsVtwnaVtZppQI7BzkrCX5Ob/9pa
ZMhVIci0WU6crPHSANctBacrXS478QdhHhENneXsZaHfeXST5vbVGhBVC+W/h2aVvOlx6K2ZOXGD
o/0AM2TYCrwUTlS+jAj7iIiqkDgTmhHAlgUCiPD/PbwrRHIbusP4GzF/jq14fp9a8Qht/Kv1i/Kh
EP1hstQt6xEriIeANkcS4QxecjE4LRnmDt3OGd7spdspbXal5ZqeVjkbzW+4ZDS4beJcvN46zbHU
Al37I0IVnxDJKWieCyYU2TtCZqcNDHexpxDTvcrpToBOCJM7x9rIKNFePGUd2ccR7+hV+qUMtfhA
utVP5WUZIARj2pcEhtZlG9SVNhHgMPvvWd/chjV/fuq6+t4GAjAm1gsduo7MGPPPIBF4su/pgD7R
IxBJVmwpE35QWK0yx1QnBFXmCtvFlTr7cp0nUnpg8imxTNvL/7n+x8FqFJRRSTNC8rPs0B+rgeyk
GRvQihorzedTq8cvhV66a6sffxiXKKxQRCvlNdZHYCYvjq4RKLr0EK+T0+uB9fkQ69W91pm0CvM5
xUqFpJQzziSABejKYhtvbvGmRwGJAQi8ls7Q9TD4yXjEnPtuELWyshKmrAJAHtcGhLKpCXqnHI5Z
5PjrvDcl6FdEPsUUMRd1yY7nmqdhFA4EiJHqIFZ1lb5CnQML09VnrXWTnWEzmI8zsiQSE/bX0KpT
5JKWbscweJWNiUfoajqaXj6RKKWKQMhh2TY7X11Noicqf3dNvC+xhGH3VI908cCNUNMRvBiZaMPk
5PaLGO2+tpnSgP33DmxP5tp9KHsVuPGXk/XZTfcT935E/ZBepA1ercNihU6lPeHXjQ6hZls3Y89o
PSG6rXP8Q1RZ8a2BPHVbZFiJbC+9eKQ7rtI4DZDvuOhhXf8WDfpLGZf1aiRC6AGpx87Aq9kr6Mxt
nKUPBozsyq5/fdKwHrWUnujACDrIC8wwGdEUG3z/7xrqI5SuiP1x478VgH5oZw/WjpwYNXBJtilN
/LSIMauK7nFOUflqkfeeEmUzNX281wsGYbn7Tud811XGDRKDr9gmojqT1qvW3MbWiEOGqWhYIzYy
U25afThfUNG+d0jloCSs9CEH6VNrAucUGrFlZYt1uv/YQShMTlmRHq38nCc2GszyVOOot2x92g1U
xU3c9/ti9Mk+1sxdO3nh8apHlzNocEUNuGqy1GHSBx8wdrRtNOoXy2FuFNo3vRyso1D1Z5/SB1WJ
/aC1KFB9vdIDO5TZKYlfssH7dEZxx7V7V6jsNUR9dfQ7eTRG/Uzon9qwsb8+UTmPxr6usj1ZIUer
BdMhKmEEIeAPbIKvZiTNU1hyHceNR1nYdyEmpCpb28vppzI5UAXRPojJRg99nH3EdXKVymk3SbHP
a0R8zeDnuyzTLj1wG7JwrIM/kSbgLi30yOQ1tUsCLF6MfoPVoN0wEn9cYvUSRUJRKpcI0XAJkW0o
RwKQbiHCmEtiZc0pwgo0XaoxNQ5Vy+RL1VF0It8XyWf3oymK3oYwJ2zXRL5NTXP2xsnbJpk7bhAm
dMjCeSMlYDKqHsBFyrOPgAXsI7og++ijM97ZPF9V0VC1Fh6/bmgSVxLvha+GR2uW77nTXUwF/UgN
oAdKjX0Ue5knoy5BH/ruQMQrnhYw69/shhr29RFjXKioumk/D2O4qNK1B/BbKHIfDOjHQUYCzaoH
LMbM86zP3QxSr0IFqrcvOjDZFcGVt5Gb/0iPqQkqL4uE3J2ms1c2s1xRH0C0IQ6xIlBi3FmLuFXX
w2cXkeRGGdPvULy3pGE+muavM/svknTzrYntaegBjGUKjJdAL7XL44ucaMpC/USqrpUHheQnjEfj
lLrdl4Fru4jZMs2mu+tM7y6NjA+6xS0ARgK49feOHuCx9LoVMd8uYUxYvBhizKgY0HwKJp7Gp09H
AsNjt+vaiRDwjNqmmWqsCeZvpdX+7VlNvv9h0imD41ErqbZkJKIMjk5OS7vcbyeMqGa3Le1JX8VT
ZG0iSCgqE8OlG8EvgZIwt3boQfiThHKy1V93GMQDPadx3LfVEYytTWigNaF4m2zjZxiZVubNUgPQ
GeG8dE6hhlY9IVotKIVRXwZ+CnfKs151abDEbZGXPm9aFAvrIeuRnDIPCTQrii9uKzG9iiHb9MpU
mxAxEBLpUqy1hMBWnwq45rTeNzkU4Dkn+pVp4Vj+1tS6eNOifeIirNawjVbPMcLmgdGdjJsXXwMO
lsf5Ha7gNmiTD3NhUuh2Thuc9Hpbus9xx4JW0gqZzTPX9UJ4PMpR/lYdp4Mp6pNFZuzabvDuaST+
QNDajOa0mRFZrayq+NRR3NS181jrKXb4vNtk4UJpszAA25b6REO17yHKgjfE+8m9hEGWtnIdO9Cg
IILC4b5QsmdhFIDQYZVYP14a/9A3BLT0OEYwRDIh+ICat8zJ3gdnaREfrIZPzsCbYrnMY0P7Ht8D
bdY+/yRO6LYfF9soIps8xCsZawe3C/eRXvx4TX1gGloE2BaOIb4sPY0JO2envJI6KJO+0w8WAQ43
FFX4PbU7wk1XdHsuUZM+Yb599OJq8UD625T9DZujB66RLqrusTz/OiY5jq3hvEb9eC5BaVi0KHAU
PNBgOiam9oVRmvDU3NpWWXrUPbSIFss8Seh7sgFao5aA+GmtCkvcNZ0DimZkxe2tmF3rK+7Z73mw
fpGwPUvLCWZ8Hqk3vLShs/eL8TsJs3pjNNOtlgiYhfXjPMh1nyY/vW48uOSC6n5/mLPivc8NxK0l
/SMbr6tS+eeoVfrKH8YfA29naHZcPnwOFCpny6RtSpkAjgW7nh0Zz8KxD1OVHSIGOv4SMlV172Vt
Pw1UAQNw3HyxaZfZvu2ttcA1PsfaTjKlihl382L38arUBB8oaS1ZhStR08WPR/4f3VGkoy44L9Xl
L4Sx8jeG7YNLFaL3pPxiLKg3udluJq/6og18Fx8s+YMeD25rcysaLOC6nmEpHCYuKmu6hXH01ZnW
KbSnAz5n2ipj8TISP04h5cMIZV/W6fQ9y/x3sg6FFnKGw5BA/SyRZ+xGw/tpwuHdQrS0Sg32j2Xh
BU5VAGmqTpq4y1EMaPVLwWsvs+7O55xC3iIBuodYz9DK8MFmIclZ4RZvDy9A0Mc1ewXeBBwMAbow
3iwG6Bg421Wj2FvHtvbIRFLHRG+9ZOI5w3jv2/Q/Sv473Jx1V2gGzdDxDxlnlFEZ8mgN1Y/05vfY
I/zKDsV8ECkSVtTdfKDxH1Rf5852Jy5P/6A8FZgdTl2Id8zey9+JPphTVAF6GrErlKftHfVQz2Ql
6RImJuxbJp9TgFeYT0Q9tD7ZdbnXh4fOxyqXtTFVeY7nKSwCLUkusidQeWnmFHWCDVFj6TVswrIE
ON+m18XBiPtmPYfjF1I6gn+RXSQx8d6EYVOF52skWZgfmiN2XHUiEy2P9xZAStT4gMXrkGgO2SY7
raEtZVVcdZoyIaWkajX73PG8lhqziVW5SiZFqyosJ0CpemDmcGgToD1pDr+LLGPrYBlLWARa6qgi
U1Ar0k8njoYDUhJEMrhnNU79lT1mBFG5KKjMxHaQq+3E6K1mU9NomEsa/O5RJh57INxHqrefIzRK
9XCGSvdZ5N912ItnL2ZC0KAxAQWbntrJwJ7l2sMhLaMCWbaes1w3W0P1QJATkz2GQV9SWEFcsNMq
+lRsWzN5mFMF3N63ukNE2jGMz55KPYJtixF81djVvkHsdbYvs/rWK2GtyXMnSZP12cIesTW1CRtg
3z9NpGCsNO1hrkTN20BLQnf9OIhTQmUKRv7oHFZZXpJrWWUjnD9C0cH2ahury9qNb8N9FWHxMtGF
w6/6VPm5vYrT5DXrmCzbg3XpWbR8A/Adhs87vbaeDFRqwHri5NbBSrxKopyIod5+qNq0gbxkUbZk
/VcTR0+dg/zEaiPWnYi+amkuohIAtQhwWA18d+MSP1ysKCYP3YR6w6MDtErJOFtVNOq3DXFm4Mz8
YtVaOnsRRHvgItqtbbBbm/CZdZwHNw0WliDCiZB1BXsUz/tTpD4YQNYqB01F0NfOPq7LKUjS1wZm
1J2F0cAgsT7viihQuMUCXQKI7iES+voLG1xc8ZWbHU16IuxA8m9VaiaWqmcMXfVhCdtd274UFz2a
P1pbOpzXojz3MTzqvH6WodtuSfDI1/YE37oYqo0mw89KAfBdYuFWvfB7ulL5zsx52qyn3q77F7r9
Ct/db9pOx1HIn6FbnDGMtGfNeSfl4zJHUeCU1a7uBaKQfn4r2gwDuF88jtAPff0esg8rD139xh7Y
D3+Y7oBigRaGbwx6UNk0FECBrTUclluqijqvEcuPaF3UwFsdIVxsJh31SrJNrSLfG2O7N5AnbzKG
8FY3GaspXLcNjLfyMRlZuMmwdaEXISnDfqKF7mMrwgvbAlr/sx/QxoSWl8Ls4hr3W3Og1sTO42c0
FJhDPEwNKd1I5rCF6vlnzA9Dbvojpx97am5dPTRx/jD2IwLrAcuO4adsvq0dpOFzJZuPZug4Y/N3
m+2uM443SYw0eKTvrmFish0X3ILo77KlNhAQg6f8tpOvzsjkEDAYey69/p0Rr/qxpEqh3SV2mU6K
7Ti8Ml0MZCsQgMNz9RVyYLAbtvXrjXlDoinPMkRI2DD3ik8REn+cyR9pbMbIvy8n6BEGgDbXH25M
3WH6GoKm6p37xiYEB3iaH2WB60SIX9uP1s2Cpmxf2OVZ20R5ZzXiknBSXB5UrSvdyJ961b2hmDou
z9XY2W1RWid2rLsOxyMaJyYWFFvjEZUUe6thFybFKZKX2i3efHO6G3TnwVdAxsMF5/Bmmu4NnyTK
oI0JPclO4c1jU7ISVh+B4NnYmSyRq5GdSVPaQc4i1XRLfQIIalXOlDrVdCsqlspEGo/eNJMgU7yN
NDrQzG9GjGHSqU5iKJ9z64l3bcNVekj0JlDMQ2BNXewBfBefl9Jo6Mr0wq886wTYls592LUfQ0VX
a077fuUoau0R5h7KfrS4+3AY9vBXgUjkDbcWyZ3RordeCeLm/4u981iSHMmy7K+MzHrQAqKAAovZ
GOfmxNycbCDuEZHgnOPr5wCeUhmV3V0lvZ+NiRuHwwCF6nv3ngs5+dGKm9fCLtndFVcA/Um37IUC
NDS0xgcrLNelkW1oZ7+HpoEwNCweK+cx1axLMfj70h42uJ635HIikCzMewDX0zLVg9uk56JsoNRH
yq2H5MCeewxDKlUK2chYTcpwG8fhvVf6n3QV0TFV9TKvvQejiZ5UG8l3TrBkXxN+E9M3qBSx8iNX
LPJWXAvd24SN/zOLabj6RQ58L7hTeyZHSyvbhdSRMsJKvVoXV3xQ2DrGA0m+SPTWThvuVMfbQszd
ZaySiSDtGB5F8+BZmKU5RhRtOAdC2wahvwfEc9NDJt6KAUlt2EZVTtQl/O0IeIxF1yUnti0HB+9q
oFGQm8dm8+xSBJ7Spxh2t73I6Ns4gBazYA2o/3k68Gsl/Mxiqh5c07L20g3ZssW9XRryDbv0sVSc
SxyZ66q2X2i0v3XwRaC7HFlhM1wV6isiY3OhDpiVsMURKvM4cMovNNATkDE6cnu19MjU41QgW9XV
cpuA+V0I96ZTfciZv2SJDms6uAD7+6R9/V719k4La2xHOuGX3Y8Uo1xK21Mo0CuZuCiMqHatfI1a
9bNJxMug2y+VT92dYsTPtLZuAzxLRdH3Vl3c6WN+jMwVG/dDNV3Snqs/osJ/SUnsjczokZ7zvksI
aYSta6OvcFJiylrsFsXN8psVTaoN6PIvHZ7naBnPqYfb0CRC06WiX6+GJvosFfWpjKt3EmI3Spqf
Gj980/PuvathIHgTNzSC/gjqZKQFSwA45U0dwXHEBShBbJo4B1+GK64xe9vyXnRDe8j4TQzb/sm2
wsb3l35FQlLyotJJs7h+FlpCCMuN/tIvd7Avhadfqjj6iOEBezLcxb4HN7O/2BaaEyU9j4Y44s37
FbQRJqv2iIP+zeCkshBSWQNO+YCeaaQ+xlXwnoKwjUudeh4L3IbBhBPs1VRMsC+Y0yk25rJY+EF+
8SUA+5Zmilp3V2PMr51eoqgzLkqiUX7meml7h8qNTo3W3SguPZdcUxYjHZEMAB0Y0nWdcWgzeprE
7w42p2eiPzQ566en1OzwSeEGpBRpwZ60smn1VZbr+KCO8oqAvGAABxLlpIAnp4PF1SHLeQ+aW278
HJ1cQP2KcUahVFKV8dLFmV3iynETnP6Dm2+yssSJdhVtvIMJctOEDVZjgNZtGguYs+taza9oJ9eN
fDZCDNuDgTiBCr+H8R8j9TbpKQHJ4Rm8Al/RNVTSyuvYEqEz6A+OUnwZvT8h0bd+Mp5cuqjVOCK0
rT7IFHnKkhvaT9BGUr4O9gehUPve7H9kSk4nRdMvdRU9uVi2+pdOKz67ZtOW1amrqjdfDGSP4xKN
nLtvc8phaovR9P0YCHSbAIC0Rba5mtHF1JlOGWW274GJB4q3i6RMaI3R2UAXQ+bVsSOGN0hoRkfZ
OfTHrRsxR2LEWFvIAMcuTxYSkxSmdl9fNxpuIKZZy1Q8a8hwV63UXuhunZ0UxB+UdNY4OwL07gI/
Nj1fj08fjyrlh9yodqlWcvhReDLFA3PeXwPPu5q9dkCy99rVKpJbFmMqMR77MXituvLZgu0+cYXo
DlAux74LZIQ55AYYOwVq4M+WRs4A30tI+qNqOEe/8M8+iLlFqSPVmb4Q4+WzTEg2D3zn1HvNk+Nj
saw4UvzgRU/0Td1md3jJ2ng2NR9Ldy9Yh/jtNjbtI0b1ajm9qE+K10Z6LPeCX3rl1widrRtA08fG
38hJ+k5oQfpsIykRzbiKEudLJxuRWa35pI4jV3JCTFnAYRiHTCP6ijbieIfqtg3NapPjK68ClJyC
oohCMBNd+bzGhEKBGZbOudMIaIlg6HR9tytle3VcizKhADJQ4bqR58Ez9p5fQ4809uKtbShiT1xa
sC7BsLPt5iqCd28qZXbZr5A0J6qt0KHpgQKEBUr+VTgvtGh2nhv/coV9dn03XA7WRAqpPkfXenKT
cN01/t5OqeA0Bh4tWjlKFa+GkSEyT6ItJbxlM8iPlG7ayqRDHscZcbEduzJqxHrkqrWUqVRgs7Pe
DkEqMQZhcO4Q3guDCkCf6O/TkOmB4LESMAh0f6ylUl0BJhtLJ1TJzc12Dqn2LqqJMxTuXc184pAq
i1nT+P9Zjf9G/mmiFpr31H+j/lx+xsEfWZkG/6T8/H7Xn8JP4CT/AWNFk6aDxBMcIulVfyo/NV38
h0B06UiHU1Kf5Z1/Kj8F8k7N1h0HNYm0DV01fld+moZhC5zotm1I29H+R8rPv+k+aclZABwt25KG
aghdTGFpPz6fgtSr/u//1v4P16QsLwgpuKSdATc+Uzd53YtTq+YsnXO/fclg2u8bEdiIG02cKihU
wIUF+ZYc9efWZbhO1PiHl2SnFokLzpL0MumTcPyFpp5eE9VRiOYdPgLFZsAv43Y/hfoQ/PTSMfe4
puGAPKi2rc1vP8TDdxzd/0qb5CEL0ppNNf8WojX9Y0KdorqkQCmrWxOk8rd/TKTU9uhhtBcPi9a2
c8CG1eLHKEoqd7WXngBa+yQsNuE2LcEpNE1ln0pCdy65L37VPqUxp2+vmZX3Z11DV2k0So0TpbXO
ZZSv1a5sHmTgiwmdG7F2hHZQ2m585iLxs426YKf2oOW4Ht1kkpWskqp27YZ5ewxIuNpaavpHnfnd
sSTihgsTksG06IjRS8Oj0XThMaqrZtkjHNkOQ8Q6uNdQIvrdAzITe1VNJRnM2FAapPCP/tpMFW9P
boXybFEU2aViaJeeBy3sX+9Ti2P19+S/eZ9aktw8nTIJlua/iYRFIH3bIhPiQuhMDZ3YDzZOC5TF
q6V3az2VzJhxOCijYGMDJUA8G37UWffTFh6RSk6hH6s635AnBQWgbYxdndUNmCAGziLcln1pPmP+
iJ4gwS/Y0fqLA0VjUbrmmxfXLW5peiZt3rLo69W1J+yRSgrYA7qv3Q1mkUcEEWV2fEv4fWC30cbB
ViT1hACFXvO3yG3KFSedhkvQjq9AulZq09bhqtAkkGK9026GZF86I9oHK7kPHqg2mXQAk3KfHJrs
OrQ05OGBL4NhrKEDmk9RYI+70K+Tu15fCrMpTgawltks8ddNO/XKhyEMvkMAvweb/+IY1/7zySuF
QXELuSjnsKH/DbQqATxBaIyrS2p+Rd6YHSHzY+drQ2VH/RCRJX3DYwuV5dyT/7WN0IFalDgL3T/W
BXRAPTUvTS2wO9Y00KlvO8TRFIV6/zfHzd8OG6lJqdnScHTGGG6mw+q3UxH1nifyyksvqq5UhzAy
z6mVmGvTn/JRBsv5N18Hr/afD9Pp+wj4U6WwMU1J+2+nPjSDYSQ/JrusKkXzr4r2q6gjPKWKbq61
UhOXoSZAKTBQzRScUAsVOKzlNNkR7S6Mc6E+ySdjcLx7bagJvhOD4Ux+AajGMYROJMMWu4AqkhNu
hX2mcgZ5zsYEz4/OCrVCNXz+N/tv2uDfEjdV9p5OS1QXhrCs6WryzztQSoN6T5oEF1MYH9gKp1oz
B39vayXDlUfRzkInT/+pXVfABU8GI9GxHFnZh5NCKdCZlKr+utZ4kzEwGla59jDfRML5Ba+D/JCA
U3DQxmjVqUxB+zGtlxUVPr0pGdlJokE9P3abroFr6yJCpf7AfCVpCbBSDO2gBoXYVKWkaQvbHtJ8
KF+dJGNx5h8GzQVYEjYSn1tsNytg+54zVgwBebXxcgTSkF96gBkUzmuH+CpNp8Yjc/qFVfNHjbDl
MiXaobsAttsEgXaybVejOoPq3rPiivZ82kGyq9PLv97v5n8+kGw5XR6xoEJUlmI6/347cFWrwTll
utAayXFwexJ5cLo+2mb51vkKA2+LZ6cr7Q462/CTGNnwF7HMJLdm3WcRIQsuI2FdfSVU91GntPSK
pfsEQZUV2PRa1Hn4GYafTRNdRGTs6QWFH2FmT32Qwb+C7h4eihhyYmnGjERQST8FhgUIpE+isM0V
PlEIZe0osSEOD2GOD3yMRrjpwlH2Xqo9d/okdtKpf/ujTWZQoaY7xVSLTSpIhQ6m8FMUrzsWFsWa
imt88UxEAW753qJOvOJqLe9CPpZ61b/alVmfVW39r3ewTn3z74c2LUBGBAvKnIbWVzLR+X0XW6VN
yQw8IPVKAsYKLdaOmPu0o1rRxFigWAWzb9GcmJ6Yb3qbig6NDV5TEkxTbP56j+ZC7xiJSfzrod9e
YspQKxbzh//1ae0Ugd7KIV99f+78tIsCWoHgxFd8v3K06JWQtyUmszJqpWljlK5M9vh2N7+9cX7i
+yvnDYQc7W7gdN6/H4Nvxxb89eUD7hZAxki89iyfYMP+F//TX6/+83O1n4lnE/cyb8M/NvG3jZ2e
+N6m+TXfX9rkyRWaNNU2llO1TfrSP3aoK0r08PNr52fmG9TG7P75T3TnxFZdaK3jC2pRRqJjOCmG
eww03dmZmC2r5txqDH34OIw1nDOX9SM8JwL3jDvK4D8w8kaboX4ZlO6PNgP6g07hFIrxD7Wv4VwN
wa2OQA+SXUjJsP/KExipIW6NZYcNeNn3+O/V/MVt5CWskIPjcSOsoUxfdeKhUUCM57RRiQfUvC1o
5SMX/HzRaDG41VRZG9g7yJzOKE/WU1WjYJpAM/Oi66CEh/6xU7ic0xKHracjlbLoSbioocfaVRYk
tiG5ENBS3TIjRL5/7lKGUbpc9JboPtBy/8XsbFzCRDIoFx4Aii4ryGuvGPIuVvCzCNsL5a3wTIL4
np+t3kRW+cBC8QoUELl4yFpQrcmHIRVoWMmGBjOnAcU8G+ilkT35BvVSpFQbTt8PEX/YSTmxAoC4
BSgkKD7h8RZI60OBaCZzHLYKsUxi2fQFSgzqUX7KEPuilfDRLAjtbexH6njGITIkxoXKPyo1BcaY
XpFtOs2uBKREVpx+Mguv4OHoLXKRl1SUxrS4R/2RP+ssdleZpT+FXnl2itqG3YxuzhPs4IpmjVP5
WxAeZOrdQFW7Kw+6baZ2hJO2P+TkrIrTaFuTZY4XvTCuhviI6pxkihwr15BDQzP6hQ0KrlesdAsV
QjtmoGd1DXniEIBL3ykFDR/fsg5csY9Ro+B19mNaOMS9mCS3IB7i1wtRERTxE0kOylnH3zFk2PMR
Fm88TVH3gyTqRuk5wFIbMotbn5ImaxZpa+6Rn+RkoCyD0qspsppc3v3iVJjD1hpoFzeAkxjV6TIG
MIGhSoT6gtIH6aVNyOwmYSiO5ItGzA79VfDGVICTuMedrVeICscMAaChkunb6vuSfEGo6yhJR73/
Q3bRIe7vwgx/Us/bYFFt8WwTWuZl5ck25QEkOeSIrrA3RTdJO9svQ/onyAu0Xomk4zpPwp52SglH
IqDCDvNqFYgURlU36Ag1dq6iHevYvPd4bK9djszapy6XV+1DWVjlqmalN6rZs2+g320ypOjU5y6K
SWwbdHlq4hXMAuk5m7YQ3sFxtXUbpjejzbcqTIpVleUlBSmRreqANtvQg1WvBUMrUds/R9ECls5r
JLhkZOYkrOWpNJl1t5cmqSl1d+rJQzKTl0q8VQfrYlIF3xDfvCAiXCfOhVopHdNNGsov8nKvDFgx
1aroPtBZYWWXD7tUNw6DSycLNOQB1Lm5JB2Nk9TyHqGkEroDBt93PxOClVaYxDgOwGWyWgfSNACF
s7zh0t5kGF+Nzl+rDIiQOZGljSPW6somycfsw0tTCbT/DSIkClS3AjgvXkTtpEjEXb3kVO7JDRmZ
X9KkzF6YbG1w9L10lhduoBGeCFNO9rVevHMMUQWD1rczsNHjyUYlX3QjLfXCfFds9l9vAn3P80jf
iIw4oAT8MlrREylT5Rruu4a6SDzrzFAxchC7OUH+lrpSAFB27F8IxbIlW0gjIJBHlkNfZgyte9rT
tP/HtbCVO8oaRj/Le22l2LIUg6g4ks8ixq0ZhOe+wIPTYtRjgIxXIZQxNImDOJo4RCEpmKsxFOEj
YSzrVh+qhwqafFiKyTCDQyUyyq1l5cQrAxRfuLWDVhTHSV+jw27q6CNqW9Lc9GVlWREd6VcfglsP
Xm5RSrpfZR+VK6epL4P5kBX0KHoXUUmYI93GhqWtfOuxHnV7bdAgWtQJuVMDAnHHQXOskrjSx6qx
FXAYZFEox/batbZ+TKYGZW0+B7CRPcZDUO7wIYSL9wTY/TM0WGagtYDshWvAjd0U8fEHQNiT3rh0
aVPjZhL4Ll1+4bGm4Dfl1Q6ugyg8GJ/1YpK/1Ci29EzrN63xyQlGobQJXiIGTqTQFT1vvdj6zKrH
CL9+3gnap5G3xd8KkhxT31A2tPlC7pYyvxeR+rQg3vk9dTDsT2Ca1Akn6431Vhb9BVXaOk/GLRbN
ZiMlLpJMkC+VmPQp/Rh+CoRlmpzKtgcgsHCVfqCEYqdrNXD2HaZlSNkGderYp4CTMQLoio90qL41
iqEwN0GbRAye3Di1c0Q9Zm4pTDzIsH+mA7/LMv+stu4vEoZ+aU3lw9frd+Y4JktN698IFoS4NzWa
aM4WqC98WpJ9cy7g6K1Eh57Fa8AKmumrVQKtGznIaVQAcC1ZNflmscd8WoEDY4DB/i5+QD7cDYOr
vemmQutaFd2x9RzlAj1XXc6vmG/mu9GYelfV8ntUUqgj5rdN79fYMT9sIi+I1RiVpxocxC4HKrv1
Ig8ZXK3+MX9G1aE2Q/j9WnA93RBkrYORk0Q0T46EcfqM1H4k/pe8oDAKVhlV8UtP9NMpbgwof06p
vLcJjIhps/H5QLHmGv6oK30GHDtOtk0CNg99HuGnMv4Ed1L+1BPtaAVV/aYINBtQpbITZZfurKh+
v3LUJvlQLG8zv5RdH6Pt9CiP+C366aoDejiO5SNB1Pbi+9NamitV/EOXeAZh0asYIO36YCNz3GiU
Wl7c3Hkzp+9Vm+jcutJ/Gxq1Wveq55+6pjbPXsQlIxfO8DF68brDivizlyiUB9LVn5nyHHtWzevB
bZ1d22rao9rQ3J1fpopXQ+Tia6jgFBpksl8Hj2Bjs8IzSX5icJe6fZ9fSeDTJUx8/bXx7H4dyF4c
E6XyLnDAFZqYGmpgquXQ5Qs8J7YXlAvM6pjAS/hY+gDEVdaW8igKXQNHzP8i6C+Valp9AUGHNj7a
/hUvHbbpwY02LaQWVvD2bd5BWlw8cLkqXmMTnwznQXcsoqK8mLILV5mql59ZRhTG9KmEVZIikWUI
fFCF7ayMdLy0CYqnGNz09+7GzLWwfdv9xOniQIVUBMG8VnRUlFhZF3aGtdjxn+dP8xrvCa4rZYNC
tddlbmbHhOPuUhoJIAda/5917Py5IzF84gNM2yfNHSuYWH6+07pafXIzVALzp3UtbZDGdhaNx2eY
FVQhdM35qUKnBPWtH1DgJ9mPDgn/GOufreuriG1K9ZTFGbZcqoPfL0iVY2mI+CsMSBpUiDA8tfSP
LgPbuHQHI/0B+T0uO0JmLZIHhOiy8yA6gyAqzV/NX0FzrOWAUy1IqLGN/NW1ZHXuGitZEV8vv9Cw
fW9K2VBdrbE92HUZnLUchUaS4Z6VFZ4st93Nr2LKR/OK77pkZBqf5heoTmh/DsrTvD2Wi80qHQL1
EsWixsVsGitirqrPFsLk9wb5UMiyzHEvA3LMk1pIhxxe0/6Q/FjzK6hDlEvbToorg6d59Ac9pM86
1B8Efn//1+aUcDjZJK8xy+kjiq187TPivfsclfNnwIQk0Asn8INnm8kxmYamaXH/bgUZL2XfjzU/
j+641QOOb/tAMoS+HtBHvqdDs5n/F9egO6ln1i4IlYC1QTEe2iB11hxM5KgQTj1/Tq2Y2qKQVvSI
XAByH9fcjWUp4Vvr0bCdfiMfLQbStRI7oK54h8GehU6cXkwPDvMrIq9uFgGnxCM2N9QFCcFpIca1
RpfZPUPKYvZj/xnYkQMYbQiOYMj1J7NQwaVG/ScnD5YhTPBX3OPlWfUpacjpDaoen6hLmi+xbrg7
lXbUxvVhEWOMmd+omyHiDOoaB67neGdVv9pYdvoyP5lnNvr0IbcunWkTMgF87PtTw2h86jq1uYVl
Ze3NAl0q0T/DJzYGnbHwE910siHcJNs7sVq86BT45s1XrRqx1ZAY59Rz+6s2GU7mzWzb/gPNaPTc
VAae9wzD2/x4SkwlWU3dez5kzE4A/e263tTvoxS7eRNB3mNe9QbtFNaB8WDSR/z+RItoBuZ6sf0Y
hJZ+bAfG6vkjyXZY6WSzvdl9rW1TpRy3qmNFb2ogVvNHAnwcVjapDUdFLd1H1H/BwrFYpCl25Tzk
qYbStiq0hxxN7YkUQGU5/+89LX/KPOM9S03WZ1oPBZsYk/cceaDWDOMDbY4GngVZPn1e6gRQiuQZ
/ev791bBzUOQmXVXFXjY2VboC8xPVP54iTyZvrQI+RHBRqxxe8QaMNnmrW0Q/a6LKsAeNgkpM2Sf
p0DPnr73TtUgBvfyirHclRfThyE9f2qpNS8dhVHIGF2MqC/GoT/9gLFy1LnQf9jIPjeGkXLI4J58
scuA5SnPK5qiAerkEGu8zr3Ohx3QJBR9SKZ1/0ffcun2tKg/OAJFpcGUoHZJVsxyLB/YWPN9GVof
cHNgrRlmcc6wO+IQNoj1EZk855FlbmxJr7hoW66qtLvhL2LZgxPbkXIF6ELbdiq98dJp4iUzP/sa
1uPTQKztOcPmrNo5IBBWsFxivqwhUh70QIxYcSywSlWHPxa7LHJukAV2TntGw6CcdHb2ktnOPgA2
h9GgMAi6tEkYYQ0YSDJEpcGq2pvUg/DF19qot89KLD4oY+zi0DbvDabNpa5jk2qsWt/4knO0MhEv
IT1uDoSmF0e3kPn3DRpOlBbUk6YfLT1IOwBNNf/Zm9DRGsCqZV/4Wztwk8Nfj//9dfOL5xtjYjF/
322EvyU8+Di/bf6A+fGxLfmO+c+/HmQYd5aZNMWiAcLN2gn85yFqgX8I8HKtUlEusKvhzGdlEL6V
eN1G6T2V5C0FASsgHx/FFufMPfDf4DA7TIiTeFVa8K+AUueHYrqJGpW5bt4y508BqGpEUIA8QsFc
qsrKtEdSJ9hFm9j6lLU67BVHqw9ZGdeLUWT5um3ihotAH67t9ioFMO/5Be3ECoxgEB+S6Wb+K0Kl
MQQ7o9efIzKozMqvDrX6K1OgKUwynwy7JDcDwNvRdDAneZ2+ITgHgCy+/aBo34LKy46IM4HIAcmS
ICuEWVwTaZykVyJwmHYPZ9mkqsTBlkUluTGgLwEntC/zP0d1FAcL8WxqPpUc4WyQQRnVfKrCSmWT
yuBFa/FHVlV9wwDSL6uIN9Rdyb7SVHVEVqCdAi1TNvNj87NpxRTdMsB7NkOEyo4ivYSSkKYS7s0J
w5YBFYAN8+EMrrKcVVwWT/DbMVQ8frQt07EbCgb0yZXy4Ccu/iC9vQjErknD0lKSrqpNVDZEFtUh
H4zqkHlceMmUI1uYkLIDAcPRiuoVKsHpe74/3Swhy873E2DDy7A3G6CK9V5zw11Fy3A3arg8PYYq
WiwIzke61isLu/cqDGLApaNUllYbVhhfysdGzEoOGqlhE+P8qeTJUgaIf5jfXJx8MQ2R3FE2Y9nd
AxFsZFbYu8xznAOLRVGbwcFXAYuRSFEeyranCNmivDDtXpvAJd0hn9hbWqgPa8030EP37g8kSD9D
6eIAaMqI9ppxEW2ab8vMusYIu1Zobe+zwVedzshKKdLD/FdJ54wSv9KlmxrH/prA55FscOM+Bo51
dmPYr418QHDnH0d90leHOUnCvPVcIYZfkoorNmWhsE4PTbEOZQCiTguarSvLXdUg3sUHQzRwGw1b
U2udtdFqzUUJxnAPnuxem814rEMjxoos8qdxKKJVMHjWGd+KsQknzMXQoCuiCSk3LuG9B5Q0BoQU
5KFDz9yid1kac2nAD60YW9QE6dVuzE1aUCAmzSFTcxwI6nDzROc+RJkTkiQfA/sFS/mkgPVb8D35
oWyo2Uao8A/aQIcjNJFbx52m7Wb8ti+cM4xjSV4wZLxvAHhTZPG2MqJjOPGS5xvoUA9OpWosZ/WT
PQ1gfshw99dNpGgwUzKUxKpUfqANf1EdnNpMwNwD6bF3y1dIt+hpNlAQkWpRHaCjVAfZfph2hG6v
1x98A/qfrEyW4Ha48w0WOuuCmT/ndQtOzwf8jbm+3HZGdkomvOBfN5mFRmCEs71QkuzL9RMHqhMQ
F9+yv7e/m+h4fUvkdpO3/jdQeaYqU3LCtSfvTtb2+4oT9FDX4TVIY3MTI2U7zA+l//irhZtIV8G8
jxPjOu57zG2exmmIK6M66IOBRV72b15ET5xqzUOiBSAchJev4sZFgh5XU27ifJzLpVEyGirO0M7o
6dob1X1nR8PRTPpTRAQJgniXydGEbQar33zfzHdVNCw4FadnVMrn+MGzfTf9J/NNYijmyk3Tqdjl
u4dxusm9Nl4nEwREU30Dc352yVr1NmOyfZdNmG9ssO7ffwF6+vMvPsxYpAW9/CisYRdO9L35L9G7
v9+dn1BzCU/IynczAHq+MSYodATl3RN6SJIHHMH5JikYx1xmbN9358fsiEzF0McUoRTgEl2DCBMf
Q8/CtyUcWMN6aTxrpAVqDAt7ems0MQp9Y8yWZoLFUxFECozkEkgtz4+aY8cApUh7XtF1ozRqM7br
sA5zoH+5ToBmhnBwpFAjVGTjUHYSF4hCp2G4qgfGC2/qwSo1JNO4nBqlXBHnG4vZ+iJTg+R7lzTI
IiniT9k801Ex/ycRVLuty3JdVXaIk5tNH0SfamOGRxgLq2LQJnc249Q8bKHbpfBBzZBGiPtAea0B
3mbEa8/v+oMpRH9A6OLSDehS1PPwDsMQqlQEE58lEoN2IjnV9FTFtD7fdxpCg9wm3usTBUClqrYU
iYHtzMkPTYmt0XC5FvvYLepGJ0cllliNfLe5zSETM4d8Hg7mv/72mGdxIIJsouPKcdHUJOXkqA3O
4YhoL/ZJY46yKD3RK8Q/R0gJOTSAU0bV67cyUWu6uyzG9EzcojQqNmof2tfe0jcNy9xPejAEqDnC
pDCNHjFxQQh3hXIq6Emfm55ExbH0eNzwdpYco5OBiufgFtUmwF3z4ST6OaDFekuARRzt1gCw+uyb
Tv+UVqNzSdEYZIbSHkKHhqABpYarkTMJErVqOwTecO2KHNxGTWCia+PShLdA1FGlA2FBlUAEBjIC
mNXZNoks/yHpogQ+sA6lx08QE+fhtFyR5gXFS/eoU+FdE6ykwrnsukdpkjpokKgD4ROeETnwDwmu
z4HwmAfXRn2oO7RuMLoBAVPyN/IH4bgW02gd9vqS7JbopKETI0oO+4Glx9FJ5vAeGp/siTbxnBtA
tJ+l6ubn+R61eKaAWCiXcehEcNNM8dqnBIIrEje1UKy1QUj6nqZK8EoQ2Xp+XOYtXQTd1/aWEZX3
MkH5nYXmEyLO9xLkNXYb5NxJUVs7fUAAo4/mLQdg/Sro8+/zQJvi3tLqFYumiYUlpSk0PWtjkCtM
PNhGDtq/SjzSe2MNs62acW2W6HZfJYQDpvPOVwHmkdnTuCbwLdqqau1TytkESUfA6yWywuo63xhV
HiCe6MmTLKBaMU/UPmulRDyQmDcidRoWBkw8KjMeHhra7aw97kWt2HcDcswuJVaURkqD4cDXH8gJ
b9ZDMJLxEYBvKEXKqWPW0aGKxPDox6Wy1E1SeIYRhxzar5pdXWEVicNh0YYqMrd8dA9yZASKm6Hc
q76p76o0/pWUSMebNM/vThvR2wgqim1YiFdkIXtr24Z0yLyhXqhcK79aDxpju/NyQ4X1EhyqPvKX
oeUVNwlibZ/2WCJRcFFPVi9VpZhsBBjqUMMjRKYvqCunr8+kDBDQAyB2QRwwl0Knrh7LgpiIXsvc
XzDHkolmKplBVs2+K4v8XtLgALcbX8UIQ0MQ94EF7InOlH4LfKO+gZGLIU/hlazDfdk31TXlv7Dk
kOxqo05P85keWLZxDIj3GWh1DbyHX41LXfoUp3FzNnQoLtM9TSLaU9SCzo0kmsmAmmO4o3/dKX0s
XmUfb8sxS746hzqb24beBbDXe9Hnw4m2KLVv05B7aZv6ozndjO14MkPq6IkqYAyw6lvqBQeZE8b1
A9qnZYO0AmNe2a0C1xoeDXPM961Pt801opWbIRZJBxrausvcEzKg8YbDjfy3XsWup/lfdsVUwi0J
j0ibd3RX1qqvKrzgjpfdHIeyBVFDH95USqBUmZ9oEDVLKJ0Wnm0TU3s5DD/s2FrbIzwex2lRRMV+
soK/06yQyVcbHLn1c51gTAaYH/wATLeyc2n9AjjXRxulJbGR6Zl9yPIafwAFLgSQ3iax/eTQNarz
SKoZ66L+VXM846Uw1YAGIhcC3Vf1F9Mt/rw7P0uHkyapyVQxQyL+bPUMzv0g3oRRjVsMs0hWprtF
2b+1qNJ3od79UZnqiAnRAzrpxFdE/sjfoJwwbFABNkkcvVK1TJawk+iVBgN1E8q7qvXDSWjfI/Hw
b8KlEUCXZMBQb8unEdgQbRi4LMIYuxuWMRx4f6h1+wUgM35N06FdId5JrrHHLClwkFknZUAfhyTZ
ty4oN2gTwxcR9O/Yt7HP95H9qVf2Y2Hrxa/OymjNuNhDRwAsaUD+cBVhIMlNhuUspkRqRi6Cdq86
DNKybu7YeeuQGcFWkSNJjVIh0bdvMTrG2nsceOMe+0t9FqNcaXDf7zkjexKKl9ayuueEcz41RH3F
3JCCBre1PQcRUG7TztalGiWrpmrqwyAs85i39XNWxDA7jHr9/9g7j+24kWjL/kvPUQ1vBj1Jb5j0
FElNsEhRBQ8EEPBf/3aAKrG6Xr028zfBApDKFDPhIu49Z5/Umr/nZgXGAyate5Jtci81aWwaqMPQ
t0T/zHtesga/WltzYTS0itc1wOr11FLfmgLBFM22/ee5wjdHkjeccvfFosNflMex1o0bq5b7PIr1
XW2HHQVTcCuUkg6UmfBou4N9KHvU8jxfK5gKuKpi5Vmwwlze0BVmwtiTbGtn2Ayr0vQeGoW6klXp
nvKM4EfbAZ/fZoRoUz2a91buXNJMj1/jCLvlnGvvsaHRo0tH5q7RpG0m7sg/JH42KObEDVniYml2
tS6b3riWaYfXzQxXflXAuu3k96Yxmoc8EuDbVX3T9RvnzX8lJyPay9YxAAeY+RnGjEH8llbCY5Y4
chrYtfPsvaXC2Ghx1a5c1yXPF77qkYCHEkxPmu7lTGHOr+r22DsW0ZUNPDvsKFBjNIIECM+brpDK
UFdIKm9P96u62F1AYLqtXVJE2lv6xeJeNFaz89sKa97nEWzNfANx/dEt5Ljxg0y+ySTdoUYmbGSI
86NfqV9Ftx7qLLGOepaLswjp4xoGQcy9M97H86hdG22/X7Yclzx4ninyIssWCcgMW4jm1sbxEusj
m6uPxjHsHVw/fxtJAppz6WFXY365yhiK4XSI6+u2pZFR1/OTHBFeGH5ivwb9UwlTUuG+JgSVUrtY
wOPO0ySVlEg/Q1P/a9FUe0/rftLJgD4WIizULIYWmLnOGhb5PDbSp0SbvLOGfG4VY4q+IX4ruOGq
nBB/G6RkoNn6OTo5XIHYng+0qdIHQmmbRvqnZnK9U6RruHojzkIpqZC65nxdlfhQHdDaEgI7nv82
3mVdDqUtBry3TKZlgQsrzM3jMMjgITc0BDBJctsVyB5Gl5R4blFe5V/nA9Mqob4h+ieNyAAGWPWw
TYenQp+6C8UL/1q2OJG0une+QcXbF0DGVmNoiCNNY7GZa3JDk5L3tk4dEJVWPGX68JwwqfpmjiAq
wgFyfliLV9V5fEviutyQdeFuJzkxQitoIPBt8ostyDdqqS+ctGFq944of1DhvWnzxLwj9NrfZZTH
NkKSwgYTKMIUj1e6deWptGv5zdWppUdFvCZWxrgm5YX0Y1CYd9nkvON7cdUUfrhDYl+cbYb2xNeq
JLdK7ltgaXzz8Cki2IWHdh7/CNWIUhsPLgJYMMSktPt3llV7q6bv+3efB4vbYe2nXpQjDzKS27lX
/ftQ2+jm3D1pYYp3uUp41EFyceYqWlvc/3Yx9K0rR1oPtkeXxU20+cbUEuzoiLAPUTCGu5zeBy18
+VYMNIG6pviTGg1dNcMryOJjtGS6yX3ti2ST22l1cPx+WJcWN+zZdfKzreLBSTPwjpqeVwfpG0T1
Dh1ysVkb5lVijtbBju2N8Kr82Sl1SizU68sWNzrF3OBd52Ghx1HxILz0pvGkvrF7N7hJTKvdCy/u
z1OVRGTFRO7eIAkVxBK9LLd/Lao6onlb5OfRgwQdtDzDkujFibyBPzhE9a1tKkPIS5Ja2xx6OPgE
qy9vTcLrCIHO6D8ZTIX42vxR1hOIwBZ9Q3Qn0szY8qfnWwpYxj3RAvo9F3ADpa6lM2rbTPzs5mqR
ihNf0ADJkNkGkzW5bkEcEmCAJ5TnB7KozmzOVt02Z5HwlK+a6RghwN8z4ghXRmASvFvmBH3yyrnx
x+bMXPmaoILjFLbD09jklxoM05GxCZ5W26TMB5vzzDCLp5t8jVsCQkbob2cdC1gem9m1n+UtTzg7
vlD5Im411+OrLM/3dtHKs0H4qaEXGu7H2SAri0uZcCX3ucnoUZbdtzbaJXlSXLcwB6+1ejaOJKDc
LruKzEBOW8DlEPl0LczsMSK38LEnBxV5afDcJ417l9TP/YhpOBL3oNMpALtQI/oRRCCev61fUSfx
jAN4cS4YMZMf0gAi1hjqFHDBaVd8t1w6vmnlfCduoL5PVWyMLAr3Xa+NNdT06CGbPHNttdhoouR7
2vVktTluqeKsxucWXRL+bNKbCzs/apotHzI8fTntj4MfRNIlGSWi9FeAybDD8oFfg6IUtPMzShhM
pu9tp6a71vcxIgk8HcPwQDYdVL8kAyfOOKdqfG/NWKZ5a5EV9zqQHSfzTDLaxhnjB79ESq76M8aT
eZWip6DBBCqeMQtCyrC57zD3miLK7phDlJuhJPcdEHdzcChgqNpBdFkWyUiam1Ma/SaI2nVjt97j
ssgo7U4mjsmkGJ8Hclh2dQpDR0UmRXAFseBo2GLjLr/IkMexXaKAgZORHfI21k9ZOJibopDiO5Wq
W5A1L5qjkfUAJDucuRWkHdNXv4MyVgI65XaXdsr77/rVDjqMiyAl15Bt9Tkct4CIK9o+jy2YByNg
JtDXoI1027gOBZgAV7OZqycF+bBZRQSsBxAM6XbLhCbItOmUdBIcjGjE2dQyJiqRjoZ8gK/dItor
W8O4TLARKLJ7kIJTLd0jsnU4J5m3jUN+17l2e0n74CpyR5J0uwqRWUHDWUPU4nlos1tRFyedwncg
udCy3jrZELcunk+PiiJmcO/j1A/y6Lu0vOBbV3nilDMcQSNahd/m0Sl335jkl7hb4GYjMNn2njlc
xZCOq+gmiuvsyYnBzxn6cKlN1Q3EoH7TRLZ3hLD5YjSxcYOO5UzeQn20OrckfNc4lWRy0JCpo20y
jYJiRZq8j9OpTfeDb4aP9TANGNzBqjTZB32s9qI5kbxjBlzQ3wsA/Ica5YWiqjD7pPXFG2i86nKw
0GZ1tCD01iNnzksOWYWplptHfmjboGGAwcKVMPNaazzjDCquMP+nB8ZAqKIJi1wVlUN7eNCdx7ht
b6LSLt4C07cQfyFIaaIHYc35uu+y6rUUEQ0cz/lp0WZ3ywADueUwineCfV366alwKuNCmUq/FLRa
Lsjx2tPQaFdtWW9LylKvXo+wtm7j5AwK/RkOI48KR1DuY/pOzfk2abAxgdx9DFuzu7M0f+UU0AFN
xqGF3uhvnUbcd67RM+4MbK8jXdOj43uUjOrC+qb7Fjkhk0b5P3PMb6aLXIBMsPxhwGMeVr78SOb8
yRPIdPoumZm+SrGjqW3vqOsB1w6vpNH7D4UnLnFWbClaOaexUslUzXRIHO50kM1CRm864HqTqs7N
CP+XOYF8dmVl3yy74lj6W7KXxcERFTVDnpp5osMUwnuwbsVAVROZ5dVkOj9sSlrrqtOei3oewU3U
w21iR+Ot4Qi4AlgA6dx0iIjoJqeOj+5/1PNvzPiusSpBW0i67EA/Bp4ewssD3XeLykfkXqVmfeMh
gWh9QnMH7Fr3LfUMHI3ak9e1u1kSnIw1jbxzzfIubpecETgDMnO4mEqt2pia7VDaymmKTBQnS4qq
B+jcwR5vo7nR8urJnHMuvrm4rXGmbG074B7rG09uktSHKCI/aTAqtAwEMdIVQ4wIQG9bhXN0IYz6
14IEaRj1JPAU3KfEW1Fo7nlZaET+rhN8gZRcgnyDHJsyQlU/IPY37rwOpI+eEMwootyFUMY8FAEE
EdPz6Nt3U0rvoGnvUrWoAR9oNgokDzRqS1d1Yxhn2MzZq1EibZwmo9+602ycWkYrlLpBmNDPI0/M
7aKVVRDkQC/a2OZ+7aybUZg3CVGZa9x+MNQ0yobToA17OY0Er1NJxcBT+qeSVNKdkdQPnev55DxN
/jmIYkirKeRuza2K1ZzJ6iqBwPMg00db3XcjI/H3gCebR6QhTOQl6A+tlR+Fi8zEnuJ5I4aRcFaS
7plhyeKASv0UCKWCKd9kWESXqV/EoFN3MyRcmKH+ZPVdC8UL6VVWm9pRM6L7ada867HqgF20XO8J
RrHPeXUfT9As0AxVMxq4tvke1P38OrrMQYGOpbtlE4HIlVsBSh4pEaz0qoxhIxn2jbCmGnnpbIPd
Fi+WbK3bYfgYBqODXhFhZahQA3WUYC/MJXeZ4VXYqSYQoHlQb3zUJQ4pKM+pPfa7bND1o5l0t1xo
dPJNHVZ4h17UbUJvb6hTNYbeS09nPg19TSxnrxrYKj90XBbjNVWf+tTSWq0AgXjVAb3tyc1M/ZqI
7nZDGNq3wlQpJqVvvbqkJhaz5d7VLsaBqjpCY3Q/7ChCV9yl4/3g1VeMDoIDwb3IbassfaIdGFwn
Sk7uW83JaRhb+3ZgQ+sMUGpT04N8d4ISCBeGiLMwRQtpgRAvJ+Drs1l+JHXElCeR13k6gIuP4v5o
UFA5eQRvWbYZ3KObTtdGFtuHZROxV7/xsObezr5xNcKRv6r6xlpnPteKpenQAAHvUSmFlDvl+qXS
e/2SD+DhAE2jk7Mi+TB2r4UGaMz0pHyAxULsgflaurr+lLj8FJFW/lpb9mk9GXtzYe29VkM+ienq
wcqDC2WU/nWeKHGJqUfYZDRrSDSBu4oqbhkGGiTMqB0txGj6TmH0wRqa8SGp5UAZPcMA4CJY7oai
uXFgnq1AM1tgtHvnyfYRa04qSpCvRGMsSau3DmYMELK7hEt9Hzsz9UW9ve1m7Ce0WZi2t6E7wzwe
/XflkjVTD4V2HOXHXEfzpJeId6jGhY+2RDttxu7Ji/Px2tIxm8WJVM6BKj9isiXNTDfCU7bLLXu4
SvO+3PhtF761Too2XrgvfeoQdt66H4NH5dfocpQvJgKsOte1e0rIYq3PZfaKcPE5ojl5Lmc+YmA2
DkQGeUIVaNEd90/k9uCMEaCS/oJRNgY/PcYPywJ6G/abOfBO5lCQ8OIFsBuEl1wti6SjwVHH1ttS
wY3RWRpaRJB31/00uUUe6+i25e51yLSxO6TUX+mn9/42hMfByaFtKzptyKsNXJBJTab6bBR7lFi4
rUKI4LIHLlYj3GGCZ1PYbr12r6ca9SebQB6X3tcBUFO9zhraeHUcMAWiM3nw3zFBBXctBa61zH1C
wypPbrmlkcHrUFA2rLOjysO1PZj/TVz4+f8auIUL83/+FWb1XwRubd4Q4Lz9M26LN/6iLgTuH9SZ
CEDyA4YXjNp56S/qgm7/obs2BUAHFDmjIvd33pbt/IEZj1IvcehYiD0LP7WsYKj8r/8BkMGmZo/5
3QoM8L28668/8ZdRW/5j++9wAsPylFX+75begM8wdd0wcCirkK9/eKIDnSJaGGJSQAJKoG4cii2O
EHDW3D+I2sno8wPB0aR8gRE4rfUpPBEK8cLI/zZHIkGEgD6t06FZUTnwdmY/o3g7TAi0cwqYfjTc
Rt0m95J5E6KYChsftiQzcFSjPNXsPN8xSdxSMAMQHDjUMlAviaq4l273Ys1SZRiDoOzK63gs93Xt
3xqKR6JXs3O0GmNR8Sje76veeA8BZheI0deDPf4AsAVUywZMU0xnEAwnPxyJ7ygZhGPKIKXoQrSw
tSbn9Z7szXcrnQnqPJRCc1e1Lu8ziNsrs068rehAK7ROtcYWsUXkQFMThqAEs+QXNJh7rfyTVtJe
t0fS6Hel6Lez7G67kUgxM5fHfsQOFlZ/DjH/mPm8wI1kP3VI9YYuQ6JEray0+M4O7ctskERJQVPN
OijsQWT+mA17O7UDGWG1eV/n2cl3nYd2AAJsCVi9aRds/EZDWto/irp8a8mmaYuNnNKjkTbNGk0s
tpFq3mpj82SgTt3oMARmkD2OMjW6ybCm6nHRPK9lwvpNT3tk1TR+taG4OAVfN+NXkPAR0TD2tySM
VGthAhXkfnrI9CPV/vsWELGPD2ZtdNnVnDrj2h8YqfDsewPy1q80uoUrzEsQ11AhOzfw7R/sLtq5
fAblSwEqOiHQdAD7z2yD6UgfZatU067DTDUrnfG9KbIrLaaMXee464KZYf29cH/oo3sZRI6mgh9h
EtV4j9frkE74lYJ3P0vOCOj1tejCR6S5tzHHmsZDtR+S/ujoWbbyx9o7GnaGnyVLt40xwdPN46fO
GvxD3LSXTBC3LLz+sfJtuY3z7sBcGC2/h5POkXInOZirXtIqmVLjGW+dtXGthYydMWKrU57Pa2Ej
iI4hOiLYu6ZCK1aWBxwo7suXwhcvFBOnValjbc6eRSZyRoN2vyJn5Rup4j+m/qIH5cUssp2fQdqu
7Rnbt+sRozOCRqkeqsG9nwv/WMX0uidBKGakb6RbdECCw1vXAQxdXnsazTIjce5nD1dBTQFxDkA8
WU231RENWBUKsXGgxtNa2eVrIV3kwlXJVyx8qpEyA1MAU3N6AQtPpxAqvd/+pIRKXc4vDToaRJNN
qFYEveYAYsYWwPqa4elrrZCbePrkqiRIZCNyEuR6646Bi02vS8PPB6y47pt0o5paQQNXzGlBf+ul
TkoFkWGDF86fa1/7tBpBCfIgFYe+LDql3lvWFt2euhlvR9t/+fWiEoDWi3LwUwz6ua7NxGgXVFx/
vfa3jyugH9lCbzfCtLvTOLTGgRPzcytr+Jm2RkL6gWXSRjHHECx1XXjeqnSUdQ081cnvkh+eDhhQ
dHqN/C2iTD8B310iV5OQ7NJU8dWAr7cnEVQtCZ3Ip5Y1Buy3oFagEv/etexPG/M6GRNv9/XvaTj8
eufEs2QzOwyAtMqtTqaPioj6wb6YPROlhEn66bIPj6RAYcY/WRbI1J1jBLf+956vf4Vwl3clCMO4
ucFVUO/8/KR2+bxlR5+k91HQ0+5pOLudvnqQHXTmrEzsx6HQaJ7sxZClbwJ3EKRpbjfMAQBVhnNn
EM7MDKyuvPrWUDiuAdzPmaSdfYd86jz01SNVcgr1ZmxSlieWWGnuuhY+PkjJ5IjAslQjUaQpb2Pc
35OLB7kWMCsk0p2l7IwUfq6JhSQZY+ofi0SrtmWP/Tr0lK5gpl/ceGZ9MKPqSaqAM7hEV5oQhMyl
wtvmCZaMuD13M6RNQI/+JNGLzi8g0gDuaa+zsiTMSl4/jml7XWXyyJSnOgmcILU0vINWAlUrpurd
Hi2gqE4dH7Dh+U9JEOK28bIDBA93KzQf874fvdZT97OMO3nv6mF1a6IptuDde1rbPc54fk7ks952
4aitSLWrnt0x2xZTfF+kcbjTJG5pAXJmKz39pQcZtM+i2j9lAQ9caXSb+KMTY3NtxneNmg4OBS27
akJVaJTEkUxM3zZh1GYb9MFcxgK2TYRiijDbeO+SgGer62wRNsYNkY2HZRuMQ2r1wXEcfL04LMKs
ZcHMEJ4GgQuMJorTSKk6W7WtHOatb3cwPYHdcIlIrkjP641jnp7cMVBcR5/85blL3I0zBsSymGN1
Whah4GxFmMPJ+LU9Cd3ci27axyMk77U5IjNeFrjUfTTanKHNyVUBviPmQKAJ5VHYAu9KFten5vfa
su9r05vFN60ktAU5nzhZKrhvWsKOp3LYJowVDkaOajfRDErh6lVbMHNMTGtcF9gz5rVryJXAG3TM
u7w+LQsHigr5R2rbd3yVBOg8u8x9kdEwa3YYFZjIc49GTc2Ozk/7qY382jRijEBkVfYk/bkI/BbR
3OdqrNSBy7Y2oL9LM/HDjmZCkPHmrFJ+T85IfgZ8pPQZ88mbqKqDD4kJvKkmYCdB2jtUuLh1Ug5S
QnK16tA429dusFuOckwmNb+wOPQqWPrrKHdKjbdIh5e15YV8yn4SAkEECUTXUwUX73OxnAhfm8sa
mumJqhyK7+W443gk60otEnUaLPtE4TF6CRu8h4VbPy3HnooHyQzLqsG4gd6BJl+IHHBAzujiqCfv
iwI11EMioSL6gcsvuqhPl0VLVOa2K5X2QWkPl8WiRY1SaeydscWdjk7ya6GpIOevzWVt2Te7r3WV
tkcfNTtZ3eo3XU63ZY2kLhe2A1Gwy/n2tfg6B79ORC+HDc+Fte81veAb5f5NVlbzjt5fdVoWi6bw
U6u4bA+JENyfkHIone7nsfu8RnWIQHjsuVxhlXFry4hq/X3gvEjDRP5vx9DqkLkPXndYjk2/XLOf
V+7nupOKH15qMuNUR+frEC1H7B/78Jv26xq2AqGhXMLL1esqc4K7HLtle3kFeVa4rWP9m5FjFPi8
eBvJL7Bsy9Sj2pgg3Doy7FshMSarablklktpUT8va1/7jMjYe9IkZwBUAUxTi3F0uXZoTOxhBhCp
02jcDtRrn/9A7auitlj1TudhdP2tsv699o99WoN6XmPsvrJ9HyNswsxh5yGBWY3x3JyDZN6by42j
Z6azrJVBTDszaL4vh9BYkkDVYV02iyVjfTmiAgTOQaba5yW4XJKVjGOK8mAiGK5l/hawe0SxXEn0
P++z18FA2PiybrmeBc8zhRKurktXolQxZA4gZNmEz/rrTcIy7soUhNJyoMvadbPVcrUui3Ax6zQq
sRxTBTMQdUGihuTdy5H+27b0XTD2VFdWJJFwzn0eYXWYhTrq+rKz6FuNNKoU3epft2dHyZuXzWVt
WSyHftkXVpjEyjo4fN0u83DGVLLcOT9X+Xz86BR3UfTYu0A9ZAp1q6EtRtSPv3yF0RrVF1teM6Nm
pgnAvxgNxkeHZXV5yfv93mUzAuOFOsPV3ntBVP172GbFPlJfqSfj+LSsfS3+bV+52HG+/k1UqJ/m
3z5iZK6yLeb4z+VjiFfn7htG+tlxrGT/t7f923v/sS+LZ8J9cbDiW+JvXV7Vc+/NG5xhu2xVY7um
TyI2RtN+GIN6HNE+qE92xANoWWCfrU9f+waidhkv6tpOb0xvT+sPc3RX7C2Yftxe1NuiKWF1ecvy
5n/7mOWFv70HOtnWSa0rCrPlNm6sZyOGn7D8q8+P+/y3vRgrjji/hoExbb+8vixc9R9/vtrP9kpH
oH3QbMFtQiqXkVhcRoTwDUfpCnqHHYKFQ2/gpnI1lM9J7DMsKMv9rK5RQy3Q0aiWhpVy12krIzvN
D5UaG2iQE071MkqIXf6YKCxeGt12ttify9MUt+HOF8NV3UfqBof2uSmSsLyalAaSm0x5an8vlk1/
ufMuO8lHoDmmFOyJetp+Lpbb9rIqWotTwZ/aO+LR291gdR+FLZotfzfXjVogcWN8r9bsRb2elk+o
VEnDYoKHeIM7D72xkp8NlbD6Bsuu5QstiwgZLF0PRCyBM9InUg+uWI0SEvVo9FVrMVCPwEiNLTQe
DCqAjFViiLJ1N5bYun26eatYOTjI11UCftZkW8SnjhNR2VSQNb06A2mrHe75k1SLZc0AsUBKeHdo
1a13VP90WWtcLPMYzZW6lj9EGVuyweQUNNQde9ke7JyiEjkuWKL06pCo4ZSnhlOFidcoisKXtp+H
ea2pweKsbjefazp1/ph828KaSQpX39NXVolljajMYJfO3SWtHejJpsJGcwGpL74s3A6ueBni/hLK
6QI7l+9NHxkPH3N5dNqxhve+C4tNSuzoCRDbLqYCuJ/zISL/TV2NYBFvcTKPdEHVrVQ5gQjK4366
rNJs5YFsw1sPUFHOyo2l40qDw6NWO+WfLKEM70tiuyz1UB/Us3xZ4xjxXPjaqfextumamuAR9SW+
FpiDvP0sPbDFf+131BmEKor4ABlSIrGdZjdq2t3yab0aUixrX4tInamtIZ87yFHb5YPy5dm1rLpj
wQ9vpxkOnd45tDaTsXPYRx2mJCJF1Rh8WdTLqebEGyslhBjZDAd4eUGr0LD7bf2GN4HBljrb/ADS
DHl/bJNSx2pMfikH13ozMZCWyOIZDKiTb1kk1Ah1dJ3RnxT76q1JmZOPNgmkJDXnWIsSu26EN0RH
/cxk//c2SP3hkOGTDZVXJVV+nQr3B+nPNQE6DD3ZmyQJf5xT/qAM36NoxvsTKQPQsvmf9qVoh4NB
rgHg9WZZ3dT0F687pIwraW4Z11AowpxFinC4m2mO0fPU6GqRdkmn2tvFpuuu/aAq915JGo6Yi3o3
AXPfNro/3xrF/aSX3sEOsEeJ+kHI2T8TovgI5DQ8yAR5XGu5rzTD4WiQLd9Us37bdUZ1lUe05PwL
w+300k26hcSdGKHU44JQ2TDG1G4Tg6xuH9ca1dxviCGzY9aLciN77z4lcYQqTGutet07oRzGuJP2
4aEJ57ssxJVaS689i6G/6i0X4U6tRguDs0NdMm5mF42hx/RjkmmNDQUnsTYQZBaM0jraEs1LaGhb
ItTLvT1xRru12x3x6x+CiAijqHac68ibr9IEIlmkT8+DFVjA2IZpXXqDRWtmrHamoyOXMocbKlv1
uUkJV1vWuqz+Ka2i3zm1FFdWvAxyMfbQuYmRAaJBn4UKGOqani5qjVIk8py1FpIp5eR2cp3nBYVP
ZuM78FEzLfSVjqL7kMLtxxbZXM+9B7pbDo9Wl/jQDWEbGR4KHbvUh32UE40IFXwdm40qg0Ry46Q0
dhrQX5MVdVemX+rrXnT9hqYjfaIqIZHI9y9W2eAOqMkTi6nN2CnxFr64c4T2mAeI8nwv2RothdTC
ItwApTly+2FLqXWPFJQ47Y4FytBiY43B1g77j8pQ5j5c7cDiN3VoPToEblxC7HwH25meRmztWyRo
Le1XUhcFfMZt2nXfgS3D0SqNfN1QWZ9S/R0ty0dV9h9kBIG8nHUq/MFhHpMZpWN3wbSJEdPCdtxY
OpXgPL2vXeyHZB/TuVTx86Uz6nfS5mE5lPlm1ktUUZOsdz5PinUGe79vI3OVB862V/LJsSac09GQ
OWhmt/EcbGiVPlk7zC7zVTRFsAYY+u+gLQxHMZvTukDtNQ9ksyHA6aHqM4S9mrX0p27gwe8Y9q11
o1TweIH/uaguloXAqav5j4UDcCifFElHhdi4CUwwoHf+pu1oZiR+/RMxHuNNC/hCxgRzBXFv02WS
h70Z8TRvQYKaY4EgrG0P4C73ITTvjVURMxomiOVRPm1GTlB0Qv5NqBfnQHMzbFrtQQfuccyy+l2Q
97GuDKvdLC2p/+al/1946SYpaOb/qXt3SSQNtSb5e+fu15t+de784A89+KszZ0Ij/9W2C5w/gPqa
get77PwLk67/4Rq00HTT8xUkXf3nvxp2lvsHDxYmD/wDlFCBb///NOxMc2Fb/28NO88zDXDtjqKu
W46uWLF/Y8E2uCxq8lVRgrTwA2xEs3BzqfjxfEeIipkiy7lyshDqNFvLwmUa2ug6CTZThrPH+FhG
J8vCryZJY1+NVvTGp7veIjfHqxkSjg1bMHcPqV99b/UwpiNVNlfKrxZbxU9mFPBpSmAsNSHyfTDs
kCcCFCStlrenV+EYgVxEFe92xk1Ihh+G/ai+0tHql81ARgW2yy1AXjox3fzQT0a2F/N87rqB2WRG
gjG1FmdV02TbGNWmBn5IKoPhbJoA7ToFhOwmy7bu4J1qUsie9fFU1hPtrCCH5MGby/BdCtflPh9e
zTQwLO4V3MGClTvXxaZKMvpBPmJQH+/DylJh0qYTouEJaeDB/UFlHgXWIT5i8iHJqsb35NcDyW9J
gN4S7LYMW3IZMxKqsGoiYbsZo/jNSOhNdg1S81HoPy3zMZDQAtOpNLdSoyUq3bhZYQTV6IgpmIGN
KDFPCagR/ZPQEbK3odNA4Jp2IKCFJbI9OtM/3dS7p/9nHtss2iQ9et7W8m55Ct36gvQ2A02U7gpK
m9D2kMWfDbPr9/68lfipbqKcHBzqmSjIqEWf6zIRG3cawssQ0t6NzSjcprV362l4dMuWYghS9JuG
+xPefdpxfcZf7M38HlmYUYhOMdobQ4+KGNVhdZ8a3fwmCeCoh58js+hjEeoVTaoWsVGTbyTKb4Lo
8wdnCDYCfyfoBUnmWtsxy8B6gx+jGrezh2/bR7yzK1oymBJtGI+xljOMv5v8Mj7kAsERBNRH/FKM
D1vtCMbxUjRCowPpnUGDGefIsX72DKlWXdgahL1xeFHZ3ia9EkcCg5uM/ajz7ZqcaCgPqs8u6Lye
NElSnULbKzeRQLc6R+V0HKop2WaNcTfPhrcmESR+RE2MjpJkU7Om44USBUFo22o3usmPmWURHcX+
FTU4HSEQRAykRqbGbrklidgcZL/xbQvFCQq+fY8K5VRKREn53RSD24oyfbqZB4RxseY8gU7lrzcd
pltUfStLhw4xtsB9jXVrWc09BEewWSbGg5brzG8GfnHHmeiHEnzs2x95aBTfY3lkznXu7OJkT7Tb
DfywFE7Nlec/RnOJDK8jdCpJgDEn4byT1X0kpmRX2fIQWIDhaq2bjqZrr0xr2qeMhHcONIE9gaMB
YmHyFNC6tUw4NkFMkKs2mTsj7s59Ek40uMFmIcVCKInudZIa+aXrvtl3M+lco8tQzd2RozKvCxJY
V22JdxnUob5vi/QgMG/SoJx2sdCRrboZhIQm2gmGVX0HCBVZ4pE00exiGsmNOQqyT9dJYg3XxfTU
Sg05kgAErvkHs9CiB1DPwSX1YaHqPvJX/ygHuhyG5l1VhX07FpzIRRH0Z2HiFQk0gswrsXclx/gK
oAtFfdYpO+kBqaxPyUDgZAe0fhcRmhXSUWkRQ0UYzreY6VvkT31JiR9oKKHfnBvOLTDs+aZHM6H1
MTI7usTSRoI7Q8Q8NqG/q/gMAGzv4IIYYrr5jnbU1ozmifQ+lwZ8oL9FhEdq9TosYCLYIR485thI
DfpTF4iPMJvCa5Pa4WroIZM6mQMzaCT2XExzvKF0A0gSg9y6blrmHjAHuxLpva2lm1b4zTr3hkur
JTSDU49Cv3GeZ/fGSkJA8i615ayT73ahVTtIvj+T2n6BNtsczRIZVWKKGxS4yRrlfb2JTV3srQGo
gm3TweXWtpkS9xinnbabpultsum7e2I+hL0nD3pR9dAf4wshtvT3iMWh/HVV4dRY1+VApkVWnMym
P0jsP7eNSXpceEg9vdoT7sagbSIhW8BHRffQzt+80QbELiGB+7P/MWBbq4ibkkbYXcVDfVt7UX1I
q5zecvIjRSTNlDTG0q6V/S6enr2Wkmoz+ekGlAorqNxsZ35rkobrpVGsVcMN9kLT0XqYGYFFSc5U
UR/+nMaq2hqZfcFhNe1QoW1yJkjrHqPdFnFefeTRcqfbDzXUvg9v+OYm+UvrZdkDDEiM+s5/sHdm
y3Eb3ZZ+IpzAkMgE+rLmgbMoSuQNQhJlzDOQGJ6+P0D+j20et9193xGOcpGSSFQVgNy591rfYtUU
A7PxzBx+kmmvacfqp8CVHv6VETUAKUntbBtbvN0QmHAApbdJEVzMcqSELPmMyZ3rA+tCaBvzExTc
WRD6O2UteyraFGiS9Y/c/cL8LvxkRsWpbFvuKvnd5NvO0ZzZCAD6fHHax95psr2kBYp/tK/2Y4jB
y/9uYaCwaNRtQ2/Qxyl2PpllnjI5RMqBBPPEHlIdlEUXcAxbLr/a2rOTejMmgsKcDLyL7w/BwdTE
0mdB6ewjOX6W0fw1FlWF3gQpwuA2QCrYYODr3JdmR0Y5c5JZkgzawQLYdllyaK3yoJyx4OInMtK1
0OZYEQzRCXX/lsSpr46yQUNI4931QEFi6Wn37PvmnfCYk7kER9whR082QxjEt2Te791Bn70ckWxp
DTlEej5WVYMXLiThx4nCQVTZmMFb2CKLuVuBFCZK2ZWQUZEZ1KgBQtIUjqy198xxL1gouk1G1+4C
f+5soBnBwu9XN5WCXhS77Qm2d7HFnCfh+Zgvvam/OjFxAlML/dRZEboRnpjU+REhepCNe2e0lcDp
mhJUwpaLPgCJhgUW7t54kp5+GDiNoD5dTeavW/acxg9SZBBQGs++mdyHjg5v57a7Q7CQ4aS6+HE8
YdH0uOtM89e04uIVNrjMMMSHXxUtxBUTMs7U4G6gzQhGwURkZULk7jBC9I4F7tL0wvsSI0oL1S1Q
LeO5ZiQ8sGSb3GXDwTRIg9WoPpuxfQtmPLPNpOILzsufcUedEcyIcQySHFwVHmqHrLOp9cyzG+bz
3s2ZwuPYKLdKWNaDtfTVwEd/Hq28OswKSY6yzeCOfSLpc74XbuEmpjBejHTHTLDbRl8NyyEar5mA
Nczcq1FovrRuM+2VfxShco49g1LZlCiVFJj0NHcTWkojLXJzAFRRzmczA6rsslrvcDlxB/OcGwH2
f4NwiFWwCo1tH6dUpJgHHsvKvhDrTXQpU9EUS0M+WyF1qJTHotv3reWeWu1YJ7Ykd4kf21dzxIw6
uOK9oZlzkm2HMoOKpXefOT9xFw5mspmkme5EmV8MnRNxPfSMwgN4DiNbwNoOO1qxoHLpmTjkZVx9
Z4a81SOtbwz7Z5g67T635JvoRL0bm3Y3gh9DmTruQtDhG2TOE9Z6/EOijHajEbp7Wtwths0Z/jia
4HC5dWaK7GKzvXcq8TbanCu4N2mc5MkuT923woPuOylMSh05ZLvF7HNcv6w1eh/oVjmLvMkK4vsP
SU9xOrkunjXClvqEqVuSlZ9M8BCHHOXfzWAu9+/MhwYvKn1UOOG5C5ZPtQOc2wb5l2pdv+Q4zkdZ
uXu3RnVLOZJcTbO4TToKdhe2HwKjXV0/GiaNjAw1EWGaswNqGImarJOrLNSDxR5jGxhNvHf4yHMC
XjZ5FQechOWLrnN5OwfxvZPPXyo8aizChrhaww5aR+215ckbaKUo6RpblaTHNuiphssguZnt9PuY
YC3PlrBcOeIlIZL9KqxO3lCI3PuRbrFjQUAlkmjr9NnBY7Z/K5Ev3bf1TTgCRsF+fkS0zv5DwcG1
ZftlzkaqahyUkx9TFIA8L0cn2IPx6nCtFVdswvJmSOcRElRzFIof7i7hz/bTaPevLRBlO1KvEyRk
nHFAivoSwkxph8skd9iiWcEaQZKsJtZ7JrWFI71tjDm9Q35NhQop2Q1nTrO2Jfb+Laqm6dJ02yRg
B8PG4WvjCdzgNsuqje2aW+OPmPjXR3Lur81iQ6NeOjsdub9oceRFuDCMLlGrcGCG+gd2T+/WYmHH
cosSYRLBJyPR75lPu2d08QTExpMOm+4lciVtk+i9NUbz0NfNeDPPyZVw5qs9XWYEKAwiX3031/ds
ZczZj29VPWxLjVeR2rXYNA0mgnr+qvnUvk0JgRhjWvwW7hclI585fBrT6o9+Pd9XHVQ2CDA1oUS2
fciIGoEQdMC4yKnknpU5lNhM8cI3Mj5VXg/ygGw9eCPeD0aClFmGLTYBHa1NrdvPICcTfEZ4SLhI
I/yEO3viPJr9JxX1N0VoILevAefWCnmesKaj8FpwHoDHfTLHvuWJC8weB3ViFO82aUxS0+9rqrqm
wi1o1eVcyeyB9+GQ3jErvAnD+L7BRf/cyZgbtMvrryyjucBhgLpvB+fMcNx9szCNqMMB5HB102Kr
YpR5FlY8tQWq2t5XEBn6OGKJjEEFmKa+CVIMwu0SoDuV3f04zK9OlT/QFOxv0CLah9juqGdbmsNl
sRRWLS5q+Mgua/I+NPHWR+30aGuH3hYeqVw14iDZ3I/CXnKTaSwXipg1XclDLNzxyABh2IMd+NI5
cQoHfxjORmYPjEN+tB6UAVflvyWAjqImAdCr9b3NZpsqc9HLoz8460A/+6lF7oJYIzpY40dH7ULq
gpsC9NAuy+ts6zgBpWUZ3lZV+7OSqKzKqNu7mfoU97zZC0sOJYNlIhulA+AXVX1bJ9F2HOD4KHJj
fe4Dh1FI52CZ2rr16PN1Js3a2i+3XWGAs1Fi7wuTLIL4C0kVEMQNuJGGaX+KOgbPdM0ZTKgBa4Gi
1sGYGSuj3YQcGx+b/tnGFtiBUJwJ+4I5cUWtwiigYgvDwB+9bbTLNDeTyu/dY2+nT2ISV1sQMDPE
bb6nB8E8N5gY8Y8FLs8ULtzUmxuTHG0kCVaNoBWYW9XZG+kWn8kP/jnb/DgyVdkeO1z8Y/adyveb
DRyXjkN3AyxS0CTmajNzMslEUwGRDvnx1N8SBsgGLg9sjZ7LQfESEA2Wm4o4Ybz4OqpCivup2rp1
c294z/EAKiMJ0I9PeJEKaduX2jTsC/cpGDzr13NfOpf12fpAhCmJzz3S5lYz1HmsmzLZ+UZkXdaH
eunMl8vD+iU3bxq5NtaOIs/syy8qXzbQVu6AjkkpkyOcDpeqzX/Aih+c19/WLoewPlR0Yy+I6/44
CLMDQukiTtyPi9RULw/rs7/7kknzpiyM9qyWAzRz4qqBS5QA58/rF+u3R3sc96lufpqNheRVmWy9
F8PbesTrM0fHsBht49CPAbPb9XuQENGYx+E5W960POztX2+Sk8Cismwr3Yo+8S6y6zW1iKOSSx89
dB0hEKojjmoyzO604MqAWsC5XB7WZ6uGZX3W8DGtf6OjAGDe2QTxDs6JvaGaZXy5DMqdlr66NssB
mYsOyYFIhv7iLP9uHFs2oHxMIvDNU4MYtlwGYvOA2HV9GLsU2d4f39SsKJwlVrlhr/uwguBWSt76
bAXp/fG9gmr9VDDrkP8NyVv5eJmBshTQ8fMol3absp7CmvnuKh/S0cAYotcx/pv/qEvWZ6t8iCIb
7qjfDTvPDKFtlDI+W9BR/c5Iq9MfmiFFjc4JXSHbbZg1E5BaELdU9L++NFIYjj4zAuYqdAhXEGHK
lXi25GsfhsOF2QKuhCi+GZ1yuOjlYf0+hvsQBECsjU0JBnZbdsVSAU+9vqwYwhVQ6Btpt0/n/NVK
blcSYQoQpD2toEVDeYQODQxWV0HbHw84EGDCSiTg5Vg8rt/n9ycXHwXXOgZd+YqrsK0iIoguHmMy
PJcVgRPqQuIIGT0ErmzzZWT9x0MRL1wR0SEjWb/54CzT1VWFuOrj6mUC3uN2o4Ze5v2NMfXbIgMg
QCDRc+ly3iWClAhjhLBBHlGnhphGKdukojAlag7mdFH34g+kAsV+yj3dEm96rDvs+gN9kVn+sGu6
sypxzgNEhUC3Z69RgAyCacS82RUb10hnmJk19nI3eGUE8wjL9ahN7R76xPqE0PzLlKPTDHKkp0l0
RIP/EEMPYCtdg/vqBCNiKd8T4xOh8fV+zCNSq13vZXLDGychW6mnWt/40eAf8uk9j2FseVzHuaZL
l9jZXYY995CEG/M0FBpaLZuGUyICewc107DB+ZVO9kKaAJnwTMLSLD/gTOjZXwDbJCfmU1l5zi7M
u98o6fozKmmmW+lLnArIown3S/Oos8ndCZdTUC7tciYDIJoCffA91d8nJT/WM7ySLiXDq9EoIBQO
6SFplpBJMCpmJ5nhOe+dM5AO6LOfkAgNEtt4FSbjcYCJEIng/DjBGOz0AExL+vKbkb20uZp3biON
jZ+x4bI9QqtkaqARU+fWT9yLlzQWPItG3qqiOaeJfvELfaubkvCvku2Z4JVtsrbuH9qenG8DxlZO
RFBPsUys0JfSKZ5BBMxHtJJLSILGVRq42IUgUxJrVL5qP2dep9QhQ2TRfIndrL/Qu6e3QeyKsqzX
Hq7pRklbwVoa7XM4vCTILp/pZG2kPRxTf+7BChBsUQfZ4xi6atcWycFVrG+1b417ZfVftetR7tU0
oDr5jYFNho+xfy3UaG4sFX3vZsTP1Wz45O3wYRhhD9JsKL7zhn+xs2TvZUsSiV1tlFMeQ22/61x/
imHaGpo0EfwWc6Cm3djT9/QtF3UNDRDaEmB3xvjYIBpOc+FxB+9Zg4GV7mm/35N4F2Bj2bk6MI8O
gL+jD6dm24QNyVVjCIROuswxSXVZvMyFrWHnG/PJwtCOfpadnVkpPNrZzSQSguhb/zM7hBF7CFvM
jhohbt/oFbwNYyJ2oTuW24EOI6MQlhL4TQ8TNjm6HK15cqAO2FP0WTcEhbeqoVFFf3XbFhHol4fm
abZ54SnBzpTgi/C9w74zQRZneA05YidHzPokhyd718aP2txyaXF2uURsTHkPINB9FXmcE11BpjpA
UuR5L6aVi0Oou7fA6HGbQ+Flb89p1iYRnYuEwgdSdBQVryEfDPtwd4e/WBySzqRtw46x9WDsIe/Y
FBOUBKtehlB58DxPHGkAXOxgqSTZWG50y8W1WUYZGSb8vfAmmAo5KZNORv5rjMtSkbz7JB6qHE+4
AxduaW3BkyLHyay9b6FXmjeLeoftuXuPJ6jcuEmgt2htzpM0wmudvE3CI1m4cgGlThtSGfDRR5n1
aAXmV0Ja3mhsEy0eYlgZwCd5Vnjl3gqqoDtSxCGE60g/HNnaRRIyV1SNm5619+gCsSAKtnmOGKyw
NXk3DP4fRLBc9Wi4GxRQu9Z05MHLjB+uIEJIafO3BvHJMI/WSxkPM4ISsoGojZ7lMKCCTzWdgiAl
/0vA3ssD8H1Y2On3cRumng5QTA7tRkZ5dY/PIMM0h6ng8wB558E8tcA9S868oKpdTNttiI5Cfiva
8nNBNFOqug4YhJMfQq8+1a4otkWK3CueYCbO3NhtUHX7AvmQE7KcxgN38D7SUMIgFjruHTcsWOPw
Xhg69PxuWpNsLokYenE1Dl7Z1C82+lYUafqAWqqjPxvPL4P2yPkKbDpr+AEbW96Vk0OL1j5UDuiI
zIpvROy/pFXcbDtP2EeLCT79kJws4/hWpwzvG8pPkVV7FU3fEZPPxySAyZZp+Uzh+QX4r0EbCxir
z/pfwhvSXac3WIluca3B4/e/oNdKtm6XYWeBq724J2mEXUxELqh0fBTJk/pEztJ+nsyjAHm8SZjH
sOFzyaAOy29lpr/UTA6IK0o3g9LfyEiw2ddaTy3Jp3RHQPvVAZyeMkRTZPb3KKR/0gwUGh/ZKu1e
8fYBfdy2DHDFLN9b/2B9iBchImhE/Bth9kJfE6bwTJWyPtQ1xWnPTdfLET25UxGeYinuhqndIMJ6
glmDjgUIAyGrmW76o1zcSutDYEJPXp8BPEFDBlgrOLSBtSMVwKuBL1U2o5XegB8ViBDRCuNTaz73
sQmFhZ4kYzoR7Bh/EtDKyC8U4OSVaMcTePXbPGPh8f3qPiIi7kjilGdtC6ztlwqlfGoiiLNBG15G
9M/cXisbzhD1K4tkS4WyqD0V4tWkLc/r92vSZ45QHtjUA0Ckfb+fe8aTcfo0BJ08mE7uXxzpU1jr
7bjw1itYqVRB2E59RllntbDjZYvrKOtQ1ALqwLFhmtV+MrP86sxedp2tHsJYCFWanef2l5Z1gK61
qcPS3fqS2Yy022S/imRXFev6bH34pbVdnxbIHy/lQUdmCi9mQWulDhyMxPpZ9cg6J49rOxMUcODH
+j3dsvfQRNDYwXq6uCVSufVLtnrVhnS5UzOhklo/IxXEv39aCpHkUSTNTT0qOBC2b2znJkl3nkL6
nAUEUPps/rbx8qtIW6d3HhYgPrJNEg6PJhaqoyNkfkoCF/cRZeAfD06BLhLMAK3c9en6J5MkVNRm
v5CmUX6FqDAzKInviqh6TZdzcjLRlm3TuLkl/RWJ4h/fg/FGkudMEPDEzk/O8LFGWzNQ5ey2/lsK
uQSmnPviZUikc+HO6VxyjVZ3gwJt0TPAR0EluzxYyxZhngXQzyggWdrJ6c0sQnV4HuVlfbY+QFPE
YzmglW6HNiYrxDgmBX3qOGmczWpHNNpjEbTkgsFRAb47glmoao9u80IXF10Q4t9sOMeWUn99UHHv
HwAc3+XLto5wiJ84rxBBpuUZKVfcL+yKlhKuiDl3yqUMV2Gr2LaMtA0WTQcDO4wu46LL7Cultpac
5GYVAP/x4HtmdrJCtrC/7Er84/0cG799EP+CY/9d3OzUvrt1FOeo24FOARZ9Bw/vP2qRvsb6C5Z8
BwWF7L0B2cupQ6S7iqnhdnG1uQ77mZA+7vqRrArRbCbsakP0stx5jK/pfHQDQ3xKcty5rKhN4V5r
h/BHRkA0KPPROK5C1xCPUcb1fopUx+QtrEosgLBvVgFsXgVPgQ8Lef09w+pTGtw10aMNxCFwBng7
M+Mc1VOrByWNX9FxsBp2jk3y67KNqQxXEe9Rfm0XwbazSl2QS24F4VnbxSd1WeW5q5x7/VIUTXd0
/O6Mi5VtHX9jFzgmiTSz4EbpLHtBP6qRiIqeHUg7MxmKGDx5aFOF03+X9vSUzEl7sJdd6CpTJgUe
Hfn69Rhqep4NEUeOLvurwjp7rmgrrBKccTVOrE/L1QHXOs2J6QFKTA49qr9OMmvO65GWGc3hrWN3
t6rlIwSbnDBGWc/nbMdw1j+E/JJFM3eO5Gn9kdPqmVqfrg8mdK71dzOqQnO9PNjtor7/42utHXyW
Yn40+vQtCp2jBLVzbAGf8HIWtTlniIXKcTZOwbjcXJbvNQKemGIKQRIR74BQfZExZEKuneDXmoXl
7ZJx3JjLH0Y3BWKci8p6CRGo3ZZD6vy6NtdD1BN+dIlXkVQbtuVN7n0PpvJztrRH2noKj3JppSxf
IUV9hxWHZ3LRNweMD7cwblo0mRo3znJY6/Wyfrk+rD6AYRF5a5SV7Ef4K+Nk1AfHsZdYr7tQZKhL
+HQT5UYoiqdoWyFAjNkE6qE/6zxPL2A/Qgph5uHV9JUVzNgkEnV9lTaPRnbI6uqT03sO5IH+ziqw
yKowwAltkbtIr2UDI+wWi9UDFQTNSO5cdtaRMqNJAIZaM20cSfu6tiKuQeNil7yrdqV/VPQ1AZ3k
T15lf006+Soz766uLKKzjFQcQd8K3m33JgOGcKyShOXc7DD2lddWVa9uD6sUCDLkatECw0eVM0Vo
DNr8LcRAu+21ne8zYhELsA90Sgjecrz0WMdgC6YrtLDbEj1vabvAou3+LhmytxK+LMON235AMavS
8gft+PZJ06uEl8jMOpqessBE9h/feGFNzsVUnFVNAqqC4L9rMkmgd//gJVi21KOlAmzTAmv8KOP7
MaMyjquOYMJJ7B2QDFuKVAqVDtlnQ8bZIlOD0IZvPg4IdzVBUbeJTbpai/yBaUFxnWpXgtQtzhNQ
+++l+eCqQPyIgmZiNLGMeEpqVEjwO28wX0Jh3Ps0LvaJlaZnOXS/WT51fR3px7FuyaMpDf+wXow0
nQHAJAnDt8Y8DtI7/hL5N3YyEyOM3h/+oH2upzMyBO5rU2fdW9lsHPyo8C9jrszz/9d6/t+QWsCW
eIS1/59JLTdlTyf+W/EXTMvv/+o/Yk/vv4C02L4vHMJAQLGg3/yP3hNKi/Bs/vOtBbeySEF/V306
zn+ZDNzITyPhYNGEwk75XfVp8wN9PDq+silwTFgt/y+qT8vk9/+Z0oK2FBm4IyyaFpZQrg0Q5s+i
z3hqhr6MreZcuOzi4qj1j14zPddzekgnjwkSU6p9EaX+cQKJ5eLJYPVBzlnrnRnVM2A9+zCpiF0K
0mPPIka6qG/HrncfmyD/bCUZc5CBbGu2sns/69pd13mc0RVtIpakc25ROonuWPclpaTdvGaizg9t
Y2sCBUhqhaLAzfmLd49OMz0isNPcTzpILl8zGc+HInHQ2DPjTrThbwlUQtoUKISZA1EfyL+9Km/Z
PvaoYHrziDKAkPCGg6jzb4Tv9ScpoLTVbcfumteKasTfakGfSlg2zRhMg3Xj7awCJHPHLvjch9Up
i+Jwr3CcZ5WBBjMHcQKJ41uV8wOaarqgL88P0zLSmcZ6vFpLLwn3IhK3+2ZCq2QR7Tr6JNTEegDy
N7633mtkNdXOB6mB3UUCsy9tloNlbpLHidwOloPkVdMAErI55BZThiImJR7zF9YmGey9UIE088Tb
lLrO6U9n9O9gn7+AfP7nCSKEtIXLWcI554AF+ssJkkxeo6Ef0mFw/GezszRKXh4yj5GdK9sKzCoG
iDnr701mSux5aS7GJJSvb+Y/H4v/P85V0IMOZgiB2lFZHwXKtmGZY0jk+3kwKJvjqnilWBTNqTT6
h9DOPxt+8TMmCfyff6u1XAJ/0kVziQjlgEvyLM/1Lajwf30H5h6HcRvJ7Nwa8Y1Zs4BwYkM/3BJM
ue/ABx/RBMW7ZJhDRh5YpYx2KI7BQPQ21/e5LueXfz4i2/qbI6KINME/cf8wTe4cf75oE9NuWRHb
7CywO26SwhAIVpjLTUN3REfmbIy+STZSkH1Ao+iKL2I+GFB+cN3329GR9jYc/J96ZDwh5Wwd/RKc
8PKjmGztR8cmuzpIPv3zQTvLQX18G11hSY8yTIBL/CAvD7kC4iJPOGi/mQ/s1k9d4k17YJeKTAJp
7YjbjHfOUL9KxqNb4HrVJg5o8gsf739jv9cSZAjVMzNbo3yUOTFncf05C5x9PdoIO6JdYBMBlNXJ
965cGnN2m150QIk3GtN3v2/vSEDhjbDj99EYcY+4xJrj0HuyvRq9TeY//8srXk6MD6/YV4smAcKH
Lyzx4RWTgE3cRGrG54KiguGw2DQU98dw+ByBNrpB0r/3mU4RMCUSIhpncwsTk9yQmcSPakDfVKEK
hhOeH5Sso43ZYH7qnV08Mtm2R/9ZAyNFWYERLNV7WXET8Ku+2hVZ8M2vrH7j9nWKwsgyD0RrfqvL
cT41BlQBxop7Ym22cSj2AsfVP79sawF7/fVlu6i4lBJLZJpi1fvr2ZlZraI96yTnrvGfS78H2YFg
pQmy7wapMMf6t4IQl8LGnzW2U4uSHm06qe8Ly8Zvm3A3ymsHa3KbW3R6//nYnL87NssiOgVntydw
T/z12JraJ+K4kQnl08lsUkV4bfm19JA61a18rgz87rOB4mFZDmyNUUCinytC1IJO1uvtoMlsWC7z
3n5r6e6LGfV9F8pHTst21+sa9GTHdMCam99cOGybwn6e/Qmz4dXz3Ic6tJqTgZ4AlQYZS16WP7SJ
FjtYStvKqnLCTeO3WATy9p9f9t/cwtzVJwLZTfpKmh9WecjVQxzKKjnPMih3bpY8kFfjbyF3EVsw
x4+E2e0EZo+hc64+SZ67eWrIOaqjpyQXNNjRN2z+5ZA+rCvCdzkMn9KHUsa1TPHhkARyfEtHfnyO
AmQ/mTnfm5EUx4YYDeZ/4hyxZweOZF5t33N3nWruYkXQS4vN+V+OZLkM/3S+rkeCq4fTwVOmcK0P
52uS45ZsDC7TLka7J97baDTOOXu/A8mmA3YOZhRTFF5mGy53Ze5QRlWnLq/GyzRkEsKV+pxBfN5H
/SwPro0ER/4OS/wx/q/wZ/nw62D+vAo7H2B6v47RkR7iv/Vusrybf/Lm9DJrG1mO3ErYP/qd5TMp
Refnly+G7bVvGGLnEAMYaMjgVEXf6cdBTRpsArSBv1NQvqdJiwqxek9dP/k0WnJrNuB4Ei9/sA2y
IoMYgRcR42yH5lxfme597vuoZrpnt7fZSLWHkWJnqOpf3/0Py8LyykiAY00HMWbT8PlwRS4Gnbhm
KHE2MWpuatr9Ua2na+x54a4jwmmDGozLqMNJb7FJKzPsPQHuPMy/pUFTjGTU4qQQcf7LNeN+qDaW
A7OXgYVkSkUtjr3qL2+5DqUuGb7F5yHxj6qbyLtJShqHxvSMrDXZjkyYtzGJzl7gLL4Hm0QOHg8C
17Pd5xShIQubKtxdC+r77AJVLitHoZidrNOctcQyW1uphuze1BhylZaYMmLPYhhLbnYW98/OaFqb
HojxtzKvzq6j6dNO3fuYimovaA4jmepvFqHFULr5I3mR0YFYhQHkQGpA+44mSBtDcxN53Xug8/ma
9v1dYafWfaH5HOHI127VfcMmfDvS9CiyfdlF2cmnA9P7oX9kLo6snxiUTbAQLQIO5PGfLz31NzcB
rA5sjxQ7JHSuHz58ytVgINbUOAnKj9OgY1bvHIjOzAvPelc+YLN9DHwZbL1AFwc4jTga8ro6SAsF
hBXax7YhTdJH4XBWwPjdKE8eJg8Fli6REJfFz9IR9UGK8EuASvDE9Qw7x2/wYVJmbgZ/iCHtCLSd
aUDwgFkRpdKI1yp4VsGuZed0U7qgJJvZ/5qEkdwlDcBb4p2D84Qo4zK3grKDcXpm0BIn9JX7w3gd
yFqr+uG3oVXdzh1c0FFCiZ00fTp9tWD/1Dbf0LfdY+ifto3HfsFRDHtbPzx1qcMUy4i6bRg0JAfV
3Yn0vnmD2kzvhsx/c0PDfsR4e88RE6jdlIfZKJOLADjuVa6//ecP6ONazkXgmZz/Jjs3alX58QMC
FNjRhOFdQhxGwEZB9ltQmKdq7Blooz9MXHKKBgzWuE4pZMbiWWZAEJVXPkYQqvaZsm9To0Q7l9IU
InOm2//LEX4ostYjZB2n3rA9Hj9uCmIDc0hgtPGvWrge9Kc8CEMcAKztnrf0VtEVo1s/DAHwo6yh
/gnr8m2KKZMVswYytsOTmBVplTMbsH85OvoFH9YWz1QK2Krnuj7S6g8n+OS1bivGhLOsASAUxybq
2X54y/AGMMGoSMMch+lKvMIEfSB2tm4CxTqBPrcuehFcoH8+IOfXjv6vy53nOKbCg8pWikP7UJVm
+NtsXdvBacRYsYQUp0/5SNlleWfsRsZX/oic3ri4CeOYgJ7qp5/Z1TenRE5EBmOJXexH7y2lapQv
3K/oKsqflDP9NVBDseS8ZYcoJlAxR2E8RLWHyyvgutZcFUxenK1GzdLTSdVoJ5dA0IdGxWypuKrP
fJS3MGDfS/BnzNeBXrfd/BDYJdd5qAn44508RGGIr8PXtIybGKNTFN2MLklFpHjovZ9QBZMYeXES
9dBTYVwin+PUzW5qhfeDjAEblRtKxIvAyH6qi/DaZ/yoxCcOzhUKD5AZPvlyXvCXLP45vdqNjVfq
UiUB4ZHlPB5RZf/Gx91u60STGzB57w5i5X2WNbwoLP2dB76oiGZ9Mh1za+eeSzpCbIH+FsmzTZ5W
E2JVKoanwITXoAaI8EDymN2ygWaR86wbWXUwYTL0KIFCP9S24uwXzS4+SiTlnl01VxbUN5Sg86OD
eUIoWhLujAIhHyIXCBSdi3BKYqJ1slcFy+AaZzgjiRmhns0DcHhavJLD4FLrxbvUV7uKmfvtPHrj
NfegYsBP9E5+L1mxCJdGuxQge2oC+XW2jynj7ibSGERz+7dpTu2nPku+qXnCqKsm40h/dOmwLmsI
rUs5OGL3lZvgXW4Z/q2VuBjmuuAuA92KT08zJxkHPklPH2w/sU9OkFe7hlnavlI+QZgdHijiGqOH
ygap7YjiFNhk2bO7sYk+5aqGYWicZ5FUO8cIzF1UqpcQ4xtd7+KuHUbjEEsHtY45tlvTla/km2bb
BILbZcKehEzR+xExpidmfEhvKPoXRkfWAFwfm2e2zflB9oicTWbYMCFK7xBozuUIjcVZNnDxle6J
u5FQEDAJUkFP4Q4g0j3Ni1vhtrhqVXt1xjQ/+dPwWcwoFCiqQnKFmA3U1qI2AHmqbbgAWSWvwm9p
Cw2t3DWtYhiNBxooxC2CbeQLSXogecTYWVaXbkNXsi+ucnKlYvFoO1DcVTFSp/Z4veayN5iDxC4e
rjykI1w/zP3yK6S6UVlpPpo1wQmabWNn738V3U0RHBK/n3fwIeyNJ9EXp/AG2OLY5xKWACQTDFkG
YUpVg7QK3RguOpxUR1B6HhLs7EsAA2HftkEKbNaPHzKG2htciR0aoJdS1/FjgzgLr2O2JHeY+ta3
JuuFZJFpE9mfbSMcX+zWphVIGNqGWVFAlBz+w1GH9qGU7TENwuCmR/4uK0/CeGcynY6fdDFJguJu
qiQPTr4BXV6O4h4KQnhr5j+0OcgNEBNyUFNiKpjkEYDS+jTLlbeNSsxmLQOTrWSXfEidOdoStVhj
PhUVd+VjTTbtnT39kDlx23Vt3aZ6NjZEZWFNEOiDjKRwcZ2XBJ71VniMZ/0scvsUlUlyo0dH7E2D
pdw3o1PXYt2Fx3+jLQAZtP6hLkXmI5x3fKO88LLJh6OlvWYvkn58IRMs3QfJ/Dm17BvqR+MUoV67
92wOLg3j4EuES9GYTUSNhm/dzh7AkcjU596OXQQJs/NC5la0JVdVX7XDLpfVMCZebMtldahat7iR
iMO3CoXgl8IO5c5BCXyd7BDmu9Gar3WAIDBJ5QMeKHFk6877RBYMXbL2FKckU1gWyAlr9H6Ug6N3
BZMN3owOhJJUTw2Eo0/EBdHqmBL7arnJGy7r8Eil1lFK3uHl2lNosPXHXSEabj11r3dZRuJlE/zM
NV0Ddo3vNnLMQ+06/dlpDX0fzw1vYe6Ts9QS56mY+rLNZoeDsqT3R2tXTALvcnFyVfScD2Nz/7+5
Oq/lxpFli34RIuDNKwHQk6K81C8IqQ0K3hT8198FzonbE/Mwimk1m6JIoCorc++11arqYEIZJedx
o95l48WJHvgo8wOIqG9UN2hnVa2Gp8k6NCiDcaVN8rEy8Qqrk8dR4CYtyvyEYxTuUvNoCe7BqjWU
wIBvxVpPkEWbSnnMx6n3CaM32vGrrMw3INrlJUtRjwwtaUe1CWgqS5HnW/P1/qyTdFJfxUMXZhgD
QtU1xNbUfoBFYa0aLdLSc3Wnz63cEBNZY7/TUX8UZtAZOvRru0BH4h3vuSvqMMmNq43YGcVpSdMW
GQpJz640josWaTsE3c9tYafbPCYfq/Baezuvpv6lsp/qudUeBO1wp0eVyJQiP44L3ObEaFUEzZWK
pw+2Mp6okNA0ym8bumxuYypKar+3aLpGlelhdGzmy1i1r7lTU0Mbw0fef3UFzRtOLMYGw+t1EmW/
Qei57JOCcWNh2T49qHbLeoFqM8c30ZUpQVzWuURkfx5F0VKuwXuJkIT4VSbY1dgEm6IynsUfykjt
RFh7iPy8PaSgd8eycM9y2Jcg6vdmg3OcK/YAneKDJAbtLPD5+hmGSqdrQg3Gy9bAiuavrGOOkX23
J/L5VLsvnuD04M1olxWJVQEARaCqyCRTJLTrEZRBfz1AZy369qSidrWTVgkjoUM3mGtjr0mFeM3M
0QCJu6/Z5P1yelFePFPA0aTJ1ac15HuipWLQRqdllO1OGdIQgxW6+BRDqGx7v7Lj6SE3S2/noZMp
hj+yU9NbtihPudmKUBbMUGZAs0GezTgQh+zYSkvfFBNeRSclLzX3yI9khrNhmiK2LvHNmMARB3pp
C3xp/IFodipseDaJTYsYRJEbWc/ZOvBgHT9wF5Dh61EZWm30Wo+w0wKldJy9NHisHpvamQkuJETs
LrQZueVI0WRJrmai3RnrEEc64nXPui81qQhact6muXhQ6H9vOPnRdgIPqeSgp9zSpgvNgETab/G4
VGEjI4ueWfToEPqIqxJdU6coPoJixptTvO27+mogs2Tki3O/hSmVmtYzJXWgE3ty7smpBesEK2lY
SLzosaGEUdl/13Hr+APNmFkan7GDRBwD5d41s5eW1shGVfqPfsQ6N7ANHMbcZfzeEShpGWXuyxmM
hQJmJ9CzU4vjKQB5vcuSZc0JSRuWt9LbTFkfQeBIrD3slsR3tFCdIPugHQ/q9xGzMvtplgAnZ2tG
c/MyLh96TwB0FvdJYBrVsMHxbfiTU3Th2My/6tGYaN/avzSzfiP6QDBwk1EYKelWcSknIuKewFGG
uat+JsLYNpnEZwbiNU0s1vcI2/YoKkAO01n1JjRYo/Jh4u5O7PmLs73GycfdCclxO58OLsLfjcgy
AsNLQugiQ74KDnCUFQ6ZXQg/BrKjYlF/a7ZxcogXY2i/4IanIhlKWnapvUsNDJ+yEWRrpd6x9PBP
VQzuFtTA6aSAmw29pXYgc8UbxykSP0MUsFH7zEKlE91Gcna6oUv9FONvkC2aQMO4OqhT8WDEu8kB
NdBmm4mDUy+cc742g7xa/0r6+tLMSu53WXVulfynXs7EMp1n2wQCPwMy1dSSSqHPrh1mQLZrgP0i
+gZ2/2Q7RFKS0GcP9WtHv2Gz0NYIEC2h0yivLbD8TVmoUMJY+DzaMsQoc7sARP2JWjVYgxmWpX8V
XZVs6CVqAUEIHE0U72Aj+gx+yKooHwsXDDtLAQiPiqVv7Qaqgz7s2lo81y3+qjmy2gsjQG6JZiKj
d2l/UByxZQ8WjnHhvdoJkErwIru/OOQ7j9UtgfglK+v9/sc7lPUvJ/n+vTuWlyDudVtbRW0oYoew
cy2i1laCa/H/yFbvzo78S/Gdcd2uq9Dp/jT/PJA0Mm/rTer5nz/+60etTz1mLsK7RkCJ05SBNWdM
dwT18VHcecDrQ+7PpXe1voT/ftpZkmOfwy75+5Lv//fPv/znh/3rWZCPPJdLSqSHThauf38ZqpWQ
cRunsf/3V/jP6/vXU/7nMf954/771vzzPOvrj/vy1YMFsZnjS0yKm292anGwpBwemArvhxR1wOhM
Xx4xDtSq/Q4RsOnXrliwtTv9bh7o7C8qhlGLFW2bSjP3Y20Yb4ZLgZ8W40ch+q3Iki/yzC55SxtU
1haGkm7bmpkREGX5NnaTzaXeuzgMgICg3+lCbRreY+QeF6fIg0YF1yI7UbK1mTZydezcJfr7DZzT
m7pkLaWVQgYwecKS+JJztVo0HPK/3KK4AT+ZbDcLSQgathxAROgKOGy2rv6RwotJRvpuR4szcJa4
0OnMahN55rR1D4QjU5BMK9sif8wmgad08DUVmbmdVH5Dty8wXFbTNJ8uuZWOBwyjqNhH9YTm8bGd
1zlEVEnfnc6dIJslydV9NSyO38w5RynCm3a20+6ESVI418pFnUk3tzC3SnMQO1e59TrgFX5rHDO4
8slYYkBu7GNLUZ7isOXE5seVGfkNKSRMu3jTZKQw3QRU6Jv5LVefE1rdQbs4P90BUkhneL4h0XHb
48Hm0tk4+i9yUYnf4t3oxLglxa8JoUdjhI66C8IJCCR4JndT2bcXGhPUPUMUVIVyLabGw7N4aIrx
Ql/jS9WGXaX2WG8B+BSSc5AYiaRxutfUiNyz8Ipt0vLuGd78idrqZjFN2rUpnJauULbD2PUBpWIb
RrhM6dFmj7WBU9KJPWc/RfPNzFlQzTw+CR2Vr91ex9LKD2U0Mscy3tGaoiIFi3NsUFDxammnG2SZ
tZyoH9xq3MbN1VEjFO0zrnmNq34zVW4DccacjjEhuNMyp/xbbOEsoNukniLfmNXXTMeL4y7AXpYC
D9ZKxGR+0x+znGQreg+RNrq7sq1BcMztAVH+xRBMMmevDJwSOk3RsweC2RyIAcNue68XsdSuyS6k
cxPwHRF3HOOZ1pJf2VTi+CfQA0282E3zCBQBvMdVGJmvDbxidCZLoANe3sx9feNXk5eCaULJXPmq
pKCHEue3zBG4KBEYMELpNPj0Vr/vRRrmiK9rD6SegjXHwCqtJeRqIqYK3CZOnx3C01V5T7KDLDQV
sCL6CtyB/WMYmvHUOt/p8twuS75vFpcGviEvMzyCIWnxv2MvM/XlC3qrhRB3fIAO8ZLF5i+mSGaL
SFQ48yGzMHnAXdo0RR7tB8dVfIJX1kREl4FuZBl+uXh1yGb3MfUll76RANsv7YiuUfNgpKhR6Rxt
mDRn50irMH4wESAZmY24xXU7Ny0m3wpK7fKNZ9H1S8iBBSKGVs/KLUTnd13KAu8xjSTGdC9SZo/r
eGDux4ld2062RiJfwBOeLYhGBto9ujy3dkHXIopY+I5RYqiakQaqJLiHSTw8tLlE9a2j2XPVWts3
DdiHHj4lTDncv6A6Nqt42SclrQ/JG/ogIu/UORo2bmP5pab48or5Wa/HXfKnj3CLTpN9HHpPhraj
/eECHP0R+R4DGPMNsss2os7fRZ1ZhL3izFvP0Ht4I/M+MnQuQKQowJiJtqbBzzFZbBpk7gyUcsSI
39QYUxejZs3N42Lnip90IBXX4XOst09emeKR6ue33MKAkiVvnkrQhA4iGWgLOb2pdqmcaTcs+lE3
PbqoJhlAc/KiJErrM1OMA6eJFOY5ZrFrQeNhUa+wXyJTWoIy1StfKQwn7IvhJaVtYTTpn0JxH13A
GJsuMicfYXmYPMmiaRB8Su6ROX8ssuIyk7sVMiwwHA1XngEEruvOQGffvbmokNSjBkAx+VKTh7VL
i9QNMJwh0MKWEE4LMR0OClKnWqhnsGW2Js0EjRhyvE5IvmR1Q7EWXxT1mqjpG4pQphPG+BUhm0BF
isVr7mdG10v8lmbmb72ZMWisrSeslse0pOyQue48GYTIO8RgTWMDdsMxzpI7QLTKt0xZH0bnQ2lL
DiytXl1wvpCpYr1hpsMZ9WNWVSId9Yh0n4Jobanc1CZpdtjqj0sGB5syHHgVAbyUdHhHlNJ9E/GE
6lktPm0KvQYnFxnCDiV8RLtsnOyXZRn3WmQQecwdmqFg5sNJ0cRXpi9wjvp9wZy0SoEHp1BzUMpy
oI++hCkAyRndsO/z6pL01g8Su4jPxI+8mZ0dTdGPQeuSU+bpv8ktVvHAC3+pOCSSw+PLOm2ov+kL
Q70tQkEGGQC+Ej6uZtT7Qt/aJecNN5nV7djLcjs4xy5qSn+JBAzQbksyO+28JJvPY4RlBO9AHEZN
96Tb9DQaM3+R/VaxFdwDrJ4cVWFi4KUh9kTXTq1Yj3hSYguoupfa41wPFnDy+9oaQsMe1F1iUvGz
VR1VoqDxR6H8B24CXKJ0AthUBEt18R/ybA4IVZwdpQjLMvi4cJFY6eIOqpxKN3GzdqhGE2OsBwhh
o4r5NEEdrOLhUJeYU3EasHDaKLCDMkOIZ2XJa0Qj0y/1yfX1ZLrheX4pQcscpJGM20qlm8fyPWKZ
URrcTKSYHRVyqnGmVfuWpFYQP6DdMhhxw3qTql6Uh/zEOUqLHfNWEMgq4nk33mepKHhjISb2mkJN
M+vACjWANSB7SFqvMUOiFSwZ052b+HeZ5GawtA6IWr1OQnpCT8Bm3F2v1XPgTM8LVtNf9MVzYiV8
cJx4PhjQvsdZ/N6b2GORQlMcac1JmRijl/UBAyo1UAt4IvKWB+K6Nw2s+BM30S+ril3mIkjT55K8
tcbQr8SiiTCKSXWcBv2D/NitS25TYQIM4ukcEr4LiWNYr+orsK/02jj2oU2x/1LNj1uyecqD3Rhb
NwWjBZgw4OCGVaJQnZOnp5dZFN5+VuenKdqhnlNC2bY7O20HjjMgO5IfOmeETREm9czbo/XwcBVG
Qp03BK3R135em2+NNz7NlXxrBOPsRtjvfY0ZTlkeehNttYpXQBWUJGbRXZDwnchTvimy5R0YHeKX
xIPN7e8zcL+m1oAjzGqiwF37nVK+R709sbI5gTmZ+LEmtsZmNZEgEJr8boLqJBGtOQTFHbX4TObA
C3OC1HcVrwjo+z8t2q1ri1WyieKp6eBLmDM+5JSXg61lvyjtGX2gGQ7TQMnlLWsp3lwjtRZE0Y1P
vYaXTK/oRzJ515SHqfOe7071u3Od1i1N6TKxwbbUdFP++WY/MF5vEQcRSstgKZ/GTaEoNVtsbbzG
OjOqPlaUjUQvzkRmnNmNqjLozQoHhMdhfm8LHMeLpx7vX8hPmZDfUTqtxpb7F1Kpq0A4xoKGS8W5
s36ReHacRQWrUhJaV/X9B0q/COyWox/HHHJL1+Hz7FZ/0Wi/dolgTqDkyyfq3DAzemevZR5et6lF
gWZU57/hM3+zaNiuMAzREPLv38uQx5F1dcz01Q62Ytbv8UcRHml8hWPc7SoNlPRKYr/Hzoz33/Dv
n40etuMc42KKC8foT1ZPkO5AFAGdH1xH99ytEscKGo+xw2TSufE71KYopCU0p3V0uP/M0hBED/39
8QndN1kQdXbHJtCyTtHal0u77Rcs+KuHRn4yaG6PorD/x1aYJhRvE8Ewm8WIWKA7qbg+8g2S7UtM
oKRybGIH612u4QYEDQoAyKQb0Q7zvFFIL8Kihe+0we5cJlyMYN7g2twdUfpqAlHXLxkGyuNyvceu
/JPAsmD7T2q8kx4W7h3tIAINmXsW96y2RWVQOH0vrlEzA1tB+E23RjR0Bb8Jw+7HaT1/3r+kbBXw
1Mw1Sh6WBNaJBgQV+VqZdcUUgga17tKAKg5+VkzQwT2FJiN3G2+MCgy6xQdVdLN+TDCPARxy9c/M
WrqDm2R7tNzW0cnir8ZulNAouX6BtW7vfsf7F/rZgdYT4dOPjePPOV6IdLVF3v/y/n93N2Tr1kxS
Ok+gxmboKZSZTXztrTnD9CbzmlFOs4m1tYOji5ri8rWyDUI/l+6TPe6TFfBnOWJLcRHRDDnx9Y6O
XCBzsMGrf+KKby/D+Ji7pyxS38wcyCd9Dbq86tvCuXaDZPWmTyR/6Npq7JXgZwYfcNZTlAzbeZng
Pej9gZr4Nzn1QfwjtvqPpmAcauQ8NWSEB0cZH1Fgvslh3CDXeYUMQidq+FIHQjQXSA+B0nw7pvmF
+PJxam0Om7UKA2JGKuaWJ4UmPwmVtMx13cC+2SFgpzRbGGgx6ivWVA1OvMfKmc8Eq3CoW7/194uk
H8XQoReHcu429+/nTtPsiNY43v/uPw9N8jVg5P6U979W+84J28l8/8/jBm9AX3//5v1xi7TcrdoQ
fZwVTIXAkuzjmRR0Rg1/Gmu8kJtKq91LPiKGeEFLt6moZ+XVoQLAz+51x6FVA1c5FZB4Ti0+3NAm
qHqKCttnLviorBzy1sZmjNFINpifxpgPhEQCSM7Rk2mskzBL2caZxxlWZXUz+CvpMtoYkoaxcVc7
z9xymvqnH+BG1ZOflNMYWlV70Vg8zrZzNEf89G4mgtkb0iejqFIqeoqbkkhvIt/S0ySL6WoJbqt2
7d3Feckco+6+QUq0uwrJZ6MXexoJ+l6pmheO/SuAodlZlsly16lbHY1yUKxMO7vXnrW0mfYEi1J0
R+zFLjXGzHa9M+yr0Xr7STTyNi35rpFYoUSkHwiPd4B/eu0udae94MhCqYjiWiAy39GJ5KzfaX8c
Z2qPGUY2CRwSclT6QToNLRpzCR32/Hl8VzV3OBKvDvw577aQG3/K3L04tnzsmvxmd/EviB7qSSWf
I47PNVs5jnp9B7bJOmA29EeV4neWu85yhwPH2deidXVmwwzqNDgklXTfGt2AobgOAmTlXLk7yBAU
6A00fPCF4WKiF9+pHD9Y7fkVq4Np6JwlhHgxvelGpEHdM+9fQJ75BUiabTfW26FqRmYuC3A0x/ut
/OKcRRq3a79oNoQuRKhOgHfiBccJxjGTGAOly4Vvx86fuhqjnVwupK4hW2uNI3PMwlPQBbfRSuR7
NleGjKVrO614N2zzp1OSxGvRF/SZq83hqoXumMZODq/HiJJVS4XZrGeI1A8AaMHM3Wj1UuVyODdE
CHgNJyhQtWmptpYCPlwxB99Uk5tiaD8cQ9zGeLiliAFgOPWb0RReEEVxi2isoXWd4YlTQ8VcT5ph
k9mnubYfFoPhVYaSRLd6zsn69BJrDIHLVvxSjEWnu6CcSjhRi9tf8Kl+mhnlqjDGW1Y5j61Nr6Kz
ntRxeAfH+1EKcXGsaZ/Ss7fSGljMXPwgpmFjLAOBrwq3BazDc1WWX3z6RL9AbLdz8ZNaC+56KQ76
DNzSQlVe2b+gqp97G5i2Zv7uGcmzQH9NOYI2aY3MTvrbUhatr3UA27AHnJ1i/i6k+4fIRgpisB1t
C0Ky026G/IUG5nsAEqm/dL0kwGJdKJem+jmrNu+++D3BumSeZI1+PKVXURifsIhoBejMLOTwNns6
Xn5CMKUE8dKC4J4bw9kgcP/kukzCVHVoslfGdY7Vt861RZCiE6YPr26b9XnQi7QU9TGoyyk7GW77
rLm4HiTTRFon0Adh927Q6qwyQPB0tup7REIwu8UvkOvL2XDAr1e88EyqdaCa40vadPWuXEpG/c1J
9JBjc7Vk9P+euKDg4XBuCo14D2eIvFM76X7WgsNVLDACRrPTSp02aEOPAg25VsIjHzXy6QebLhj2
9rknaaptzvbEYIPD9YOIdXb1h3q1DZmkD9LktWPr3M30rgAa+61uQXSLBNF95gb/ZUxrzfw5qshw
dGAss6uBYY57al+1f3Fl+jTKEXQg83gSllKiqTalQusXJw+rFRdgqlHA8ovtldbdc5euOuFDOko4
vcpX5LlPvMMzlQh7+3CbAQjPRR0qsx30AipG3z30GYFPsbWH0cGBAcpoMb7RYDIc9Q/i57L3mBA4
hF1X8/PQAcAcAV94Wn4ckuLc5gxAFD6ewUL/qNHA0pKfCEOy3Hg0MiwqGMW/NXA2fjJA+BGjsZWJ
iqLGGsDUJljijQqVq0RK8hWjpdt4Q/RjGdUh1HgdOXelUG4WEa+ZuiCoYV7ZG9+0Jk6LhUXJjOqf
XTe9m/R10loCxp0hHiBDa+2I2ZVj7ZROvonEfmVqQROtp4MMjvl3VwGjGzT3UU3iXd98kvo4+Zyy
rmqhXFJt+enC/phiRqFMChHEhVFnAZ+JyjfIY7grvPrnytUZqP3YeNpmO7iRtpU09v0ZlJVpyg+G
SaY/pm69x6qAzWsY0LXhMcXWASJdH35Bv1jjupdba8PRjUShEvat0iwv/6i0Rdlch8e4jbgpURPM
aUNWq3hZ5E8lwXYEUZyrpetO2hBxESHo3+bFc9GCnS8bRG2EOeJgh3CZFsPXHDvJBerAOwEjQFqk
6j3EdFM3zJK/NYYCe9xP8ASKqjgI1hJTYRCBMKEIFJxuwQLKjH64tqAGpQW66Ma5WuizEnnXBBAn
4P0ho1fr6Bi71tWdbPO5mZ/JX0OpVyGv0FDjWVGXMqewQ35LdD9re6l37J8RRc2pWcClEyqohH00
7pYe+LbBQSx0MpjhuQFoJaqRr1c250tVVbWVKPon08Z97iF7SjKCi4Wu1yTQ8vilRVpV9gVZqFBb
tpNbN76leS+Rm9fPXZrRQjHlANDMhdXY9zSgO/K+S2t+bJjnnT2zc8520uhbvCVQEgngOmsFqUmx
pl88Pf+OByKFwFh2h4mZ2Og5zblfv7hV0oWTxseLd88+6qvvZJ7yU0XG7U6tl/KUGBwQs2ztLKGW
PLY5bIfVhjnnhbanf/Zgp6jn7l9ItaCYLYKisbwdcfLzMZEGmiDa+rE9WpTWbKKa2UMFyiT9MbaS
6/2LNqPcUzyU5uZycxnc2xtvXF2JiD43WuedozxCK2JPOAvTQuwHVL96U5FyzGbo11Hfbsxqmv2p
l+ozterw7BxqoS7P7goxJpFBP9l9pa8pQdAOIaO8dNpUbHFFUCWmqb5zUy65uLNIBKte475ybvc/
2DFZFto6w68UgPKmRQ6mzu0VmDqK7kzK5SoWwb5qU83UqsFOBwBta+uleSbx/Lc0u2Rn6K19zhec
VVqb7HGJS1hn5I+oAvGPExlXz5mQzfWRAo4bW0ROJ9g3QQmEy6h3O13nuNelC37uoYV56CkM14uO
ZyPxxwSWFspZpefSedfJ3ZF1PD/zLIGedvuZTf0hSxuNkLwVL15ChrOhtOz0HVkIGpFCbHFSzxAz
6krNh4yVnzkJRwZBNtvcq2AujYPiYTESlBNgWdJTPw1sWCSkeM1TtxiCRqAGXZ6eOSY6hhiLcpla
qw9cQe1u9yjvkMd0AbcZBv0u2itQhblImxnBaEhmAsZeyT8m9mFr85btaptGvFLTV5Syc4NxQH2B
eAATpXmE6aLQjpPUis4xzs1bNaQHjcYfFZQicS+9wQRhlVsNvX0NYBQOImgoTn6j0ePPYwMNTTcN
NTOeD9gPLvHUOBeRgr1buvahXszzIotyOzntZzYov0CTmWhJiw0R3shbKkJZZcEbgV6Ho2uUnYh8
9RhMR8XGnVhhlv7bnGdCsspnUqMyZp5TtAEb5QaCGs6o2DZLTC2QUUMLZlboFjOIncH8k0XAejq6
eUicpquTRqf1v8Vi902d0Y8ar3kXiMQYa4qWaEo30l/Ir5gf3JFclYH13yBtfJrFJ4EbT5VUNpMW
RwhZMhReM2yLhDLFZHYWJAlLtVmZeoAAylfmkhi7rjeDwY2/8xSQgGfMtAbmarmkyc+8tLwDh30a
qLaULFJzvTNLZJhwBxJfsa1LVjaciFss2bFHE6zNjjRe4ZIZKciDiBmPFanMyOx3XDLprYvHj4bM
DMIz+n0Zc2BbxvTspSBeh8I8zVO/Wqa9CcPxuLG1rtrHmRFTzXRib0ycrNNCxQ5ZkIrQjNHRsHPu
SjXvngxNB0xIRIQnqMFRXE+MVk9RKm69NSiHiJl0F4OJJV8Qn5LQTjKd3ACQHwIswLNhQY9wvcbV
sDdoDd+z1OZO2zYlG8Y8uQfR1+1BxXyVQpAI7WEBC53fBHztfelBtWDekZxLIss22eQ8sB++qlP9
yS2kkuuC1tNdWu/gaPEGcafyoOvVm84Uamf33XeZpiA0reQJVfHqNpnOc2pe7D5xOQVTX8hyfGuz
drPYI6oTZh6TTXPWBi8uqm7w7ZQJybL8aMBV0Va0zlLFPmDWnKj0nvubKXKElTI9cn0l9PLqm9Uu
RI31mH8cggDd0jz0C1Ka+LGsBxP/uHVyawVSPMNguVjvOYoIwxrgl7QDhu7S/NYWTdmWmUsPnYlE
mEx1EHnd990af3/HirIbwix5gIQtI4ktdHmtrb2q0rWrXeckeWuDsq1kUJmUiLlWx2Q4KoDRNdyf
KEToA9OkcM30LD3rcehBct89wHeznzp21snmAvcja+o3UD+WvYWi/1qbT/dHtV2LQtPD0wqmALF3
SQ0yCIkCSjQeHzrMe6tDiKC7O2e0vR02DKqC1L1qhqwCrzE3jVmmFwf6Td8A160BJ/se4rhL5UmD
fwteoGu2d2umGivf8Vy8cNZnZraIPbOXU6ZlFJu4aarsWxCMuSe+6mmRxHFmVvJdmohYkbRAX169
9tpgbkeQLCwNSJgi7gDQbZw7l67ciZDVQfjFihLAAI5JE5meYlp4Fn4Y9YjNG9loWM3ZhjoQsHmJ
eS52PnOacT4nzJfU5Clzox6IFQSYbfCOo4siQDSDOogDtrfRzCb5i9lM/OgMqzE9k71ZDzcCESR8
S/45eDcDYlkdSi/qN/dHOhkH2vuSmlkNkYVm9Ek64kvczax0zJCQr3HaBZ0ajJ7yxxgGD25nCad7
YUKTYaBusYags/IXJEZKo/9iPV0tbNlNq+nF6WNJzKHLz8iaNBACKcSoV0GSDufEMr4cor+oqttr
Jaio1Rqbrs46L5gfI2fkXrAeyIbnQ9Ktp4aLZOZVuVJ5mWDT+XU6f3Y9ZzG7ZuqjJHzYZq2GYk4p
jBRUZlIG6zvDMBJSvUtxB98GMCkKDxqcOwdxoQFbLug18X3fT5bGOeQxoJX0NujWT1FzdKg9/sm9
fdcaaIJ46EQtOZXDh1j47LRKUXBqltihEaEkfHxXPX0wNaPc2fVUnFL4b/sWA4Hsu2lbCA65rk45
7+ajQrJINx1Hzdw3qnpdJMywtum7S8XMvWBmenCycjqsNbCdEwmTGyyayWyC7h3N20AZqU56i+Ev
DxVDH25Zt054loBZWxmMUDP3ZW9/yrjNT/cvytD/EEKJYXsTUpBXyRlKqLoC35BXaxxCTuXivItR
QT5rzfplnshHiBac4KyjTwzbh92iq0+1BXaOtcQ6GX10QoxCPTTJoOaIv2/c5oeXa+ThSO1R9Fyi
3ayEo80muV5U6kp0EL35oTgME1Nodb5Ge+1ozTjTzOi4mDRB+S3Pk3dg2OPt1jP/PHXOBoGTeujc
PfxujyQnZqxoERjcNVAKR7U9zBmOp7vsVusHw9d06Ag9nx6FwbDxKBPG9aSmA8gPJQOYrmL0x40Y
Hyo1+UgHlKAZWSUB9eMjiOGrMxFsBlW2xd0jCwe1aZtwLY3KlTyaDokDRVNuZ8+k+ZbIcH7jsHMD
G4Iou+GE3wvtEK+tnv2qbcJmtN+AoLUcgyiXYtQ9pWzeWipjv5lYg+4LEe0VgKWe4W1qyXYc5YrF
zf69lOtptHc4+yfJQ9dw9zvMJZjdU9w2m2ZKONyCBiKmgj6NM0CPKh4KFWTJGM3NXoUSQaWIXgSo
+I4pMPWex2rcy+FdUzBcR5RlJlwYSn1Gxl1NfE17xPWC2nZgU72/T7b9oYxo00xSQyYdx9D9BdfL
tGxiqi11jF8XCsGA0pW9HgaKRhx1whAd/mnPsE7Xfs+zmEB3skBAASbZGrGEO0YUrdBwEY1BFem5
VxPVwp5YpvQMWLB0jaUmQ+4DsbKn6mHoIGpmps6hyhjjJbU4tg7gW27wTubfRcnVhJAWsbemEGew
2s7d4TnWureZywqPEiSV/12CasvQO8XzHZv9ixYMZLxjvWZ9LLdt2Vwzb2Z/dA+JRlKLTiFcjhjR
oEJQlvCgqnN2c2Fx9I1auNuZ+lvFwE63zA3ASrL2XgtyijbSHi+0rmffAQfjJyg/rRiRCfoAEk5p
e0OUDGNCcTnHX5UYg6CjIZhb16uBZBpEEWj2WcnlzIEv4+FmS8mHQYRWpZ5+e3K+3Fvq2EiMDeA4
rBRrBKedzoFi2mdn7VOytC/bqF4pF1lxg5VJqiQ/XSm+O61vsBHz29QqqD0I7Y257ItIisCifb5R
1s/xnzWxH4+Klo1bb0y/IRcKvzEwy+Qa9KzBOOUpAgpr9KDyc7e78wNnEnFtmEKRXNLP78MgGtwi
VQz+PJ7fCzyH6uiu7Yz+d0JDZ99MlnoDUvt7mp5jr9J/0KhA8VwuyzkxbVIqjKUlzckxAoUGVaWq
OXD46pBYeg9FejgUA4c/TzP1y0CNU+SEJQ7VHO082+M+iSCklMg30fZzOdcgDzaNk/OEYx4AQG2Y
75bfVkl0+pBzP65XSKv1PztvftX18gJT4DpW4ECidiAzhH2XUJgDvW8OOT2RFzSUA/iy6cZSGxYp
qkR1XQkmL2ObZVExyLXgluKOM2P3x9LPcOLwOdtm9r6uh9wnqA6csBbJt3CilyprHsvF/Ohm8Ssn
uVKMJataSoI3XQ0f0czAR+o8N5TXxkiH0EjWzn5OuWuuN1EDYpIWO429xVqtkHBw41qQ+7rGateU
Hfhuu80y03xTWZG9vE2C3NnfN+yIs62qnzDNpeCgrTxIGXj8H3vntd22sm3bL8JqCFWowiszRVHB
Cg4vaE5Czhlffzrove+yZV+5nffzsNgoyksEQaDCnGP00cWn/mTX+ktp6mMiPNyB9hFWKvastvzq
N5prlovL7OTjqOmTi2yNnzn3MoLAKoboCTPLnDP56p5LW9BIYfKLv7iYqVfB7B2WexfS6bzLOJyR
9IWxZbirTcDbhtHedCZrxW5ZTpDksBMVbmVd3PolN4OZ45YmaIx7StwQcNSsLkcOeQ5OjTvdVtp4
6Hph0I7H/sYqopy9G3vxBhNkgAJSYd9sPQa5EK/VqG6qhMv/AqK63C5B7K0wSJwNtNPUFvl+A0wI
XRcDuisZlkiZ2WLYeCYRFKKHExD+WzsbjCWMDvhrN3BXq4IEm2kSN0aVchaEqhnATP8lEnMOFVTc
EGiyBA1mmrQMpEJIhmq/4psUdEynsxj8bnN5r+XfNgxw4JFWRVDCzFm2OyWpDEQKcid10RlH1FKl
Z9IJ84ZAUgcwtk05JDfolrgMtmXHRaHxNKUuSHtWS8vGK/1iZ85VnWjsYwsnK47yQ6qoKPrBIrBz
+dizF0/bKTtJDZ8qXPb2mTGfk0J+lSU7FT9jfg4pQauw9PapYbpbVj7PvedvjZrNHVc/KGQsAxdr
riakjgtoqRSO+dZPglXVsBXPUpYIShMCB/yI5g6GDGNwHipbRivkbS6zeL2UKyBwGmwFlmmTi6PA
kz7vsWgY27nCfZbg2sirTwXf3DZOvKcGY40VGfdRA0ApIvGHHUjHlhHyll8Lc29VER+0aR7E0D23
yy4rrdWp7cFTkw0677RJuzwc7mK83Zt0jr4MNjc9YMh9583s2BKWtRUuDgxI9SFA4o/GckZSMnuU
jJfrcbjwkYpecLQvl7EbLx2FBgsF+1gc+jafWDfylY2O86CrMr5Rk/ieZl/AmI0faIOak7rGRYcQ
P0XTi5P56CQRxHqrJtvUF8ASVVyukTUktzG1h3UalxRhXAW6KCOX0yr0A+2cdT6E9oY/ATd5ESXi
vrO4gwjmTreDNz4l3UQQZp0gwpkaWvxmG60pHg4bJD1bc7D8szEzYtlqetQOmihuftwaPa2VypsP
fdPcWRzjKVYI2SZJTls0VLt6um2oeM3oloAiQtu36mOJLQcdjrvvA1yDcwlPA2aEBTIbq6lX71qn
Y44NWABhbijWOszn3Vi1d2CPMLWQCfzOclDeFAzfGGl6RH12F58bdvBrhyJebpj53chu8d2MgLND
T/ID6fN/SdR/SaImpBks2P8fTrj5nn4ePtfffw6i/vH//AdNqCT8Qc9xQAJJ0wG+AZzjP2hCfqVg
Z0tcfQRCuzbMlv+SCb1/NA1AqTwuKmVS8vl/ZEJH/wPEhW4Nfw9wIgCN/w2ZUKhXqCYMAhIpnRY0
uiEn4BD7lb9CHERIs8WrDhB2kbMhkGCGINbd1VfDUiTHzd5sAzHREGUKA8Zs9C4d5io/YLAYqY/T
YgsaplhpZWj2mYcp+UioIV2BdEZVJxkj6duZKsRs3rTBqc9DlnYFyZxJb2+Gwm5PDU3RNAmvO1gz
OyP4pF12wi0brXXjuh2QGhpmjkFYJ6ikzwvOEcu0e8MuLTtGzAhQz+UpoecQmmIlZ43kYiq+J0U2
70Uj453mIy5+6W1PdqIYJTMmH8vCONmlnwQdO9Ky8ZRwu22mydVrL1TPE1XcbRL6N9rBgQgONNnW
tqm24ELQ2vsmIjWJeF/KhyJOUeKB+TE62a57P5xPLmBbFjL7ElDQubakv520t9IZbrDOnA/KpOQi
muTODoJPrp9aDwTO0YfS1wgs66tl+bw2p8euINHaUCkl87CuVo6eMenHIKTHikmBBuPHmV7HQltc
z7Z8GAabHFBBVqlP3SQqd3V6dmoXjF+L3QSl1fcZL+g6VuWNldpUgSZQjrQxNnY2mau6iT4huI/g
njCB4AcrMoSBU9RSRxm2aFLKXZZlJh6NHdfQS8L4vnZKdgFU6x/KgEU4rJiG79lunzM7SDdsivVi
LTiFrrumJPsNuC2FIR/ujBXa93Vvs9XsECF4iEyoGRFQygy/u4V0iUFsGDZmkLyQjMESDZCC6SBp
L7Jzx4YvW7wqPlVo1biUQevpJEsW+l5cfbMKKVeyYn+UEECylnF2F/JGLoifFbW4Mz1HZ9XZoF3w
kU6Ouvb77mz5Xr4Kx/yhjxj9YeHpdU3+xjgscLsEhe0UNEdMWPe2zq6LKbuWmHWIWSvBvo3Yvegj
w/PDGLzsooJPYHSOqBRuqDvORUKlyrlPpuRTJVn+qaJ46JKM+T5Pn5OesjYi/HaESxyC1aMQRIqG
cbgs/CK0cKV/G3TVLcu/ra8wcyQ+n7xn6+LKloVQ17GWsQi07O2C5vhM8IsZkNyVHpzAKLcZS+S6
K8p13wYFgm7yk8p+PBQD5Ty3UgfKwHQ6DOK6e1LagowkQmukcIMvs2T7Xuer0pyO4JIfXQtHDfHi
7JlMEt70O68NWSvrir0w6fDCuGoDFPgd7HBcGQ9d3Qy3bp1dZ6a7V3P54BpT+87w053XI9Ow6vDZ
KdPtOEQvFoYQlHrHdJAHX8+azGbcFo2L7HB6mCaCMlNWsFuR6EesLeweatDmgNbHOtq3KboJ01uS
TgishwuEodJJUCVkZs7xUx91AQc1CUNNUveQsr/UqfTv5I2ThiDQHeNGMejgHWdsI72LxpgfsCiy
3k8DcUeB2b/LaG9sbISVvUL92E22XkHJz1lDqLre+C6geWEMDRWeClN4Ol4788jSs/VABrVTsA2d
vN4S2S725D9gn5kYnfr0HWsHcSAXmuDHqdnh50ZT0bXzDiX8rdcTa4hjcwDVuvaj8KEIq3mbhvkD
1rMlOjl7SWkE78Hj5bsptL6q6MrISCcbHnxCDXsSKkxMInCbAs+6U5UFGXYabvoJfEV8anPC1B0n
JGg6Qxvsm1/jiAiuzJbPs50/RBhmV9RKEHR0vnvC6KlO8dhbx9ydtr2mVwF4qVux1+1I3p6RfnMA
TtXWJ0Kg65M9xGD6jPkbvJlN6FPVmsbn2JKasYE9TS/13kH3eIBjfq/GZtx7VtFvCh+BSqxq92Tb
MjiWHX6O7BmZTneyrbE7mWgutsUiL8tMMtLIqj3h27HWiR97JHdUyTXsqLUVTOEx1TjAkkHuOz2M
DDqMo6RzzhuvyOt17mPEzZzmxVYNNAl/NijeoxSK0kbug96+M3KKejl6AqJRiAkMYWSdaOGb6yTm
7QxXUVEc5ps2tnJkHkuI02SetJVBuVrKugHyR4ryybXKnfdAPuK9I5R3mvqqPDieey5ipMxxPsVb
rEPuJmoxEV6Ool4O5fKsml9CFauryw9ZO4wHLrQfRwkbeIQsRg+WDk02l/YVaHVJquzlaRW5ALae
pUcQR+Ai/DKBhBtdeJigJu9wKt2PTpZDUSDxD0m8q4AXXJ4h/3auhEFkSBtLmHtz/5LJKtgRckDx
Ov6ASBRJhJvu04rYd+BKFMQncRfkItlO3nxOF8Fr4OT50cKx13X4dAa2SNVoOqvLsur/FqB/WYBa
Ft/VWyvQXVrU0bdf4dg//p//wrHNf1hBatd0JHixZZX5n/WnVv+4ju2S8Ytg1/Qc9dMC1PrHNB1W
hDhQXVMKF2zff9HY4h9pO0SqaNMltIvY2v/NAvRCvv6Fk+U6lNSEJbFbuo65rHR/Ri4Gw2jOuiy6
g0xSspOzOro1KL6cmrK6bRl7KP6H4T7KjOSaqdlad4gl1kWVbOLyTpRzeLLB7RltwkqoJJdCkWV3
vcyOVUoMlNflzZGqOxulSh8IL6tQiVKo/Ol8/wEb+QphKE3owLa2WItrxQl+jfqqKoo5/Ty2e5Ov
imk52iUGjWXDZ+GLbq1fz3Rxkah8U4AZ/vLe1rI+/+n8/XhzMGWmiSyar+QVZ6x24t5iDMLJWoWs
dIt9laKHxv++ZZFHWpkf3Jbu0stls+47+Jfe/ux/fH++Ns9BYqtd4bzCes7WmJQTVZt9pps7Rwzs
ZwdrIHwM7ymWi3WdHKuI1RxZXSi5AAb85f0XPuTrz+/w6QWXN9zs17zjsW+hHUlOvpRtuKav+y6o
F4XCJK2VKULNdNcyo+joa93rlLyTSbCC3Gvy3JkMVk5Jf/HtQ/rzETG4LzeXhd3m1yu6HbHq47ds
91T7ieeKMW3nlqiu334Xi5vz1QfHf2jZFAAAh2Nkf/U2SDGcpq8g/Y6zxVZLFzHSdBcvIQC1BOHy
lRnkPm01igl2b2EsMIY7li3jGsm7fV3SZyKlznVPcST0/u1je4V65ZqUoPi0abNx5ZJ8DZ2VVW87
oYW1vKm+KT9gb2CEXwW1jWnyHyNBGK/rx+VfroTfTzsiPtuzpdCWgD32aiPrh0k8aISMe+ZZfE24
2Snue8X27Y/2p7Nu0xIijwrYtHSW3/9EiDV1Yy/REny0gDLkrPkYNeQsRHJIMt5+qz+dxZ/f6tUX
7AozqChFd3sNRI3AuH4TdPG3Mk6QJaullOuQDxpOfwGyOq8KApcvTyvtSoe6BBfwqwF5ChNXs0VA
WaUWv7PR5gcvM09tpLIdiw2x6j3EEFN3LsvhsVUi3k5Vf2BooHdnqGTDksHZDrGxRytiH5KUknjQ
2TjmGXd1h+8DQfF1JdmRYTbuoa5EL3XgzHvDt8+khdKFqoOXxnLnw5Tc1RqoQ5BIOot4C6/1Kg3a
e6szPolKRoe3z/dlqPp1KJGOKS68d63s3y5b0C+ujemm3ad2m+ysMbp3WuqcYcCnMkgQaU3iw4ee
cm3vPTYpyMJYTHdD3qvNOOL5dPOHtGGTZAIMW3WKfFuM/xtnimnrRwQx9Fwsdt+T1VKzlU9lcaPV
DOSTuiSNXGtRdSImABNLWnvGCjQg0eTgkxlEpdyOu2vDjt+//ZEpJf4+iizYUWcZrCT/LXfVT9dz
7NHHnWWKx6xSOLu7+QSF5ftYoJxqhqc5Lgir7PDKDxKNfD5xOgz5MnnNDZXSXQmr9joovuVwga9N
8yOYoGJTl9ZHWmvWFrVlhBvR2rkdNk2HtnngpOrR64DImV9iQ2OWGEl+GQixY/sKHMJmNGv7bEJT
jGDFbLNT5jXtqjP4nYiz+7HX915RPrXdtUWzGRBgRbVfne3WZI8CnWE8xXNAcyqkY0wl9mro0O+W
w5PuT8CiaqrV0BAK8QDr/0nL9KEGT3DwXKNcu3kHI1+ztWSZnNDmq4WhdrMqnU1hD8yjInomeUKT
AaRRMlBkenLi6K5T+PBJbEujpbkzDV+n0i7XRplPWytATzKzW1LJla3vsOi5GSyTsnsUJoWiwWhv
gwFfcyOQQZVPaIVQ9woaOEVPHI9ZQYebW8BMsrYR1hnvrELRsfG+hrX8Wqj6TopHt0BThUL1k225
j4LOmcpCRDXeSOAH5EJ/EQq0mj9S992TG+h+E0s2zhcIBOMV/vy6vU3D6S9X1e8DF1xOVq0MxYCd
8ZD9ek1h7JedHLiPOtHuoCfudQ8pGd7Doz9SbAtCkwZ/nv9l/P/ju8IOpcwq1TIR/PquXs3V4RE1
vDfM54Zcsa5IX7ravRln4wlj1fvEcz/85e75fe2lKdGCmfQsz3OF/WrKaQIPUW/asfYSCFgxXzO2
xQ81evdt/Rk5wgw/7WS2kEFKOd+9/ea/37iw9e1lee7BQ3DcVzdugBgwHnBv7Q1VfChrexdPtnEU
M8m/ZWtfsVNWxjdjUNlfTrP1irXL/MAbC1ezznUch1P963lGPG6wNeU8i07dkACD1z3LkGYF03hM
8ugzQXnuWvZtu0rD+aZh8ATlnH52+2c6uX/lmv8+63M0mgI2xXJLse749WiSCKqCW3oN5VtWQeYy
bAQlsvcAtEymJ+7MobFusBVcYirBKvtgEBHEZOHwCDIq38vU3Lz9zdh/+mpYD1PYsKRjUdr/9Zgq
1Nxz1Ktmb+PkWqepsS1dYSFq6J/LYHrpG0SUzYLQY3MeMO+l7zOneDcp37xuUutjgh5wdWgERjdt
TNgTLGS6LsVIvtdNawaPVmyf28hUSK1A3mCLxsaQnas5fAkF4Vu4XP2/fOmXZc2vUyOaPKWWHSFZ
SPL1mjYQhgE6y2n2qNq9fb5pAwLRlJ9t875jUraSYg2lqVr3jshWsIiSw9yIakX6Fzd+xm6tMd3P
9szSxaUIjyloM5Rlu3G9xtvOmbOBz57uTJx2sDd959gJ/WjaBQU9F2zvKFAF1t61N6r2IJHzQ/o+
BtB1NmOaHgLOURGF2V9WX+JV+svlOmdnbDlYlQTD2fL7n2ZG36pp5KMD30PDXMNOIt8Qpy+OrsNc
Wdcg7MDDhgQoDCDSujzHXR++xJEBHJ0Ff98J48DyHJelT0Q0G0BKL46YUThPNpaU4kOGbJV4bzaz
7dL3JbVDD091mOqrFIcIZJFl/eM6m6ysnZUt+2Ql7dJZu+AIdTAE29JvZpJZps/IvEHQJoIWyqJP
xd7yMGBFe/uavqz6frsAfjobr+6zAXacCAqsAUG3wEnSqV7bswXdQmUDXGOdbRkXyjWOPYp9fbz2
7MZeKyWf+ri9fftY5J9GehbgTNKMQpZ6PfTpqRfDJLtm72Wq3w9CTydhJ0T5elu3siaUlWQ3lcBF
VkBZGRBS6zYbi+RWeTAaCS6aOXBCoenhSKgdbFWnk/Iy2kGzMa+yZY0T51jNRPIFlY2P7qX4jGCo
P3oB5S+/cpEsDOKRP/tY6y7eIEpO12GPJ8zSsPhIqHpJ83aCnmLftlScdzJzP2Q0gFfaayd8hf64
h7fJ+h1Btc0QpR2dbaRJwPnoYSiJzPeO8D9bqnhChMDcXnpbZPrvu5ZebxVG11HlIIcKvml4TFd/
Obdc1K++Zhf/Dh1GF88eJY1fL3o6jmqpqzZ7fPCfA59mN217MLAza/q33+kPgyQxFJLWqAApr14D
5RsSSpFNW3hNgvwlLiGnqhKGUXGnYZOuQmx2eYZeWOTi8e03/sOSl1qYrclDEChDzNcbZyBlECt8
yfCcy23Xk6/Y6ZFo4rb5ajuKjoz2N8pGUOHmiYv0xYy22cRO3mddj8S+QHyicQV30X4uR5f0xTre
FtHOd9FovH2of7jQSW+xXeWQgUAVbvn9T0MQyCQo8bGJQS8MlpbACUPlZ0wCdySIr7MoemkUori3
3/OyaPntEpCQ7y0gN5Im869v6vVGM0YRd5fVdzcmOdiM/Rulos0M2DrQfru23abcGVDgqDK8s319
tJuc2ARk5RhDxN3o1KSLhG2/qxe99RxNj5E1nGgM/GUJtGyAfz9Spk5slkr8lmkSdS3K1Z4xadAX
W45yGQdxF7oEo6K5iV/ePjN/vGLZImnPotxGpe/XE+N6cRJk3djQIDsPrQ2ChXe1c/eGwRn9DNfv
Gm1MujH+dsH+viPXrkWVlMuVL0Ro8esbx40VFKBKm302t++HSZCxye7QD1WyDoEws12h/cH+Ezyg
gYYEnVEsm03YG+zD/SBba0gruJL6nakTYpRpjL59Yv5QiuIACW+jBicUdsxXl8wwdXIOm4Q7yhBg
+BxapqKNd8ARz+wbv4cRq2MC/zCTsV9T00MpgKyKmdj22p4XqtyLM3EK3z4q8afvixUy3xS7Wy1e
X8gtUQZIzU1y47og3pkZDSJaPEecAIR+Tixem9bz1nEUmDsCkAIazqTv2RQRu5i8ninb52iwHpxx
/N4hhXrocJUQSNvcBPkJ49p8qnR4MzPSXGNpgnHvy3wfsdC8yZkXkL2fW02zDau/d55LpgnSYNBQ
mhMGTNfr3zfVGY/KjOOECs8RtNhn0HAfZiBYR4NUhWe7Cr7NVbRNeivcD3kI3hFb49qp5/J6Cbiu
WAO8fcL+cL6W4COXwVixln4d0BQaCKRl7lZIlAiXnvGOd+h9IT/jGS46+RiF3T24tRciY/8y5lh/
WGt5zDrKM1FMarQlv17hIN4o9wPy3rsjiszY7MQhMnx/b/ugB3Xhwg2u66seu+NV6i8BEU4lr8LJ
+cuA8oczwF5KosVZuhG/zQxlXs4o1UUFgHi6rUXWryoC68kKQJxO+ObnEVfKzVTk17Gwm79crn8o
pCO/cajmsolR1PJf3eX2TPe56HjzVk0Sm164t3XxBVVbsEDnYOqTu7gO5vkY90TWhVX4l7v4D6OM
Z1LyE67lWoLwjl+/A1ZKeeuFstqn3ZxB7j4SaB7rBgNcnGGxM//6idkK/WEvyZrSXIKJFEKr13tJ
jWa7C8C+7DGueV8KG5f1ULbu3UjRBoBH/ZDmfbqxxsp7NKQGsdD53xwVhic1+tU+GH3vjtimPDZD
BJ0YEAf8x+tkcIK7zm6vGwtLTEBMw7pV4aL1dYwnTaQ0VHagUmaTXBs43J4bSkyQBssHO0zfN1OP
ZL2p48/t6NHAbtL7Js1g5jiFZAY02fbmY/SUt+UAyisLYMwBxEmE+NK7odwO9ggplT3RObCWPyQs
/3OiiKEHHWCb5juqOcYjjnlqM4N8jrwkPlL+8s9+lAYr9JD47M2+vp9tH7PX4NzT2Kie2henAI8e
jb37XjvP3WzF33vq+vVgI2GKHhU7iPtikMZ5qAHylFnOnhu+rPcuVt6EnnmCtxDdzeiKnpvcwqI9
Od4H5AJoPVRBicgW4jb30mdWMt2CPJtvRttEVdNZV23rfWITlJxLa4yv9UzuKDNk/jxO8SOZBx2w
AgQLntVOH0PWbdnUjp8FaU6MHZAMWsCl+JvSASlwVzzEkfoKl2j+aibWfa7Tj20W4b6zRXSeFELe
bmy/lVMzYJIZ8MZDVu+2Gdoe9ntpfxUVOTuwNp2JaEmW9GcrG13yXQHWpg60j6JkVd+l71sj7vA7
8NPlJRXOBNn4ItsQ1xPdMLNHNy25BVcTZZLLS5Yu5VWr7X0KPPQ6Xh4KU/Q/nl1e8xE0NH3t76NR
7+LEgaI/Ve715dm/D0MW9NtyoCanZQmDFcURaooiOvvDFJ0Dgd14CKZqG6CfPoUjzrKVh5T3VKn6
0+gW7F5mH9N8MJDRuzybsywlAwGGetIH861R1JDgwFMVfnV7eYXO33QbpbEAeZUcsDJft7kv7/59
qMhcB1Vg36hssTY0ybjPKb8fmikHz2eX4mlMnPDQqmwP/nZetYMv/FXCluoKqc7zxDewC5XCDYSI
7UHoYmdNufXeCAvCyEP2MqArVmZZGu/a0jLejUV136forArCUu9Q6hIgFLV7fzSg/gcSW12YVFdh
0wTry48ZS/zzNINGb8Zj3RsZZl+VDHcsE+phSg1ECTBTgOMqMz7ZTejf43/CRWqM6bEvK39tVW6x
i003vhf4p+8pMPXbEX76Zp5cyu9uH54cM+pPPhY4QFHKe06nmHj3Avh6m9v+sxs3xjoXbcbaClWh
O87YZXA2gP2bz7nhz892kl0ZwvLuM7Oun7NP6fKiwLdwBBPLzVCqfcX25SnwvenBhURbY2R5qqa6
AjqERqecnRgg6aKGZEsMoi9ybi/PWLoO7DXAqTTRzhpa1kjx5NRYV2a1U1XyCdcd0DDduldZmLpc
3/j74FXc4PjALWm19V5CKcn4LE9LjRJ2tFarUAb9Ls4d68HMcnwE2B+LsgEQz8cG6+E99WHubswR
MLaT8MZ91KWb0RrKszHZ82ksm11DoEg9oE+nUn/f9tjmglF86LvhZM0gvNzBdm6KhuuksPW4MWpo
hM2A0QnA27fQxfxgiwA5YmHiKw0kdugGvU2ct9nDnHX3E3SKj9BS823Tl+PRGI3mgxyfpUT0g6ED
Uq1B4TiPe9SVlf7YhVeVPbmf6P+Ou7Ge2wMREMkH6dJoX153HVa5adnO635kWHV00Ty5CFoWs9sE
eJiI13qOn/Mp+sRAkn4CUMs/Tx7gwtZ32krc5zDeOcQaPI/d0N07OjqH03MpKutR115xi2gTiAJB
DRJL103cGl8vP6Uiis5EA+eL9wgVa27wbVB7vWeSARnt+g/e8jC1EL2KcBanlBYoJkG7Pjh510LB
9LJDaVvTk+e7Ait76dBvK6anVMgE7535ZRwwlVZF3Dx0Y2gRcRG9q5u+eWiXB2ukfoAHnoThIGnX
RS8pO+feQEgjxNFq+THu2vghwpjpDuYnL6v7faVHdcAk/AGRH4L3weVetEmRMwTQwiCJvjTf+aKH
Q28MuK8HLe58V7EflxvMj/KGthzA8zHRe121tCkGvH0MeO61NHS5JVoy3IxRMN0GABFuL896JPGr
gkgcOROtMGHhv6tHZK9jVsKqTJ+9KggQL0osS3iqTmbvWMjKqNioCvMhlGr7yrWYe71Faw90V50c
6mtJGeIVUMUpsJLyRDqTCeMoxvo8xWsyD/IdLdrm3o7QNOKzV6fK1uUpcwVXqZrD28tkVwh+G8YD
G33fnG8uD4CmnmE3mnuTdNxr4VUEflv2Ufj+5zlqT5hVs21cfS+M/qvrW8w51Nn4ACevb45dGtY7
dtRYstW4jQQyZ8sMgg3WqnhFeNEVhrxDzTZiJUW0NXpv7zjltyhJ3iWJjyI1nXbBHH03pnpfg3aX
mH5xSQqOgnVfPzbbQmmoLzPNVx8jedi8b1Fc+3b9DSOxYB5nA7MeW/Gxj9x3poFbmfLXPcv5TT4i
SVEJqZlTL4NNxRrSyMS17tr39tTezcPSVS5vcactsy6dJV+gJFErqZL3pK0S2Se/2na4Fw0IdvsK
5x7DmvGCTO4GOeS3uR1RhhIyYgQ+i1aliTNBLDeaeClphSKGDApMmR0mNliFV2yGiDgiqbub3LsK
9MDGSstjUs9HB+jyEhnXsWVC13kcY1Im4tHaOfm8byKQFT2haMQoyZSWo5q+s+MEbkd/dVK1gJ8H
/ZctnsNpY8kq+VglHjq8aqe+7Qei3p6SpFoIA/JdLDC3dI0w4cT4rAok9Vof8k8T6a/aSgmGjJZw
zLS9zz3/nTvNFRCeiZguIG0QO7OlyKjWqKq5PfVtGkPqAX3crjF+HYlSvcocFypvbtxG4/g5WsJq
i5nYbaJMVjHMs7wE15OwTtOA2017g28m2HjN/C0cIjSovX1se64v5iR8iwaxUHVdk7liVGc7MeMN
ihCYt6VzZ9bYixpChte9Fa9Tm8wTfTM1CH96yaWaZGm5tcmj3VZhdTMoAwr5aNWIAft+5Rs9it/C
vpEG+wjw8dGu6W3Eii5DglDfjbYvoQs4L0YOZlJL/EEJDjKyue6xV7NDtgjE8V38TrYBdiJvQQH7
uK4o/JvrIKyIeImMbjspmhbufFZh312NYUhIA4kjFTg124qe2pmgM5nLKyqBLzml5CCHwtBl33Uc
v4AvSJZQSaLcWFmAiKx3CRnJW9E3z27vfKqsEoFBDTbunbiNDJrRASRdd8CSMJoe2Ua2wQkuTQQM
0sAq3548vSuSBhbZ0KXn3g92s+1+RsUR4EKTya52JY6srmfatdwNIYwa4GF77cQCM6A5fpCWYcBY
AOQD124T0fkETTScuoJ5qezVMbOjeu8vQbqBOR+bqvuaMwHGoE3u26m+7YmYw6sGtDCvCC9Nhgn6
/fIMEtemDrzuSBjCmXKOgOEQlKeS5J5TpNjmUmeUVlmeUi0MpCDhycsr7F+mqrdehNWdyAOYLXEO
/zIgsbALalQG5DiuC0kJ/vJiFzvVqWyDa2dBIdG7qU6WUVNRLM1qY3pJdbLZ32BZHUp7DwT3rJY3
rMRUkkijGD0tgl+TWq/QXVMYB0oD4YpjD7ORNAwVf6U1EJ3iAD64y94dfu+C40Tiz3AV4B/DMXqS
C9e1yhbZRw1umAjemyKBjBpgr2j87EsfAPFWQbJgurri1C0nIYlpLngkKNJFMbpTKNV0KCa5D2m2
o24fYIKi2B6ZM1cGm8ArXbvIm93G2GivO0wlspFh8E38jnZzujzQF9ypxvYONfHjICyjY91KgUQt
S/N1GtL/r2o4o5E03teEGOya5afLS2zBr6Ncxdu5zk5RUeWnOQvJGx/nT5CZoKZ0CMsoROHRdt0K
LfmMSS9eznLVgOKwFv4Uh5cfZ597vs0c8JFM/KGZnojPSU/J8swawv0sw/aQ5N0H3fvEzi4enMtD
Mat2J3LrOU8xfJm1VBg7+WWckif94+kg4y1lOkXg5hScpgTg/+WZF84HQFTsgpD+NwJuV1T2e1VX
5IyAzXsfls24+/GjEXoQs8yuWwtHQngM2eVpJBFGFJ8uD5Mho9NYvE+LIPvxsm6FXuWgrjfDXKb5
rhUOEPIGrzHhE8ZVXSVfSIPztzQz9JXT9SnjeH/jLJjkUDXnKtrrnOA5VtMDHU/mNUtx+aStYxws
vnE8DhB0ia0SW3tAmj6nxiYio/acUrEiNLtMVrFnlhA2S5ubHNJf0ah6F4TfZ235J4p8i2egrtd1
fozdytxJX7K5djQgCG9eE6+jifYsD0bFXjVNzK9DZxC8B+MHn7D3bbJbEGbhuE1grQxDm6+Jewjn
dbME/eiMqjf7EZ7OkSian1N9fkrW4dbOr7rlX8nKireOT6mC/I3tbJJbeHndCXPrP+E9pttpHAGX
ly8Plz9/eWYODplcXqJ//Na9vPuPx8tbFIaVr7NuiUW4/OryP5WXw/33z5W4NDZI9XE1LOzjy/84
Xg7+8m9+HImc0vfSnoljWw79339IRCnpBhBwC3vJCLr8NjHkoZEj03RQtldA5/FILM/S5dm/P16e
XV579e+QckBD7fKny+uXhyGo4Sn++/+qoJG7agxvLy9BhZ+3dVZ8adqcrbLG/Z95RD9ffvz3YY7Z
SBdzxbd9ecqY3l3BVJUbnTpXhcVaPKwagOkDnPS6qK570xBnNJTuppxls8PYnu3HzPI35ag0+HV6
gWM8QRQU7csYW1iEAkvirnW/MhEhjGdw3id1eERqP29U0Dl3LSEru9TPx7NL/l9U0uTOMoozdeNZ
e1GCjh4QWNnJ8D01R3M/ky6ycjWxXvJ/2Duz3bahdEu/ysG5Z4Hz0OjqC0nULFly5CG5IZzE5jxt
Tnvz6fujqw7QOECjX6ALKCFJVWxHIjf/Ya1vod5n25vqv31al6eEUQd99o/S+0nFlmwEBzlBJsT4
dKVFILTN2ePmxWcn+6twzDuCFWSfEoRvlERvNRP7lebCQ9Zn71fg3RxD39ay/R3JuDgCyhhCz4Qt
2Ef9S5HR0g242bLRTbGtEDcjZndHzPGPqkdcVM3tntbqNitrmwajWnW4n1YTwxPL6M8FoNG1j39p
HaD2sxZ+SW7LlTWxBE7rYAMET+Cvxe5XFu3v9Mc0tvfUjsxVY5G/EsQ3q5Y3M6u/ehtIfolJi+fn
5zga0S7paTywdm/Gzj5mc0tXkbFFkCgsaOwYFjFjYSImqJCASAuYyUZd++fSan7K4WnQq2egQNNO
xL4PpsMPbt5Y/x6rDGq73/5t4uGh9a0KB33CVVzJEzbdj5JAuFJ4fLKLLBG0mCkSEZbtsPPqKjjF
Am3CEnANkBTXFvkUVWTsIQQnyLeeY4Nypkmjs4Y+5WQossxJ5pSWfg6CvgnzgExGbH/pRm9LsPUL
xM6S16z5W9uxDDta4C0hLtCkHHK959RwV6M+EogRC5ww2JwKBfHL6LBpdCJnrGXkV40wlH0XzZ9o
HPOrZzf10Rb+CUYEOGUHsreF8CwtmzetaLqTB8WdXQexEQaBjpciBZM52jowmSVsqHzV+BFODqMP
bCoja8DIl+EMFHxbQ3Tbd6RV092OG3Y49S72TPJD3ZU+UPJVGmv5ZujJaAA/txlZbyJIb9kolh4N
YU3vzgiMNDumA/wP6YOGRu1S1kQQZZ3uFI0wwvOAyoTaAKnByRXuy2jCRiBPh0Q6JC76JhtKEokR
1K9TCfardKvmjNWKJ1HZUAeD57LI2lvNTBJRRSU/8c/xhJ+tdGNlQpx75kPY76F7l6BpGidGnT75
79JoiqP/m0Q58dQS6xIJ0LuOeR1iJgwLPmmf6/VVN1B/jI7B0Z8kcp0pEpeAIQY7tK/BJsntXxPk
w3Vnu9BWU+p9AoWICqH8NdI3SyIuTSuYZVlN45TUFKkiJguxaIutphUd048UlCY+PcZYldrVzXBz
zEKECV8kWDiBw9CtbL2buGoKP1QVGQyFb14Lk7VwrtuU9piH11HNwVzoH4sGrNEExQjvDn0dE/1i
/qpYJWt1+lOrmy8yiOzjYGCBo5J3d6WLXAtj0TZ2gpLbiL8fSEKMNSP5k6TRVlZOG1Jyk50Aw+SS
TMkCCU3h8cBKWzkLqIW53xmdE6AGBNs8OkngtoVUe1HX8y7rcb1H5vQXgp+6cwIihBkxM4pWDkuM
K9mVE7EkYi7dg0Y3Z6D4PpX07rHb1tBWKcCAdbzaWhkRVxVYB8zGDiWQRgDHGJ3aIZs2cZAlP3pJ
lpVzIdCjy9jjEPxnLZPg7DZDp7gktbUuSRDZGILg1++7aLLa6dBK48mLBU0c0YTsKL2daylkmRTK
l3Z5wUSb2Izmqp40GS+wd1oroLs1+eVfLyZnI8Dzr6hNKLBYQoR6MLH6w/jKF/PaBJo0MhUnJU+U
daDHCpDhIEZSZ8qHU4dw/kRDKXEesr8o40jUKOjIzC4XVgXVpLlzRHyAWlCQ7lKiRyCdZwWPMFxS
ROH0aFuRtod+QYnK6sM2MgODaZOyJoeF8NqNFdHOiLAYbUXrIfGTLXEGwF2XMCBNZQyGgmlv68MH
RMXk4EUjX6uELQRYgOeKGfKnod+kTdgMMNT9buGReH0BXTWvCWRPt24ad3+mcvxj6pDl8cSuKp30
CSGJR8JJ+Fmb1kG51k7lymUWCu1RaOTkddlupIK9GWaMhxME+IB0E/Af8E2eQe8p0ahbIB1vc59d
koilRjyV2Y5djsblhtGDwLB9zNRri/JKqEcXccri9HRC1s0/GTY6a4pbtDtmtQTqmWxzAnGq8l0g
CLDqzcUOzp1JbO3O4nh8ann7VPJEmTptG4y1hPm5gHRyw9t22Qsjb8xHwXaorKdgBt+ROV7BSD0t
1l4zXae47qgYAj+cyqXH8gt1DAAke9ogb0l36jFf43z3n3IqwLjQxF1YzZ80D7jo7DG/yBx6cUu+
m2L4sq2HceswNQupk0k7rxHGga/0CSY1LuQnVUvw/Xqqp/zksUwPCw5taPU2FCwx4vOTZqiY1K8d
1M9PJBGFnTU+G3OMfi5ryQRcLDFjkxqh+omlo3wmyMDbZDlUJODvID4YeW1rsP2j32/PEo34YYzz
v5MRN2uwBySSBTkLHnBdRRGYO3uCq2Mx69obYo7C3ltiSTtxYC6jDs4g8lO35MX2BI9gXJ1RRcnf
mhNYJ0g3AeizAFYSmkrUWCbLNkm6h4fu78ooQD/nRbs2hii7tTY9bKTMJ0KUpY/1vs5udz2FyZWz
Xt3HDlgDTtsl+8CV5h7nlrhZ0TOYGoJJIRkXWWze0ChUP9DG51sfc/PGGH6KIWoeTpbBjU/Sn9xu
7aP3B8p6J6nIlPkyx6x8T4exPemNJtf68luUceTyumZ+tMZaHpKCGUPrxdtJTsaXlkI4bfpQAAId
W8d7LxX+TUSATEkAsAMolU84+AX2hp6egFGSE2XZHgjUtPGMaX6yeJtXTmaXh6KihFR8oV1AsJhq
k18O/Kci88d74xKizs702sumfKSkZDKCImfHL76gKMD7GcjztUts+/0TDtTq3E6/GUh0JGhj0+oL
pJWkXB6zcrBx/pJ0lqWA9wy4xkrAio6JDwRxQswECphdiaiH3RZlJ+BHgkbGiSUJzUsVRynUaJej
nTIFgh4iZPNP6g+ho0ZcyUVshHYa0eBG/S/Tqq+uWdZXx2BcGOGBJ+5zPkwZxNoUsxI4sq3WJO5t
zJwdkYnugaXtfuynZ8d2+qvK4K1GpjFum1qZ5N7wdI0c74B2LwHkpAfnoqWGnap3YSaQyhheoqoM
9mVj/vZ63SKq2bpIizGCJS0AB4PY6aS2HMnJJoa6+wat2edSxp9Y6xiIegCGcrjFYVFNu0KvXTJz
0mobF/2AxN8lOCm2eeBGqmCeIO29BaEYEsSKPUr2NHLqGqnh3NPUcaBblh5ssAykZsVERGMFhtBE
hW5KRLE+dcN+FkV0QMpzmJPC3BR+gayKk2IiWNxiVLVxar05iJxoSzdSr0lrgCLEsbAqTaTMiSyD
beWLYi27tPlhkL/XuYyUa9QtAIlL8FZRkGIOLzm3GI+vzLYjfGuh7OrdgRNJIv1wRwYfY/LsQ1zU
kVV3TvBp2CTBjEQIOJ0F3VSlFH1T1uB9higKoJhqwecxqpcgiUwbqkKuqW05kES89J+neQElZGbE
ksBJycJKy4PtB79i8mUuwgmNBL5tLDGLFAP8PxbtJcWFx0SlWRKmNCH2OmJtS7bVeVJHhNM0fhmw
Jy9xxM5K0x0iTBTnrjxEuVgAjEQUgg/L4ZPdsqz1rqJ114hP5AsY/CgT2psh2cp44p6pNtpqlvyj
qBXPVU3jyXDtDLlnDnPkOKS4WdFe2G9RDchDSyPtlzv9JRrPfTOyP40qo5CsenW2/dE/ELfHHi6O
eKjnySWpcMAYdvVSVrK7RH1uPI/To4FpTXE2aOCaSW4ve04SRvm7HMHJnaBaxkNF6l7G4ur49HKx
j2oa7z1BPYCr7hEVzBfZrd5VS6EPjw7iVddCNeprXL8N44XRIb/PK2fcRMtLZ8fE3Hqzt6JsDK6B
fmftdYb5sY9Fne/J1Hw0SZ+dWVGoZ2GTFTJr9BpDxvrJsd/Be/v37xfGdvssNz8bYtrCjkhLRKhL
7GOnMAPF6jFHmbzwPBif7VE/Jmbya2JMzNR6ZEOToErztKC7zENU0hdoYoMaiLfVqu61leOv94aJ
0fDAjn0uLPKv0T77zeQv7IGGqVwkbua8GZxtgHYxtCtLhZ6rV9shAf5gJR3Jnf58qhgUh6mpWysc
6JzS2sg6x2Hd3DowEFU03XN0IxNLyhaM2BnvqDwGMeLttJk+03Zq2RkRB9k2lTw6NKx1CvgShh+2
2pLk6SEx463hM1Y0TnkRNz8W6mKLWgrT0hmKPMKKKtkKh0gCM3Wo36MkWPdaFJ9Tv7rliZXuwQos
E1C1dq3mneU7p4hdpVuZZXBO0149WbXq1+xHsq1ZRENYDZlYJ4plkOH8RouqHQjd8XdEPBzRG4jT
94smQBA2kjemqdPyXqo6hDlkPEbu+GM2dgAkB30k08r/WUXxp4Z5E54qxHO6pgNiqpqwbGuiZKya
cIbmv1GTNWxqYbI5bt34UPYx0NiyjcF5DO3eacgTilwmd0qRZ6oly44/ZffsbPssIgxnojpsU/8d
UPClGEimn61JnKSXNixFqvdvDCa5x2mYaMZvZevUv6qYjj098S4z/HZD4NbdnAdxLcdUPkVRfVIK
VogqLWdbcQrtqinXN6MLBwcm0JvqNINDsuhCMEHJOvIzSqGMVLyGicSTE38E5lfrjXAZ6gldn1v8
rDX8odKW2U/m6s064hKbbPdAY+1yemP4mxKrRTJgiW1STo/SyMQFQMrslOlucHso2JyjBywwTAd2
eT+mezz2D8JkFn60SS6QN1F7EKyyTfN+OGQ5YRd9oLdXgBal9+kPJuLNNoId4aiH7ZaAq/uBINcO
sYKJCLmsYB82fU/f4aMTGBC8IbXpnVWquTHr2vmva6PCrVmO0z02Nc841e5qjRz2ZkT4jhkE6kuz
jYjWwbDgIVmnK8r7HFEOIjzmWtADmVfAFRIDoQip8dGC3zdMKn2NtV+/EO0aU5JDXe8bW9UIDZJh
3aAz3RUR6LOqaTayQfSeN5uJ/JTABxMLjf1r0g/4R2CH6wDTUxIKDWM8Rq22r/UizJcUP1My/3Gj
4SJK7acs5Z8lzI+5JeyaalZy1cy2cag19QQOPrg0Wg4orYbUipoK0hl2SaaoxrayCJvkeb/cutU6
l6XYWvI9IxphAqHR9oRleXa7EW7b8qj3CCwMMkgclFOpmsJ6quS+t3DIu5GJ5JKRDLUE+rpmIt+I
bS4UbH9FvuV7O2hMapnx06Si52kUrZz0r4WY1bHR8x0wbe8UO1vDADk/a90SvMzwy3SCfq8FqQlt
t7IgaELWH3lGHWun/8s8XN/5Vgvm1UqmcGLJVuT1B2syd6dii7GWhrWGKiiMzcRapa5+Kpf4Bwlz
+LlluKQk+9oB98JJG/uENq9/bnOQ+kMeI4cYNPtHX314pl1A5mHfR8arQaAk4PJh6es1Bmtjn1p7
hb13TahaFTqMwvHcZozRWyrHEhKyFviMF5tqB99bbtpmzhE7SG/LaXjiw5L4GgS9id5aT2NlHLHf
wfO0dVJUFSJxgY2M+IKZ8Neks4i9TudDOZW3wOvrc1XB0xEkZF49j5rT7eWZQ3hJd8mDpyJlDpIy
W0szgPyy6x9UUIKL1UIsk3QHC4gmyeUkzzpFHMZQNHezXiKnkCu/rUlWLVtxHbz5YbApWyZS3pF0
HvCcQ63oqXnjpkbR/rsAU/vIeLT53B854Y62cnNMN9PHMJkkV2e1tu4sxntJaEdBEpot5VtcG78T
SPFsOaq/HU37TjZVtNbqzyrvkjMSO3/rOdnfyVlGXYCw9hmWe8ef6o2Ji3Br+9Fv0KpPEWFkzG0Z
ZCuTPVmXYP4duKoDKJIHo0rIXQ7Yv5R10RHm0cCqIVF1ZWItXEP+sTlny0/2vDRZJeVLNGc8t0eG
Rb6WMVho5MXqfzHDAKyT5m/edFC98I650RtrwyHPQPgtW9GkbEMM/Mdgtj6El+lEyCQwrRq3R8hv
hCZxQYe2ygYadI4S6sh7FX0Znqjvuk3QLpFZ4I2aLCP/gjvTI+OWmWNAQ41ANcA2ElvLg7UMDnkx
Efck0hNc9TtRmutYtM25wFmwztx6IUzSD/sdMqzJsXiPqQfSgmGQyu0/kcGIxs7BYc9AompvGleu
IwmCGAPr6PgaVN7kRcfTumXkyPNgVP5JWvzzbOm7+EegupWRLaA2pv5ToEhf8JB0MaGNN3YbWTuP
ZUueuMe49OvVpIz64GsAbzLGftvR/qkrzT+1EnCmkRLV4sFbZchiAaWXmnaPDfCekxlwBZgdN3Ih
3iwvmo4Y++pdM+vuumb9JG2Xhb7VNqhIGs59uw9O3y9gr/42zNaY/aXtluFFukRU3CK/sc+JsH5T
U+p/CmHfiZ5Irolq/a2RpBdvnDKer6MRMhIat0DVuJ8Hmw+4I6lXBO6eeUv6lgX1dZ4GuSoYgmXN
sh7r40ePnJWCqciOZlUe2rwrjjH8ukMlnbtVAfAxWw6tOW9Z7615ZCQk4BboPP70lGuD8N+iQlCc
T1a+k7mdr0mPk9QB1kvmVfty6D7MussfDSOhHesyFB6j1V7LQTwoqtRBEsWWz9DPKmoklfTWYQxg
smIEB3GW06Y1SceJNNnrMWdgqnwM9kvMRtKbAK91nqKDjOgNWweDeZfTCpC1tyGn7NgCNDgjmdsu
QvawkrF/75KaiGPZ6Fulgl8ewrW17hJpZoPED7FukURU9/vWrK2TVDH5a/Rifcb4LQeLwKBhMrbC
oqeZa/0SzAbPQa/ZlTG7GJVr0NxodC9ukO+6OqDVwV/OZxw9X4uocLdZMJih3XKXd2SZn+qkii6l
Lve6tINjQS19GInkwztOjppnFlfyOLW9jLf8HPTlWkYQsFeht1HJNcAymGT4J8zYKHYle0pWULI7
zI1Nq0xYVt1Za0eHlWcZc3Poq37a+li8Nr4eESNN39ZK973gXrmVhhKUCksAplc/lY12LZUYDwN5
TmRIETXL+19cFghtYknj6JRg/loZAUJAC5fk12QJpe4KJz3nEbF/auzNnaiWlPiKpNXvg98f6SY9
rSG8pjfNA8+Oa6ooFfW2ucGnfbJMhr6zPW4KLRtPfJgel1DPQd40+r7JhwtT+XYtWuH+iFyWE4kw
iaChRokmxEdjzmZoTA2iRprqlnpdSBai/dNn0LLGCsSPhL8jrNrSetXHfT9+9k1vP1pL729+1j+q
Dv0U/TDxcsTAvjpF8lm7LnmlhFG4jgrIhUEP62i0wumszqPmWofOlPnFN+3dHEC45jFYoUEED5u7
dXIcLMF0fFDeNcnRlERxXa7lOBBW1RYHjVV6lJqPLg2ek3LmItLpzlVtgSYccQii5LSuveD5EZEG
8DQ284IwHsKaUd5Tu7wovSxwywp5s+VkMh/Q7ZcZ1fgqmV7xyQVLjwtWYypuqrHkvpPNV9nkcL0z
COg0/QiKbCVvU2DEV6HrJeuG5yqi82V0450c5pwbHzMD43sQmaYOmpNQBI8gAOIt206kmADwts0N
db9AS5tR1KKDq2Eo9DR15kT4ZRPnvwzHeMKdrO2wbSZbUyBy47j/5RmzQ0Ve94e0nuJNn4o8nM3c
xUGVdHsbr9OPvJy/Gq7v1B+rhx0MFiEKI4UX9/Ksj/rTJDl+MlI6uAsn/I9pXl9KsQhbbH9gtTpH
p1I0bFnm9IyhMb+aYPUFy+26t0oEJMG9L+L6aXJrgkBHrjocQ93JdyP9MtpVdzW74qC39Q/L0Rg/
48w5+EJQ0PTO2iR/YmUEsfUiVfDMsJ9cVj/Z2FgEVoqA2x9ohF/tyQdCmLf5qYXkeTc7bvjaItXV
s0BVkmaaXYhgY/hnYtCViVme2dHSYzXjvgxI5Bqy3ryT97WYgsn8Hgr3LN24A/6tXwzOjE1H2Bdp
FTxFtILRrRunKO/QNk0ssJxirpkLDv1zrNX6PUiOnbvDbFX8yRlPrUlD7G7deKv7ojgXmAtoPHPj
HWEiBm5DIDBnzfBGvzhOl6ix/Z8kHdVsf3goGox/qA6Jav8OK+zi4aOSGdJFt7GPpdH9oiPQT6bg
mRCkVgh28upNqj716Mn5VDicyCJKbpOERedT69lGwoRkefFZUIHcGO4Zz+8bNoi7YaUraH/O0c4I
1c4yIz2NKvDWfYvfqCM4k5Z14qrlJV4yM7R5InhuGHbjmBsHQsyz5whhnKu3oce5uC6tEQQrA4y9
Ig2VkUx5nDRsgU1gxa8iZewal1105lOvcDC2DKDtvPpVgHNkqeql97IaTACz9vDKbhuZ3p3JHsj6
J7NEcEeqHbE/zWs5LN0zdAEx7on4IpA91l8iFppftdXyCPScm0su92rsdL5q5FskXVr3fKIYAgQO
VRxK1KYeyivIvZT6iRa9zhv9ojPrJ1hm+NEjUOZ9rdK3pGW80/r4xSYFRNpQFh2tsXYoQsdybC5N
XsANRZXJHgrQN8D86CZK98OP3XqXuOMPU4ufRILgdiBQZRe5ZP3lhPOshF3cHeX7J/b0NZvgCbx7
W0T7CuI2fj013ifcJRO+g3dXMPjM8/Ru4DZkUWK6K+5JXB7RAfff1u1M9++AT8GNwrxmNvX9kjmG
d7VjW79AY9rEG4190Htht+LkFlzwRl7p770YB0RqiQ/SH3nf0CUeJPWxvDRphnbbcYaXhIubYW/+
ipgq2zE+pKWaY1LxutggWy9ofi/Zyio19HOSgT5o/MA5mhYJ4n3tou/sWNVbpfXHRyr00jHCoRpw
2rXn+QJNxSSfgf7WJ62PPiXjoOc0gn/eVAgVgu95VYXGtGoSkkmX37qiK8++IllYk3JjWSg7gcoY
awh3w67tF9dBmlkvzjwl65SEiGNH7txLaxCR9P1bt+F5By1Ogecdh71eIwsvKlke1KQwC5TxLzVY
6UvRPAdNUL+OZhQ/T9aE5iLL7sGUaE+AD3ZNEj2Y6qhzZwUJ8rzAu+dVlLwa37uIQRJ6HVUkc3fu
Iynmcx84HuOUXD3ymkkbJrOTKBBh0OZYp8nDEhUHon2fI1ZYmAtI0Z7RhwnBzCFAzQZYgCTAfKCF
dhBhV4u8fHaE3HXl5OMvKaqro/BBVhabXIXUPBwBC27Z7qKodLr6atblF6MGf9eCUN4F5mQdqMi5
JSg2VrJkwR8pjVgGKt213st5OwT0stTW6uJS8K8JLR6p7zRjHxh2/zTOtLxNHpuvit1DP/jDMz/Y
lxIi2JCKaYdDnkz7ChnaSvR5dEb23YdsNZcMTOE+5SiKCYzrR/J7xpiCt+yGLz5OBoQxgYYqHaxt
VebLo9iwbnS69o22kghj5ZxKzZFhL4nGtN+UU+aPNtbEg/otXulakeychvpoquixp7mfrw6MW2bl
3ttg6cMLEltaXK9Ud1Y7xpWU+s2Qe9kFC4fDBlL9Em5vXL5ftNFg2YMHkvkFf8aabC/aYCTDZj7x
WRVH1HrGc+Qc02HI700XWaeolJxpBm2N61mP2fjRB5r5ZvwpuoFE0CB+TTQzfoIo8iZd0jQLx6vx
tyXT0zeut/TnMw7YKDiCvMns1czcYFspStQZ4ytr4krfdq3ovokGJz2feSpbxBiDXjZvg118ZAHa
S5k11hs6qQSR3Y9+pCPJXAOaqDWKS9JVT549ak80DIiAErCy9ZyJkxFrx67hkwea8ubOxrC3Rw+E
ojf+pLMwDhjHrBMju3gvpUHWicQzI4q5CgN0oAxOctuVtKqJF5px1IIwNSPcZuI1YSq+Ztn9Udhm
8jIPhHknkJdJTA7nbvgcm/5ZNYa/kXY9XSBVHMfacoDHxS9x0Oon8kuBiStt3vCcIIzSJKvg22/7
/4mm/w+iqem5C7Lj/87Uf07qv5//ceiKj+rv/8nV//df/C+wvvEPLJOm4cIidTHl6xhW/wusb/zD
B+6gB4YHDN6D0fdvrr5t/oO/gV7E9VlE6N8w1K4e+uSf/2nz5WxUUgHIHhip/+t//pH/I/6sb/8C
DnT/7ff/QX7trU6rvvvnf8KQwCr7r//f4e8//xNOA/+BJGfxMyye3v9ua23xRYoyYHCqeTxrzTj5
pY6Jqz+UT7ukR/VNdMSDKEuM6xFf1IokCndbV9kBaamxHQrvipUlLm9+Oz78ej6lpvPO0xyqJQg8
suXWDuKlPP8oo/zi1fp2IsjTRxRR1gdOW8tJ721Fck8W0GdMcjfCaQkChpf4FcgJjObnVIL3N5p7
jx4YYU2+mWk2VkYU7+OyWFJb+00PU4HpZMEWKCfBFA4yxtOLJxbRsgSK3Gr2MbcKtdYyNGg6Jcpo
OF89d06l/apztq5For9qmXsNqn5etWj9K/DTxKzgiKK3X1dm9pUpxsF+512bAsCNKY1bDtGnt72/
Iwx3PFJQ4Tv6HrejZrTKixn369y0N5bGrkgMj97me8MBCrzyE7LnM0KccE7iT4wvnoUXL3LalTOA
1061H57LCgoG9CVnmxB3vJsekX1VRZWjF5e0Ly51Ze+HilwxB653qx+0Sd1Sihkt1U+pPp/qQL8F
kc5B6uDiUrcIgs8EXrk0XgXZLE4ucCIhZHOLi+hhmzOVJz3vLerUM2vwh5k478xnw5KaoAshd1w9
i4cPzaWbZx+GM5/UxD8zhy5hjM+JHh1MVD45ou902OKmvQxqvtkZaSPuxIwtP05BehQZVf2cXVBE
c1Wk2HTXdpGzfR6YUPZoRby9WUw7IpaPhChfJ1aPtee+t4DHPU0tedCXXr3pBcPdwE6+rJLrgLrx
JJ3kELnGKWrt/VTFoUKRg1OMACXLZ+jAd64RGmL4IAirb9BcWu/5WHzAqzwjRMIKdWsSZ9/0yTGD
3I2k56iL/LJ8wkY0vQ6dyRQo/23nxZcTJ19tL5+Xt7HR5tfW56K2md62O4EaW+nkSRqo43SmTKgV
QPBRMKHYJwAwtqbnoAJUL+rpBNeCaQdGJ2qiI47Gm5zd/aBS/Dir3CD0YXauZsI7iHHBSOz9YotO
k+LLj0GV6RJ5rrS2iOcu6N5fl2tybpecTyJmnfQYOfKP35gX3w9lLh+EuT9Pjf2ekEo7T1R/aL9E
m318fw/C6FcSNkGHIi7+pkO18RdpUXQLlN9kxn14ugSu3oU2nwoykA21RmVz/fXqNjKNTAnlc4bs
S+Qdh0RPPFR21FVx0Ww0JtznpSKYsM7Zz6lXCUmyZN1AAt0Nh+Iln/ptm3GtauIHKU1jJneiZSNb
DA+hlZdxOQ783zKZX4N5oLLEdSNhuBDLiuiv45Gr+mNPVYUL9XX5BNHynrQiv9hJ+bG8Mcv1aNCJ
EbhHmt382imcHoDtR7zoyz8pYm8oHYETwiZ0nY+GXILb1Om33px2xKCZlLqxJfh6YhPw78kDjyip
xafhvHcY3YLZ2QOk/R0Y6znhTCCZ48dAjbxc24Q6n5afrYg5y6axByuD+HI2d1lWEfHLUTAs4Rsk
NiMxiVZDOWzLrviSth2m6fs0ol+DQWga/Xa5mIKWOKXUfI3AA5vla887ZY3eu2xarhd9ftXtQ6cF
P2IcscLJjlomqGMGjun55jGPSRz5KHVn01chiMObNqhXNo5YGVCJR3VK96W9jUF8p993rrbQ4TYi
LI5iJgGItSzdvcIa+hM40UtFi0sT+0UkEjBrA1fZdNKIVO7VsY7dKzF5jXaLME1Z0PJdZpJYEvbt
nB8L373azviYW/3WkPQql186eyLjTtZvN8vvek1UrmCkYhYXVMtovhcfYMIlwTvtFvpa/Oos8bRQ
P4Omf5ABvp0LDxGuPM3cCMt/yV1kyXiEd3LjoeFt6TxPrTP86SIJ6AdhgT08WoK0QKE2O7JPQuE5
++WwSjtuK6q5CmVicTS88bEc2LZkEF9nTwFPNoLAX42s/Ojb9gUr9lDKhxXBUEptCSXgk6HZIZbu
dbkllzNhCaNLMj47bqLO5B4zSE9aj7H/PgwN6Y2AeIIAvcLg7HkmJqil+2fX5p7noGJZcEPj8NHz
PYqK0y0Y8FrBC5osl1utpHqduD+SsyC8j+9Vmh4BZdxxhrziEyB5VbN/9Zp2NZi1h7qWPI0pcR8u
KJQVGJIX8lfQ1DRmRiAIK1ta/X0hSa0G9EkEVPuhgn7cO5nxJ4vZpjOyWHl91JwtkkXX5uQeM47Y
c54oAoiV0kMXyXy+RNjHCPKZQ+5Z4W9KzArrYsjfSylvASGQJ1WXp55ZjKU5CGUivw9zkgtWEXMC
tDZpj7PdkcHKRp11KPSHnJLx+G2CSF17+Nevvv9MgWjaTWV/GDz3niaZuZ0z1zqWUWofv3/1/aLZ
4t+/ta3lxyZnouyOAfK4I/MxcQy8+I2hAaMuqz97A84kPSAUpNCKCCp7klrrQJBT8f0yqdY4lhl4
0Gh23lj4E8s3RMfIR/5VF29JivCAwfV09IMG9QFiYPDHyIL19NXwjOSgyin0k5kjZND3dN1oMghC
A0I1znlYoUCaUEjzDCDr/t3vvtCPb3NZoJR2EGv3G7lqvRbjKH/Sm2d0ZiTcdABJWfV2p0bV/b9e
BgwsJ364eT973dVLhNxSFJFaVxGwrdJtoSW3qrbrkPrr1V8FhfMxO8E+4SmA6dL/EJXhh1gK/eP/
Zu/Mthq3ui38KucFlLHVS7duhQ0GDAUUNxpAFer7Xk9/vi2SQ4XkT8Z/f3Lh2C7cqdnae605v4nc
+5mm8TpX8BvAEl119OVWHQU6hC7Gg4XAcQNOGfOOYmFFNJEKtya5SjkH9hxrb6lCQmNunpAqtKsQ
ry9mPK8opydMIlhVOc3jmsGDUyCfunPmzkDQoeiO9XbymegYpvM9FVl7TaomSmTMIajdGf5GjcQ9
QpqebAWKFTIHDd0sTJZTavmrynfwokUvkeFhtDwaVvIvrDn1r9NkVwOfahnUXG3wnV+IM1HMYRgP
SeF1dvJeJReDmt4TUXSP0eBEbPSsTGhCo/fRrv6FdPSVN8QE3aXbqi2sH0NGI/yZdeMaQ4esiH6V
H6g3k17mqym1LtKNlTG+SDFh3KxHdHeKa53kVOmX1czvC4ZfFwiqRPn8eX1AIJgJkwHkC+my4svH
D7Y96rFfFp7WMolnrMnDlpZWuXfFOVGHs6VHL01x0Y63kZkda4NRjYkt0O39v3yRL4A5uR102uUI
xPCmy///eTsQ3IFwuvFzT+585KRnk5lJqhxBRF1PJRMD8uhtCqYOGqdOpdmbdmfIJ/DsufqkTFgJ
solyY1va/4IQlmu0v24i14LGYtM8sL+i76juDHM8ObDHO5ZQIj/qoX6rNBHdFbqKKzhphAJ1r8vh
TQuNFJfpjZnYfdDcFGb8ItzxDQQ9x7qcHjrmfBPsNUt5LFMKRly69BgB1sQ0hLkdyApE+QSXMAVB
+r5PYtMLOQHkLF2A8nXS8ZyFMWY/cTPrJoWYejsECMmLCm1Df467eqsaT6kjdhUXP9/p9nk37Wun
OVcTlWpaCQm0DDVFIdX7u9yqdwK7SaXTGM6CByWY3pJZPFqjQaePMqMuwRTd2S+z98rtePv4pcZv
yjVsjTe7p1sI0TkVQCdT1n9ZMSbQGvr7sEaM88/Hx98dHqD0NVO1VAFd/8txqqWRmxWakXuh1uyM
Qtx0bnogOHOZWY8PIEgu/vkD1a+g2eWINFRdrtodHKZf4xzcgagp/jH3Ams6NikcC6w1sf4QF8O5
4cJHYzN5mUYGtRn5huj6e5a7h8rIDjrz+rQ3L9T5jlLTRV5czVl/dt1uPaK30Cm5rVzBwZD2040+
IJFytGtQJ1GL387KIcx2XDqG/HJmPOyYisn3HZxypysrs7c8gwmoXBWkHAlumCEpGY/uINaTPVOl
FevMxI9NtOOUPVuNLLIOe9b3e4Imr/Ko30XNqxMOTFOSbgMzG+2Ummw0bKfRpOGoHBzzgqQkZWMQ
1UHAT0CWW1dDhqsd4FAOafWs9d9whqwEMymtIt2rC67zZHygfHsPrnHdswRjBq4/aSmz47rABaB/
r1mOFmn0IietEKv2sZnS8G0e62566zWmY3nEkj08V/VFFLFSDi56tjHq+atEZFehYzxphelRfM2M
6XJU4ndFK7Fs46AMut1Upi9q6h9sqMT6zVjqHrwPb2LU7lvnyerVG7ncY8ZynOgbbQk6/FgnFZan
dTPDLmiX/HbUuGjxO0gLOLlWcBrwRKl2h/q9P5I7/eY7xslWKRP885H2BfX2cZxh85O8ObDRzpdD
e7YV2saKnnty+SaXdCO7XX2w/fJR/uTcKr38X0bbvxv1iW3kYuvYNipV+e+/0DxrbYrs1CBG20xY
kDUsTIt/v6T+zSlrI04w4KCrGGe/siKjsEraVIjcQzqSrwYTtpmWzvf1mOwryPg2paDbBAEZFeXt
5DRbZN+QnJJ3Ocuu3fkYtyC1dBdJMwlbGuUIRTslLHt6Dbo8A6Gdp4c45DUy6SaOXx14zgBnaJAz
ozNSks8ZiJNsfOgoz/cxQ3Vd447X5i1K6avGItva7s46+7/zkxfNnY5t2x6LnK/JuszW54fQNU5J
aXijzpS8ya9M+4wZyjNZ6MgvaTIPqSzrhCeAwOgVh8y2d8pvcGOYLAIbHW8SnZ7r0N2rtvmEVuPo
WPFVXutXaHe3SjMBUrBOyPevMMNuEhPgkmYeZyrjPqWPhnoB9lZk7wYS4r54VDu7WvlhvqWpQplA
i95NLhfKxJokSq76Eba/RlgyexJTsSfrCvLjRM1Ag3XhKbe6+4xg2aSyn0Qu1nJR4o4paqFgC8jw
Xo7gBuu1fz64VfEFqCgPbw4x13BYFQnjL+zLXCtpUkwZIZ0pl88clEhRxVAxEDwDqDKslZKIY5Gi
/lND9pEyRvuhKS/CUbnTCDPfAH7ESNy99SwNO8M6dRDBmvYBksm6YoUul259f9Nk4zlUgsvG0S4r
J/6OiHJV5i0lOXGK9ehxcpKXWOP94fWHuDE68nH9XUHhLzdBDGmMeWQoJj1nPrNROano6vHc+eZJ
jqrV3IOjIYxdNMfIH95sRv6MwczWiyuDBPtyciBzYe+ihaNSXKB65yvj2XUwN3VEBpsjIs5nuUi1
k/hQo1IyZ/IIKI40erfPTGY71F8QgzxUobhhgTeiOtIplsnZmI+zNWAxtwogH7W7QMU6XjfnrCfi
oZMUtWprNrJkoT+5CPMslG6Wb++7YniwTH5xF3BK6P5tSYmuxVBqKmfm7u3mn3f034xiTNzkfyq8
Sk3V/jykDAFxwO3Q5x6Z8psG85hR0ui2B0wqHOR6i2zEOvhl8C/Hl2Z+ATfK48th+swVWlVlHsCX
4bMycERqwHq8NjQfMpJG5XUOg26fdttBsDPSDOpdK4H8xOf1G183vJoJTzlReKHCqXGi6IDyOnx4
6Bd2cpKdUNasSfiSczHVerUopBg4o+R8yaFQao83srqRJ85T7zY7YkoOcsgYwAZCZml6aw+Axh5Y
D8GI8/xsegt864SucmNQ3IvRPVVlemVm4kGOu9jbTzF0vCAfVnUGB7raNnF2Nbndpk4QGjDpYT5R
VPObJi9GOXszNi6tAUhDm1zlEC6yeD6PmJMzm3FDnsOBnrzI36zP4gHr2UOM4KdCt9Qkr6S4Xk0Q
Yzpem0TtNgTegg5lO9LJkxMdeyRgh8O+YeU6G5uuSpEFbRzTf6IeKOM7nCdZoYDyRBZsyOXWOJVz
9i7LIU4/XsuUyR9Fhf84w4EBtFsd3us03rVDdmUZzDqmeX6Dk6X7jEQQ+XFCK9F4mtHUsYmZ1Zr5
yyzoKQzgu0LAHcIYiEStVChI7q5huRsn6WEiXTd0xFWZUomN7VM3Ji9S+CSr1hhD17LaNJEdqEzG
Vhbh4Ky+yR/t6sxYEvUG3dpB2FTT4u4sr/AR58bQm6fAn27k41KbjggPIspFUC2vIH++9KNF3xAQ
UDijJIXDX/jhtG5Tw5Ojr6ys0R6+N9r+Wh22yyJ26u5lDIta0KKmOKN24k45yFGXQMYrgRpHo3Wg
zvGLEcVXat6x2AxfDINvpZiM0FRfM8x5kx+buyQ4mqb5JCttWc4fcPbmwkTAQAU+5fLB7LIM72I4
kHLCpKbTA+b4pzgIt4WvbdVkfutDLnXMJnokKEofHyT9SiHsW7PmdWAfyDXeyVpb26aUF+FCFh6z
20NZTsflgKfpIaeREZfhcWB7MnoZVAWMPN/K1Xhakr9BZh41xLWWDRfy4gPKkBWkeeqbfpMHb0Kh
ri8POFl9jbmoliNrB/q4B3ekF1pQXmjs/iFFB7QKZ66kFYP/3O/7iqozw7GsE86l//OfRy3Shf66
umO1aZoyfJpB5Cv8PZ30uNLo2XvYtN7yhg05D0jNvlHnouDRYTuTi1Gnyy4pY9KjQaHLiSRrz/LA
wjmC/6JlDdC6lIiLIT2nCR10hu3lDWzttYqZ4NbRe+FOb7Gj0NIZT1y871yJFbCcAOEOrgLqQcO2
uU0UkkEFVq0xUrSD0XPNyWsF1zaOMnfsJg/lboaJsrvJbBbpAUBOYZZMmR0YkUX0hHdTu7RmTpPR
woWgatVLWbvhJoix9tsUNWpSpbABUNsUejmsTjnFgrUVoqsGnTDEJNBT5Y7bCSIeS8T+XWAGXhec
4HJ8CWcM7rEE42ISYFS3jPa41Ric5JhzFyjiJCrgWTXJ2A6zkH540MV4hp/mtaBxQpW+dr2V1/A0
ahmHm11hkbM4MNWT111YWC5HpDz/Gtu9U/W7nr5GGosb+W5ymhRocmkcHZJrpba3BT0BeVQkCKHl
m7jU+2G1XMnKgEI7IdHGg1xpGE1/D12RuI7pDUnItqNuT7RCRPFp59Uls6CiOwuiDGyxUaeBkI2Z
YancBlXzjqvyXrfGG3lCt/YfU///77v/W99dt+Sa4z/33U9F3Yb/s3lJivblT333jxf+3nd3rd84
aVEMaSqXf3OJBv29764Kg7B7i543KyoWV7Il/0fn3SVQVFgu/wyon7IOC5c/Ou/mb66u0ibnZUug
vfrfdN9V+8voQsvdNnRKWhrfkCKC+hVHb2BFguRqa5dU4lNRHpabFL/LjKFr3kfC1vbaEmVfWsWh
TzTkop+PFfkkMTs0tBVQqU0fFIepBkO4NkGQZ9KaNLsKFZja92FNQ4YwDUgFaDRTBz+qSs5unUTA
StFqdQv4Sd4MrGUzL9J7zBATs0yYWoBcqtyLiOs5LI9NzT/qYxXuaf3LJgGur3V2zukX0QrLHtLC
eabXcBZBKry8P42lOh+SItpak2pe+P01tf9xk8c46q2qBKY0058austhyOhka1s3gUBhTUm5i0N6
qHbggBM3nNsBspfhMxjZs04IfQmPmCbgxmfvbUefUYR40Q3YYlJXMwgtYV69SYPcipruTUn7hH7J
uamC20m0j6mJ00wzK8AAKUZUZw7WNmrRPV0k2oOmf1nlTbluI/fdGjdZnaH+MmMScCIHMkTZXrlw
8mFqXRmtqWwVWgNVNl1jfJIa0WeztNINArfbvISiByHbm8XZgqK8c7rn3gXfR4rGsMEZhZ0gnvfy
DduweRzN8GCgOphGTNJmloGRGUYJLnIxKEf4VWzgVWgjeoMlyrlQkMj5BevkDqNArF+Gbf5cBmzV
0SZLAdEjdmx1PoZR/b10nHvwSXdqRcmuAcMbqg+Nw4IxGGJCE60rV8UcnMQaRNNbDQSL0tQAkQiE
HcvjIFlFYVD9qFoWD3hqfzgGTFdZoQKbkFr5RTsMb8PQvLGOSFcZs+Qg2YdxjnwJalMDGTDAN6pQ
oQJ8sHHBMNEzuqgFwKVGDcnbzvErF0b1rhHiu5rEPO/DbsKVc+va2nXaqj/NlL2VlvesanAn5pO6
CkPzPQskW8miFBDQUbVbVjZDmdHLm48KGmWXtKeVxHVvrTp8JmVvWtmQa3e11uo7u1hFFc7gYXBf
S3K5N/VQX+f50yAFIm4Z1aRBqVB5zOJOfUw0NpWLLGHVG9ZO9D4AJHcnj6dSFNgFHew1JFOnogkJ
G0pvovQC0NJ1wgy5z6yDYlvXGpp/DOsmK59I2Q/FRNk2mX6QSksPA1tr0MbXnSPEvsVqu+5MXqlm
t9hvO0zeyUOt+o/UwE9tZylrWt3bIFLM1ZDhmYEm9wORO43dg92CVYO1Ma9LJ6a9inXTcMKCA0Ld
OWX5zRwQvxZNvUlk6m/vM5eq0ztHAOAwAby783gN9z9jolJUG02PmAsO66qycGQ3xk1OzWmF7PZk
ppWXBckjjFa8fTiz9QY55IQYW4uuaqe9H5IhWacgeZgBIj7WkNWgi3sA7OisGhyVeKrTIsa/WMZe
DVsLOGmLPxVl8naYzCtzruBMJZZCWSi4hY1zhOYOGR6NkHItcmqYTqIRmFZO73zA9ywybpSQGMKk
jl6NDCBEn239psaVEb9yP2K5YHmOolDSkeTdizLqk52OvyKqgjPq5r7bE1A3rwr5ezBhs6M0xPK6
kdA9NLJqbZrEW01huUry+LpRiScMqve4VbzAPeVufd/W4uyS5rZuURxQTtFvuvAK57ssMjW3NEke
BqPfKY0PYxGP7UAJkWkc+PB8OtvdPuUqweEVP/eIJlZoYd8bh9nv3OKnDxQUGKm4cwlzXbH8rUAy
Dj+FeYLijQvHuW7S6Kevjsh50+Hc6nXIl2zvVRQAK2OCbO/OeCXCxto6M5eUsPPvUDS+YRc8i7J/
Hku+pD7nJ0ObegzgLlkOw8axjZvQzaFcDKAu6TorY/1NHXRpDvhWpNWhMUDVQ8CsVJBOfSrOPhcB
u5/eVS2/H4Zqz6LlfQzyY4xGllJsu6XMwHqoNax1DyclckEHQGQHabKKqRFrxUkhGp4fCIwKwB5J
22vNgWEpfBUDnS68NLO2Namb1bx236yYsaILb2LHfJsnY9yOIWRnWA1XrpNOWzNn/JtnyRqajVPU
G8cgzb0khowQiZ+2rx1kgMEW2nW3DQ37Eq0Vas3haE+qj8QbAYHfHUdRbw2jh1pmlmuRjeteS1/C
YSdEcBY+RKMM5qp+MSbZjQFam22mcB0szW3duSQAGGutVfdpmt+mffozgOIxWw3o5X58YckkNs5Y
3PQV7kF5dqGNoXqPIUMNgUGaLN0HoBlIQ8JV7EKrBJOsA3NopNG3cTGeVJKi1G8S6Jtr5isnJ/ff
+nzO140qwWLza6sFD+MYnQNnWgPiylZtV+kegi+cr7Z4yv3W2Zl6SEHNwepWUcq27f5CAw81KsnN
FDKdGPy1aTPIA5ffhFQ8hDmf1ayTQILeg+yPJWzkfRPjSuQkDMdtwgrB8kp0H/BjHseRzqg82l2t
BEns+DrLDOjRo/Y9GKJgHTT6a6bXWDqCVRDFRKQ95aHw7Gn8ic9wq2T2VTro30oVnt+IF9oeu++x
7bf72RkOzayvuw4db6HQuwqmUA4NF63rqY0TrsexuNUL7QxN7UiSGaqsjCyICmRSbQFtqlmF8kdO
fu9WFA3K5MUYtHxlRfFDOXMgilgHBpwdG0VQUDFLxjvJDihsbOs5lVz8UVg9TI6bnqVY7cOt6eY5
XDlp9WQOWcWai+dLwZGb+5N/yZQC5pHg6sYRohv1HoaaZ2FPsYRx6C2+MFzAb6xzj/VAblvsfo/U
PrqA4vIjTLS9ZVeAfQfl1SXSCADctRmH7sWQ6FdtGsp8xvS5HUwBfS3eO43OAgWtuxAJasugSveG
m9M7MrVN12kFmv/83io5xa2setGN+D6fGHLquvpJggh4oeqbngh3G5dDuMox45Qt8yH4bJwO+rei
53SF6fBgFxuzdL5FJImArPUfk8QKt2ZYf9ec9BqPQimlM2cr83/iTgBn5jJ9suN5U0+PVusckGv4
ECMjxhsKkHo2vuplCSIsEKdSf50LdWUM6b3qlhDqv2en3qBUFqi4w+uUETEzmntMg5CkM/GoKJB9
9J4jwRfBrm94iSicR/z+FpMfkAc9lV5GzINhjNQ6aT+usFpI580dYRpvpntDufJ5MJ0fWDA5fZrh
MqFIjMQwvprCbKMVxTcs1eOqo/La2CyTYwoVjh5iTmwtDFWDsSGbRVuNTnCtwUg10otORMyPkuB7
qievcRW8oEs9hXp8brX4pOLnsifLXedEVeuNumqbbFPP+DIbDQS7FY4PU+7iM52ru9nRn3PFOhbU
J+jKpnfSdFWo/MZm9Is1iSRZPNwMRfBI1uS0zaHompXOuBvDmJtzkD3GvaKFAqSmscWS0mzyaHwy
49ln8CpvfCbW/BRUi5NFEBowgpUbBteFSQTkmOF+8Mw0+ZGrKrXlGdcxKiThUKWgKCcCrJM1LZad
MxEG3AD2KRBdZs4qMoudPM+rgW5fYwPZbAUhMrKL4Qbdag4h29k9JJUAQGzDADeF6dlXYARjreQD
TLg0Se+/BEZ4bzmgH5TcxzM65VzOmuIxUZHmWRWlGOMcKxV+wDR8GZ3hyQ77H1PX/tRmDHhK8Qpw
GianYFuFfnyGM0C1tcsONdaEHpyWp/rU9rRsP5nDpVr7RxTYqPGD+rkLGod5R72DG0RYaEnvyCMO
5kmLMzSm1XvYcomd1PR50BzEfo7XjkzoMQveqmAO1k7tvIUtgF6RD1eqSK5dwrCgAVivbWqt/dzu
pKeOC9645jpedMJZB0MN6dDKLhxL0faTqLj8d3dG4byivQiZ9zp7Blw4GHSegFZiS2P+3zX2ioSK
Nwacsx7iCPZvhxKzKNCAvI23fhEm+CGpSdlJdQutiqxpt6i9kExMM/42Gvk9fjku/yCtMIa72Qy/
E/PlOhQKx0tsHJkQ7OoOkEBljrKAZKyLTrueQ/saUPW1VmLInKrmoq1GFkHEtkVORu+tu0QUeKfV
mIqUHr0MVXM6P29GMJ0bPaUi01U306A+iNL57pfxJbJrxhestyvMlBuL7lraWBy8Q0butHbRR5xT
bWL9mBqV6peDHrBjPoCFMswZoSoXoBdm1qIhKFePKOEL27iu9WidtOoDCXtbyzH3ld+PyD4zL7Yz
bLz38QCG20rlrNZAF23FXACjgSwDCvQNoIhIpwwP39XTkXGtXbd1Vv53f1CRnaG4UQN6bOE99AN1
k9uUy5rJ8ZFmXOoDLjqYWd90I3xw8OMVg03xm6tbKQ1e6c9OE3u16i9z7dHQ+p9R6P8I5uHJtc3X
LrQeAoP5tuvQyhdIf210RuWt7xBcAoxmP4alv26YIYVuYUJGeIu1/EJVx8s6uh5VrpeBX+ydgsZK
6u9VvUNJyWRhBBaO5ALITmTlALWK8r6pykMbA91Mcha1LhW59WynL4guIRLQVWPFF34P62sjATgc
lFzmXdSGcDDP2qyjep3Cn+DAd11wb3LdQxHwhvk8O4xGZHu5T9099rPDcpMsZYblbtz6uJYtFYyO
/Ocsq/ZhybE+ztmUeTkkE0rr8wdgeiE1u8F1COQIh3hfbd2y/LG8DqUiAN4a45DbapQwlicL+fHY
9uKtadXBL8+NpdbtY9xS2Je78uM7ObLo0fcqsSvjBJ5VaPWLL59bbgbOtK6myrsBEg6quRqstQOS
Bs8e4iNJ1MoOgRtRUghF8NxT59y6ZP1AQjYQf7RJc7fwp60EBlrXk73+UYwZouQCYOaqlQWa1J6o
sIZUOBda9vJrQQBoK9NsSPYzzezQyjLMcg/XDx+23HWzMTuYIUEXOgctcNX84JJZSijKclfeFAp2
WcyVlUoZOaduPK+Xn5U2ijFvf7m7vNqesGhx1ur54ePunPZbK7cib/m8sWmAfTVyWvc4k6exbLmP
rRQp5YrgrIlcEjbIslWSVib9tSpVF/ncsk+WVyz3luc+Dofl8XKjp3CNMDl6leFu2qE7L5sislt2
7LJpOokhX55cbupxYPXppvNm2RTLl9T6mu0DPkhjtk25A7fka0vN12nS8GP7GnC25q1i6LvM9eHx
A5qD/YqwO9zlczFvWm1CO0aNy5A3WWzZ+zmYd0FQsVsFayAvmJuOcNUkL/7ywb98h+Uu6V74sDUo
estX/Nh7gPOZQ/e6thklxTyUVbSuVgrPIgN5PKdpEn1s3JFyHz2Qz7OGxoQ/wVNgg37dgqTrngpw
9Mrc7D446LETPisdrbPPLcwpctBsJ+cax1G1fKVC9DdZPfS75bv0xHOl1ix2pTB7qMEZJ/qgKZBF
OdaW91leudz7j8+5XYnVnsvNZjkSoDVSSyjAYMvvraHE9iQ2+/PwkX9gVTN/YDAtJmbcW47gsTMH
T8peZxqcaCtj5GnyTPuPn2sV6YUfQsRycx3Dhzw3l49cvi0tNIepG1NDGM4XH0fS/zHkl4efzxW2
AcG72i8Ued+uBoLE0hs7UDgQPw+/z7P1l0P04+7yRzNlUM+VdRC5sZenGlrOe+WBpJXdx17Nq4Dk
UQgmn2f48vOWlyzPLQ8DeRSKHrQhntB9iMVw+TdjOdiXv/h8/ddDcHm87LXl3sdrlscfd7/8+/Lw
y3Mfh22JdOX3oQdiDaXjlCTzEvN3qnmq7AqJ3gK+J4cqzUUjEWggoiZtF0MNdcyG1ZAcVgdLs7eW
fZ3P7a2NHcwHdK6lTANFQYRbQrSe7g11dwTnXR6oNd7mGdHBYwfNQGupESWi9nRFbMpK6TxlAtO/
3BQuqXi1WluCsB6etIFKp8z2AlikhY2aXyOXxskhqyYWlgIKO/z939/NHR8LrKPdJWmJ+Ny6n4w4
PA7yxo+IPycgVt7VrIIAZXm300A8RlCxBtD20MRMiwAL+Q9BwIUCev4ORhoqOHlZWm5ceWh+Pvx8
btRHNvHyzx93l39ylsP+8+//4d8/3zka7cIzai0eL82xnnefL//l7T7u2vLr/PLsx0f/8sTnF/x8
l7977vPTl38dLfM598H+7pFLEPjyjz9akwfHl7ef6xwaU9R++3i7z43z5e9++aqfbwMea8Tixlpq
+evl42MOLjUV38McYDl9WepWv9wdo44IoWxyPWQ8QF//aL+oY10elpvlueXe0pdZHjZjsut8oewF
HHzmT7IFU2nj7zfT8mSQwIloxiDYUjTnMhLKayxfhsH/83GSldaaQhWT0GXcz5dpjLxxlwMgkMOn
W5fSy6PeLu0ZpM9c71t5WRRc4LZmw6KmXq6Sc0xNAzc1dVpOSEdKTsaPnk61TCHapA88I3G2rJfp
COVNGJIWKy9FgbwRHfiVKLc8G6v3ITVg8a1wrReH5bHI8/KwPMQ98ZzRO9jikqFbJU/a5R4ziT3K
B4lLiNCki5mQI5Y2kLRzpBhx2QeECc3NwRFVcyj/796X5+pa2KxCB7KVKjpYLey5jxsY1fXh47kY
P1SSFWtBwtjyB70B1jysmEvK/RlR5jks91Q2zMe95blo0DgG8GatpinOL5q6YfZrmk55GGeXu8se
Xh5bNU6rogCgKvft0m2L6IzAWpW7+bP7NpWkRrK6pmIs53WVvFnuLXv6y3O6nD+y9nmLl8v7Rwfu
4/6yo3tiBL3WcdfL7lx28WdHzlouRR+P5UXMmpl6IV7zlmZcJArYBMvdKaMjwpjcFockqn72UQkU
Xu5RgxStX/fo8mScF9Rmmat2RIWRPBLWzd5ilMf5UaEtYN8ChCAmankcTDHEvSz9ZkJvPCDcxfpV
FnELHv27T/zBARzcrzd/9xwVGMJ9GnUfqqSgTgp+nOUGlwpeSFtPtp/PIc9pD3FAddkVvrGpA2Ja
5uhVD9zyghok+bVN/2SqBKzQ/2A/BcsuWu52DCE+Vuad2jQc6597Ytkxn3snrFUWqfYE4Vqea583
thycPh8uZ6bbWsU2mZKfy25YdtDf7SqMr1z0CrTHAeWuZaeUFiy9MrP2y5n2sYuWM8+Je3OdTwMt
kdCuDr2sqE/2RD4ZWJN1rMU1uhs9v4D3Q1QXrTR0ReUbwUgkXcttF6hsdnQWPdks8vHHXTew+7UI
WT8vmxB4XHv42N7y3vJQNXrWjhENMHm2RLHmbJvEeVwGyOXccacRyOJy9+NcKqzowsJl3ZUOrWkr
c2Avs/fXmhwZIKPCe0ptrEZCS7wxH7b0Lyk0L/86y5HCB6NLZmyJy5pjqzLK6lDIm8+Hy73lOVNR
aDwwgViOtFBuBkW+x6IX+H9pxb9JK4ThoHH6z9KKq5d6+gvO4ONFf+AMTKQTti0sytNCUB5FO/EH
zsD9zUApheZC6iYkneAPVYXu/mZr5GrbDsoJiL4GOuDfVRW6/Rs6c4qxlmkbJLoL/b9TVXxRbLmI
N+iTUlUirVuzjC/i9VyAIc7CZPbKuSN3pEcw1hmMNDb6zknJ1lhLk00CaJDGpmtCNhv8Q5rYDtYh
ugyT9QPPxKWR41EgL+6/tXPx5VCBOFhU+JkOApQ/y2Db1KU2OFuseZqOtRmFPL2nZWu2wzXSLJnx
UhPra+8BbO/VTKKgLNgwv+zPvzF1yb3wJ8cSXwLliaajtrYM9S9mmdZsBIT/cPQmci9ZaEwCwSl9
9alko2DSoB2Or0M/gaD5+RoXaJ3Mnt6U8igSvmJK19hw1bvCZsIftyx4HLxOpUif0/bZUChTuQ3f
WQnhnv7bFzf/+tVVVDmuo+PE40hzv8iIu46iBcCFlt62Db64e+xtGR6p42L16fnFTEJJC4mOdhiL
TSBqcyOAWFvz90jwK1slvSHsoF8v23oG970SMYV8q03XfJ5HgBFZUEP2rVfFPQ5kBmAXAWTvf2cj
6V6ctUdbthYp39wi6Bu8ssdNO1bJPhAdcYCdRppv5UQeDO1iNXsASIlFGcErCmxcoNhkYylNZnrx
Z83QtbVvqMnOQiXgE/FKCCUqdzeg1yfwylNwdRDzjlG99YVMF/RJECKqfUd7Il7Xk08T2swBO5d3
QaDcKKQqbGeZMkSnlD2TN2TJmc7ajjQvqfnxoL0oCKblsw3tgZo1jeQ+28cZs7R2NpONSSiv1YVw
xU25JeVf11aGc/imdClstjPxjrES0GUva3NNqvIEFys4lra+VRVBmFBjOVs9fQpyG3Z4WJFhBDqJ
WPHg3aUbdEHMSrbqHOjmmk9Q82A8FbK8X8kD3KdvtEojUqoVNLhr8MfPAy3UVQYc2yrfUuwUhCE5
yQb4krsKzWteDmkTS/m60mQARUY9b5YgOb2cd/TxjC6oNpGteHTJOasK/dKONeYCc3lTWaGLvIWQ
Sye29rk7p5CjCd1untVmwzzt2gA/V5E1sG8p8IHtctZmKZvQLUIrCJk/LVuhsaygdCHtBwHuID7O
UqUX70rMhzh8CKdD4Jj3OHeKlWMPj40VP5t5eCpzZ6O4yXNN6pJe6Tbld/e+01GaVJB0S9uABEUU
zxQIbwmtmOrgOPQgqhq0+6MeoxFKnpd/yVR2Uz8Mu9E07qaKfe52GY3IlDzbZNYICwONFvY1kAz0
PPnQfDNkENMUGxj5kq2EAO76vPcSg8qWk+RQ7Nh2dslpXcHktsvgcozTbxqRiZZiEg/VUU5BUcdq
ugZ65LjbWWPNb7fX6aCA9oZXtK4jBfkBKa6+yoGYM7UZVKvatEagr9NcXOgxAPuhAE/fl85m+QVB
BPC6yKc7YyC6DKUTHbYaW7Hooxs6HQBfeuN9sHpWt8Bg4+F+mAFNKmpFQj27rkgIi2zyvVoyLME2
Sc4DXkd/3IxKaCPCQY3sI8vP9U7Q6ipvmoqMGdsmWc30rwgGZNRzjBxqb7XtCnlg9GTIuzPKJDRU
Pe7lIt2Yw/w97qcB7KSWg0bsr+fIZdY28vfBlilftUdCDMG8oljvQgPv5/QBpJx50Ab9VUMUs6qm
KdkFWfGthnTMyPET7g6xRKlCuOYwPADsatalgpMpnM2VLopyG4M4Q2vF0UsnC65blH1rs4EMsZQX
ZjkBVUqbbqrGZZc6LG2WYbwQZrNqMi3ZCQPXZTsUl2CHaC71nOXsZjtEnrIMfijnAM76/0vYeS23
jbXp+opQhRxOCTBTEhVt8QRlySZyzuvq97Pgf6qnemrPHLRbokgQYYUvvEF/ipQPU3W/ARwxA033
ggaHT2TsO4j2Wd7wMWisbG5q5Dhx8GzqgfFRefltEfit0JCpEHlrOtA49cAkAaIHxyhim4jtml5J
rT2omvnVFmwRGVJ6W5e5M5A6sVQznbEccabeT3u2XzNjaq9PZOhZmKcp3opZ+WPN8Us7s0bI2qCL
1B90ZwwfkoOr0VbJI66uDAUaPXAJ55yjx1O2LwogC+iNomud3qt6HaY247jnptRVYW4we5urd6Tv
fpvwKcWEMCjQ6e36RUQpXCeuCoOhbxsGOz4qCWi55smQfZN1mLA36Ntoil4Eji1owTM1Rkgimvcr
neJT1UQ/1yEiJlazXI3uXeViJEgnNhHRztWwc3GSl3jiDJ26vHl5m+0mLbvr9K6DupM2aek8U0rO
mOIavgBWWfljYm27KNM2s4wUDBuXJYBclfcEA2j0TbLTDd7QCLeid1IsQa/p35GhqjDN4sKXY98I
CxYCM0dBseKGuirC96JHdGgyf3Q59ZN+Do/rwAwXNu8kyu5KGKuBQsNrMSh8VKL76hNAYJ7eBs04
vK6jyPBYVsxI/DLi7KltXZTL2CVUncfZyAHeZTQYTVFcFmxw/KEB8GdXy8YdhMpSwthuU1Yyxa5u
umwJzBG6AqP9KVWXPJ1FBZEAueaIoCgQLVSX8lQ2FiIG8m91ISsTtINjx/ObNAdBk3ThacISvWAp
FjmOXx73FM1EDjQ2NY6/H7b85qUCcz5kT4UBaJJtFcn7Bd181ApVnopVyB5HbWBA7bEkqzAlWeSZ
7x7iDj0shA0dgilImzTQFPGkmSWSKWn6G3gqg7hu3jvuLVqaOJoPdHtpoRJ96NGlYutDWTtozQyF
57lTfXzpgnXH1kwWO+QE/6Rxt+uo9VD+xHfNKoydGVrvI1cfjG5xW+MAZWbczyrbJM9kIwqd9b58
xGdx8BEqJYiZf/QNm0qawRMB2HHP6uGzNp1rYSm+VfWXBb3pVGN1EWl2L+c3iuX4JTfhTZkZXAvO
YKzRF2yi0IwwmfceZnvRjFRNzUKmi+JYYp0ZE7UE8p4ZavQLnREJ0iLywzKyocGWK+xCQiWQbuiJ
V+STMJz/My24p4mu79EGHDd1x839G4JogF/HBusEj3UM1UxCLbcNFlLorZM+1Ua4t3VjF8dM82hq
XscemR/7NDOhs8jEqLfcJjUiAKbqEMjOFtG91xxMm15QhytD2zKQhlDZVnnrhxY0UuNxaZTfJCUj
s5OpMuB8AyFNP9cmbl6DOf+I8pYZKZdVLebaspq7g8T8zYtY7RqDD+qPtnQAN2LBesa96AY1C+oi
ZPHRwpQCw4SKK/GVYXEKKU7CMwn6OmV1uN1RisBnTzEQOWMOZjrL78iFW0RH0YM0wswlELN8UMZ/
ECFCkXyYD5lo3GAMZahLHYyKj67RyoxM5QOCyd1x2VqxQ5ywhFEKgo07+cbOqqF5UI3DeEr/2bfA
rEQBQztCebzLfCLlBVyV1CyAYFT0+Vut5ALRRS6yrKIDaFzEpVmVwWnYAcaSu36BcVtwP9GC4Zkt
lP2w3HqqMLrZUFRVKTEW390wvOiQI/0mYZqjPneuU+sHGqnuaIhHffiElMgYTbVz4laY9MBg2Q/T
RzYY9qYZ7yFoH3w8G+DSMy0ClzUp1vunnkBvE+bx3ZXfj+SKB5x4Y6vTBBa5uEJGvyGzdK3R25+T
xtdD76lK1320uvaRhJgBe4GWdMvxogzKin1IaXt6fzEa/5WqQ1g3zzCgfdWcVfiUjNXOKNRNVxEi
ZtVtHX7eaOI2peA1QtNUNL/AT2yZlA8IZjGMZDwHYOO6hkGJ/plPAAvXxTjVXFrwxCDrIp52bK5a
qj6HRs/HMo24J2tvyEPSxsvvw9C9ey0wcORZXJwV3Tccpq9z2d3SmqxG34/O/DjH70aNi54gzKD4
g+WqCnkl7LLvNfZFTE7fhjSEXUPBX5UYvMZD9cB6gFdTkt/VmnEvA+68yz490hucmgghbTVEsTO5
J1p2i8OW9RKfmybEUhjBkco8oc5+dQUUWXTLfPzeWAfSrgb11AN9IkQVcvkX2KZHjeTwFTLacCUy
XfsM0VwFcTYe4s66ZQUbKXYWr7lHNyjlXo9JfnM6c9pgvmpQ0DbRKFAn921IvLcZ4dZg6O1zv1i3
dXcUComrbg+PBcSfhhCchILeempdTTO/JR1RTeWI3wQogSOj+LwI38CZEQxy7WgKXbxovCJoz35S
AHfHvdl3q/TOEyINYd/Dch20DxcEgYP3ZNWFygdBQHNpgdTOMviPEuuXXv4ZEhYJUdnnMtev2R4z
mD/r2HfsKdknYQKnUr4jTwKTWBlIAlFMOXSveIA8OKXcXzJB0JL8lPECnf233CXpHhPiYQOrOjSI
2LIn8QDza5aks6+qv2X0w/31MYv4OcOKiSdJ97q1sCgDmaSY+WWi4Yxad3nTO86VDtE+MWpn3yVe
tau7b3T3NQSJWazTu0yRAmoqLGivE2jVv+NY7sONaR7UhdMqBsJ2EK/j5F4mDSYFZkpuSoi06MMf
Qs2badvDrhtpt1tY+hkY/IwjGtKtzHOnuAuSaAQQTvk3gQA9YUB7nPpLrRboAdbZWal5EACfdo0t
lIOiNJ9GYr33qvsr9rxHJ6+u+KYRNWgdOo92/hsQ5rjHHjDbYU/JEoNWV4K6HovShKAFXjlMe1Vm
KUklncwmX0yQPvotNf9kozulCWzKtz3M19agUtYAtI50vbJAAJla9DfplIizAnusUhAQanXykUF3
hUhwGYwamXaF0EK3w3ebDXLjIc9L/sUmKULQqdhS76Egw2nXlz3GlRcgYkNARRvskoYLbBwZT2Xu
3ccQ+/hsAueZWcBUv/SqwalqZNYMUbibR3BI84DiR5pdIpdIrBM5mouAsxGpYrJbNsXcEqpIpS2/
1JaHJMe5RPQ2I6g+1a49jNn6VyZjdbIkoah3sPgmYK7Q9q4oMCORRal/FiA7UyDUXEc+oppJ8XW6
lnlcqduxcKXpC7S+BLfmf/6pZVsEBDBNiEkXwNAjnKJZGnhxinwTI+UDraV4ZzbjO3Lz9Wk9iVAn
WDm08rPri0MIw7dyQAjpsv+Wj8kTHRW4FgtmhyOB2MmxwFpFBvS/TCx01f7p4qtYvSZ4q/zFD62v
/30LBB0aZiu8Y31VWcE6sCvJgPGTypr5vx9mfcs/b/7n+CuoZwVMrK+tv64//fPaXxjQPy/+857/
72v/OmpSYAE0Uqn5z+UV60UiYE0L45/vWU+vc5ww6Hu8FdY/rP+Eag78YamoGipthyw9fYis98zi
v98U73fl4ZdpVA1uJHTgY8NWoCqrhZlutRWr1MouljFOYXfOZMNy/T1CbI3Kf7Nb4T9eiK3vBLO6
kZ72anwb8BvYcS+nUzhgtDojuOfncW6fBsdE6MeG/wqxzbVO64vrP00DPseIUAS1IkM5UQXDeTfM
xBbQkXOKsAo9rT+xnEI+hk6Kvpl2sLTuihkrtt5LpJ+UttZPMQUZfOHHZ33xIFjYZJhd23xn7L91
SMJxjEbPB09A9uUUW1vDRgijSdxz1HTPvOUCVVKRQqHnGNrlAfzcIYyhSdhllvmJidwWrsnvuWJ7
vwdshBbj1OIPDpDdRYkciJ+m1wW4M7gJZpo8jGgqlEfckCCoQBFARBz/hRAInR5CfvKMjdnHjxag
VwS7FYM9Woc/7hpM+oQAAnsV6olvaTY+12PlbLSufFRcXJXK1nsM1WrrJO/435ymHL08IxxSFjS3
CDpNgAlzld2ixA8oE1ySDtPq3LFRPszgvSGhoaHS5PejIKXJKXdmUQnBSLgbEUZPs5o8G0N0FQqA
TqXC1HPQXwc3y84TvVw2OpTuUOb6oy/mt1s6pq80Cqa4U/Hb64aRTm3/3RT7cR4hYTS5SYRY76uk
v1rp8NgBJWENxDILW0Aoxyy8DV6DNRodR9oED9i/BCP6LBvY7HMwDb9zbRlfuq4ztoYZYvtUOMjT
cco2A8LNHVgHWn6crcnwMcQFDW5UTzNMZ5ZqIsAlcg5Fm4CorrXsUKTevpcGAvA/M2o7iJfqbfwy
FzYCxkNmnlWrdRFTgx0UmcOwibu09Cf3FaUN0N/F8lOPRzboEX5zQwSauNABhWfAbganCbByeRwL
ZN6ddOmCqYHyMMB8NntcR93os2lGnB9xyAM8ChtxNJbjiPVBB6VapXq7CY3xppnwEBSquJP3qieU
oSfiY33CKinPJnD3hrvtaxd9vbI51AakrALWsV+H/W/OgHxFC719ZtRnK6O5PtpkIwkyt5Q0MBle
9qYao1iqukEUtz2nkW4LUIgiSvq31INtkwnngnZyGdZE+Bi6UY+j52i6WxQIrKMHOdIYe0y3u/qb
1PCAYuTNZGvcwy14K5tJxU8hAzucUUNMW76qSbaUU+NdjOpmrLru40jtmgEknWXVhluY7HRsbixb
BM5UmTvkfqDsWdrNxRpt00bmkzqhONahY6J10DV6A3mSPr5SRni30fcbDBYLO26ule09FJrzFoaU
RNCcIl7FKhoB5DelU79IXCmp2Ol5UFDEiYfY95zhWncztSxt8nOzBpabYH9aes0XRoMHbfIQ6Fog
S1FCfXTwdYQpi9FD304WsipHMpUvSkNfMYiyEQ8CJbcZDOUjeqZxOuzaiD6JhtuWHtWQL8KLkles
M8m8oeP53BXZL0DhFGS7iGELHdPWHgF7YnNnU66KEOnYlHBJXOJyxNqcH8vs5E+65e5kda60RXds
quZPAZFulDmv0JdLhv5mVYh5izku8jUCmVIR2ld4+O2hwQ9g0eO3vi7wcplxdRlk7dHTnqZxfFjS
aTgJFm6saVqfwjcTFcyklbpHt4u2Iqxx5ZtEsh3qGEyD6YOP7I6x1e3DTFUvZZ7GD/q0HNNZSY59
kV0nyU9jEmADZMft+dkYTesVAi2SnvjyhnF4VTFjIoLJcyRi7Q/LtN7n0ndDspeqG7fKAMNWnz6w
vLoSyQWeRJQllrVskLEXSfcrFKigpG9NZe5Z6t6SafJHQe2vCn84NPcQ69R/9CP1XtRWenRAvbE6
FTq96RGqn0VAklVRFkRG81oXE/Aw9JGWQ59UkGlLOhzkiAW9PjQ8fb0e39BiD4TuXNHe6PyMTcy1
5ue8i78NOu5JWD0uBT2DYdmoRPHNjNy4lgeZhq2qm++nhljFHL7TeKY20QBI7QvvMjTWlylrGQoV
RkrrdEqUoM+AloSPotMfagDZva3dykJH25bwvevhRxdfHh1CSw5p7MJ2l9GVCOzKQBMqDCbEWtux
uPR1xW75qWGjNjvKNanbJ9dEOqrJ3vCBI6WrqgfkbMxR/4p1wmCoXYdS1T6mSH92bCzc0B22jGih
rIX0uKkRlndx8jh3DV5EEX0A6W7Qn+Q9L9rqkAj9pzbXVy2PLnoyPSEMUmwsh0K7qKDTSQHvvHh2
1PzSRsRqPVtsCq4CiqDQQJ5nMWUqE0hElzsvBjnXZmRe5gKtlHjepm37oagGAjXRc2maH/LRyEMl
znRoWNlcKmN6+5C6P81M9cnY603Sjp+ha3/PjfPWBdgxsSbPznvO4xjm+nNhDk1CbF3t3QrjL6uz
Dx6G9GFu0fGKE8g0zjES9qlWAFlpQ6BlObRvc3qgBr/BkGznUgIf5v6ozLd5GavAoHSau80Wk7nA
nKNf1FNelpclyskZVdyxqXiaoYlaxxjtY+G9KAUdCpYlfMryhlQVW+lSBBM3HvvYDztxnju3+FWK
6NRXV5eiTo7xvJU2NyUdBMUk5VfHStanVJZMF7dqoUEOonP/gITuvn3oZ/0yKdLgJoVdozXZy2wt
f6iJ/SBUCZq6/sbC0E0ZhiXblU/94LhUGl4gECAwoJxzLOG97iwEloy2lo1ktu7zQoHDmayYDHs6
DK1pwChKGz/XnCticKo/kEpSFC0ugGRTqiPW2aa8JlEoCpN5Ms996joobz4SV0fBYncisJLw1szN
n3ru8M7swDdpEfwcbdvgT4KVnXrAHI3VoIRjYSt10LvzV5c1X3bHrl+aDEI1o8VqUVSuL4U2bzWq
3G4M/qlyLnM33eOxxiYXAEqHKAGCwjVplBV9TgpjbcLyJgRag0ElhocKILQCfc1AHfrWH/DnhPrR
HBUnfTcW8qOm0JG4N0kv4rIOlJmUCrmoD3MynLOtUTlOlRcq3M+2Yhh+ivi0Zc/UaPWMJ79MiBRr
LwtBkqy8ZAH4BwrKpIOx41fLMB1SRYULm5l7Vr9vTQs/rEhJ9n09fg7Al3fUl+YN3JZbRQM1nnmk
ybWqxKcKmga+O3t6vYwXE0tgS/rVmeZeqaofo84YmdLiByr3IMcNG8thrB9hMvKpwXpA3ZkxPw2f
SxzvgOPR1Koa5GoBPvhlorxHuck9yZt3ZcS/JonfC7UPHB1T30W0LQDd4Zzq1h4Qr18s+lMWUjdx
sGenhZegr0IOjfraHcmvfBNY9Lo2lRu/NXDqpsJ9N6nJwX8zBfE1sZ7tUJVaCnLhrEie07nZT0g2
mHr9OQ5PGvYsrvbVCDqv/LeAiyBe9wcMFbJ2QkpnfFXpvm/cetqhN7yhx0tVDImGDab3lGFNeHig
x/iYy96t/+dvCeZ5JuE9AlNwnug7udisMEBUvsLm8PJoSUUmDj91jH+1o4K8+t/D6nHNagRYRL7F
o3c1Y2zF11WoJstDDNDaM1Q1FuhcC4cjkpe/6kYZ4IkkYBBz3AjBAZ3/yzeHfMcQuxCEtIyVkLOa
jfJDYA2QZDhnBG1FYY7amVdmO40NqYaBW/OzoaTb9Wf5N/6rPRwyGDlGPWzW1wlStWbYIlXlm+rX
dGgrZWPgDCj/X9PeJasAjrNHVI7PRbhrtNSv+ZPm7OTPcjp6fBcEsYd27HCU3pndWTefWId8jYrd
2Kt3eWK4/mS0KCnzJtNznerU5sZdzye09Ozx61h4lHDgHM77GnqVfIf8vjoGIFaVgTxXC6rqVhTh
zUi8g/zyuh22tbwAGtdGNh/pJc8w/+Xh5HnJr1Xk5ZQoMshr5xiNtY/ItuSnUfh6aulkawUVE/7c
QliWt0denryF/3WpHmelz0Rz1M0aQTIBXSChsVbN5pb1GxMCRhuvdXTAFgcAMT/L91T0+1X7SyVt
MSuqGby1y/6+PYnUvZpghsjhMi/cuDryhNSxqFA0sbOTL0X8GVraQb4FEm0gBjIUtWWnzb/loTBh
2hRod9gU3fGD+pqq8ioPKd+DG2ounuQ75DmV1Z/48b9OKuJFecJRhe0hX8VXPExjykottmmnrV8n
D2dPw4HDGC1CL+ny4onDFBdELykUn+pStD/ViiaWW5bXWaew2ELw7A26emWabsqhbWD60+mIjOTu
EGwbzCoYyKisYau3jyNVYbtf8OikQ1P36Z3t9k2ZGa6F1eyQgHmLUt3DPlw9DHTM9UmnHZyqjCVq
0WrJUHTj/iENQynPZt5rr8MxiW62qNRkV2YhMh5Wc7BaDXhIeoFAm1LQY7PRn8kWvooRcqruOE8r
DMJsGKhj8cgmSbFMNkXM5s2EQ0AbwumCtlsgyppSZlccYr2Ij0ZUvsKWegsF1Hg4+uRNE4RylEq6
anyW/xVeo29x3qQYSnjYARrSUwwHRrSnOjpYbCL+FMd3Ffr3LnG+ceSGC28tP/oQm5zeokStJlS+
BRGbZVDqN1o4gSL9xLPW9W0IdzkJwxSzQ9S3xepfs4h4CJsyZqpOt8lY2DPMkTROPTpzaeErxYbV
pohyRQ1FY3QgWbsi9W0td7uICDFLEtykg7YoLorsV2qyA0PBLvdbk35MYiB2ayYHr8UYnhorw5ui
8FIs134AF5zm1UOUE9jasmWm9iAoujL7Ntuk21YR2aM+cf7ln8rFYK418k/wE1gL9ERMNPePU6sd
1IIGkp6oma+G26avf5S1Vl4mM0sD3Fc3rWHuhEajpXeHyjcH9bXOqWnTTLuFFYRO9D7gWNKkwKwy
OTQGuc7anCR2PpQOtYMyptCtg+vDB9vYY5pBJzZnG/YoquBHtzfsqsSxYzyrNQjmulXPrUcxYpkQ
859kM9PSq8taws+PRcVprsirCqjYRq0n8H/oHs8watWQWrYm29CTBu4tr16jkCB1Heiug7k4auzb
FmumrTmHmHaQySwOtohlR9OvLGqcUmTfeZBDvkb2hXzcSndWc7EXyzguCk91GF1/wnOSfoh7KK1l
enCIlmirWE+qc/Iq5UOE8zeEW2yDvRRxO+ZYM4O/sDMl2aIQHfujGZVHXGzBfzVoHZmASGajevxN
KijzSgccI5MVmJuEg5U4jgg8ULrIPRcJ42JS7Y98dlsfpQZ9O+TWbvSIW0TyBOwdU6CFTzqphU8v
ERWIsDdDIjMm1ugUJtKsaCuSYV9azRsGlC4Gy3DB9SU8IWqUB9N4zDHpDZIfFmSfTUN1w5aMlBKP
0P00fxNxVnj0LPoeTMO578QmnPWfqkZzIp7yC3mg5S+zgGUxlVcjrr7pd8cbkDceUh31aQibK9aL
F81O765UhCM0anI82RaFqrOcC+HA2FaKGTfGafBrmzUAebcNZAXCMrW/eNpRi6gTIhnClZQwgSWk
7287VTYUV5RUUXE+BHl+J5KbPRkPGvG+kwMR6SfCI6wVUiBkx4KyTezF2EnK7rFp44tAC0qKLp4G
N/Vlu2htGrQ5fTnCj1tGwOSHErkgf1PN6moJ66UAQUizh8YNE3iodVR+jA/kph7SEqIJLcdsrC6j
jfCnNu/U1KbnMw3ZLnToCFTSt6TaZeF1VgdBRWQMBCpDfmkQlckvmehEl6H2I6+rG37Ir1kMDkii
vNg6iB5plgmcYYqECVzYDLPczXdhof6R/bMVmCNG1mG+9Ixdi4r6QvoQLSF9WnI0M84CN7mQe1BF
knnuHFF/M0Z8yNPsBjvnatSMBbT7P5UpLjcdTW0dR4ldPsGV0udt3A9qgPUs6bLwhkvXk4Gq8484
6j5jWQayRpA8SWxhfSoxMoBQ3jRBjajkCtu5nslJjMxP44gtOwJY6UXJbwBiBk1VDfdUSmRKZDMR
BjARdjsdpiHH4rXJvUuhuLva0i8mEteC1jelQwaIPXIRiXxIZlgSRqAHWDXSg6IyXuvOa0402bCq
GuaNrYH0qJApP3q2+YR25g0m+3c9dF9qSg/ZEMQApdr7ycgj8BAXbSLUwlE5kPtUU8SnONRbQHXj
FIDp6f0og7w8uhKnJdtMQ0v2YA7uzqEnVdCca6PuI5u9fWpx51qHnrbT38vUffsLnpq6X2V9V6bn
pDqWJr7gucTFypZfntgPQtcgFDPMO4n0zGIn6BONukk9AqjpWkAjUXmTHTtbNtlnmjfbZUnusilo
u/UH9smvmeZRrCHfGBdGL4XgxE9q+5lx84IE5UbF8gnCBb0zXM83deX9bCfxc5pZgKqU3mfjxSzC
Wh0FY57+H3LlhjR/+O8uFZ6q2ZpNYmKw82AQ8S9UcKsz0cDA9oewBkOxoP1PU5TOr+umZcAO+ioA
hx6KjjKiiRZ/KjwpeMDGN3CTSoWuu4RHqdCXQffFd4lVahJGQ9VWV0UiGZ2IsCj0nOP6mxXOcrjn
N+4JlLLI3utxbz8sBhkOLLI0H8jfRtqRnmzgNdCSSEBfRMR9+98B0da/xbPlhcvLNhwL6VLH+5cr
BjAuuJlp0x9I0w45C8cstAfsbdSDwtaMRfhDVt+rBXUeBAhRcnA1iJyQbzZplTIhyORABRCuVODv
FgnzQfeVJS5L7wQhv5pOBmDC+3IbtBlGdzdY3L11F6XAhi+5ch7R7j/qcfE6tiETAQhyqCR3GTbF
cpxmEg80GzyPv1h7CXAoS0pBYbNcibI+p5YVW65wha2TEsXjEYpYckDIpP7TJOKpVXLz/7hpxr+l
qOVN40J1A+0Hj+buv24acpA4dipGBxfJAABXh2+CHqUjQ6K1lzu3r70uFXwl6meFR9B1OeJO/qbI
rYWE5eJUns0apLyPpfIYNfpuBceIidALp2q2T3upSOPyc9Z33DmbIRSr8TNl0s+/aDbTeB91+riC
FEmCG1BEOoisfe7HmU01PraIqMQUpeUM/N/HjPM/x4yBIqYJC8MFyfg/KAjR0GSQ2KLuoKqdvkvy
QAldxA9jtolCiehvjQnIbdYKVU+pCbrJeQXpKQaPMikkCFyiydE1erJqcTEaZyuFg4XNUleMx64G
YrkGDHOzPKMutq/kphKZxW1xuTOl572VGNeg70+5BQwE64+CI+xEj8hD4EQGrugbAZkjrchh9EKk
7baTU53QOgNJlc4gPPL54GAckOJNLHFI6Hk0JwtReNttwBbKvc2MNW9vJeaxkkAsNxprHz/oLS5W
NMpJwXElBP2Z3ZAXOyfR8p4BTcA6Cf0ZubvSrqoJyLMGPDlPXE+9ABw3BTDz2IDE+j+k0XEO/p8L
mIOiHGQaiBkGLp3/ooVYg2LU+TK1h7QqWCEJVve9m86BboLZKadHW9jGpu8dttJmONlwmoN2jO/s
yfUAsFnvo/dFDj7UnYAKN+U59ooH14psH9UqScwvf7Q6yX9J/+rvotRpR9MeNt3YpFv4W7/USfx2
kugG9mw3dcmb7uE3mLFwFMorhQ821FanhwKqLJOs665yHlJzuIkCiuHShDwP+7OROE4TS7mtMsZI
fWASVjjKe9jHYlPUw/TkOVgSi/6sNL26y0akYdrSOpfaZJ0t4K5ZZhSHljZJzKEvKISfQm9seaXU
juGkB0nRPHXU6g7GnGcEXp0WEsSooMnBzgb1RLkR76gtSxvkjeomMfhOY1PsZMGTyLAVzobUPOo+
xm+54rc5MZIM0uw2v+detMNhpdtYJlvDiqRa/64TyBmt8qyO0V1KpiipsSn17vcaUEZFfbWxHYfo
iun0yrOQwK3Wsd5EiGwzeXFUJz+dtD16VfjOSnmTqSlZtOEvsjYU5/3PybN+hmqNxcMApHcMoY54
7Z4y5KURRFweIoykxpiti+pTAoOI+H1TiQnTrOxujvNzUxRnXY1tkkQw9IlBFC6830sZfURtjn0k
SNU+/lVFwxf60RwrJofwTN8poUQgMzqTbirbMWOkiJiOnTpUWyUjE02a8tLazlumgOCVqC4ZcXZ5
p0swSI5FRH5x8/joRhYSPn/xbYPMO8qRSacWA3lk2xwSMKQuRQQnptQhAXRmTNspU6kelpyu3hVi
R+8J7L1Zvw0aeP6mw8xepsJEstsOYOSuG4xnN6x+hnIVcgRfrvbNR9LoP9cJHrd1HFjl/BynIwiA
OoIA0+jXOp3DE1LC6MVTeIjo6CVu+8ONpqtlKCw25D0ba0r3Fjm5q7SEcgVLPgrxwHwc9WVuqpc6
qa6L5E2g4rDpSY+9js0fS6MpQMTsTaF4HoSa5rdGg0SXXL16hcLJqFEKEIT3moQ/VgofTOdjnEyX
IfpFpV9R1mEbx2dNa9k96BnlhnuubRD+aW8k55abbIoakITUJC3EtnEhsiGraSKBq7wP2KOfB+Bp
llIhYZol11SfjsviTodK9yj0OAWWgQITJwhplCyG7KUqR/YT1bP2yOJdLXLLo5KhU1uHKg1Ad7pM
i/iysgUlBBS4jGy8KHi31wISS++8u3HDctQWKsQAKk4JeE8VebTWwWuk7ksKsn1i7sq4Q9NDN8Yt
GbobZBArhiHf2z1apbM9FEHlzbJKimWAMGnc9TXAHkCa5cFBM2AFBuEaZy7JJuVJbNHDDU+gyk5G
Vjc7VINPQiR20KJFt5kV8aBTNd/HowKQpSyPRb/oJ+GJh7g0sy0UGBRRtZrD1cIvRLYXplABdP2s
lwZ5HAv9/8nq7rPOq5ZCjaHSNeMEJM04OU73n59oG2oZ5GBFV5+FZus74GuHWkXMBdPuN9urxMnr
PyakK6kvAUXBLtAqiOD5sacZNPTJHmUUhPPBGZ91pz0DeZgPTSiUc+KkzqkV9/UXHGqV8/oTjDqa
oK0JzLZc0i37uAUA0H0QgNcPpul45xCDgL1bGj+SxssuczTjtiyKAHlai9bUomIZXD0M5D+HahKP
keOkhzzNUZrEGZl/mgLftFLxK+jhPmVE6xyP+hUQnbVfz3I9C8PpuAyju2MQAAa+KlGJ8hJaKu6C
5jBpKOJWeJAX7oieyRIf0ZWkv9NklzxMPd9K+Dpk6s+lqvaHOpe+ujQPt4YGjrcDIXh2i49mAF6n
W9Exc1r7XMsgJNTwDXXnbt5DNns2o74/oMy3dzRKKngFAA1c5g8vVXfYQAazrv82pjTbpihynM2m
b89zrH03gNN3xVwN57hGRwSEDPJg9rLNZmzcHeSAzth12OdJNx0/jWgbsha/ooT3kSVjAslOBc4S
QjoqbH8oySENIz1Py7PVL49lx3SJPe2qK6QWVEzADypdephfoxK/SDc5CU5gEFFJYSjU9oCcxn2n
YZwxLP1eLWyy5EaKH1i4bVPJMPBDpomC44d2LUE4nQDYp8e0CsEew1ygRqhlyJywr0AyObms1Gw8
qROsx4iA8h7Q9Eah1sFOJE/ixwSEOMEKJVCSsWRTEpqVnXZaEcBZBxOlqnqQWUrpt11EWd2JDyuF
q+p7KsDZeI9s8DoA1i7rqoUf3RQAr/6NyuS7WYj3NbrAdKIK6JPtEdvw/Kjvfo4RaEeXdh9I7vyG
pwX6bDOGKpLPYFUU2nHPpMqzXaHR+YyBTwyhakEncGqzL1Tozis8u9TRx3MIpGnX4RIgRagnW3kE
H7Vbz3IFTMsSkQiL6xxjjoD4RKw9amYDyIR4XQwe7a/ubY2T2oXtY4oKKUMUE896LUZnf6N5jYI3
yhviWW6fK4Yc8guo/pa1n6tIqVK8iJDqb9Flt0lCg1Vg54TpLaa1xU3iYSX63DZAoENsopU4Bx2U
gAQSZFgJpJypmk/RErDrE0rbHKn+f+ydx47jWram36XHvQv0ZtATSZSXwinshAhL7z2f/n6bpy4a
NelGzxtVQAHnZGVGSuTea/12QJpTpOfGZ7psMSHqCTxcWRGhS0kVuOKq6/hzWqTPSYXoTHQVqxX/
ZDHJzEGprD4WbX9PpUpEIBBJU+jUEwpCuuE2t1F/yLMkwdAfXup0KLZKs108W4tAmCDWbF0r7KI9
OnvPJtBMCin/9DJAU9KAc2Y6+201zsQ3WhTGtThf40J6UMmAHEV1rRX3FpgzXKVGTZr0hljDjfKg
My1Hf3OV8q5CQXXilowgDpaFd6CePnoHhUqrVJ42VfcVNcv5ZGE0ofdXLtC2VBt3jX2HWuJuyBqd
9E5UXK1dH9IFTZN+QFccar++V1LwmyyYsESQmNMRtOGWmznVn1IJaJbSXUOAgLtSKvc0hB1Di342
NXRTbPp9g/OF/40GsEqaNOnig/2OFeJgKx8UjRoI3dcTCBlcVIH/24cDc7F8IuZQB4tkjFzFWkm3
OqTqAraMPvuJ3aevttvu4qh+w5p2COBX8BUnw0aJB5xE/NANSRXIVYyR6Sknv3RtYRjQiYrFopt9
NEJsm1S8Ln9AQAD6ouPWc2JKY7O5SdOOwfnAaVu9ytlzwQ98g0mkMumBZj6nHeUpgbrGJMPsSwax
F8es9aEozlEtyrUz2I8UmFwr0V4iGxW0X6N0bmr3pgQRolr4W8vlo3OVEuNMfDU1y0EgDy7ZmbfB
TMN1ML4qKpiORjeIzGuyKZkiD7ae+IUq6DOh3/YP4BZ6/kGawLJCfkPWr9O7NHpbkXtupRU1klYk
X9H50Qx4umVFFPwWrh1enD74EcGFPLkVaPWzovt/peyCQeK7K7DvbEg2YiYf6ObO+Vn9KSZfKiRX
1OiLO/LWCPznMy/ozI1E8KXmnLFySuXC9uhN/ZiH6mNfTO67kmWEU2MWkO9tq4YPlpPtCYf9Tfzk
oEoAJAP5ZXpTqD2of3qQU13+jASY3UqbtP/YnVt+RBflUM72kc2Ff5xr0kh0DbmYZSgsGvtB8Oq4
vmFuhBg2IQXD67irjJ0ZotbVx/hvQUQclA6B8BsKpLJwY0C6L/9YhGQ+9+qTkzifzuhewaA8OS+F
fecpveNLrRWfgHT7FcFHbho4JDu6Npv5lMiF/Z+zLOCLHor4w6X0yAnC3zy0KtDoEic1zTS+7dNc
TDN3yCaPSBx9YYNvgpBoWuwYqvVdWXQsONJz1wgkjX1lb6VpRe7jciUxJ9ZrZjL+kIR8Z/QzUzGx
Kkh/fax/RsmEYVA6PJb9qAy5tYOwxDzT8sr37m0xTi0ODFU+VNUknnMNaRJ26gWAW3BrTU7NdoMp
pR1w3xCogK6UjP+BwS+TODOtT8la50VNACL3Henn2ZiE/xAAiz9Hwee48lF/kU+ElFZuHYbmrCPq
uJRDbZnMvUz2BEEaeJ8fLPfaze2OClHy+9CeHEipQYxlObA4UXqMpjDnannuDIsvwzzFRnBQDc1c
642dbmPLYh9D+I9JV1z72Xpsy1xmZ4NFipbSwUb/nuQpm7CDDm1NWW+N8Jx9DT+ZVfIS0YE4bksK
E1ZKZNmeoW+0lm9xccQq0cRNlLsedtoxVZu1mrPoZwPb3vIjGDEn7uBX70ao4E/n5RajcdeMObcr
J1KcsSxWBq59G4BWaRgOksHwKtlkNakIMHBddDNR73qp2KtiwkiEWeO4GEQHIqPMjtWo3WD1FPnd
QnAuS65GGHOp2+dOJPDsoO91VrzrrdgGxXxtBl7UxXXr2/CVZjV2W/2rc8ebK5px0xoY1KIxNw6x
QtsH4a4FNohtm9lnKvlgyW2A/HJSKBPyv4wiBHtQNJy+/n6J6Zg6MV004yUNTLpMB5L8F8THDAw8
f42Tn8Gmj7aL92DkCK2n4a9IBPpPO1lSqddpeh9HqIQcpqZCWgwXz/LiPAnn6sCJdnON6n2h3KaJ
u85pp/fZVc+xMj8QDh+vkMIDjLmJVCnkm8qN3xfYaoGcg7D7sv35bkS3PRT2jXhcyrYI0U+s2+D3
l7owd47cXzugClRjeLZkroMfiMLLpMtL0s1WhVmWH37ZJ4VCXsMggpiQxQTIJyoQnNNGQbfUPzdf
XNb3TQd7DJtJrdS//U2JPm2Nqjk5uYZ0KXk2Av4qRVwd3A4NnU/OrhzvqpbjeXnlMsnILKSGJIq6
/ovazgIEXKl29IWlBrt7y8Olx/eRqfzkHe+lEOG2tzg5CdD6CCRy7NhoXRUX2Ye8kp0k+BKUpiwU
5j+UtFpTOWGvLemJ6mZxJvj5aWF6l+8QqQVcfQzoXEOSkH1GzzvcRGPfIJq4WeSMVCicTB2h0vDb
4jCOWUznWvhHrNlvb/RvVLE/AIdBOCQBpSUk3vN6lAAYy9Mg6qj0lvdiwRAEBAuUD78h+CTBy/aj
nJkRbSabhblYCKzW/KSw/mnxErlYmymkpKRrJkybyO8JIJEi0FEgafCJFGUeBnvkZzUADcmmJkJ3
kjqKBAiqSkm0UKib+AfEbJkKFlB1nM+BfCDLjt1ZztKdTp4CO+hB1Pk97Ya8Ixy8asrh2zAzRYFA
8YDam0GIjGJ54zlIPrFyp/dyHiO5eJMRXSP9gmRDSOxLTloqo+fyKceh8TowdzojgM9iVVSf7dki
HjhR4CUbwS2W0OjO6ut3RBsGf5Lri0L0KXN1Lft4t/xeS87gXMKkxnV1Y/H/ywVA0yhs0gUTmoCk
sTiT5zinPrDdLm2i3YIBjahOFrx5DFQEp3ASknVBf2atFaY9GFyaf/AeVkM7byWFidQMzsvha8nq
e+zNbw3LLYGbz1gfIC7AMlDUa5ckDd+Wd6hS1WFrjzWGFbugrG7yqNOQaeDph7TEWSNRVqkT3C9G
Wkca8KWb1xY/KSAFLiZ3h7eEMUO+mU5P0jcxMjN78HJSdBDa6jR6CYPSGGvyw3hZKI45I5SgtJ6m
8Ln7NScC6EeDu8e3r/hyPnJW6pULdEE+A/RSnv7pdv4RZcN95FKxpgRU2rDcGPa20tEeL/5JuhkA
d0tuzqzJz5MME8jsJN+W487AD1AY7A3yYZ0iZvtWolNybIEjizZTQ5modBXKeS6SUQh6hv1VOhAX
2YipZ9vUiIGMK0ht5FO4NcVetwva3nTLyyMf2DjmqZUvFrTP0RyNBy2AL1PENGwNzM4DLX16UPwt
ggEk9nCmOSnyetBuPupaqCjKs/to7hhQAusDL8xefmScdG8KfUZynYmkt9ZosvvQZjqW5Lc89eKy
81D75yxHgb4axvRHYpBDxwy5OLi5P14CsnRIcuC5dhKswQpeHzmnl0C/HT7R2TcPg+VE6+WvEPbU
vrjkylcFfQlm+LQwGMuzOTr+bcm1SLBZc0ei/m2DPRVHH0mpdOvE1D7ciXUp5b2KCvB0J6BLU0Cc
VRof9xIYxBpSavhVg0ZYiIHxtBi4zVkhaFdSq8eJeh82Xpa/jq/FLfHHdiaNXRiJeSyWYQUn1H2e
O/howz/5ico/LdRrNjLp6Gg0KBGJSWcGFaRgS+QWJuccBJk2TAL4JcyvsJgSR15nPx2Fj3JymhNG
NGbbbRpHuIpznh1olRdFBYbx8Yhm6jBQdvxadRhwbYAOSw4Spmao5HfMp+XMaKQvPY4RNCX4J1f4
WE5+PW6BxT1+XBY9yPR/bPFMNmNHNn3jgOWqJCzVFiteMc7TmmkjwVLBthtkG5l8AUwEvSMdDlnd
/ioQHoIYk7XWc5Bkf0hHAXd9+9CpLngKG5ghDbdm22/QksmChGRGjdF/W3G8k4/7ciYmccQf18Xb
hQ+xFFz/qQ2lxAi2jJlK6CDlN7+dAgsEZY2xEYZrx8n9I5zmeqiEtZEY+BJZ4ETmlj3qukQVqNIU
H06gvIWJWSpjhlzen1C3MXAA866yNNO9eqZbmOvRsOFD6eC6jkMi89prVHz2Mzn5JTLu5wVMWHAM
2p0DlEDa0xKOUacTatuEKGfpB+oTjlHHDdmhdfsYpnSZhDw5M5eNpVHE2dxmg6s7SXBmZU6HXeNv
MghASgTW08o0n0IYcFpb5v3Y8gzkORe74vbqtkj2nYx5yeziIjqDDBJr+nQG2oPkBFIlyEtcPvMO
rMZhSTXL6Bzi1HVoalypM74ulxDNtRQGtGxEwPDlOu054AsfGDLkHNL9ius6aiEVyByksjbMN5J9
V2zQx55xlwjvl5YjWSIrWQEeo5b7is3IdhH9IR7+Wxbodm6edL176YeRFh2+nyRJo92ShOZDlwhY
26EjO3sYKbGvEN8OLBi2lfxSCXeYUoUR0JpXhi2lvhKoR132PkXZpxZyRMDO9ethVjjrkGxpNuIM
gUknqjyjRMg1pBYVzsqEpM54yKTiIx36a1VrM3xNdDUcNFi0dQCMSfFUGTC8U61CSn3p9VwtwWQZ
tKKBvlWgpBvF9TeL5KK1HDZPMzhbDCnryuU89udfm8EWbQ6ul9zOaVNbWNc5e8sq3BhmTQpQbfP7
jXSZ8YYi7EosbxEPhRZauilgPW183n7azN9GU19UDI3af8Zts+4ifmS7/tCpn+OrZDiWN7nkxJbk
nciCAKlMflNhiD9hKN4CoPBVV0wlr0u4SpRUF7K5n+S9WaFBB7jvTiRUYSOXK3wMO0TfPXtikH4X
3etyhC7nWR5/RBZLgV6ipTReUzfa+RH4gNWP1Wqs64sN97plzf8QoempWfkQVr+9032WFby6E/Od
pRojW4Sqbj3aGDD15NwYUpzEQbNEhTCMlyvS/MBfP+R2lwfu3ono3kKoo+cWIE9AVdRZ60MZD9CA
16Bf3hqlexLC39EY+7WEcmSCEy6T0DQeglUtRR+B79zclgmMBtKDcDjOJfplEwqwaDqGOaShIXpD
cQi4N64WmLOE6qF00dm5vR3tl2CoRek1VCR3cg8swgFJ/tFppkJHJ79InpiMfNkcXSW/S7CQaXGj
uIW+4QZ+7WLjN27SZxlgJK9NKosxaRT1j1M0F0SUPwtdh9pvNzXl6+wwB5G6U5LtInMbEKNJzVDf
orZsYHZD+fLVbXHDonlYCGDVhrEDoFkZrntPFuCdj9zPw5TBURugeW/9J7k+jSPjfUEgE5QkYF5v
ywQrpsNMSvw6I7tYiaut51z8LuCwZkk78dgDT3VrGBKErCbfu9qghM9rymxZDlAQBehk4OcwFXXb
HvEbdWs8TxCj/drsrXXWqIUk4h+7EPWs/PR5uNH1QEBmbXkGJjxLrRLuhf0y+y27WyGuUeZ7swOn
mVqRiWfExv9VI3xEmK0T0IREN9qNRrKj/uJV1TiSUZt+hVJSG6o1TQ4aFClziF47jw477THqy9dW
daoN9M7atdorWjOE8DJKTG5pBGcnW/x+Bo1+7xLz7bOU6AAB+Cnh9aK5kc+c/SNkbWXS2EKjdp32
Y9Jat+nMn9Sk2k7IOAm52Uh0NOIGzBvyGPTRxpbIypbyr21pn5VSEANpSExb3tQpl7CYkQro7GeG
WR1J6+QYze1P+ULEGdI0DV+NnKIXAVzSMGnZc/Re3cU1C0Um/6KhnADa7k7srTrLPX+kVsxRm4cl
vyuZua4jZ4tu3mED1Mjug26lSbEC7NZD3mVfbEmvzf4JgSxlmZtm3SQ6Phf2Ty7qT5loJXdGiI9n
PC37Kq3uZaZIEZnnGdADEJmZcTRgT90nYkvfcBHiw+Qk57jjXLmnaOu2ZB+m8sd3xXlUhOJVCR7i
RqbRkSSS7XwdmW5zAsT8XFAWdeTkCBvqDJT6uQDnx3gaIQOM9I38CCfad/iRZWczNxY5zzoECiIY
Vi09zV9SZWHVFwmlXDyXN3eW6XpyB1uwJzCKo870khrZty7xU/kpO+V8yUrnaJfQdbP1nQ0VNhkk
ukr2N8m0ONv40aLxQX49umkl2xB6E/ABMsDiOeTbEIBMcDYVbXAd36lRPWLh40KHxpP/WmNEG3Fp
rCo5WcmPeZmIJZy+7NejzUu/pBXJXz2RDodanJF52QBb4hVwHicnqmpYmLjB8RwlLcl73Rgjkihj
QtmE9G2CbOvCMzP2YbaGD3zJ7ybFPUBWFgM3OTV8ErMctR0J35N1eWdRSbqoPOcOxXVdOY/LTdKj
8iHuSGGUh9+PSyYRHtF3i8DCbM6Ohh+Q2cYR1V3osHuXZ81y95v+fNURHnnoRI1pK6PYOuQ4Ky2I
/nxyMFamEp3UkmzDKC/f2uJp0s3bkiAlh15Lnz/S3KWJmoUxH4hhn4Pgtb0qTfheCv2nfDC2iVGY
m7rkC5VTxXLZCAc36DRtkUQ6vhxVJXqhXRvCElZG3x/ifDhgk7pDov/SDO64wl1/y4fHMINJxhJx
qzRNh0iMObqSj2W+pXpLrDN/FTXmc1HTKbGgDqoKGGCaOBu1QP9HBfn/E43/L4nGqqYo/8ey6N1v
UQfRf/RE//v/8+9AY0f5l2MoqkvOF03RuGSRX/070Ngx/2UprsFQaFsIswDg/neiMdm0/51grPwL
TZ1hEXvs2PDQ2v9LgDHlz1Lu9R96VpSc/MekQgpUmnuff//9+RjlQfO//of6P/Hn00pROOm+ycpf
MDsqbZmV5+rPNa3jKCAjOzd5Rg51VvRgh7kvWjuQBMcU9ScbNG1jVPmQjIh4bgTsS31gRkdTAoCd
uOSptD2YIA3k38XoTYyP04mrMyDyCgpdWZeODmyKHkk37N8Z8kCxhHuK9T7aQmiH6HmNqyBQftPw
bqxoHq23OJDzbR1WRLDF5M5mwASD2Wb0/06hp3fONdPeBjXGHIMVj0I1gwRAk4QuxCtdYsYbAoEu
ZEQ521pwT/L/ZBCIEYUPvn5IwflW9CD+5CO8VzzrmybZh0o0rOtEo6De+FDrifW1wO3JybudYuXT
SMN7P/WJp2iomXCzwzQTM5nEneOVhXPXMx9HiWUjQsw9CGuc5Gz+u4hDdxOH4VOf9WRdoc5y3KJi
KnS+XZIVNaIo4WH8bNM2HEtEKLMjxeYjJmd+3PKZKWk4z8mpyOf5YNDOmZFksaLhiguqNDIvQqJH
vC9RWQhwHoQ1/RqpOMcY3SJTp9Qg2Go5nd+QM0OMaydMy+Ggo+7nvxi4HxJLOVCMe6gyFbJvcu5x
cL04CHbJP6lI7p1pLA5II6vbKoIoYRasUGF0dTgiRwX3yOj4nFpkdqPm/GR9dK0T8af1JMmIY0Ec
iq6FO8wI34z++zTPX3PI4aAgtr4zvxObWjnRlncTfy0cbfd21776mXEuocOYFYONlZDfQypKjVeF
XTrqHmZBa2mcOY9Da7wLpCdGXex048zE8VPKGru2e+3o4J20maHKdvYWsdGe7jKcNMbZwE/sVeUI
4VfvxBT9tum0xYFDwViSPGp6+cPlzy0ZeeQFIoChPawoqM7KWWvHMcV+rGkk57pAf47qbmjKrLdO
3xz6Cr2BlTZPJg0xhjJ96+bvxO24GUNqL3XClNSAZSjx+dTTpIVpV9tLUxrlYTJ4ZfwhvZQEhG21
zle3uEeQ/pp0VjvF9BiHlICRPhleOiU+GMnUPaUN7EFS7TlYsoehOrXa2J7aaLyNfZDuRUy/OokX
1A6a/sF0/TcgXLF2JpM6yWabViEYZCyMk6ONl74HCokI9DNp2EGrGqceFYojtR0RapRQOymiA5zm
y6zwPO+I3nM9hHwVRCqDqNOFBzKZpw3A/YcMLQ5yL2kr7r0KU3BoFZcmUeiaDFxEZOozdiJ1FdkW
CER8rDDSn2MRnYuCZ3dUrXmn9vN7yPDlhX19zlsuahn6Y5HCsW4N465IcBfZyNJW7tjtfT8Snr9Y
kO3mAVGAsld/BLz1AVDW3Kh0RMnZkmLOkA7yKSFBrZV/6XK8d/IYw+8E4ckv2AcZQlM42R3UtLsb
VFVslK5hLQ1l0BTCCXzu+nzTQz4aN/yKREOo7lg9jZOT3FkKSz048hFtZvlgq6jPylGn3ywm6QZR
L5J4v9pa9lsiXPVqlt0mteIt2VTmuTaDb6qY+p1faC9DHVkIq/hgw47bvwo6aTMjZUg3VAStzeBs
Mx2UJCuk1avCvR1g7x218j3tbHNrwDmc0nIz1njz5/Ebr0F0M0eUl2qNN3Mgn29UWwVCELsPnmgc
SPBig6j1lTUL/j5B0q4FSWn2CcwBpdP849t17VWq1eOldS9x29O4NcqQmTit94NirMk5DzksrZfW
0G1SVOlJJY4Mz3KyHZF6PDJfHoLEHT3Mc4zZAyon7sJTA0iNWzCs7qxa3TdB/qyTn7WdXHunA6Gf
iqk5GCH2KEUWfc/+YySXAdUeH5Sq3YSz7sLtjTUuQIx1Uri3EnOevbR5/okU6BKPxnBHlTY4nOt/
ZxT1eUoNnpvX4UUNIY7yBu3GXHqWSd64o6rPWhO/ZLXQt00enToefq8h62jnKgNCY6W8c3gMNItu
i6GmFUw31b0Z9UQF9DmaUNNxt9qE8mwMUhp8/HYrKoUcCZxJMCz3EwlD4aQYFDRX1Ou5TrYLmvE9
tLviqtrBSz+1x8GNEEDUxbQBZ6ZxGGxw02ri0ZwRDdWBcocd5DEcoo5lsRneDK2Zr2T9PfZsIceR
zq6dGvrYo+wh3GCtng96Q+9vIZR7p8rG05gA6gQjaUqlO0PVzVLr049vYaleuNCavUax5XEq7+lt
Sb0pMdS9AGVCz8YnoqEhSma/2Tl93tyFxUHz80TibO4uJ7okjc3PTuuiA+iq16G/fDeHOiaGSkUS
OfH9sckhTW3COz+YroTZzF5r9t2mMYsv7hrrdQaFmbRbikHhlNZR7uWa+0TGT7HSkNQmc/rd6757
DCPfxs/k7meAYAsHjDY7IfwgmRWK/UPUk0zetN7iELmvWsbXgbXtSO58O/e7UHfJyDcEEXfUqBXl
NKNu93SCGx7zPsbPm7p3DpalDUsXddFqRY0Vl3GKuPXqxMaFadw9clRrTCLTVYHz2HSiFjeFFxrU
sqU92gYCqpR8VxcJAjVn0vlgg4D72DQ3bmorXjCHYm0nYO8E3VqeWebuJrMIOOpI5eXKOkyxqV3G
ethZhdj5PFWHGvZ83Ys0uiKC3Fd9fcAyw5jBdUKDuXUaI4IArfesoL8+Kcp3xU27K/Kd7jop1aeD
608l4Y8kGCzXAOMmLy2pxtraMujP1uBRQMObeD05ZbutpfS7cIm4mcss3aVUxiei5yChDI97KRXU
EHcWLngir/REqrgsyxP+zGmpKMqOv0P4GtQvXfjXtB8T2VQglE2/q+3qFtia+xhj9oV48MbaznYk
AhOSGKqBVyczbPaUouXEZXcnuVJo30NOtgieYb1EIDq/YCe5dn0Mqj+NgmKt4qJK5W1tI8xMCvsz
DGSiQCi/Y6rWMAg+RXV6QqKBcVKzRhKUeDRtpVQ9q0x/GYdcJLSVsVESlC9JzYcxxyqX5qzhZch7
ryVQd6ML0W3bllcFbqSuW3yEpXkoi+io5CTIakS7q/a+b/LwzchGdWdlVDOX/cyMRafNyvfJfIhM
ssuYK/09xr9upflDue20kmztvPmmLijY66VZ7rXO3A7ZtI8Ge1V15kA7+dVRremk+JnzIB+ZMknN
h7EngV5kXoWdZyMsdOdWPlee709HLGncU11kHcnP5mLu00eSblsvZLqVSVKX0WbU10Z/N5SQtZ1q
i92UFBFJBzaCCFjTOo838DoPit0295lWF3ctJYWz2gECzPqNLudbYiHNrqcSPaRakYwW2iMlaDpx
JW4sNYit61FLQYAaP9vOsgp93XTUDSLk/qJHMzmNiJqlK9TFu46GCjLbK3NNu3OtjyxsKd3AtL23
M+odwmZ8C4ryPGXaO6Z3WegXIo7qSZNJWtRISuAAanBJ991MG5+fG15ZchWMChJDZ7wrslzZUObx
0U/uWi0zFNpzfBeQA9CrPX2odafD2h1GRheRkXAQuY9J3n9aBbAsnc7rbvIvosxhkIx9Vb1Uqvtl
o4Kw827XadqBpLIvfyA7oSUuNXp3ne4OnnQ/96wbL7VrwluQWW0eqLTYjYF+iEz3sqBhinHwfQtH
MGkUI4EaJKAHS2dGIi46Q0SnE5ygo6icGmRUw66NJCfU7MRcb1vRkjo3v5gjzGkRaxtFB9WhqGaj
zvPe0M1HvfFB2Wz7y+zmjRO0pNiUT/xCKJg+3JZa+eBk1o2btl1F0S9tBCSdTs2rjz6y7sIWx6h/
giDaaS34JpI8ghM79VJuSrN6kb9IK5NnfG/7cSro+R0eK8M/O5kZbXKDzha1PjUa4aOR6pqrqOKm
1d1TOlkPaLjIerL/OtP1AhJt10m5LUvA877Fb44pqEzhNGaDYKTyqaVxfKgf6OLa8cTe2oC0P2Ur
VMeb5+BEHMuvZdw3OmXx8g+ssNqpPXuHO59G/r3Zw3bFRvpSGQnSPOfIQo28u7kMNne8mAKouKd6
QsBINc4WRR2tAajwEOCW2crWkU85vpcNxAPnlSJfkIvlouKx4Rem6GSjmy4KerhDUg6nMtpTd0Di
bnEI9JF0DqVQ8WXgDWvx5mvRJYOr/QbCjUjZJgjPfemBnNtcBZFq3oa6OaNdGtUKz0b/LBBHJI+2
r2rXkjzHyRy/UYUcZlJvbfvVD0OMr9kt76LHPGk+GmO8CqbrKJvP+FN2xohzoCm+KJW+J1zjYhHY
NXQYm60wXmn29JSPzs2ach2sUnuzg+Riyc4ZtTtk/RPeBq9jxGGgx4sM1TPo05oMFw8G+Gb26T68
K2suV0LctiLTJ4lnAtrlJLvV+NkECa+xDLyPSoe3IW63iGqFlt03Pk9KqTEeKujLWpsosGZ072ga
Zqa0qfBbsemdjADzrwWWP4iVeOxL+UJq91WnHS0EiQFHRFckl3CavRIdhVIFj01GtnnZjk+ZM90c
/LQ2CnYr6bZxi42sM69D3h7xt9wp1XRXa3a2Tguxb53qWtkkYrOGWVG0oXfkDDTw2ps26BohIoMJ
Rmnox6yJ3pExPaCYsyc12yBxP8am8WiJ7o2MlhOH0Lrvm19Fxy4j8otrobKfxyt/0zNk2R5jCdwj
lkRbv4rJuZpG9ZuMtxrDeiVVdMT5BDO5w82upsic+Q721vkp6ZTRdfUen+uzQJ6Dg4OiX/eIBX89
4aRmdtvGmRQycqeiu7ivR2cf6ISD5YlD4sT03ofxcmTmqYH2t3lvhPJoOeEnClDLp5/c7L6LIPIU
S3/KwLSnofhSdJNkzw6/X3NztF2YpHckmW0V6taMhnUrozbeiB4KwldYGJ/5Wf9U03/A5PBB3p3r
jB82TiliCg8z7GHRWrc6tX5aCqx5/p3nPjOeFbX5gfH6CtrpmBMAXPgKRh33HCMAs4bvQMt2Styy
MPCwBGb8XsTlJ/bE6xAa16zVUaKEb6Z/w2tADL5S7+reoFE9uBhFeSr7QazHAUX/bPLaT1nzUOgQ
Qer0pw28cnalvCJ5jkjtkhNwsSlt9a1tnecskdYv9zoyTOSl+TboSIHJcgnK/tolulem752IP3O+
E99Nnmjl8GJXOU8GRjnfzXedwGansKOb3RMHRrAKhLoR5UibeH4U1nhvJfU6y8Jdo1d7pZ3oNtK3
eqyuNNd/imN4FkPdBdp0gSa4hNbomd396ILQz/yIM+p1ViKqkjkW9zYd5WGCJ3MUzUkYH/YVoPGO
TCBtDTjWc/tQVT9F2NWwz5eYgkjxD38wZG6r3riLEp8qS3SoZjqalLNwYKb9XnVyC/9/8lhxumZZ
Q0AWRNskxp8sjV/KsI53geOqq0Q26qB5m/Ka0y0Rt5prkxb68jLV2rFS9G2h2i9zyVM9yaS0SNnW
+HUK1bq2LjlO1UNiovJpyvy9IfsJywJL23w/o9PWEuIhJuVxcAGd9GobWfWrOxYPlV5XAF85mykl
THpao22YIvrBhmEfiD2I3MxGzMEBOqHEQIRjSQyeaJsPtbAe1AS6kBTMKL3L2uxgCWWn0n6W9+Iu
M1HQq42nJqxGY7UxUS0OxXNulSdCVkjbjjeTGqzjJn9zp/kWZ+qTUY7kf0yXchYZKlitXulVHK2y
mJWoML1p7EjoZ9DD1LQrWAMNa99ymFixv9GsglTJdBME0I/2ucrat1DfjeRpBqPxaOrDfW3nb2F2
h/AfxS83Ltuf4o7HaUj2NX6STn9T044x2Tg1PCO6Ym0r0z/GIeFKfXzDeVYbu4Azoh8xywKCUlbJ
a180SCASj3CdD8cKLgzATFpDQoCdjHF9MGu/9eTvRcHGOQSlgBYc120kHjQLWV/xU2O1QGgtH3wb
hS6DE98K4bKDafwqbLSB3/01mn3EtEuUdOFp7vSaqMNDz9+u46JQ8xPh9h4++98ggc2hlYWQ3Pm1
rvLLqM9eOiMs1Pt7y7L53EQpY4HQEYdYtsfxLL+vqivee6t/oaL5I2vSK4aEHWniO2yjRlQ+aiWu
bvKPNe7j+pJPP6TM/UVYuFol/fSJ+CaXAJ7d1btHP2EVNuY42pCFPMgZca3G2ARyfvXEFmUZaCJb
3aelyH7KB/9B1dqjExNpToDczIRVPLX104zYup3QLQlyaGxE7trY7Km1SvdqtG1AslEowI6ahJtu
8xJ4soaSl3pHLC5bABUSPM3ugmxJ8dwcrR8L+lNsfDQmjuXMZGBKZYfX9JDOB9slPKpB3pH081vd
6wWJeuVOoerXtHK0PtZ7qxHZOKJWmvTsJ2mm49j9BlUuD/CXtLeMjZ4KBK4TkaG6y7tBXTzrxAwD
GVen2gdX6JxcXdVs9Rs7wHhuadcOdZna9sU9qamXgmf5mJos6MlYUe/WO0fDHNBCRMoF1JmpDr3j
gO/ZJnnTKxD9FDHzke44f2mbg4G12r5x597rhK+cZx4jS2UyMvNma+ihe98aCridy1FH9g2pd6zw
26QM/BWNWQTE4irmVJsObAArog1a6mvcFLmb2jRPY6HV3oDpgGriAHrXRyYdBjc2gq85RH5eNfig
ux7IHLcr4pRQW+n/xd6ZLDfOZFn6VcpyjzRMjmFRGxLgTM1DhDYwKaTAPDkGB/D09UH/b1nZsejq
tt52mqVSYqREEgQcfu895ztekl7NNUPEaO2nzPHJzCDMV9nWnaPQsZO/tfEt7YWgA8HHGD8t2nQH
m+UlEmiNBaIpsm4GLUj6FhBAk0/wNmucl6bBvplpKaE8G8P1k9AxJPmqqnuBeOUHqLxfTWa/O6j5
R8l9C8PlD6FZbH8o9VL2cphlYi1kCis0hICyyfrAHNY0tVLuylhHj9pRT3kmWU1l841u8fctQVi0
MmcoSVN/A/PP9UGItViYRuu5Ln4xZHiX6saG0zPY7rNssB9WKRQol48Q8YJuahoDcSa0+Z7gA+fi
u8AvnXWGE/sU4xVmQZoGOYKAWB0J1XtPGoCFczkcoXqY7N8a+5gXBmbjsj1aBTExMQPzPqrnSzYP
Lp/GQKBuB0ghyqI3odiexmmDTLKTgqB5as6JUwmVg7mpUSqxh3JxiE8xZg6nPGPmeyQz5SsbCdcs
/G7nO7w86eAALpy7RE6/S7RiG/Fa1jUVQI3PyXrWyJurE9IXUqE9duuZLCVjkd5LuScaRN0VtQc0
xiO9K8ZHUVf6QpbcLsk52ST0rFWGg9wkCahUk6kMVSHvkCQ+TUb9ksyk3tzJBW9LU90SrReC412h
QZiJukj9nA3vc7H3Dk4fp0igi2mEFi72kbiur0Gnw4uYH5khR1DE9SafqpdGCQTeYj4Opn1u+vaD
W9xVV/O0NaCUbGypOnSe8lqjFlLWL2Pvm/bd4jUfpdkFg6e1KBxZmLw42+dR90B9XVJBFS+Du7YO
G2OBCOoHsWF9Fg3zsAJlH5wwKwRxmkJw8cDRlG6gJ9reRvva8xGUXMClbx4nhg62pu3V5D6hIfsZ
YdBNyPBdmhySgzg6sfEcpUBLTc04cssWG86YG+UNxoaB4cGEyBup6ZOyitHVULw7mLPzGlioKuAs
6Xn10/ChrxCQoXTjQWXpp65K1OvtY5wRYidneH05e61q+qVP4pB76sVKKUpcF6t196wr7j6+/AV2
2xrt5Bhx5+16p9vaXMm0pLVNT8Nux9mYILDlzW4Mj+oC8d9JcFfMEBbgstM+YNecuqx5ELLa0gTZ
oN29Ycj16tAt3CzO9JUk8j6l66e8B2YoQatjcUfWvxJLH+OpeDJLcKIR+q8M3soAtKqPmovqdVhd
GsI/FxUT/eoqNON+22gO7qWJUYiDJX+pPgmIO+RTfKJKClw41tJXeL4c89qOxXvM/h68hbhXudpP
IwhlHX2XbhwnR32Bs/spov6HrovbXoNrmZTFY5xucycDxPAFD5EVln2j3dNOd8XZLY2r5jtEl664
zgVvzzzcSPSXvJH5UMjp3bBBwnbE1gKzHIJGz5Dvj95jlyakRDXv1kSp5esL+5iCk25BqSDVNVbj
jKx2lcMY0x44x5eWytPMTFEu5g1mmvu0d3/6o/+ME3W/iAIpV502G12xGZFIUrTyztNsVK2yf4nB
IhjZuG+f43K6zVzAdb5MDs5Ccsgw1V9F1R6NqbobqzlMjZ6pLABkt0d0QlfRYkqRgnhwuiSI0Fye
vr/4Micm4l8/auuPfzz2x49//Nr3b/z1B9Jun8+4XLrSYyvqPKZZbez0hUMo25FgzTXF24f0eALN
YTNiXh4qcr43duFVax5Fdfr+7r+//B88Bjs5RnZEW8RV4PT7NS1jThYnQBZQQOonDfs7+eT7y/eP
vuv2R3d5lvow9ucsNutT8R3YjvsiDkRSosuBwb9s16jvE2pLXtZUekv4/S0BCCSdfH+79MZtZHvT
LvJSFmW/nCBXr1+0FD7BX991iGidyDlYBcZUvWmPngC+zjLCy/zr2+9Qj++fm7lfG3bRxl1z7NnC
SQg7tTwNhvr7y/dj3z9+/4MLRYfP/V//3K3fuUW+4n5sBULEqyHkrA821Ys9jT0TTdJevtNdetvk
xqYrFAakg54Yp7an7+/++8v3YyXhEhiUPrxmvIs09YkRGKqPrAPoRPnFi2nHuVb6sTC+ubHcfGYD
kPRhqrBhkd7rz2tIwoKGiyXO6+hVmeorxxxLlcoXj7qn6Or23BjzHPi+BrmXZdISVYShXUpkxgb5
h151CxlhPkl7PhhSZ3Gdx5sc2FzoCnfaov76OYkmMGJuglTLiNzFK+GbxWmkCMgWUd+45Uw0ejfO
5PH6ZAM7R63If+tkvFuTZ5/8Qc033rQ8eJnKT6Yd9eekjk/63H5I4tEPI0ko1NabrFPVTdc2w01v
tz4rqkP6ACs+zXkCisaj244RriaDpyGigcuND7Muy2wXM7lkT+pyq/K07qaey8ApO0KtC1M/akq/
t5TR3YxCXuEtoIevnWNjLvWRffiGsIWiuOoASWMisG9G0yIjr4+5+i1wPJpzu1jNb7fM05BfGW7K
1ZNT2VeZpg4xmfVd2k/e0TWs6JKvPO7GCiIQ6oZPG8UjO7cz+/JaEW4Cu8m6DuA8Xf4386aIbsHM
Uc192r8J8BTld+9qkri7rLq61bqlInX1dz0IvBNyARNBdzEb9TzsHT4VQlXY4ur9gtegrG4S1y1v
dO2J6dJ0FUssg6QpGKnQboPUMO3Q7a/SR9O9FnSkr/RIj3FaPZjxav8iHeey4uL13xYtAniVKNda
OKOVieCSTl4P2hxLOE3HJcC/z5bRpN9vNJSbCbEgxsRAuPLnS7q+EmZP2LxNtjeGTjJh5HrDfnJi
PhXo8lu/ATBIUlpxAw3pB/c7eOhEArABCfX1Q2SihNKEgUrJTI7/VwISBFuMY4Xfj/31z9//IggL
D6Zh5Wecl/SAOwSdvypfLd/7HJyFyIiWvWtWP9pyooUmb6LEOWVa9DwRV6VN705rfelD9jSX8TUv
ZxQV7VlNxlO6ph73tvFSW9jeNJ/4aFPRvlnoyrbLA4iZ4VwWVmBr+kX07BQNEmhqBjAHUmKI+Tk1
VnrpKvZ5WbsbElKXUwu0OEC9TaqPYlu746tdm4cRUlpQ6GYD4LUL/SSxtsR+0EXQ/Ic2xrBfp4mN
QWZkgmKMTz73KuL27hXwLpoN8x1SR5BdJrYDkB1TzRasFy8qUldvzqHBI0x0KDx1p7szSqQzhjwV
B0bbbEsmP4wEhk4IrDaJCM1t6V57xqijFYw+LjCZp49NGgXFQNtqdNseHjXMd5rfv1TLJswt9beh
afbgwv1Q1dYYaMYZBxwf9mL9FtR2RH3Z5U7E00OUcuuYp5pOXwwQn72D4dxFY+xufZHuNLOezipf
vO1Ujj8Gx3qwl4cl4bRJZHw3wBW6ZD6ajWJl6CBzbsb6TNzGxA7yRi/7iYXQprvS1tt21F6jhsmr
mVTMdnOStsTyHkVcTvkoHzzDDlX2IMQNKz5id2w1mVs9z5K4yNm6tK1RhoNw7j0jOYJ3/mUbd2pE
hJmCowhqr3+rUHzkUFV2MzQg9gJfFcTHo+zzNYccumQzMFLTTfNs1DsLKuABeAEwEOq8HS6hW6hW
NgYKDkMx7ycgnHrGjrIzjwODsKky4C8A+IWIDbVtIqzRosixUvjHFu5i0ejLNknVtY7PLru4AJcA
WeMlCc40KOCSl+2XG9sfhGQJ0gPpXQ4WPcnMf5y7dDokAikz2DHjDFd6TAzzdRA0XER3Kl03PqbD
ZAVzrr0a2g1mBOa4KFBs2X4WLcE29Xiqm+S3ga0QED7hVrK4I8+tGTEHDnOMVkxLjQ3SeiDkFNBa
km8LyR0YOfJp3Up2ln6GCUYmmYuN15ED0ueJTkQ6d++ZRwp93OADiQRlmc+EPP70Oqcic75Cqkbx
Q2LMmnhEO2Fjzt7BJXjyQLVbPciueUYx9THa2Vc2fFq2AOoLkjdwlhhPIjVKycFaWfkmZvvdRMXP
PGB69hpAOgUON3pnfb9710U17Fray71jL+Hckt7S99OtkUxDSI5jFrTfnLLcEhfxnmjWshNUlHzc
t01siJ+RML7aZLmFaW4eK4co4IzcB4TAw0Ymvh4uSufa7ukVOibbZpoegPZiJpqDtin7yA4SiyCG
OrExYUY4xcuFs8uJ2/uC0jPUTMntF1owrpg5xEr+yxyrPUD05UlbsiMrUnKKjepG1FCXYt14TAR7
ZrOsoH3UZHW5Q3tI+hULUFRfk5YrQC8z5TArGy1d55oJJDp1dNE9+8aOG5RvfkFnrJM2szO0XyIh
hcKUb8Os+3unkfe0Zf0DONLblKGUFMlDkUfpBmqEGfp6/MDM+kBnyAPBBOWx6xv9iAMPttY8lAe/
YePiCWjudVHDZSU9DcvTb6ddXkpVjfxt5yQc8zIAvHgphtvE7j7jaXxq0R6wUZPBqCBty0jfD1l0
R5eFzMS4pfvcz3ABSns/sjfGEmJ8QP5XAKzXaqF1vmo6wHA3XAVJut9Nuv+p92gyx0FT7H/0X1Gr
8RZcUFOVDQ2mR+NYFrQnIkrq1Gn1XVsdc97ZVva+DGfPiM5a/FV1LvI6L7cCBmPmOeW+u8sn5k05
sUVXQP3edS60wFBAl/QlssOaNKqDLlxsz72lHXTA6vgMWsyB5CGdXLwi24YP0e2uJsKkUxaPxMWO
xV4M6HR0JYGMt/lHgW/iZAPV2WAO6gICzgoscU4mA7fn1cPLzpAexOVJ1a+4AtLzX4+sDy9yrQJg
W1u8w0of8K0hDjtjb+BWFTcERg2yff3rRzQne2kb6jBHyt5RZDNcXDd/c8zEYkWVrt85NJEPxPWF
8wotSwsfCef3t4uk4VwWuCnwGL1UC2F5349/f3Gh/e2yavjBT/1BVwkaDb04d3D7zsn6XepRuvSl
dZzpp3IJwv1ulurcdF0dpJrE5xctlPY9TEgWFQfm7wDL2yUUbONOyxuRRcAga4iQLO7npMIWzgd0
aXj3Z6K6q3OrRWqXCO31+6E88chQKItqC+fSzo+qK9Njq4nQ6Uz8VXG3Q81MPMT6hZBAfTs1YnXv
DQc8VlrgSofVq8p0MurIgMBinQXFBJguHkkVmIlu4BNHD6ghw6r4P2QZPMkevNG5GIf6jLaETDCW
QM7r8sOIpcatC89i6t0McmK4WCLLh/dvB7med2fkjnowSKQCZcrpI3SUeGk8pWcstCmvMftF2cr5
gIr0TOQY9tqJwUUm8UQbEw0Tx2U8Zc/Nmd5Cc+71AUVHY+4Ny6rZSvg5CCYiowK6Cz6dR4hM5qTI
u+/jS5+xOxrKGJwb7tOt0cXr6hIzCPl+0IU6zClFEzz1Sb7QXRl6VcsdY05IVbTp7Xw/IRwstxUn
wCv1eVwPQjwxMBi69NrG/nCUqR58v3ZwQtP5+7s+5d46ZGyiulneVhFBKnLkSjPkL4gqy9Fn5luY
qQSc4x77WgcW3qpzYq/06Yb9jLYMt33JC0j16YfJCB4DhwS60QEP0EcCN4bxrcWlSKofKaQyZjs3
m847B3q3qKG4MtZuAs/b1eiEYk2glPLoJjlTHBhRvEJ61IRUAjKiJMfBvrcfIsVeb/bbPd7+N2vs
XjKMJaEGnapskFyOC5mX5pqe7WZ/c27/vx3if7JD+HgZ/g0JHLz37//xVfUpgLr38us//3F9T6uv
f/z90PETQ8Ffv/G3GcJx/gmCVtisV8LxLOHjrfjbDOEa/9RZqg1Up46JPcECLVzVsk/+8x+2+08b
7wOCNl83PcvUrX+ZI2zrnyzkrtBdLBa6bfru/407wvgTlYs0xrd0/pDvWT7Ub17ev3sjejcjeQL4
44G8CmJm8LgxskXMh3Drl3Hi7vykHdFHM+45Uqf824G6+8uB8R/VUN4RSNuvVos/2cmwoQ1cmCjG
fd6NMP548roSdYvcdYFAy2wz3S79GRVYWe/QUsEzpT/oOV9MHv4fn/YPP8jA3XeUKU8rf8BUZSQ5
aPtwKHAkkzZ1Fs3OKf+Hp/zTgfLnG/2DkZ07PqOokWfsre2w3BsuRqaQGdCM4jV7+d+/PdtdDTb/
i+EFDb7hIZIxMdrYmKD+OK5g0Bpu8STUxb2KTonj7l3bup16shmtymuvaZfjI6lXD5nPjn/GZnKF
RZzDkhHlBgzE1S0rAnBAWe84c0m3mkuCP9qm3i4SLKaBMm5jdciYFld/jVzEGnVm6DvkCJshsz9H
4K0TH/zGUm51qMC1BNIq+31ecYTzNgqTTN2ST2ISw62utkMWW4roN0DmVQVO6+1G/hN0+jFh1T1S
zz4McU2AIh3caZoRUC5s6S2nvMGJk5yimpwdG9Wsj1dHS6dni34XUjn3kfjH6PGKdRu1K9IlhU89
jFw9DmJmWkZCvo8j37t54syz3tHbsHus5mehO1tVDSDRCnHqHHqfIN6vxGxuTSFOVTIcldn/smr/
xowgq0GB/hLlcE2b9s0yx2dF3wWnylUT6nU2FaUGsrINYku0505EwiGj7rWCdroJqosYw8L5GFLi
UNEnTZtltNGzDep5om2/bRr5psdQuBOzXiPGdjOptMwwEPU4E011q8bv/8uozC9L4/cgmnD15ih9
TP6UGRMp6nlAgoEz1ka9b1QxgxVUUchhQ+w8/6i0kwNSMkTy6QTERxplYTBCo5yh5RDadv3mxjU5
JXnoDvMXHMpnXMgBpfc2lROMbJrnRdTsx8pBLu0uX5ZVPsfNZ1V27wPpVMHseYhmsg6pl7ad86wM
XdW8RRO1HG4Is/Js6tnxWTTll67qMO1RK65/p7SmZ30Wt3MNvMkvA/y2QIfp6jbCwwLC/NhJHmLB
ctVIIhMrfBx5zbjc7C4L+uCtW+J5H7SmpYEJG6wgXAv7EEeN4o3UQJ2JPu/xOHncK+G+fGkuWiCj
T8nXZlpL2R2ZisIzS393Oe+g7NCUJFp/yS0DSJYFuc4s5I/MQpKR1ah9MJdRnYLjHvL8VK4KFG2h
AVQwCihizjlzWR3PjE6NGh+RxwtpbSdCubHAhR/jMNMz81r47qF1GEfCBuYW3lX3viHpWXCaFIZx
YewcI4z2cWPoTHELLTn2hY5w3LB3dE74u3kPDYoaq4YZB3TBwdvTSk4ZfmFsUVjzQfuIf+GLv3u+
d8ffird1zxofcTCUKfcN4AKevQ+MhNlHY97PbvrX6Ys8vSdloP5lZM4YTF5xH8+MgseYwBlqA4oz
HOdTwbuLNCDB9UIqG6UA7RwnP67nzTRXT3mpbmZTIBAp+jejdWJaZSMj9QYoieujhfPlvBnJtQVS
iPlEDF+QdXEwJ/phHModly8dCjc7Djrs5gasDvned0ycDew5uPib/lmrJNvggcP3febpRAey7qIX
j5s30+QyLFL8AFkWhamMEBmsV1wN+37r7vU2waygJ0yOuGZbgFOUHzXRQ4Dm1kApr2cmtOCwoSmh
f5VG/2iq7CY3V/0jV6qxfrEEOlbY2oyjpWScq55Hl2PcCfnG+Isyyh/ugT0S+ubPIIdpcHA5z9vx
JRqhxiCCprLpSzDCLaQO1k8caMUSREPJNM368moNGYTJYgbnLHCbFI7Di2xNe6d71IaiRO1Sa/Dz
uCCTHO1TPb/0DRnJkc4nn0TLbqlY8r+XI0bgM/oyfDU9iqwBCGiRDJsy4k35DOEcniSL7a++Y6Ea
Zz4RZqk1wrOgMqMHzNn8Mx+qvZhf8FFZi30sCpbzkMClcnhhPTARxuv1fYqWTo5qP8jqWTNzuZMp
NGo/RbG6nhRLD0iuBo+hnttxfpZ+SWh2dEtfsdnq6eQSeTo9UwTsYjd9HNB9s6jmm4rhqFnzOge4
WwGV2JtMxXNbhWPckAgjLUye87MpOBtZy476ZN0ru7g39PKeLLLf/uKumQCb2FyvY5tPdJk4XJ2G
m2FcKSoe9BfREqoQuSQ/g2SMlg4TGoeCAVGzHbJLl3BYqcTc7aSxBrke1UifxBuRZyiGFMVjyv0H
SfMEPxZX5uLHBIVL8yt1gcqkWfpU9LfjAFKjf5nzwzSyfmo+by32YEhN2nzsfPm2HpIZ4TsvkoIv
5moq8wIwzbh8v0EwM2SQDMnp+4QXTf+GIORU+S5kGaLfeU7kX9xHUxh5btf/5I4cb0szWcMNuW0R
ORHqHSGzNlLhtnlLrPiHzIlRS11m/O6Sw4DyN4OLgMxPo70/JQX2HIsoneJjMZxmm62rmiBJfQOZ
gHAfubSwWnq5SVUaRrhAayxr956S86GmwMZKgMpc4VnL5gq1uC+N0JPO3kiwhJFaiplB0mxR5b2s
uCioDu8YsN4MUXdtyQbZKMmit975kp7Y1qy/J0NiCEWdPHKPPvMRRkFGYDEu1hhU63MzueXOFiYN
oqyutvSlf/dxtS9BkQUJ9qbAqOBOeLyFnrl/kIgm1Bai6DSuWNjTFcFw/fwMUnWbOakesspq+6Yp
8aSlZNamM86t7izVE1yHUHfz296UMR63FhX65P2QrWuxdjDmSMTGbN0xLA3Gfe4MwriPuyLUBX+K
m+pnh/SoKW1EGCYJZf10yflv3VN6zhEGEXM0X1WiBeCq9wXGPS3KhrPKeqJEHWSDLY3JqjQvi8YM
xQYficrdbrdK/HSQG0PowsulT+abMhR5fPm2SnAy1HIZjiOGuFrF/u0i4fzj02GNtd+nCDZJXqD1
HlUXAXekf+pZvKmk8jic8GJ2mZ8/jQuGPdNBKUYw0odW5wN35IV7BaNRjHyazqItabDYTUagGkC6
JbZPnckrGlV/hHSDFUFT4L3ce2RNH/Zc5Nu8194IwWOvo80cjXk8wO2u47ajfa/Q8Jjmg0bSuPR7
L8hMsfE62BCEHyKyZAPHW2nA2YEK1ofFOzBzv5hLe2spGr7dkr/EJDDsEKNrmFKzsLG3kxj1A5LP
cke/gmzQlFxbFxSSg/WSCQNJdjCa0sPoqV8LcphThiPFG4URjsLD+Ds+eT0NEs/UUDyO9HUT3dvw
39MMPH4rbaWFS/fJakfQ4jhdYov8uX4imw+R+hMqdFIURfRet9yA/noRuAe24ywO9nxrasvFn9I3
o/RTFBmrG9MqFNcH/e+krrstgZ8mE5x4l2n6qxZHYB775uBYk35YwNtt6RdCtyAm1cx6uhcUoXQO
7afZSoncddF3M7I+ydXNI3vDwN0Z4euhzbulqyHRbHo3dsGALrVOuDUOGd7tY7qGyAgX3Yz7EXkA
eQs063tcPcYyfY4uF1WUGM01zQDiSBwdfY8lECYobpu40Q/I+B4qhtsb2GS/Oi7NsG4+05VZhQX+
l20y3pkX2pcZE2oa/gs6L7MOsrmPwmlN8pg+6agY4VQVIxutmnV7yblaWHJbzQfXbvHiv88oFop0
BfZ5IrqmtYOinBG/ywAUoFkRzxdDAQgxh4rcdNskJ6EfrbWSgBZozDCYyEu8TFp0V4jPuODD7pw6
wxRQXQWevNAeONM6WmdTLVK6tVEbWmn6kfcjqeFlSgWCVNP2HS30xYIBl+bP1vZgcUUMfzdL68id
G5NEMRiISTVTf06RqwyxmePxR7LqF627z5V4L0ts4S0TZE+Od4QMsgyg5RVxtI+4he+yDp2ppfrf
BAGycZvyD6oiyGxmZcEftNkLl5i8rcGnfoi5o88LIEOVBb1FdCsRBWhhzRdhAh/rjcILZOylW4M5
e5prWysBd5JGYMiaJH9o9B6HAAzUvB6S1SPI5GFg22J2bb3DnAYmkWBY/FaBV2IEwklxsdP8I6lU
xb0N3KhJ6nABmmmy7RsYBZ8DBevWJTBuL4VJx55yS9ruZxmDuwSCeJKCrS1DIqSypCoRId75zHfb
oyM6JL06AGU9H14LZ3xwGwbygKY5LlGCzADNUmFG/b0kzXp0DRUmbnajxcNvIacI5yGjxXrOni29
SJgMKnVkj3qzAv/MAlkVchESpsyxPXdsLXoDZRWTyWnKafBW0mHy3hkopQeKDSgoiTMUAZXCDodM
R1s92llygmDTeT96ghUCaWuPaeMi3R0dqomy2xfWQoCIG+9s2GpjjKanlR2bWIxl+yg7+KNIr5aI
HqNrUQnx0EFa2iYRCOZqPMF3QOxRiy2oan4XmWRWuyIQ5Awe+enDXXoMsJqzU/5IBK/ft8yBMlab
cW/Zr76n+vep8B8da+6P7KyQCE4AvThqxBRDYEXFKS5shMv9OHFd+8q/Vcs6T6ZlkKCt2Dod4rEc
weuu180nkIa3mjd92FD24AqZfL7xTaZ8daywG0eFo9BJTR+eEIDUE64zo9PrUCF0w0yJeImjy+ne
q7DOMidw7Rjfuiqp6GyJjBEjdIiF6DL16+WWETHoDE6wlKPHiA7qPNUmp6efZ1uGNjvlCm0PYo0z
jcF+YAh9bwFV4rl3mClQ/a5iRMVqib+TJNZUs07DNB4Xjb1+0nozNCaJViSgA3EAwCi22DB3Y0e/
AbOvNmJ90DJ3ywxlQb8AiUI1174oZnjdpLOSK+SmTR4k9iKRGEIRnfTAqayfFUxIaYz5CYDVh6sl
byoL8/SX1JeTza4GmG/7Dh2RumAyTrlhYyuILoMJ3sOb9toIsSjKy3v4JF/5PB+hHVfoxKBPJZk+
s/5z/tIvBO9Q/dTnGH4IcU5z3dzXqfbexCXWHtLWNqXecjthxD9iKXLY5oDf9h/6ZOyCW3wDM2es
RJKYk4HRgF0zyebYI+bbLbnbBogpfNItHgZBJRv1pNyiwv7ILJrSgMAV6DucqDzNI1Se5ZCjsIui
cCTDI0BmbZBn751lpe9H8aJNbrVfHJGAsUR04dECS2fOz6jHY16lItRIXB3SBZTc8FV2zcNYJo+E
CrxUWZxtnQIkgJdg3UCDo4WudrZ0oQVlYkv8hfVr0wMLLCqnRsUVmvSjNq3CioRdF3++h995sQBd
8wo4updJWvddal8t0qnwZ9XZPmuM3VBY05FszrAsHO9gC/viLwL4RZxdtYhOSsbHxq7Wgq4CiMyO
Z22DoAxHqGbvbSqUwM2hBhTts17RP5nwnkUTHuS8G/EpNeWdA9WFBszQh9DHcBiOOKAHNvYboon8
fdRoodOOd701SbpDLOKD7rw4bJJ2BpkypQQX7tqDc7Y8/Zjeabo3HubVgVlmDDcTB77K3q2w51UN
h8vsYvZILhDmYkFcYZEMSXE0bvXWiE5FhCp9QHdR5tXBqWt3S/f5uQGmtVvru1y0zB/bV5MOxtbJ
ErzsLG9wO/fQG318r7yDtrkZXC5HksiSS5Gx/cFeDuzEfChU98Otej2w54XpJ7IdUmh8FhT8BhZS
pnllkCfCBptsVFvVdTOQXZawJELSCYA9sBKS5siUuU5ovanaknaT0xI8EKqsdrMBmFmzJBACfqqL
xoLnByy9BX614MyDW7LAT8in0CGLEs9Uox0ZHT64sVYea1PcW61lnYlEzqN1qc/JBdaZE2oTcJ3F
y9ixYkLcdjOdXyuOiQfWYnGw9KmDEmp9JJ18Ul1za7pMiyxIP1t/ns8Fyjymdy72Z4yuJEqhxFfF
ESfibdHWAmcmNskYY2lTcnclyGpLwhwNp3YVp1HYr/dqZ03WVJRpWULV5PvcsEWXsNWNXJ92mp6Q
O9a+1ktJsh8GIkK+8WwtlPCGHCCYocMOUGXc+RYJMgqFaKlzIeEnvkgUpSss9nZS6jUiegSBgI7Q
ZU5ODWn3qIQsbPXqe13M8Kzx4n2DTrHT0XWVdbwHrd5vR7MsQmnTam3FK5Z0K8RLDYlWfjal9rPI
Oc+6fCpOS85docDoqtYDaAp5NDq2FUbt7RofZFs+2wGsB8gJ2KEgbSc7uA1i11X+iyc6bSNsjimz
sC5EygGCVcI5s08wXM+OKO8Tja5h53PHVFPNjiUPMjptHBm8rI7L5ZNPuN/yioIS4pKNZ2SbZChp
xqEL7PX8Ivw33eu2N2+Msi0Q6rgXnC14jbtfTmTTrhPmCxihawpWvovThES+mNLoJ5QOdUFNUczT
fpKS6ENDP/WK5mO1YOuajeJ35TjjNk+yYScE2/Jo6PuwMzjnObmnMx3fTzG0NAULXpnU7Gthabdj
JncOzp+qMkqIJWZ+ZzfaR7VyyHM3MMHu+VKHjb1GzXErMk7xmwNYaGn8vVuwAMcdStMEhPdeZHG5
sTAPAPmnBDLBCs44kGV5IIo43fJW2GUNRNha5HfYFBD+gpWBkKvPamJ9Z46Y7avnepmIFWyi7Sh0
EMnuKnfC0LQFPwo5T0xby4DG0rnlRfholqh+uo2nOTfCbS0k5pX25FbEmaaWEtteT8jQiBj5uxAQ
0YjRCUIyzAIUg40l3un7L+u999R5cx9iagxyM/+1zjlXtel9Or8vnY/WP2uuDqFabMoJnOEummpY
bjATkQ+1kE2Bq5rp/NoEXOiN16q9VabXsCUGeI8O6ln1tgZZhHEAEVivjTGse2sT/I7h3CqNBjT6
9QIxTjmWT9qniKLzsvQuyozF3c6JuG/ndEeWGt4Kzd4JfORt0xwHu31vSY+XwNiTlpK8E9GHE6W7
CLgxm6udb8tw8QUk39RAbOR4rxY8SuBIyNzmZVP1xoV8O4bBjGs7rnfFu/Bq+Z7LlfXks5zSG0Wr
FdZy/PRNWsqpUdw4xIIgP2DjnnVzWD9MzsVyZo0W/6QBFSHwpHK555GDsWuc7hI3Ub3FpfCEMYEV
HrbRuBYZCW5NXST3McRLSLjGyu6u2UtbrxG8YLuFnGHODG0G7Z4d6nsD72Ye5tcs9i7MCe47oGSm
0k5NCrx7MeX7RFDOVjX1wUl5a3Kq32kMvqaT9bRo9tN/EXZeO46rW3d9FcP3hJmDYfhCpEQqS1VS
pRuiInPOfHoP9m8Yx70bvS9OoU737ipJ/OJac45JHjvI0+Eo0HMk+86C2F/GpcOIf2/0+REL8ata
8weJUO+thsjqSRM4a1nAaYTyIcUnbzdslsmsISqG30Md66UlMYX0kCVp2uIorxSfCn5U3jfrWa3w
ZXpClfNWTSYfiyqv6WpyS0wWTmfBSt5l86KfJKiqNuxf+04dcQcmkpzMI0/0VXaRihACE5UnzuPw
2Fv+WuJam9IfctDsBDaG6EJXrUfFR64YcQkUWF1yvxKhS5mJi6eJ50GbBcEMuINWjpwa+tNENiRc
DFcUUUoQn2bYZRwP16IHY2WMbzLWSS7a54b60jqGpodNY7xwkTSonxPjAs47kvVj0hQzLDrjedb0
F1EnWk1G3G2HYTGsVQS67YL+DKEa9TE3dzHoOHSWS8Y920yodwtPhyUhBTsmqRh6WzHehEL0USfT
eGo0lv1IiGiFBDGvgbvfPFWN0xoGKBKreJR6xbxqCRW9KRhjJ9encivLRAjqPqbXAUlg9g2y6SM3
FVzwTHPNql7HReHYouHozRsBLfy+GLkk4jhayQGAHw5GpJiJqUlgCKNeiSdqysvFtlUItKohoTOt
UkVSUIRezbTlEcYskGOI9h4oh211HEsMcjB7KXioq44Cao/7cSrxQ/A3FUD5lTT0OFaEa5OjYRIq
4wLxszgMdByu0N96RUQctngaaxF12Bg9x10V7AQpbTaovTZCIYZ7GF2kcdf6XasG1UvVC2WByK19
3d+TVZagvCeDrpS9OkseepzLJ93stkWb1u7c4FrC9Bybs3BMCuUWTuNXI1T0hij67zns1UTAh7Yw
ZpZDaja+Y27z3QjEV2sKNt2AByH7OisVn5lpFBYFwPpWa/dMiIItosTAE56rGhNvS6mgNnfIw7EA
LefUX3thIPADYvkBBQC7waifAo0t2wTvowgUgKGtQWjXjpVi+o6g5SZ2buOmofxiPmPY0yxrE/kN
vdGRNqLIw/u10KNYwMqId7TVsBBVYfTxa+gKMdakk5hq4iqplhNoSNlvEH5SUnUcVbEO4i+dMIkG
WdKfohmzNi5s2oF+R8Rw/6aOxsns4cv/mufcV36Umucuxx810eqrtCp/AJeuIRQpS1ZLbMclaGcw
aO6v0dCnRCEtr7FYjltVMjutSemiKpYTEXXEKi4w4ucFPbGJQmgLf6Gk3Ytwwxujgh9ZspuFcQnA
DBVmJ5m6HUmavJNj690aaJNGqOzK1Jy8OOEEEBtA8kQJTVKhoE4iRizn4fjXTn1UKCzujGKmQJeu
WX7wU6RolqkOh7Zori0iChkaHa3veuDKLvzE/TDtpAlTEmEEjm6gKYsVGK8TEH9d5r4hzwMsB3Cy
VsX1ibsXJ0dRWJujSOIDfB8scMauN3ZSq3/NTWjtlCbA5SSTexQa7Xj69V3X9JLDQJVo6I/RxvJJ
qsYZW6B+JstNZItog34AqYJXESlkYZeKmSNfLu+YQkn0SjxAZLLAnI3bTANSgT48X6Aok8lqHUjP
cuTv6VemO6kHFQC8j/eMa+pcigpp3wNCc2oNThgH3HrYHz10lBfNFA0KFll0xsv8naoL+hIVLyUF
E4CDnL5UsQLpynKVVH0tknC8Qj3gKhldQiozm2COv3LRoE0qm3RtJGTzYBq0XjBo9ytIHiFSDAHh
LkPKqdE45iEJuB3BuHobnywL6i65WJjyouo5T7CJm1ymhJ0YNY0TSvELkUkBc7KL97Bz6MXjHl48
CLA/i0OhUVmQK6Ul3gZlpVHonwMNeE1OmbNEYdkaqt98iNNXo6guw7KhzdpZKWuRDY/ItVCJ+zVt
MPKxoukH1OU+bhXii+Ph0nOPwL7YvOZ55VL6//LL6CjAUHFSBQSFHGISxcE4I86DUWkE/nPQCsKb
0W8MBe5FPN+Kimja0Wi+LfryDpQ7U6XeW7YGdn6FUosa9xyQaa06ahzpGzAlb3IkzzssmTMvius+
iKWzFFVo2fCpTxmgx6pMTllZyW4uE0qgEa6ANL9zJb9/F4Y8v43kNXO0TF3qWvd8IjlgiGRb5sRq
j0qi2KJF/zNSxJ3fLBgsqBP4jWJPU4LJ5XSzVMHH/qCWhLB1wzovVdKduZ6VPbpGwQ9vklr7ZFQu
nrl8gijE/6CfneiO73zSXqitxdYuyBHGSqiIykx6T1vIEGOaSu7AaFwI+IhNk2Be45Go3YykrUnN
k4OSgM6gIeJ0/TTvZGpLrprkL3lIsxMyGMUhuvybEJOLrw97GedQExS+q2stpyNZdscY1rg4Q/SK
oYbRse1p78LnRG0SgXgOFu2EtNZUg0LplA/Q/wn81DW2UA42ll3T6zONuXow1DUERB3Xv3UZZAqd
+jxyCTd1LxeIU2zj/owvTNqVM/48Kq7rfPYppnAfCirN3EipcS6NQOLaYYXN7teXgl18p0g53hKU
Bv/vWxnAH/5ytYVNW6pQFvLm9F//lP4hf/Xrv63aelZefv2ESLzFuIdTxArcLKJ816o9PmWeI/V4
fmycwfVUYv8uBsDC5vx4w4Rdn1Oia2iyAWbmZpPZfi9bKFBm62oxA2wF1xg5RaXlSdYSRYwLPg7O
VlgL7w/6TAJ401j+aTIWm7b8gUvsO7lOAV7cqE0z6F3+uWyGfULI/YX3AJ+s7BjX2towo25Vir11
xvwCttAM1lMgR9c8onucdrB1atKEyH+hQqYaCNtgxIF1qB9RXmezKTz6i2E7tQ4AU7e51iInLsvX
JIRVV8jDK5AMOxv9/ijqYe8OJvLLhIsW5xrlGNQqWuSUZ6jAIRzLodvQ189tpYuSPbHgrhXxiWQl
NHk50/pjVQD9iMrRKwvuejJHpizON5Gl7GvigjhZJw9ZVtQbISnuI45volez3Yzui7V55Alm3XOL
vl5PykccFrRp5fai13hpBh30gt/Ue2pSOXqzHrpb2ms7QRZYYqRE3Sro/mxNHJcbVsGCAMzXKH4o
LXJI19Jnq8icLDI2g+aXPF4yczsqpRX4qXgvZstMV5HnWcoImkkpTv1gGKuQyuFaChprRxd/W4l0
lwe52ACs5+ozQBrO8GYGSKtMfWIXtpCCDRF0T8NQAN3NnKCCBheiKGdwy+DbUEaz3Ia2GtUHrbuj
0kHzPE+bMJLLLQXA6ByKlke+d8uNdFcI0/eUm8kzgooVwIddHwbjNm/QfpC0RURIjud80qjl5X3b
r3VL7jZJzmBHrUWSWIb+uAlpfZVJsMbyCXYAmb+TlOUXmTnQ4kLzoSwHKhMlXdxqojWNv6RY9Xgi
9uqobdKsxvss6zD+m+FHjge7Kwi3t+jdGXPxEyvakzZMn11YISuK1IOGZ5neG+DhBX0gAeOhsvSM
LC9cB11+YxBrJ3WSfE7QAAzbcFYfdZzEUXftMBzEcrAgOqXYUcQ5J0DA1x1dGoxtnuk0sLNsndLd
2tXoUZkqvXEkS29wNYMMn44LuVe3mbmPKRdtQ5hAu773LZA0DUkcGm+D4Z9tA0tX9oVYNNxBLPkA
/2h2x0TGXIgRapMovXYqfDrscXhs8Pud0ENhJJFj8WJIPjjLSiFSjG4PCheSg1uSAR8k6pCOJmn9
AxXYzhkETXhQCKLtBY7zJuLyx1altQ5qP7pVqqDaQl2Jt86qJjtQjeyOZAccslFwAA7h+Vk0yreS
z4VKZYbZeu7XTwPXGDuLk/rJquFxalpUPgU+Z9NR7PKntqKJBLAkfZIwV1ApoC8s1mVqU76Mn5rl
h8pTHT5RC0U0JyXBkz/RX2o5pN7HHBFBGlvmnYWJgnxTGnfkVYUt9Wp98RMLHnUhU+FGHmXWKBJ/
/d84xCau+YW4HqOXLtX1VYm51vYt4ryaSriEsaZtI+imJz9Q+1PbRgMor1I5dCF9zOXP22po16WV
9fSpDO3YSO2+jg1P6nTzqU3MewsEmwX7Ix2HyOnIC8a9JkEqNYPXeG418qlr2sdBYzj6SDIEpqOR
rLCoXjddRm2950EIYyERrhx90q+cNlFda5SpdXDRBFStalGaAIowoKcQTBQkwndhmg+iKBWXmIwr
dy5PA55SN60S4zLzioVYP+RBvLPiKn2AlEeLl0I4tVeL9azP0UXx+v2kNvbJgKdVaugIqiVKCTXX
FsEOAOcirCmAC0B9Qh1dgNEfNbJ7d+rgmztEO4qT191DG8T7ti5mt2oGujVacsE163X1EO/GRfPl
zyzyfU8/eVTSA/z3gXSInV8ZhP4kQB19jlNsArjvIH97NNkaXKAEwvgxBbcEfwyrNgFtwkrPutrp
csx8JeRcYCbca+mS2ANyUBZ3FpG8bw5VzdaghxVdP92dA4RYCMFKBAIYz8wQeC8qSh3HXcOBPe1F
RpU5HxRNxyjFYZNLk7UxFYC6kjrA76YEfCYj50Dna9/UNaAD3yw2pRnJWxaE0WP4abyws9CPFSLW
eTP0EcVzgxisfGqQghgzp7Q01LwOZGmsjvnCaJHW4dxzc4hpLKrxvdGl6hJMI9gYimIs27Or4Nbd
cRWSg+hpnvv5IaCMcDAqtC25IvrHJsR5rAAP7SwRoChHlLyAyIaFn6UkwPPdVYYzjdQEeJPzNg3b
+QI4h9zX+WiKUnJqTJDyQ6ce0qjnnEe43k7tIUp1EdkuqTi5PQ407mXyma4gQlVFeQay/z2l9T1E
yMzIms56SbN8BNFyFGZW3LABitWwanlkmFK0LKjVdnV8gPNKUSDGjTdawxmhxQjgCW2Enu3Y+/31
pMPXJMb7uRjpj+BCm+yoy2v6O+qwV32uHrJxblUMeU1Iw6YrZegAIZkZfdgdRuRlW3Miyis2i+rA
yewUzH6/gSrILUAmg0cMixvXOgm1kb6vR2vctaNaU7vvG7dUIfFObbfhZpLuNEOA8zOhxCuCV0G0
kL1TMnanrrpgVWZrqEmWZQ99kWWuQaFiLsUfrzbqkyULgOCbNN7klZm6fqJUawtvHly6YEfUI5tn
WV8bhRtwz4HAybqBGmoeKs48kvkuQyziZAP2Dh4YZIUN6YD1fmz086+LI5/kqs50wQ2r2TPSLKBc
gIKg11w0qTrI/Vq2q06DgMz72aSycdQM5Lgp3K11InKPrkQZZbgQnOZMLg/NzPVCUKZsnekqZR3f
okqIGM8ecP5RuIqflMBPd8mcb3VR1vdEBB3gA7eeGscXjdBpJ09J51Iqtdsa0cBdqA1SaR8UnbSf
e/qD5bL5//qzX1/gmUh7YL3I0rR6olidwQTLdEPxar2BvGeIe2RspmDrdbxR/SrbKuMk7qPlL359
J+e0+XNLWyrire+YR7PeqNe+dTUQwWA1Gae7aF6hEjWv/cuA3P0WONU2cqRL/mK+9Z/WQaJdGGJ+
hea5FHYzR33iuqBecY8vpuGrOR39dwWf3nBtKtdCSyislrLKZMNbIJFWeg36TenGnuilbr7WP/mD
c/Go80+R0UvcN+AlPcnXqDnNr6QAMDEQ2WkXUE1Y8uu7cYg281GAJuo91cAViFThgH/OCHC80SIU
P4ytfIoVW3lMPnRjoxbODL3EHZ0qcfKv8gbMy6qORnnuQ0e/Bk9q5jXVR18eWRDIw4Bt3NDKzPdg
5shNVWSnCzYpFKAjyugMSGBOwc6xTBcqEubeTXzwUxcpjPxQfRRE0XhZejSNmyB88tYR522UOzx2
pD3UmIavaouwBF5q+E5k53hSkWnVdrkr3Sq5ZY+cutV8O0lrEbkia8cVD0m3zZ/iJ+ENKQGlJGwP
68LttLXypH6k8l4W8bLbc/jdHpW7tYsZql5HoLzhBTQTV/2+OqBvg0AQv/XvWb9SrkRgX3hzk61+
ju7wXI67/iW8dU/wXwCybOgRU5MGz/fIroaEyOXGKa2Ri/Qn1ViVdp2iwljld7FwUJMItxigNHkK
/bpvHZAb85kwr/iAszlEQ4kjAcaWZpNy1Ozmx8HD/lJsaPYIwHrtYm+EwIlWICUP2ZN01gjMsVX9
2sleisL3qMJgAUS0G+lDPIpX4yZPjszAEbYi47pyXrod3oCZ2nBsC4dsbx4pHHORvMXbdFxGQMCN
Y/KCZxp2/Sb/ro/Vq3Add8CEFDfbzmt1f0c4uQ6PGW/mOWpgxKyoJn82HHnfa4fa30n6Gin3rzRs
zU5yrtnj3rBDPLMAY7gkfU8iD1B1UWK0bKonawtjna6ZsYUzQjp1fDcBnnCTHXdA/nKmqtPdqk1+
4h6OlmCyBXEXPqWLrtrhiTS0WGqnOcireBc8jnfBjU+aG23hgOUXLQLg5JCj8Sxd5Yu/5WyKFzJ/
bmFFftd78La4lSmWUFvdBCQMogR9bZzipd77lAGfu43qCA/RCh4q/6L1wnCDmiQ8je/kHRyNS+m+
k5XYHBS3XKPKrRzTGZ+TNwwhj8YVjUvxomK7JlFwDaUtCtZk/bU/8U/arhBPNHAf1spJVC6tJ+0p
+gwLWVT5oM+3COpRgLtUv8kEVU4KHwxKTS9/tD60xK7eirtg0zKBfntr9+aA3MGTPpo3sB00Wq21
cCRwuwNdsrLs0TZfINY8SqE9fJKJ5dRud84eF0cPUtx5JXrQxwZPuFErAsZGCaxzxJu6kT+bl/jd
p021NlztOhur+rlMHfORe+L8g+25Tb3sID4qV+saxlvKYP52poB84hPish7vwFw2H/A3W5fjRr6m
TaTvwl1x1l8IEX7zD/U+cHOv/Gk2oW/HH5iUJxICsr1B94QfviLRFZKVX3j06fad8ZACClxFm15Y
pXfq9i+iYidnTKs4ZYkgb7yMBQjzDGqgnwBkH3rdji1xZXyh45wmDDCnAWkNhG5WoBuehYq9hkED
km1aYY9H+qhx9swAo2355FflU/gOa2MW7eaTG+u4htSKOpFmLNyBdeNJlxD1sRsnjr7vDlHNw2Yw
5ZK9bE2L9mFlnsur2FIlhKRKb2cvDC6hcwigkdfp62bn39XSVidbrB8QRI7zRXiU6Ts+xHf03AKl
4FWauY26lo7gtWnOeXRjW5tV9zM4mccSAKYDhO4gPI4X6zCfBZqonBiO1iHQjv73QAjJQdhwS8SH
odzYESXObi/azbgYr8EjW8KrsVW+hEPjMf9iLvUUDDL8aHbo1U9wPEAsoxS1xbO1xsxgh6/6T7BH
Jg7IjZLnK5g1oHN0JMgvYgCfrGAVuTRyrV0ToFOwEQCLCjigtfkI/6L+EYO1sIvfRB7pA3yOc9W9
x4eMtBu6VAidEIuvSOCIbGQyWLAHXs45ZSmbfK9iPRQHV902lRNss2kT/1jtEzmbpqMNbJnqkRxi
Gr0CBDjNYWbBIiCj4DXbNqVHSwlNBYQwED1HWrCorCdHQSxDA8Sbr2HuimSFrgOnHexwbSDNvirT
St60T9ZREt1yjwkSo3nlwuh0LaaJdBZeoON4HN3lS/QdHOPCMb/Efquzpl4miXj2TecYmYtOmEOQ
+pl7AKrQJPMWq3vfglWx5dwe98h8w3Vxyl+tF87o0qESVoZBYJojvFPnR47rf2knaAryJQGzQmIx
15T2wxLR6SEwPtY+y4IjXPXHoL/q445sYadxG1AXduVWR5gqH/mzfJteSHI3Pyj9hDtzn58ydd28
hk/ltG4+mXISdOq98iE88OlupJ0fOnxgxnDmg5grgkKd6JaEnmVd4wFG1VZewG+UNXlKzOmV8iyC
nzbX45bkZGkFXtedEWm8tF6Lchcob7jSv3wSGkdnwbLsASAbx/6HHBaf2pdMLcjNnxoEgzYU8NeZ
T7pfk5acnc19RAzzuM6nh3Sf5nvfs7j7r6pD6KkfqnXtzggTi3GywZR9+ltFsK1o0z2AOxGGTXOH
C4F/sfUx0KwyPrw9BsVpLUe0n73hrHUHPXRxY8gH42eBREAJhJh8pCevXTu2e+Fx4rwR2dpTfR2Q
yX/kaC7XAk6PiwAFit6SQwcSE6VarJmYuVu6ppe1Xj2fGWHNJSu3Uu6Eok3DCvkDwTStY2JFgozw
wH9vCKsct0G/nh7Gfk92xqKtTMBOr+gj6eFGyTemtuPOHulXTgpxcdfVY9s6jXnjIil0Rw5s5Xf9
0FqPbez5HEPf4mwrXVmgkD/J0Z2iYP7QnKNzjqdyN1Tr4LF7Tio3ofGisUZhHHKMLSkCm/JTNGyY
QMGTdh4VfCobbsUoA3QvKE5VsqM4x3EOFVJ0Ct7NN/nIIgGo8tq/GdTuvH6tvBWHakuOx759VR/K
1J3oCKMpfVSI+QKKiQcKpkOYOURTG5711mauiaIo24OdnPJzbjgLzgVC7TmYH4uv8q0McW6suPrB
7wy070BbY/fIf/B2Zeo33rLpBe8iNqxUJ+gB7TwWRnBPK1LZ4Z2vxB1l0lvuRt2+eaTb6T/Drp2P
809x0B+LlxhcuGfeAo5fu/wJD6qttLAWVoR8aE7Jw8I6otsVk5WnxGC7VoBkUKDY6Z1zXJu/B+GK
QBGAvtT1nnmdmEMxD7B97RJ03cnKfKDj5pfPWn8VLtkjThmoVRzH6V7HSEU/EHvO32xsFcaI/RJN
vzL9vfiMbuWx4daxE5SVRq/9ZHoNgmnqikShXbUjOvr4adrA4lI/GPjCrk93nFsx/DgUzIm7r5z6
uzs0jsSUYXtCVYcg/ylnqd75HucWJ7sme6V2tA2cvI25jY7mocQLZnIKto1jeObkELwxZ9J9X+xK
LDCq24qr8lGfd2W8Wfy2CQr2dW3dfKwxjDZtpwFkW4176urUKVTPx8EHM4EZIdvlI+3f4E1iweJE
FTsYS3IQDW765EvOXHy9Cm/l+CYW1x5UwgtV50DY+htOUBHYlRVCao5nY30b1co1H7pyDWY8vbY5
bTebT8764mGwqyYc47nQbOWVcMxuUHeiVf8GN7fekcRAlf1rIq32hqGF7qSkOvMF4ISwqZ5Fj8fo
P/hIigb2O0AOKMY3FIJN2QvvTFCSiPqNusuugYvI1mT93KXb9ECuhbkK9uktOJVcoSzOSpDW4m8K
AQ/qB/0ZLqIcWE0AXo51QLEcEL/A0Igu+QMvW7qIbzDibhQz+LW4o7gjvOL1gdbFWVzcFw4PV9in
b9TuuCik342/R0CydNlvwRercQaUBSTJyXzGsPsR/9ReTEtvW67VT7IoMGv63Pk4I6+Ko/WAl5G6
HojOXdbYmtOsw68spofFfcgjAoN5RIrNmj2K8dK9UCpgv+7gf9N3t6HEcGlwgrP6ILxmG/FTnOA5
rxqm6oUgYkxS5Hgf2/eY+tJn/cOuNVTwRuyicYZtSJDQ2v/0980zII8YMe9WPsAw2WXY3EKHPLLO
3MK7ebWI5x6ZoXzYP0joBciqIP9XBloJxx83mmtd62t7R8z5bE5Ogf8R4SdzFUXoBoT3O6fq+IfV
T0odPXLSj4kCX7D67kliZFdQ1+iz2eXb5+4aKof0S3thdD5E76RUe8SHj5Fj7Y2ThL/wi94Cogtr
fgopYK6JwrBZjd+Eg+jBL1PITltFDqu/vqd14oRHhtXYrONtswuxwF+kx2WxWURi3OGMrXQpl0us
SYfBpZ4XnKa79PJSSbTlHco+NG3xnLMxVm8pWnZ73KgnBg4PKbzK+/Ab+6v5ABg7+olv/SebgPAo
bfLXHIKcW7BPXH133BqPrFFMCqKfdvFBOUw7wN7GawK6IbXnR37Y+NoGTkdeYrKieAvdLiRTzPa/
UY5zXUd7G38DFc04GakoJ1fhEXuV+MAqDzEVu8URwlN8K07FO3J067DUNwW6Pmv/IXgMmU8r/zn9
Zgz3Lxyhpx16TPEanVmOALsJWM4ggdnNc/OsvTbPLI/hg7jHSHCpNsMzd1f1mB+kjbHfJldxbbwA
XdpUCEoLyK/LYqm9cra+92+DRzfmubwjUBOcCR3prucovZleuLADhGoOJTpJYpM3Ii0/mn1P1o7R
9FFfK4GyjJ0gCsud4Wa+wHmxnP7kfw7jc9wQ5OFqoluAn2LXt1vPOAHb5Oq3OHy4xA3YGFfi6zKB
xhOcl/LH32iyR0ZLxgmgg/3iBS7/YeFq++lUnlkF0Rxau4kXCxDtQduNLp+AeFDWDQ3BOx7jcEWm
LyUJgggK6kJslDS3TsvxGS/hR86xLFwDdvuqTDch55ObJ6lt+SJcWJWecSzfmxfsFDIXT+kq3EmR
CTRI6HT3VddABD1Yqb8TaM0QpcZ3yahDi05Ky2lmMXYMkittxPsYmt6CxOfhKckwL2FEUrTHKxuK
yZ6wBP48QYSVEV/IULGSfSP1gMZq9nE8T74TxRimlDl9EVKl2RitxvsGTiTvgJvxbWAmOxyHdPxi
3CVkV9qolFGIDt0lEePKTXNeT1j2WJ0nJsOwfImR3dgdnQ083rOCDK45qNLIcWks/u+X0ayPnVrq
bqKH6W4ciDlrVQ6UaZ1WO+vb+i4aqz9YQkdwMXIuirDoE9ZZKXBT+fVFn++pIQQuzQWKmAiMy3Vb
RxwfQvMZkWXthQQkLbpHLIgUnlW8pyg5KNFO85eoxTchuQRULIYSEJifSFif69Ogyl9yIjarPOYy
p5tXn/e7iyraf1XWOcR7cQZY6OYW7u4qmL6V0j/6rS9zhCVkQO1eYh2sNWgh/Mc8iE6VPfTKGUkP
ZK3O49VoOkKbsFpQmaFx5pdPavM8kVpBwGT5FJkjUS5R8yXE8c1Ky8d6bB5aYSZ1ewb0Pabvg15S
Qp2eJxDYLtx5j8o6cY/GJZkCrxTkk8LF0+r9h1xSHw1/id2QtVVCrAAQccWTU//q09xZD635VHaz
tkkC1ED+ON+HWT7zODjAFKpPnaj8MoU+XBlE2tXi+GnKmrCz/BBHX+j5Sg2hcmxgfnMxNsiH2dbA
buFnkZ44hadawHSCGWNy/apzexGqM0FhdDEb42im1rjvcw6ZVk8xsMooBwkgxy1L/pwoGq9NmaCW
CHEG0G9CpYLnudN+1AHho+Az65Iu3Wgpx4VO7KCcqae4CrkNS6b93//b//jf/+tz/J/Bd/Encg0I
oN8IK4iXDE23VNyZ/NLfgC5khstEbJgEQqrwIYAT4mxlv5D9aNtk7SrLKrdWY2idMptxPd3//uv/
yXdZfrslKaKp0yFSf+O7GKM2tlphwMNLBmK8CXVrAkoHMVUMYREo+bVOtQtC7r9gbCSwQ/9425Ks
GJap0dxSfyUt/0eSstjo5SiPUk2nhTDuGqdYrbuRMVwmHS/8LKKmz+ojNjwypNBz0k7mZlsoW9Ua
dn//CKTlPf5nqLNpyui6DFkBt2Xxin57AlKiiRPy0NrzRbAIMaDjThS+w8JEFXkOz0FJf3IBwjB8
YXn7/V3zqxku6Kbog+lfhoPxh9ciS2hRFVPVZOv316JFviQLRUSvvMoxVMVs8AtWIJ3K9xAvmi+Y
6r88CeVPA1DG4mFgMRF1VV+GyH88iYSO3VyWQu3pOeU+Y8juhqKhk+Sk1c3ETywfvyG1b2XpA4zJ
3QYnajVytEcOgMsk3SmpHyMxjlciVtpVInPWVzX+kZ9ssN3iuKrrJ9DYm3JCmdpmPN6yowVeQY7g
QoQ4bB2Z7fXvD/VPzxQCsoFF1lyoV7+N6ylQS3aloPHMjI1QBw+z0qvhXybPP+LAl5GjyMwdTYS/
ZRjy///RkXTQTq0l115fazfYNNc+M/YDJL2gZcaUlGCNIb/OZQ+OweKbwdyOsXbE/zFiX0+vesiI
SpvyMhx81Tzw7N3SVL+tdmGWlG9pVR/nCYBGqVeu2PgXkXzIoibn4u8flvwPetav96FrsmiZkiWp
yxD5jyFgaeooBbLCdcDiaBoYBbQCHY0TrZYp45nOdZR5maFsR2hPAG3d2tzkdfoUSAMCxwTCCPx/
wKjfZlLfiXQkPTmAVjAPwYUIxvpf5sgf1w5FpXHH5mXI+q+//4+XqzSWXhjQij1Glt1JUG0wXNnz
gp2Ssv6e0FJfPP1vo0Y4OrXLAAEcNRmwh2L7b6/lT7NHYeEWVRT1CEN/GwIBwhJJMKfaSzS6J0aV
TM5CG5lCakKVXAFWZD61PS32gDbGEGZff392f5y+iqXJqgjnTWcg/vbs8Jv81xgcERQ5tUR+cNJH
iESnu9nFBNgRhdMsMw9fFvk3CyVG6eXH2KSutOBkxiV5XIYU7C9AlBmxv93G0jdJSBRcg2OZlrB7
Um7ZFjBea7r1of8BJ2KPjZKCadzvFspSu2Co/v7GpD9/sqZusBvLqvmPdQkNKgNIrL2m2GsdJXZd
wRWIam0zgpppY7TEs2RtUwrnMeSXv//2P+2LjLCFeEamm6z8tieoo69CKGZPmBZOj0BpYpjppvZD
7EqBcY+1nALJ0P7Le/7TqqWKEJPImwR0Y/yGk0vGLu+ndKi9eeRZIrh5083i7e/v7N9+x2/vLNJa
GZ8oAxaR33HWa1c1s39ZfP84JpkMEgxzRqXxjzFpxbBa5JZJUUkbZaAFMLGKWCMDTCvy6/gLE0RC
PAzuI36ZK6YmmvHoh9P0kPrVPqr7Yy/iDzVlySHeli6VQcUgnMK3qISB3KAA7hVGcidM97Bkb54W
YFRgPMAD/1iAY6aPSuPvH5y0TOX//5ygiKJmKiZrj4Vk/7c9RdXKThGABXkB4vRVyzZOZEW2lhFB
EeuzJE416R13Ny0HcDeBUNE1KTn6lrBG//5SrD+9EsMk60nWZMn4fdGpdEM0p5J4vCr/EQKa7SEp
DhYBH/Rxp+tYt/5eAVgRKvu//95/nk5QTZoI64z/Q9p5LcetZVv2VzrOO6rhgR1x6z6kd0wyyRQp
6QWREnng/Yb9+h5g1b0hpbLJNhFVimLRIOG2WWvOMW1Xh588XaFfBl7ha3Ks4qTcjOT6OjrvZM3F
JhG6xY/GoFuR4vPxEacn/uqac36u5WCctwzzenUs6jAch8HFHWaCG49QZrOU/VpU0fP/w3FMXdW4
wYzm5nTmv5yZzR7OEJWTb1xqN6Onr5UOM0PpfbLWdI1b5/PLca4WW4qRECcJUGcDkkIqwlyg+WaX
TwJ7jyxAy0naih7JktjmdTSFzBTfzIg8iejM6VNraJt2pYhJc2WkSwM9lmYE6ipiJTQbg5RPnA0u
34N80KFgK00AN0SssG0VPfb7goBt+KHKsrdUFL3QfRrhIqrw/Cc/xQeme2zzI2NrlTVc2XaVp0FK
SDwdOq118rnwTQTwObHI+fgTn7my7dhQ4pnskEfSyy+an62rIi+IA58NMX4xgCKXDjCuicfA9XuJ
Xs39pjkoJcA+FpibOrnIt8iQtDM+xh35ZN+61Cbsu4GuY/XmyYfprsLEW8QeHWzHcqlhjpqzqizr
q7rSo/GBTXO59qiw5oIGeGtjt4lixANuHzyH43j2w/uPnxTtxsTEgtKxGAxUlGHW9WopSUbFYJsG
JD8FCKAH3VObZCej05/cSvygGtHO1CE+Yed5EWn0UIvABNLUYfU/5KG1GzLzCfP6V0srl1pQfBmV
5LtmkwqhG7ICOq6vxyGgsFPai1D1n6sWdPMYeM0cU+K699TXqsZf7cQnbG10qczgOW9pnSoAQQ3x
I+m6J0uK4yibJx3WdN16KzPKaIik4liVwdLERihNfiFKwrlBGFTQ4eWMTqluHvCSnHTZPmGZ86vX
aMi2hqG9Dr629hTnCA+GGNFKvzSZti56Wo8hl90jS84Mw4RS07KsRsQVeBbm0+fUzS5e1E7zFNja
6/vvtfahzusT6ttF3UKo0JHzyUTseiK+LdqCTaVe6qjdeD1jmmZ+NXSY5j6hemF2B0X+wbfMez+G
DRFUX5Qxv8PtAnMnCL4EXfytAuF+kAFMHs9XHmVW35mN8yosm2q+W73k2BEf4lbg3coesMblj+xB
eaY8DFefPCE3JgpdQEul+ERCMtb93wcTL4VaSi4X6mgwZLlfDTsJuXRuC+qQaWWtwlS8hgjYkWRU
yFlUbntc9zRBPaPbfPJZpun8agCFb26CmxCwPMT1FoUqS9t2RZpvwIEgT9/FihJORrV06aKXa2yt
3SG8V+dK0V16R/7UcvWprlDWBIELDb4t6Ca6ir/tZP/JJKb9uesw2KGptq1rLlTM67G98odWCRo7
2/hYBqh3FS5SWRoviMv9vddX37x0hE7o6MmmduBsBUq3bRrV+2RSm+DI15cIvi3zGUnS/Pd6ryiH
2O28oQEv636BCJCu8f+lEM4nbgimjlkf9cM+SxAnGvm2mmgacvKcm61AVgyi31Xtn1a6T7ATUJbv
H+D9jXe5pyB/wliik/yhk1cReZVcjLbyYLQJ5xKSP89aaNaTxrfyGnuGZSP5ZPK8NVKxPzJAMljU
NnT9am9Qx7JIYjxVEFrJKtIFrffqAoNq1ibVueyyc9KQB1saI7CY/PLxk/fnCtqcZlPNAQntCMu6
WmfGbYG7SYuwo7i0m/ArERI8nKnWEVdbHjo9fRwVxEMfH/TGM8WqHdy147AwMlT76oyLOs8bvyVN
NY+RfKIlLOL6MtoN0I/o3vLQSWd45PpLGjknVNSvHx/+fQn4+9tmqganrWumZtvW9cLMD5MiM5My
2YyWNOkttjwdto70Tp1TWr2PEvvUYg6gvU1qQ6aAtuioThA2POtV96VqjHMzfdsN4/uhxss/hejK
NL8Mw6PR3IHx20U5Fn2n+uxu/TlM8MHZdLBotyw+/tXKrrSoW9tNygfHdB8YuIFH9zXChA+C8pPd
wa0Hw6DoZ3OZWAlZV4cKkAp7rhTxJo7hGjg4PHxnTRj0nYPOG8sYO0opXj6+MX8umDk9iOkGkPNp
sLledpkFYE3FjVEC8edFcckH7QySYaEW2pf3Sx576dLUnU+exz+Xr6bKltxQp8U6B756CayaIob0
nHijNM1uID3aNOP70FYPH5+eduuaWirlLsOFLKhfl3FZdvVhyN/e+Jl1slv28DkvGgU3psr8W6kY
h9jUV5FqrVzYAmbNKFsZOK2aYRsiCgRSZcGBG50XxfvsyboxCHENNJX1u6urNjvC32fDXtH7LIqw
/Vb4gMYweDKsnjHAO0DG3zftN82LEPlEMKK0zx41a5ppr9/HaehzLCBhzDRXx2YCkQLKUbwRFnAJ
E6MfFRBYC6pDkkSfd1sJ022GQRNcAySSzPCZpV1Uxal/H2CCn3WtN86BD969A29dDSOgy0ttaHiP
+zSGWMNM4BMVmpkUzDS9WuCMQxRSNNnKq7PHxMRE3k8EmXfomCxMDPS4SfCJJZOj7fzOMlBKd2l1
wIvefxwgnoCdBPQJEzmlVnBwXfdd1tauakEyjLk6meL9VeAa5Rz2MUiO8Ad1PZRvPXA/QgkJgcWL
rWvlBcDzqpi2AZ88cNNL+seFdcVUmtFcYV4/cGMEwzUwGeiGTvnuEVgBnXRpD7u0Qo02pRN5VrPL
M0gkmKZececsjaJ++PhD3Hy5iBygfSF0+P9XA0lqliwe/DzZ4OlEUsVpq7F2dh35yabtRr2RJ5jI
XM1iULep9f3+BON2M7KiJLW6M2g6oU10G5AdjNN12e5YQhELN2WbcW+kYZ2CRj+QK3zo3PGzD/Ln
SmWq0Gu0iVyKn1z93z/IGKnYiEGzbrQa7kXDP4u+Wtf+hWC4r9Zk5azr5EdVWsfJCJ+6P/7vLzhX
wWRCN11Vva7I8RrYbRwwmg2x9zpd7wp9WVp5nwzW+p+bZIpgjIz0GSjf69dvbV/HmTbmjBh2TItB
wPmfJUWCOss5xQMZZDZjVmTITdjahJFJnnKA5LMWjYleQRGPMTywc9iMgiXv1L4LTfGSwszRPcIG
euSBtYbA6fNh+NZoQwyFqdF2uFGWce3KBeHXxig7m53SyZ1SFBcu5TzT9cOgfjrq37xOugHrDuyF
+0fnJuEiOTbVr83Q3ytaAxI5Li4NZVOQkC7KmiT80SQ/TMAvnQKuqmNFape7MEMA8/GD4UxvwPVw
wI2iyWtqBuEkV/OcaHQAT35Jonm1wqUD6N8F/ACBsoRaGaL9wiSVy/ohYDXBkuAk3Hqtut8c1zyn
aGvyt97HuhKm7aZmuRQxQYKaJpFw5J9WkC/X9dadJby7Qepnt6eYUfAwqEZxMWX8LAz5lBb5RfTq
oQBUT5o2XqbqW+Vay9JXUNeyXqJUTQlSnEetfDSgNRWCwGHdfgtzmu2BmxrLXLcPeIwfWwMETOFU
+6AxwFuoKzr8C89xAJ7aL1nINpfHXkVx2qtgLfVDwOMwi60Q1s739//t2Ony/SoXJRWVIP8RqZ/N
qubNe+9QYWX8w9t3vbSvvHoqKaTMbGVFjq5ycuN219HkXEwvRNURU1oGw8bSSNbsox82VzoS2jmq
skvkVz+boN6OqnlWQlaZsmPALisCpYP6YTSrjmWpmMdV8DP6oQmQI02AKMEeHnB4bXJYZPHEmXIS
G2W0Yr+2PFxuYdXz1kD3OI3FhsO3VAj44KUK3DotToLcf5Q1/SxH+WQauLXA0FSTbSQGbzFt434f
FROn6aMQgMhGkdqM2ONHv/d2arTU/PJLXg0XtUCr4yUnkQ+f7HH0G1MQ6aCMyNbUrDWu1/u6xltt
Yt/ejJ72Cq7tK7D/Z0cLlqXInqLie6MZG2MzvNmTscxCuBN8VXPnQL79xW3lE9lTFMYKun7FVKla
1z0CCt3LVtR7sFQJ+RRUyfbjd/XW6EpNS7NZ77Me+2Pb3UJb7Ss/zzddhKLNybZlQ30n7Z6qONuO
RbxTO2dlBDi0UGkOGR8OHcmsU5unRKKOcAKsM8F94ow/o978mrrq6wgLLnK/aOlwiWv1kz3Vzdur
abQl6cWwp7uefU1FRGHl1vkGO92xtLsK0dCzL4u9qoYnn8VWlvTLIfLXg0tA1scX69bCmmNPlWdd
swRj9e/PFkNeJ2uz5NkiPGWu8zRrvXngrVlb+cJSoiec9btgVF+LRH2lTr2C2LbOOu9o6c0T1vwZ
KcfImIFPG2p298mHu7Ec4MOxnTFYg7Fzuxp1U68yAc5zJwma+wpubDWM1tfIYrj0A2fG/vSgZtSW
fOJEbV/szN5//uQT3NhXcWdUYbg2Gyz3ehlYOGYo04zqUjm0T9P96Wyx8espnPKrKdonVY2f89Q+
9LF7DPGTofPII+NrVI+v0vFPSmZ+zYDsKyauWUf75O28MR1rBqoaYZjMSX9051v4ltlIHRoldMO+
On+zrPKc1DxAIcmVbpN91gy+sQtjQFZ13dJ0JCXXAxFPhpfr5CFvqA6sKh81PDyTGeTVRWEHTxEZ
qxUoiY9vwXSPr2Ze+vWqZRh0oE1dTCPUL42LYuz6SvUoXuFYfhnRMfZ4wx1555PN/PGRNOfW3f71
WFfPm1CiODLNqVAm4GPVoYfBVIPUxQ5HCy9lnwNgc5E1msY6UMvjWBAnnUt37w6Cl9ZeYFk/T0Tf
1HRWPv28qhi2am6+AKpP6eSTTgJuKRnXhdaEYHjUba0UZyyxAQh9Q1KshSKxd/ZFU53fycdINFPa
j7D5ijcz0zaDwbrQasGuROO2DrRtmTnLLG/vh/DV152lqDOUdM7OxYNNyUUn7lfmw1otxb6o2qNI
gb4ow7oa66PSlecYgE+jYDXFAJq0d2k7bI0Gl1rZ/B1F8tzWfEo/O/YZBJPUG5+shE6JLog0yjFp
z0MHhE3Sj7Pih7sNYrZnuSlgvnjqV6JsvsW1valAlpHrO8wBaYt+0aqE5BgQaVYlfrR3wqXgVFYm
KknceObORhPkRH65SnuU0mp6KZBmUVmsycGS+9EfElioGfOIXZLkk/MEghdYm8aoA0Xywx1vME5Q
Wi3ryO8QbsoONh2gqG6ICIho4scmZZFoCKKtwecn/ImJuo8sEVaCdQx6J1hDFkIyTgV7RgjDV69E
Zx0JY50RC+QqxQmMHh4dnvrRzU6gzhdGwXrMUfttnTEVWlDjYvzCLdlBIn4T2IOcsD67nru33Oqt
DfOTX2UnpZZoKTw0TyaW9vxn7WoveoJvkcDk56jfwjKcOTa4WxoHLw5wJK/A5A2kWATECPO3Yu9O
JdSqARxgBNZKKtvpkejt8kSk7t61B0ykfMhpHACSvkbfujZiuIdecOjC5mvu+P0ia4b1x2/QzfdH
cxyNwcFAtnK1YbXLupSDzYCk196ishmRg+5hKEi8QCVkDvayGcWeU/xkHLy1SKH+we4VMQVapavD
WsEAQ8UfcJHR/tFUcczilHp+9slIdKv2SmeYXiMdW9qI4uo4JuIg4PUi23SD2DRdgycKEnyKW5dq
So6cDuhmcBKVfhcSi1Nqn68Ubo34TKqOzTWmCnu9cSS0vUyLzqKjgIcjKVGcNujfO8U+8H8fEQqw
6XPJ3h0fGfyXQYjiFSTiQa0AJLsUHxsCeaSsHmKdSC3X3nupTgfLApbsEUTTQc6cpcSYO1Htbfwk
e819+dgE/g6u+F4MLTAF0qZaq8KhkFHN9wkK8TEQp12zGHL7bDRg4GKGy2aYeoSJMtcraKXBMDmd
1OFiZOMmGwncCZy5JpxjGqgI+V/1OkaY02LAJ9dr5hjhY1mcKjdHw25iGlDleJnuZg4ZDP9XHy/c
yH5mKxWnNtCGAXxWdKrgLUHuZSXy3VM6hAtTxy5g3DDg6C00P6RQ00Z3LotUsgoicApUoerUkQs9
an2qDGAcNRDCiReuifwghQCBukyKN4xUgElV2Nx9C5YfYUTnE1+aSvNc9F25GtD8O4X0wTsIHNoa
HAp6j05r72oVEyUh3LOmx2PbRs9jXEDfSCeROJ7P0OMAE1bw43fw1nxpG2zRhU59njrd7/NlqNZW
msVtBv2QHpP+JbWT/dCp61gjrub/61DXW7S2gDecg3zcBA4kxQy+cEaNHUzivJPKJ6d1c5Vss69C
l4Icje3c7+ellnqRl2bFecWbOiBNz8+WQZ+vpnV7pA3fNJ94MZzs4IY/Oc1bqx6qNJSkWGqxD7ta
ItsVsoIsYXjpaftCQE9TLC9SHp1A7LWC+8vXH1/Y20e0qORPwaZ/VBuAU6NugWO4qaIKA1h1hipz
0bzhJU+qN8kcAtVp+fEh34eO63XWpI+l1ola2bkW/4x1AdWfBIVN1CfB3CTksEXjiNlSEDSqVrNR
2k81bCay4LrkyXXPZQzFsRpYI1Td1OrDHFHIk8JEVWN2xWeaSlak4bgWA9IGS8mhTpA84qTWPkb0
RqHLwxQ3bu3CsedjNa59r5Dk+vK+dbjSyBqgtr1v4egueFf2YQhfiuZtPde8pyrBGCdhwqXC2OSp
/qUX5UOmZMPMoxKLoHkRyACasFDihU5+ArXZDtfx5D4va6BJCAAJCcvn7D6zORz/b5ELdcICjvfx
Vb351PLMGrSCaE2jpf39qe16j6y0QKSbrizekuFZQBuJvXELvu6om0vZLCL8juNnhcxbDxA8IAqZ
FHTNP3YGdasMQaHb6QZC9Vs0cvvEWF+GRF7SSYPRV8UJ7s/545O9NfvTeULxrk7/vK+uf1mpq6KK
ESRDPoyZQnJwNXOBTmua+qvc2kWudp/k5Xlan3x83Fsj3i/Hvd4/R6OZtLmlphib+7Wb8IxFbn3s
dO2lytvjx8cSt7aklEARibEtZVS4KpXLziXQg1CmjZFFj33fEjmNbN2nGqtXiSTGpfjbIsyN7tO4
HtQAL7sLM4O6ocaN9rzamVn1xvBfkxz6kW3395FvnGBV9qkH4NRIEPkp2qtv48WqTWB5nvUtQiO5
1HVkeT2xezWMwSACnGONX2QD0mSMnxgbYfdCnloF2ZY1LbZo3CY1bm2S217ezSW2G6nEPmG7E8c4
x41UKuw3NPDXM3ZeFIxz1vpKdiZmo8YSQt3Z09Z+a5FxJ2vS9AiGREq1zKzuWzuaHSFwbHs0aa2R
ex0924fk3AG/JNOEKVjCmIjnvg5DODb6k5kEu2ndXFbGi8uKuK95NohUWPpB/2L6pIdX8hzlzZG4
h2LpxArh9tayAz8bKsHfylgNSyuQOzJm5dGqAtKiML+S0PvJFHPrpRFTADWNB97Wa1FnkhQ1usuC
unrB7io3XlpwFFI1X6zC2tPwfZFElH0y0uu3Hl6BJgM3hEOr+Pp5Yn/pk1vIAGEnzlEHeI/s1tMX
Wj0vIeGGUzqUNrXg6lBsbC8i0jD1jn0YRRs/Sp+qhrZmodP2TUnt0KO/M6/4it6ecKt2nNAS8R4W
L7yEBqA62Kxl0mIB1ixoEB+/FzecAiYeC3QeOsMNtcqr98JXhgRNZQLzyEtX6KdwuKtUvPtKO5op
Z0X+VjELMfUpA/z1WAkI2xMCYfaQUyH3MSIqQq7bhlFYZk+k6qHfwuq0JrUAJy78diI9kufWWHm2
ATy+gHgpFQIoEnWKhlbJfQ3bYPPxSf2Z+A36EdGANi2mXMo/0xPzy4gm7MFNpW4km16PliVFdVBq
7lnmRFlUer/ShFcs8hR0eKpr5wC+Anv4DHuvTzaIzOJ1GLMNgFrpBu4n49AtIQaibVpH0yrB+aMw
6/fWWHgtg23hBocmTC5KUp6CHGO0ZWJElmScVHC8a6s/A3+8D3p5Z9H6mrUeO09ZO8/dKg2yNxlz
o6DUI3NL3wbSCpyOP9Fk7p7QGtQ+pvL3J9dUvTGCoo1AKoDAjcbOdVdTjTzfpmyUos+uCFKK8fs1
A8OGp+5IfkYjwtXtxzzcdsFOdKAH8ige74QKu6ELXtWh1O9poNHdTiAGGd6Uz9mUqN604eKPvC5D
8oN8yGzZZfIeOircE5IVRUGNI7N5W6ywVRYRXFVyO3nZBqjjlhs+MlgBqMxyZ5PEwiRtN2Mv5Rq7
XCchxwioC0+dL7gpwQ6AGpC+hAJF205cU+8Nn+LjS10aAVpDoSzVskB5qhiPrhW+ZMiQZkZjarOu
YK3kKu4hFj+djiHYjppX31IXnsVqJms3CNkWpf0dYumb7/m73of95EfWwjfy0zSftM4XYjC/T4tC
mRgvdVWdtaZ51en10Td/aUNdo/vPHzZUeQ5Y83dduxWFpEEe7KHWtws/7P6+81TjKJgNfDOK11QL
saRXJZEpwjkRh8z2ESIgQ2wL86uQmzGZuKOD+j3Lh5+fPAu3HgUEaYaKaIVN7XVXbaCZkNTSSDd9
lCdgIY0ZeN/H1K/7Nfs5rk8oTq2pEOI5jV/4bOJU+0RZcmPRgkHQRWduTTP6dYGXuOuyTKcFmsi5
fV1SPNsOiOFWlFwb5KQbMZTLER/pLIS1/NlbfGP0p1RCT4cyLivE6+p7Ro+96dIw28QNIZJFFm3M
HIaZA+h+YZTYq3LMSAfXerJ4B1apFwAPrTdekZP7HEh3rWfR0WtKfWsMUwRgK4AQksulWtu26b07
aJkLApPOoUtwKGuLNasa1oRV9a9Z7H/+ZvKs302fP/OC4FU/kFdf/uc5T/nPf0y/898/8/tv/Ocd
yW15nf8tP/yp9Vt+vKRv9fUP/faXOfq/P93iIi+/fbHM0NUMp+atGh7f6iaR/2VWnX7y//Sb/+Pt
/a+ch+Ltn39dXrkF0IixPf+Uf/37W9vXf/6FfWYyMP63HXY6wr+/PZ3CP//ijIPQv2Q3funtUst/
/qW4+j8YAnn+WXRM+qFJvNm9vX9LqP9AJqBhTkPDi8DR5tnN8koG//zLdP9BR4QnxmbBgvBrmrnq
vHn/lvYPW0xSKXeqATDOWn/91wV4+Nd+71937n/j3p0O8mv9Xaf3wtPJxpsn1KQHMj3Cv8yBZa/0
skxqba942pOsyvyOxEtrl8NLzjvxo9f6aqc2INycRKq0mMPxviqHYE+C0vH9q4Z0q12aiBNgUpOd
a/qVpmC3f//K6hNtpmhButIK/yeJ8m+ZXp9yRUGqncENHDV4anHmhTu9o3o4BOnej20CqEtCdZWU
l2awUm1jlFk5Lca/oQa1947dPtZV7d8zvxhfvAiSn9Kr9Q6JTc8qNb3nWj/UUukfcU+HK9v28nom
1ArJWJN6exn1GyvQ63tTl/bRU9ep7vsnzWpIFB8wL4dWDeFn7IKLLctNyhaAZmJLME+vZU9ljNZr
8Fx9GfaZuZWB582EY5gnOhdk/nr2Q+vpylMaWRcD8dypb80KjKbChy5/2rnfPTkp/OkxAjYckT+Q
l/rw3VdVzOhAdinMWS0ANghupt7vpU6tI0lqm+6giqgddJNfuuLgNj1UhYAiqNcSOsjtw82DUvkI
hHVioEwGVy0KDmQd3BemNa8yOWw1qbRH0gyZLPzsDRUKAOyuFk/ki8wbXc/XbRs7szqO1PucqBXm
jCCdh20MFSes24NNecBWA2+tmxAzC1uDXATjP3am5pgk1roO3UNXAxUKDGveWK27IjPGO0YY/BWf
bHpSTUcNuJmISNbUFaOec3Zb1fXtB3vktgSWT0C2Gt+lTvs4eqrzaHVyPdi6PJql30NLJQlD6Sy0
F+QYkGkX3QXEJCek7C2lFOXeGwBMJeWzT11ir7XjOA/U4rErBe4Ohx3F0MYuGw/4c3rv6NvWncy1
wGfcCEStOagaRgegRl1L0B+xi1iyjPtGKz51axvXL5w5WS2nDQgsAIpdVy+cW4NJ9qqx2nc2mW2t
l9uLFLWVIak90Te6I7sR/JQRPhHpq20z0i8A8OJSNeGPaXjNPykMIY2djvhLaUhnVlRZA5vY2F0b
Y+xV6U0JE6NQAO7uhR902yROI0LcCpBPRffYxKm5VVvkSexdYmi89nfC3xRaI1DbwWiWwpisCaU9
90pinROibYi0Hedh6vnfO7M7ACOfpWbafXO4b7PaiPyz+FkgZ1zQGB/2bRNR9rGwN5tabK8xjHvL
qLbYZLbKvEUPgSA6uLMTe1HmYljJhl/07YKljqAn5+t1t8WjBv3EASsrrWa8d4borm1YOA+Dsy1b
Atmy4l5LTHsftEa4VDVSoSP6mEdT3UrDS38o7WgtVAwia1sJ7ipzjM5+M4mvA2cPGsJFH9/KZRxr
mPc18qcUzQeUpqKKL6BxNUUg71ANPpFP850Ew+HRrYylVanPsR6Zh9yodzZ5Gw9j5a0DDwSlFYH6
F6JdyKjQz2QZ5CT2mVGvbjW/e+zJG9sEbH5nfpSYYEgAu7Pk27Td36lnyHUZNV+0yublDqc9pIHh
H3/OcciIE2gc2ou+Hx0IqxRLI/2WptJfhl1mLc1EyIUkCgThUj3LsxGeSNO8OHZPaNKUahPBLyKO
IdkqVMdn7wVvSmwLAnuhBY7p3qyxDbh+Xm0qiPenzGmWNeYWPlK+of5fLd14WEbRBJIru/6AP0Vf
eg4AhqIpm03kaDNda18d0ZH2HeU4EIJxrmm+uaTlAP9RcQ7kB+R7xB0b16khUsVEKrYWcTsWD0gj
K7RWwAgVm6ga0Mf2mhhOiEtyVOaWEnd4t/ij0fSOVJayoSLGr1NQbQM4iu0QrSTrTBxrg8j3pSlS
ahS6Nx8QISaiEEtJwxE6sWnu9XE4c073o+M9mSy4lpEJTbzW7GMylshWm147JmY4ockmKpxLnncA
fy0SZrjSvSpca/pzWw6AXXk7sI16zsrBN21XklDSXMh9oKqbnDC4g+U5p8COYAx0Bti0hN5x6QkX
dGV4X2lAkKT7pbR4Bv4VemV4F0gG4dqna1gVWrDWupDyi/ekNArp9IFT3rERon8CW97K5oEtc4DN
JGURJgOvDXD2vGncdg1RDEpZfa6l1j+6sIYcyOFzypjD3UDmWQYffauYyJ/6wiLBSTPvSeEqtNHY
1ob+U6EUxe6N84xD74zq5Dm36OkqRrZGjR4up3CpA+S1QutJOy77BwTB9ZxMymMRVcrCw8C/9LLw
mQ2cMW/tgtchoEVFxn2/dMjNwDHYUtyoihXJ02IZoHwgzCwkkU5nLeAWGdYVsAx0QIDOMkuVfWU9
kQ9ZbUqlVsiZOrEmqZcZeqsF+jjIbLRrlohvvvjt8MOk806uk/8QVQIwW6mG65BVZh/Sci7N5LtQ
QG++jzzlWH0PVOpybaDouAOrZ9Jqv9SNpcw0YmfWfYb2vpuuQ15ZezVSiG3Mqa0nI8Ia7+w0XyuB
zNrSHqSqwFzTemfmNz4pPAZaZmHLJQAceoxqeMgDrBRBoljrrjB/FmFiHo2fKewb1gxwf8tuZVra
3x0dawZGb4pFfQ3r0F6K6WXMPO8hsPFCZ+SEG20HPY7WyfsYV5CRM6tMFhm1YxyKvpX7QYabpIcN
lWpWSYZA9Z1SZrRRUiLAaqLcSADAaQVJz4WyNpbExEatviacCHPuYMElnt5c3RymeI9xWXSkN+E+
W1npo+URDdKolD/H3jrKLoOWMb2RqRHOcT2TqO5Uu6JmQVXVwFraimLgSPZcW0GoNMfqQPz3MKO7
XC6ZOGzSN+VbSmbjMW2aleY0ysbTi6NXae6DUH3x4EIsmBd+V8/AzbNJN5rD0CxKPhthB6mxs9ln
hwPbd3zU8SMqvr1ZDPU+8VnC5mGwlaIY5s7U6SmVVp9rNlQ/WoKbrIC1Q/bloQTtXIY6YRAKQDs/
0++8ITJn9UjaJUlUASy/aJu6o0q/u7NWQ+P83XW8f2j1xwWaeRV2j/FmMxpvYqJul1CdoEwIvM5Q
CsYFqxKQiZ6V7RLfnaIT/FfUGtmJahiVkjz/RgxjtKuM5pQ7sdxnDCbHKrH0fdiMUAsKxMDsHrYJ
gvmtVIn3q6XAhyKLldLZxzw7xmoIng1ynpEmu5o4+CU+2Hwv0eCs8GpelLEZ0GUYCIxHx39wfHFH
mY0FGRHwhxZ6+hDPJJPRPYChgVwB3V0Maslr0phwMWj0zrN0yJe5RuaFGpR3lAGoqvjdpZGk3JWS
l7CVk0XMN4c9eJSDzZi2cuEPUI+Ku7nakl9ce2QZpm7ABGECZCkNh3NTeBlNhXhRpyKdWolKds4e
gVjoPE6QZcBlTl91xPyAKy/CNVMNjDum2KdEDzbWOMKss9pwTU9v1qY+oJLKixdqy1iuoV6KGt07
+QABVRLSXdd7SXHFz4e2TFcSPSye2W42RrpYjpZ7SZwiWdKiapbVwLakrUH8Zb75Zai+F56Qy3wa
YMNpqG1Ih1jao0URnldpqzXDVyMdg4PukoRgkq7d1TqhP1ENLLlsmOIr3P9B8Cil+0aRM9/HuqKd
61bbNYJVU8KSlnVL9aphhaEnox0LQzvzcaJNFoeojVX50NrW1ogD7mBvp2sfsWhdaDCITEkdqwcL
2JX1uGin2x52engcu/457ppiwVCkht3STy1BqIqyJdrq3jTiv8m+KwB8IyjiWTUVtToRfnhs65jJ
YNR++nSardhFaUKKlsJLxku44IMiXpwu7hBFq8TJlEemLtMetGNWqQ8qw+7GHGsa6j244ipInK0l
0m8OaJj9JEMegzJ7LOgsYXhu8GumTcm6k1KyJfrHUNXJcooYLIyEbkGsUJhzCbtHo2R8qR19KZD6
hiKXD2lP0aOloLQK8jIjWJp/mkx9zSMyhnG0sAHDrrkP5MKPQa9GjbCY/Qki08d2i+O5IntyoqoF
nAm0+d5aw2iANW1bYFPfN5BV6IyPGbqCkMgD4Frmtggn4DkxeouQ1eBCzbx6NlSGufSCtN8EI4C+
yNX9DSXZ+6QKslXRgbB1CmqbekGFPh1sym9p8uZ5tpgrVAf50bilJhiY29BBBd/rcibCpvj2/lSm
vj88EOx5iFXrnpTG4iEoieiue7Kmdav/EbBDmkfkwKzyStVXnWDlXZhDsSqc8kVnd0dP5n9Rdh47
kiNdln6VwewJ0GiUi9m4lhEeIlVsiJRGadTy6fujV6OnKvJHJRoFODyiqsLpFGb3nntE0qyorsuT
Hxdi3WvX/sqRcXhtOWyYzzqbzk3zfdJP2DKSkb2b5XDylqW/hYuIrB2HWG2lR1gBLm1ouUF5FLJv
STLHtZw3ni7bPSjWcqfPh8DIv4Vm0GA9tuqYoj7U/nEy02pL0Jx3bHr3mbDaZOsb2VkZwXcS0s0T
aVY/7bj4RotrE7+BY66w6Bt6HyO+EgbCWCfZZkjJiwwimb4NZKxnk+MzjDI9NjkeZX7vQohaouXC
Tqy0xEm3cjqmUcBofS8ufWd9E0jDDWUHazlZ1rYrZxMrtQHDSjLHYHSF1aaPbH9lmNRWjh/FsMdd
DLl7K9tWEXZ3Nh7g9hBgTo4+/eK8+axsxBWJZwkQgckago9Qq51Z+MeM0flHp4gx+tTLnL325ONI
2u0ytn4incQn2b2b98VoPQT1YkSA87Vh16tJ5BURRJQf7BXy9N0To/mQ9QrvhABpvUZVLy38LWOT
4poJ3Rcs4uqXtLVeUPfuu67KLmoaPFL9gFZo8C2YMAofp4RcF08lAl91+xdXJT5hGEj81oKPqvpo
z4Jg+Q7zA6tpiqMT5U9dlXwM48JdWz1spMRdnoLAnQEZWACCvPoWpo28OB3c78b2ziJNpgfcwbX2
r9mQwXqMmOKbtdFcIH9ciy5MYax4X7Ej856ckJSzbm5pEi3HvELP6HdkSRGTbN/aImVE2NTR1ql4
vGUe2x+pcl+wNe09qz6Oun2gBkgBUGEExc3jhJvELnLS6Ubc20p4yMXLGJgp0olYc2/S/2dXJ6/L
8+AE6SbHYc+pbOeKgxog+VLNEd2MG3SirlnomTvHpXMwasCDltqdmDHi072pIcEV//qBiTfINS9z
vK0XXWQYCXNbJ9a87VqSp73CxJKMpjaxhh+pxZM09HyERW01OpHxPGDBcAae7xcgurjG5QJ8zUFG
rQB4g5kHkbe1OBrF1J/rAhVO6Kf4gI5udI4RDJzv7yqBtKOPMUO2W3dTFoSmRD4pPFRo/kEK8RjH
ZvIMPqkfnS6nQ2MhWKsE5xOL3228sfsqwyS98aykt9GM6o3saB6ZOe48ZZWPVTqEl9BqGfj1YqQW
ZbJ3ptRPzxpTMXxyMeAV5hySH01A+WC1DQEPfvJ9dhMbp26dPwOAioOYOrG1WsyfiwFbkhx7BB1+
gd2WL44HPFnaDTZ2l/inzqGN6L1qRABjGa9DigkFuTbLrA2j/LyCJgYwRWR5uCVudHoU+VxvFbSu
dT9X+TkFe1ByTJ+NAq/Y7K+8TSSSOhBnP7Lyx2EBvYxRPvQwVpmEuQqrbBW/qlE7J91yLEZsRq+s
0vNlKtQP/ENi78WsPO8lQpVEKa/dYzQ59br2WmvPNp4wVknXsSX7s1lkdCo1a+NEIB0GGW/FjKsH
FIIezKwv9kacW7fOD196OvYd8rHkkEWdsZ7GwjimqX+8f+mElMsCw7X1BNdQ+rW43u+VVgiIN/nT
QC18K8slC2IBISGCpGeiwMKNHVo/QhKxV9TJ2aEK+8eZbCdTDze6LwgxaXMSyQh9fPAn6mWyRQAD
KYMb8xpVH2avni81aMC1NtxnRL/DumKiyMTC3IkqsC8VFuywTaLiEg8sS7CNWsA9i423zpN9Tem1
caDxnAtCq9dTcCSbXl2Jll6BEqYXz0rGdeqn4XrsxnKj/BaXbMVXEjEGXkFBMmrjN6+aguJQjwh1
mnp+cD3oPFEWDtd87sK1bVXxA8H3zTrTcrhKk1QBs/GrjZ6H3F7FRDfMmHrmHWBkatuYM7Kgs9ua
4z6axU+dB+W5GTADi2LapKwXxj7syFBLAuwPCDYCdp3QamUtLnjLi11Y7X5eHEl6yzv3g0mqeD52
h3sB4hv1aVYkOzTNKAgXbfnwWZCN6ah1o00cx9yC9cICiUkwNZ2HnxgpPY9edR7IMV2zon5VsiHp
AWx8a7FD7YLW79apOjSAHiu7l/7RcMB+zARDtn4mZcKWTnUIk4euSZuPQVZ9gLt27RA7fdD51SKH
c+XAQ3nItRBXx4h3xFp6B7YM/MEnVtAqbfzb3GL5MPX+U+cFuHR7c3ohiXnFkFTC4Cgf68gpzmPV
fJYl1u9+MFxdou7X4ajsI2GhJ9spXsM83d0byaLJ6Ru7/DMqkZlgD5pbAzWFb7ca9ihfv5lAUgu3
+Bo3888iIjYqaLD2RSfvuoRvyPgaKhOWpU+5k0M2XyeJO+/nwnDXExmlh7k4xaoJtlxkiN1jfywN
E72d0WOGHsVXR+nPUUziQeYFX52lxcsxMl5K6VHjKh7GOROFhByicBOyy5/0uUF1RswLvbpdWeBN
ITdtTmAJLS9gHqOaHQtNQ3LTEitst+psxzhK49ZA/oVfWejPMzrAzNh2VMofEkapiXDh0RXSfFXO
4hFe6gaEhqDD+/WndJs2oTGTYG2Xn4y+1XvfmmmFsj7ZCbembpYfp5wibMqzhx4U9BJ4hGMrZV3m
jPHCNMVL3nYjr6R67kRHbpARaJumAiCzTh0wE9GUF8MmFoO98jGatkNqpSvOI94seNLeyHzf4I9Z
7jFDJXTcnX4NlltdG1ampkPyI0A6l7A5RWDD4JzyUeO6mycHsCQ8uAYWwrqDmaulj8ENzmWohX0w
gt4lSQ2gsozlqzvQzoyIsfCDgpinOkIBlU+moRXtaRPw6KhzkLo0qQ/xxMFhtdyZQX9qQs1ZUKCY
VDrxaQvRDquWXn72U3N+qG33WecpdnL4CDn4h3JpAwhNf+VotupgN+GPNOk39MPsWWZe4wyDj3bg
VLh3amCuFWC7sU4Tj33XBV7yQYZ/eVpUFyNTxkvHcMclTu0vMKULq8+MPZ7LMe23c4/bQT4TO5CT
7TaRFnnKP7oRaLjiLK1kTWllu8UPWcenabKIu5N0F9owvJNTtfkGZ6RDgEJxQUHNQ6Twpc8L2MNV
QHxY7lP+x/Y+G5H7ei6wjWuD74C/d9u8ippNVyJvMNy3dGgkIe2sO4Pl6aceQrIqnROVlw13jOBs
s88HjK2AghJhQ4qoELUUX6O2H96C1nktWDlmzSAqCa9y6vWTSVpb52PWJNMqoM0U5RffGkhoCDQZ
hJmIIT0oiinrtS0xJ1R2G5/HrqkAemZiXfPoM95URgwKekfuJfe1h3f0g2zj58al0Q7m/IZSljeF
RV5ZHAYf+8B/qNOZ3mFxJOjrwTh3RQNFbGlNO8ka7iVUW34yE/WyuAcOzL+U+pTESEw8E4993x5B
vOFtrRDTx4feluEp6Cn8WL7AuBAnaSX8lUQmQBujYN7JLnppJhtFD9rQrYPvwdlbXpzYu2amwjN/
KVoiC6vpojF2wWLZY3HrtMKfe1CjNt8p0SQct1+RXROTcmIFxAMHbnp0+NEIrPyCvV1+0a7x0S1Q
CrU1CeEiGMyHggTLLmKpblvxlArszhr5yzdaedBe/yZV7YNmkOFGROZiMY3jZdYo7wxMegsHW5/G
tKwujYW/0lQqWDPum2moal8UJB651Rg+NUNMEtX8raja4CVl5WJeQtqkvZh6pbPdrEFtsleXxASj
Tfr1nOgFPgqQQjI3XZWII6leevkpmtvv6cLOpyoSJyuBX23XxDOPKcnjwahXOAX4K6TnDfs4omC7
nqpNMkIVmM38VFl+fmwNZMjt2DH/DRmxpiWhtJRAh95rMA0nT3c7w+G6Jl0NPmPFJ/6yXGzb5tfG
p+jHsHWbBF5/GBzPv7VJ/laXA84QpkXw7Y8Ga6KNpzzzNifVJRjibFdZcU7GhizIXgIFk3P7wXV0
uJN1CdghBnkWVvHB9LmdAwxBWOFCIivG+TNp1M1WOp/R2rtsqUPJuBbBFAY2Fq04BQo+2/ucYeDJ
bMp1Aq6J/HTjQpR5npnSXubAvilyzZnImuOnoQp/helMOwjqdvH7cWeylH7WpfWsErCbVJfRFvtP
slTawFhC/5pbb/eUKM6Fp0Nck9joNmHYpnA6qWrnGP/2rMMgXROwPJI5jD25iYtd6pc7/JsmvAOj
z0Y7qb3XkzElsowA30YuQSheDRjHKhm0VJguieO7MazKL2WX+ecgnIfN/d+yZzIXNdfAmPriGgVm
6Qwf1+VMP2HjHU/k6mOX06QlXbGvnOkWdlF/VEZkXfuMkA93Gm48h/GeR33NWAyFuk8adRh9rYyp
XVsiJIveBzShJ6rhZwflFRdlcOqAWr7TERqJsEk+OcWPKVIJszaM+JLQJnMqrqKzIg+avT8fzySm
EpRZ+U+0b0tYIFF9sNC3bj4TmuC2u2yAJrnqEoOn0cM/fqzzyzSJlJENyZbxnFCQVHXziLhcXkzx
ywpwlVjG2mlChR+k3WvYxvWLP3xCXHxzu5jRJsvIZor9732GVKaOZ38FI6x9QW8VnAFzbljB/xg6
3T4ruQXADzaOTUhCO5PO1Yvk18hCtakr+VVb5qurINc6ZpDuNqOtcnRisBsnNal1O8pHu4FFmEXm
PibjPXG6F9vqjwnNx7bvQmjc3Oaua/wIVWNvIuKLGQnTSlQOPbnRXFt6W84lOVXGAX8L7zQ2PD6R
Kc70N8Rq4GjrFtDmfJ03e29An9c/eWnSQgFIOJI+/yFMQWgI5Q6jFFfMw05odGYiN99ag9Kc4btP
/Dyk5pxQ2lVtwPjUJUxBGhK8od6MMrZ4ZChdcAVLSidYuUN1MXP0amTSBtf7O6WMS9oMwbF1x87c
yAxZI/yOz4PyPwwKlMCRISOxKlKM9nm5v7u/GHNjnnrLOGgU3g9K46E/ttGPSsoUDnNWRQ9lOMDd
7QncuP+uW343NASRtjb7BNPWBC9nV2yHwisJx6ECf7i/mJZUuw4+zl+/C+cJhWvLhMSzx+TBVH7y
QOk/H5XKbyl+Pw////f3d8IsXGoCAi19b2fGBnBKV/rJyXGLi422+ToU1U82cpbYypuWGjJdt4aG
iojLwo6/7+Gmhq2XBBAmFFJiTtml5ikI7DdrWqxuBMl1pgkzzUgxOEI3tLHmqt6KgOLXjIkiMHyU
SKYVDi8p0OSlj8sNWrhn10VFOtlxQmgBiacteB9Y/A1zmWhtsAg2fvYQaxAyGbpvA53XCsfTD7DT
f+kh/igHUgq69ASeTPBhMNE8V0A57ST3tURhZdT2WYyMVtAVrPyiPXlFznh6+KH1F9ftvwqGf52q
BfqHvSXqdZJ5nzLhMFaLGsTC7gX3ImtLb0fV5uLkEGn13DBHTR2vw1K8StYzyNlK0MURsdUVLjwN
I0BS5kTrIjW/6hG9aoQNwTePeRGdlH0qhhFRbGUytekV0SxJ+oBZir+2e9dcEVNrrKwEF6EAkij5
ogfbLsZHuxYmoPSXWWTotJH4ziKHUuF7T5mbMeIt6wcHv1Da1g5lZ22Crdlhzjg6IJUpJKqmW5Do
yOmeQiBx/JRIC4qy7sE4jNkYfZJO6cFboT5IKBqN1gbHa8mKjviDcBi+aKSD5qQblt1qy6axBjp2
cPjmb5rZ0hU2hxSC9UoX37KeeLLEkQW5GLrdGCQ7JN6W43A2UqQY2U+3MfiGQSh5I0W0FNKQ8NFT
ifUQpMA2O6ZW1MO5l22sjpBC5nk0OfLHTHA7dd68snrnJSi9TTzHP0YBS3Z5LtAPrpM4inGY8r7P
cUVmJ2nM+8gfnrMyfSjy8InZMf4BrWWuzHSsdm4dni3pLSm3NGe2Tw7dwgCoKufVZ0yEly8QTySG
tRc5P4P0R9qRBzg2agH0pF6BHccbp3APuZKEEYZ675bI2Sckiluza0/81y9DXzVro6vOVjKh1tWE
Ng+Z/RJZsbUSbmNuy4SkOqzzgdPqT3g87EcHJ2P2jp+OZx4o23dklBDN2qZHVnjA+Ghnac0V0NCH
87l6tmoHKTLpHn7IIEka3lPgDUwUlFeC/7YoChVhKTr6IUZ562rQR5uMTKmjdmsSxtxW8U+8NbiQ
MbE/fuPvvDHZIBNUmxYNMZtkvbcc/dgA8Eh3dJnSk+LRpuYbQ8kvnNe4JIubKMnI5aZCaE453zKg
74wtU2v2mAIYpWzI5lIDVb3B9QmhRGw7pCSjlTZHWJwkxJWaKZvDEKYEtE97Cwu64VAYBfLnKbmR
U0FPmjpiXVZBsAFBY8OxCpysZVO/LNaWq4aU28Rut6iXmRvi4qUbkr7nHGJSxnY4EC5LV06878hW
obzqouo4JeKL1FELsAkCfF65hHtzO8fQm7aJX66FkT4VfmLjo5XN69kItl7MWGfqDJuFUDMr0+Bb
yIwfGIdi5C6Iph5c/PqHwPzWZiRFiorSPiU3GMG5Xhvlj4n4jHVeAtrP7l2H/qEI0MfkYCm1IISZ
gftLJyq9qnd5YX/PFWaAOHrAbPqasqKtPKfCagxCTdbU7m4IzbdqAvIBwVhVo/zYDfhOeK95J9rd
jPmZ5Y8HDyOCImdUG7oAcfaUr7XANmOpN+3BaY/4Sa2smSLe9Id035McD+UFdWTkc3qal2mICYbW
MCmLXJ2cmIvqmi4an/RIY/cpSdJvIhqKlcNirFHBBPEQYSsUvE7juZLhF4uVaNMyjtr5o/1sAtdH
PuCyTbCHHaefixk9tCqt72WhPnY8dQk06BXuwRTqxfyWB/lPr2/KfVmcw94/qrL+krud2swSrwCw
Piz2gE4jCzCCmM4ubx2iZfubaPKINj6MrzhjfstDInEzm7l5mRQX8NIfsAPeVNEPR7f1f/VzgPE+
G26VGbuh9s0/CGjeazQsrKw9yT/ohTHCQErzjp9a5NJPsjI8LY5y8eR/Kl1khHBGkf8OimB6SQpn
V1sk8HXhNs2QN6TGNaXR33QeyLydug1kSeIuFdXR38i+/82m/T+6o2GNddv8v/8r3um17we3EMsx
MyOABdOsfx6cHc6RFzFLOCWNL4/1An+5QUwSI47JQPTg+VlwDWQXL4hWtu79yNvN8Tp3Gcwagrps
mFEJN7De2w4mqjU9/+EA3zHw7weIqxVeazANLbx8/nmAfVS4XROo8GTT5kE3r6kmdLRL59jYVxw4
EuoBd6uQiaO5CAEyknsJXPgDD/43jjHX0DNNwXUUEk3Iu2so7K4xFNTDE2wahhQzptuxi7LGeStc
is5suZglntthgUntv5+B5U//k9vokwnClUGFgJDmvYtrpQKvhB3snuQykm4YFyZxvJgVBsTELd9Y
uaj5Gg+L7n//YGu59u8+WeBrJbhz8bxz3ssWhV8khc5yhxFUXD1C+zq1g4FXeSMOLVZJ05CzbDXj
q579X4U31xvfvk33ai/vfBDD+Fc+ZulmCnrwNz1KZvBEgiUkCzhO8TV3KeLhOvyJnirfmS1wx3Cm
FoUncULcMu/pqVMO5INezz7JrgZfMebTsMA0BUOHTSrt/ibRYUPNOEDQs2cMHENrzi4QcPE/IZZh
BysxGaziolJm7gaZ4XXXTIfUqp/KtsQv0yy3XQ1/z5MEv8kCEvn8Ix/8bj80CQMHRhOrHMLFpbQi
uHJIh4GiE9gTibVnNH2l8Bav/36lfr87faRR3CUmQlqGjO+kbYW2K5Mz7Z46cONVwwO8MmW1rfru
cyOpBOMaAFh4yafaTc3dv3/279RbPhtxTEBP4lhQgv/5fGahNcB+b9yTMN2tnsdmB0mz25bE1HoL
bPrvn/b7ckUQAb4+mBkHOBq/X0vdVloVbEn3FFvGz6EoP8DxxowQdD8V+a+xDH/+++e9V7EtN9Ni
Wou0DmoxkoV3pzat8grkA3VwGobeNjYIYQzrvWhsBMTdAnYsI4K4APbH8bwsUf+HFvkFYbHEiS3j
0ar27KNU5fOdNJqXZLtrSVc1oHnEL2KXsmDNrXIeVVNhDQ6S+4dv8PsC6qMY9TxOGCZMfIt/XiAd
9+E0ZK59ihKi0MEs9D5p6pvofARcXjAehDA+o8di3edwIVQtAe4jGNtCR8RBk/hCEqdClGGZjavI
XLhXbGY+WsSAvM76Q+hU8//OpGU55wFKdIF7NG5yv607gTXE5lw61gmoAYDfYdpB7AAx8wxPRFiI
jV6EDkDhKjf/oNS+a/verXncySi9AKBRib7fDz3AWz47t074beTrSs/TSvgwd/o6PQvJND+s++kq
WtIi7aRl1rVwauuRwC04fn+yr3gvzr+fCTwNfPylnP9gZt2bsZZR4GL64VasVwt7aF44Pzfuv2g/
lx/oynngqA8Nzyj+8GTfrZH/eS4CVDqojW2UdUvA1j/vnGXW5Zs6Mk+laX4BEyT+OZK4nPr7XGbP
c8wIWjpEx+XhMsIxMWunzmdIErlvXmwdwswQ32rhHXD6dx57eQK5X8eiLjc1MkqMMJN+FzO4fBxt
cZsjSowytE8qwKgv7bF1dRzsYKze3LfoP1dttPg4wal9ULHaSnCWFYIRZ5dXNbvf5AbbuMiCDbF5
zz3GpB32f2eGEsvS4EzYwoesYAe7hDUrJhWt3ciC+tVQpge1YC8T+i0x1bOFYxluSgwKB4HBTLsm
iUZsYsyILiqx3P0wEimjSuMiZD8R8isPRgIrycjT59qgcKOovTT9MDMXQ2xrN3RUSWfie+z3/kV7
2Uur0luHMRbdmRZ/WBz/w4aN+wctK3I9iwbivpj9TQmlY7rHyQidkxps/zynzh6mwbckany8KMyz
r6BhpMTCdYmgkWmIe9CJfkWH5xzNuWa4DASrKnjFVpftCasCJ4DLyLCkrI9d5XxwZm2sUChYfzhw
5/cNbDG0RWVJ5BLpPvc78W8HrrIe2go14OlOE3XgmMzG9KtTyvlGBuGbb0ynLHO8azrPxFREGTNp
3d3awCabt2Q7hUKTU3+xZsXmJcTeB/RZwh6sxzXDTkmCRQGumHxUTKu2PVO+vR0uAUIlswYcfHMR
fJbJAL1eGLl9lhmTfOz61EmM5e1eWbX0/Zf8BlmBhTEYrW1mxWDIzJbPdi6fRoNZSFZ/RxhfnDdj
FjMpZMk8VCB4NV5MO+PNl2RwO3ksN/Cw+H5U95Iz/JhjYr2qUYMdihael2MNX/59A3jvncwignzU
QR3HgspDbL17jM2qiebeZwvL/EMA2PPQeG21hc6GvijAMVm1OcG8C2s0LWyixStPrMcIUgQu7Wpf
p39Y3cVSsf9jWXElZ3/RVsPgwTDv3fFUccPgsp7mE5d3OHoNlArP246FWT/ggQTt/yltMR3ySniP
o1nuohmmuvYYvMVR0SAlF9EfKt3fV30OyUc6iD95wG75fqXzZxS4CvDwZEWxhGbqrsDoGRgyb0gj
ATxjQa/zXHO6gvdPRxcfjdzsrfPiw/UHn4L3fpeWvxwLXGOxuIOyYS9V+d+ehRx1TtmE5nRylEAX
iDrh2GCOFjMGXA0dFy20LKivzD03rWuIjddxbMZQEsuSaTJr8htz/ZD/p7M3Fd0uzWScnOdxfvvD
ffX77oT3OIlvVGOcO9wnlwv9tyPNZBSPeOMMJ6O2AuJ8kSPlyrzAjg3o01L/AACLnw2c/8cwDA5G
sK8KHu2AYFn8O5/ljAhl8JwPkarrY93HHcm1fn7JpuEa7UaIvs9lNeZEd1gPLYGML6wQ+ZmJJYKj
odxaHctwkTblZrLTejsXwZdQtz/NGfpnMclwZ5htDs+q1GQWawjhToIB/51YHVVYQPS+A7PQbfYS
pr7dYBXoVCSW1VPubVurwrUCsdDZiYC2Yabt7M739l2TLSwyTx8ACyT0IDfYzYWON10yT48804h0
5+EENhpCbzR8/AYdfR4lY+H7S0lQ4K6fCnt/b0AKBnqwX2V7mVFLog7R7uM8QUHot3nnWR/ERDmf
pOpDbpVfsoYWl3iLrWG34oiC81dtwgfp5Yy7ta6vKnJwNem64PG+iCaAhmfT71+mqvtiFjPaCGM7
wLS6xMJ4bqwWIc4Il8Kz1VWVnxj4J2gOguDk1tPh3knHYf1rJGMSaVDP2WAnWOtZiQeRxexxeXho
bGIE/v2m+q3ZxeGBTh+9ceBgq/y+2Y0JzyphczWnOJV0a/X6XkOXw5bcR4wSKwYIw/S/f/odwWNv
ezZDCu83e9tWmVbbjxHpV2na7ozCvmZdH5wTQ2fHpCeXfvaJYG5jUBpYWTlinr/4Ck7n+n8Q+1vv
Ghzi1Si1rMVvwBeO+dszpZF+iKp2bEbTxmvl+frCQ8QW7ADYQvvdI9+wj24UXg27mzaLXmP2uBMJ
EA4+Jqmxi+qBUZk/XONYf6MQATgmmK6E6DgaObXTklw2R09kalWbAmb2esYv3CGwvBhH608rvf8e
XrL5LpgmuJLvYuGR7SxS0r8tEXbGpJIgtOQUjVVMwEMkTnPumKe8ScC17z8jWRSn+7tUZ+umnPDV
8ML5lLQooVf3tz7BmDnZoXm2m6TxcRzT+XR/ianiobiPFJ61s7n/ChsvwEOgi5Wq2vlk4UhUVW17
kBDhGIJUcpOmCCgeyd2oq5lhSuLKU+wkRHdH5fg/b02YKYYCeEY5Lk9J5OPw4za/8mAyTnExj+zv
TYe7bBM6RMzjHijDHtpShlWE7aSHxCiZayeY6mbQtUO/5GuPxOe1y9sJsRADiZNeXu7vCNmjoTS1
ySvqZIpVaWKL2SKWqZOXNiQshFBGdaAXxerFtfeWb0KzGaOXqmPTYhWDMVe95m0O0dhgF4isee8R
ypUrZ+9VyNmYJcAXN9x4ZdXR612Z+Zf8Cr4gkjvVrZ0RPVA3MZYpM7u6GfFX0dYnQt+wkbXJ9MJ7
YNxJZForsynUIQ/TbD3CJbEYbjwnohevGo/yBi4LKVopowLcT9ZisuszThXxPmOVXk+571+8XG7A
nsNdiUfvvTybhvJmJypblSr1d5ndRocWodj9KJmBXzWz92MX10tqiHZesISJN0HK3UD7wmQeitDG
zYz2YsiiuySQn2guSij3lj2va8K1v7a6v4Vhhf2TMoO9gjtc20H4guZ/nVY8Q6ZRSfalpjQ2hCss
bD/7isFP9lglEGaLFAaWO7ju8S7XYdsyVmpgdGWQBrLKWo28fUIuj1rrwD2oVqOOIK9KQ+8jjMxW
uIWoVeAo7Byb72hnD60cxOtgp3KVYo6PBhRIfiqc/ALLZWE7ORcnhXmm0FHsW0iue5Rbi80V/VNQ
NUsUn/sKYczaJrBr9kWOHjLtCuSWscH8R30EI3pEagUMJeyDn2HDa+X2QdHsw1GfrW0b1qcpHtaM
PlJdic86dz7aOv/sNwpiaYeh94Qq/mh19c7oPQc3MIGUTxVH10TiX0ao+ure+gRxltpZZ/Z2qO0Y
z8PtwIcmXT3eOMxV6yKP/wuhNFNoh379XOCzNCAke74LU6eFljtWwasFv4shDFimQ+l30WP3WIi5
W2sj0Vt/gF7VZ/EnmLDVvve5je7q4hCG7c3umTAZsYuvR/TVVLO7DxqR7YcIft9kZtZaJ1GBrJV2
HZUB9+tsPc0wY14HOOLkIixmOcuPGTGoCHkEq63pwhsBXfC6AVJLJMdbXFP1yz5pdnnsJ4emMi+B
Y+iD7NE9EygFZw/B39bG0g4Vdiif4Qvw8XP9MlmZtzEdc5sYKWIv7KdWCTvv2schOiiOGM6WLzgz
qHVZVx3DEztby5kJq84W/hHS203Lk28iOYVAkB1sVQSQhtSy9U4Ksq0JBbKOLoAl0dFOWIUakwdC
y87Y1TJtNi2skU3PAOvqWg1gjkf9NPhs+B4TavxkYOihLDgP+yn9WaZQReH2lRczjhdmCoKTDGLl
hdhsOpX2AtSbbQEgg3XlJXLnF7a3zggVOPo96Zmpq6pX6tp14Wv7iYoJyUrQXHXbiYdAGgmaiGeE
O/kKMRRrTNPM2aZvAwAVexzOfP8Ib2VrHZv+eCPbl6QDn5GuRnLVD161I2TRvxmqEY8lD1NFO7tW
kDFPMTr4BcAdTn1lXAhrT0PFkKwzPxflCCanh9fUwl9sQEy/aUv1CIHYf0nT72wMTFgb6Z/anK6H
TrJSFrJNyLz2vkVk0Yc9RKhbMArckT1H7Mxqkus00tlpzNQ5H09TGntIS9qvWG/W+zgnukiVKb52
0JLOuO0+Nyb511XwNerUMUAnQ+4VJLgJ8vsuZqy9cjNBfGTd5x/y9EPXyPWI2gofyXHEaak8MWXE
MtZhi6sDJ0QDUsJr9GzKypIl5dlI1a404H+IAk/31vR2+JDX+zBNnmwN1NeWPPhFqe2NYaJJ62CY
H+Ncm0c15R/Y8lmo4Khytk2AvqDpECTBb1tTEwdIkMZ+kzEM3qslGE8Vw32ampSwiGy/OZdocONV
F+yNquRpNh38muSvVLmbSUbMYy2mNKEzOtsY1pRWzLshzhbnKadcrsKNq+23sJqInuwca9f6ZDnH
WUo6HGTkKinNTYPTAxPgAeWXsVfkfa5Qi80PjCQB2sw52AjUxLsI2fIWVUy+D+cKrUQg0nNtXq0O
/yjaFrhq+NM8DrVEyQ+tFW6SJbc+mP1+bOtNgbPpBQJdty2cItpB3TL3nNdD32bTrqjS8ejICs35
8qcZCsdrsbi1QN3xeTjGl4FVaOuxhPqsQRgcElUoVTdCnrjZjnReKpbK3Gv0bZ4KvR9w+sZD9L/Y
O7PextVtu/4iXrBvXtlJonrJ/Qthl13s+56/PkPeBzknNwiCvAcFaMuqXZIskR+/tdacY+oYTgjw
8QkTNZ0mFCWPTzL1ICrjpVy6h2UkIZVrQpW3zumnaL3o2UlNBuNdh7fRaU2OX6tS7XSexjsqNedX
+1tlCWOWWPssDB1VYZrHO0vovSYU1GNRqovXju2FkvJbTpqtOVrrTiLHm60UhdH8jZwD92HRXUE6
d7ZYSdqW2M5TnkUnmR73We6W90WtQzeP8oPcidZWbgvRWRWkthH2RGeIJuIrtMkbklUnK1wLgQmL
Cb04qo6YuC19eQQzdWNM1azvCiKpXUi599+xzNAr2U4XWp33XX4ogNxxf+qHvmz26kNsPUcKMJvs
QHhou5MzEqn7MMJoPfYqwrxp3iq8igRceq+X1SaJYumgjfp+NfPvpk+tU4gsSKHBs+nX9tLMCrzp
iIzkKlxJJZJCN1735WLVJ/RlSIpVWGpMnoG8iK3lZXwcCZAGWkEQBJb0VkGYPGrYJ6RFMsGBEY+9
KprbhtPnr7Mc7pNtQuvy2rU7NGZv2iTmnFIL3uTvMKSvFcEexsxtGklyZ6St8GrpEVU0oj3m+Wha
xWmXpTUw7EK61nRH0uEPmXENYgS1Da1dgqbEJheNGG8Rw71aYr3Xa6zv08PCiEMUn3CrMKiLv5AW
z9u6Vy4oWslKT9saEcAQBhR56OSxRjtSY7aHEHvmJpG1zyRUlKO2dg+jUrqTxfwtnCfVZx4q2XGB
ecHA65OQZ7FvDf1uAQLN1FQIwqJp0OxRgWb1dC+VTtwPauQyRF2cflFLmsXdVsL2K7M1v9HbeyoW
WdznK3qVKcxIj881xtvj6C0G4V7ISfxpxd4MoMQ4SEOP8WQak4D+o+RhysgD2oIFBbN20YXkhWW8
DSaaR+eVi7GCvHWnmDELSJ+dhlWzzrRO9AQBZcJEEIElY7+mGz/o/tVX/foLOCH7dL787kMRTfu5
pcQH9vsKyziSbqHpW0/gzHeFdhVRF0ZoCgcOzlV1VbUfdog8Ovh35ngVrGkn4ms+9oPQoYTXoAxp
erYpY+Ocimq7EYoc08yK8A5mAUKVLvkyxgwo/jTgWLWKWytlXNAK4S5Gar1Jlc5iuU8Rn2gTZvAk
3FlzU9/KFVCCJOiPK2cEao3XmsfsdVS6e1PML7o0hTe6Reih6kw+j5isaQ8BmFnSDjFfBl+ty6ha
8DZhzRvXfdKJ61keAA+0ZA98LEp+xok06ILxN4xTflsigamHBZc8+UPSMh1tVrqgfSbtyKthf6Ny
bOQPUxUOsK7GdDTq3XRQ8Idu9cb8gg4g4xzbNz1TsjVciiCrmtpTNUvBuAHd6R8RcAecAPEo41TM
RbbeLFMAx+e50WQvtmoS6gk6J73HnBkFDFdTKYzPiRPMWrEFDXlXBhHiyFuto7lhNdklkYn9eB5S
DOrh45pBqTUXcZCqb3ojsB8sOyTJdVdLbo9kLejqJtnFxXKJmrXyVXUN3/QYtc2s21OVjpdoVDnn
0k45GStX5Rbp95LE8iVU1LMFrtSXJiU/LHiprSS3nkwFjyPyvuPQqPt6Wtqr1tXddRxRRI71qjqP
+uH3uJ3QhDtTC8OlG1D+DoYy3+YJKimoWuuFq4/laQt6eIw+/lIDJBjRx7qtQaaJNS27VaDOo8J+
Ua1J3QuFiMFSlMsN38zr3JYaMzpW2zAVndpCHVq2RXR9IGXqFnH8ks0qgCZlvhc90IIpG6G8Yuym
bWjeCQoPVw0AimTdJ/Ar/3BFOK1bp1sTLuuPccEgY3viaMO8WIWMEUvALZ1ae+RdtzaNMzRX5bwr
RKIezBYctzqOMziA0YPuXO3zRgFwkWcguPMJukFeqQcuNQt8CBkBUl3+pZVheUxVZKdrCzKs5HnZ
iRKuiHDWFD9FpHdUKsVHzJPtC4ZNu97oD/IcN8HMkMXU2gtPh/g3XZAwZ1m96S2kGrPYC5t2WXpS
qcR7yQxgv9CQ/m1vrV38pxyZ4Vo4X+1iCNMDFmuWZll/YgT/NJXLqSX6OlDZwS1ll+J41DCKdnFL
9hpeT2kj5EDA+wfLqEu1l4QQdLvp8s4LH64mrPrduW7GblNGFj4rydyzkIwb/NWmL9P8cpOh+5T7
AW54N65ME1Du2GP0WMPKRXgWkS9HGpWBvohubsonhmXze65hQVn8Is91trYk2oYT8vaoLqm3SljT
fZ8FUh8GRZ9Xe7PJvqK+ETZ5NOPoUJmCVQrzsF9EUo9+1kO2RShZ9ohQMcsTTBy/1LqWQHU2kmHa
fi2xtbDVRpdlJiQGhAXeT5m5i57MuQsgpd+PUa8ERaLRMKu0IWA7nByIaK7DNTrOTTz5mACAQTIq
QQIO5kRnyKrFfIYlKiqHvgV2s5m0aaPVt0k4nyIEl9tZlv8a7aIdC9E8LGSWYNfGk9Is6bSNkWW6
oqB8qCiOPZ2KgqJpXB2ynqWt0b5MJkuDrHBZH6bp9guCYm8kcuJbtgSZ7RczgdRcOoVLYo9N3B4F
bXhqUC06gBcLrzb1kII9GbwxkvIjLeRwqubDpM2BSQ0R1CDABpR1HorfDKqW3u6NVD5Lk9ndqM85
PB8G2SI5jWYRkMGinvHl7qshnxHdqtGF/r07plbjGVEkur2BrHIR4ubQNjWRBW1zlupheR18NOV2
LUbtuUOIruJaM0bicoxB20djzDcPHsIH2PoxtfyPv9ZDbVpLdx7KMynfHVETqC8bXBV2ZvYvzaA8
jdiQsRktwE5Ux0hDMGEwiBxW/q9CiPGg5XJznHjNnTVpL0JlfbBXsRvVzDfYatnm0tTY5G2JgSZP
jw007t8qsy2Xfxqlea0ru9KQ/E5i9LpqXLvER9fSGvNTI8dseIf8Hio/EjAu7OHNwrZK24pNJb+a
4ScUxa9oxjOjGhMpO3KOP1Ki7J9lxfSwWUpu2PWRj7NtG+GOyValIxkcdkxsxUecg9/qwEbOoDFg
61Kj2WGPIwjBNG41+SlTaIlJ0qB/r45efgirEh2ruKTaMaUnK9ftLtLflVEbz3KS71rRyPdpU9yi
lsJLVVS4L+F8nRZVQIElZF6f6abTJbW5I1183w3R4nWTon2OUqJ5wqLt9KxUztSiBw75SieHgNGZ
7AoJHuPfHVzF6iolTC8SVMf8ShaCNiCMxliiKemjzSoaf2OJfhSuTIzeA7KAaeFc7VCsxgb1azWx
7Fid8tZxrNtxtPQ7ZYWUS0lYepa4eCwTiZ/0xKIvjEBHqTn9A4J8CMiAP81uCn4XgwNdiZlUWdcg
w8MPF47NcUBnXFbYWTKalUV6t/SHvbJDOIjad2M2quCif6sdRQh7ds4hMVhhesQ1NpFBCyq7GbAI
rev8Y+jA+VYxtegIzvHDK/hY0Lvvmpy5LSwRrOfj+iVs4PLg+LFA5Q9ToE/yRNxQDFn2ATqAKgA7
iYCTTST3dTDJNGt/RZMMirNAp3lJIiRAFy2aN6rR0oWlrDPLutuoE9tuK6ec4hKkj+h5S4zldj9m
nkxoVzD22efQ68mRrTwBErrCtYt90y6u+uvUW8pO6QwuKYv42zSlk/d4TGyXg1RIkato5ehH0/g+
qW3vTz35DVmm0/s0jNazzIlCb35YVPoJoU3cidvfK/7QQ5Ig0NVvqbYaBV8YxyQ2VKB2c15Mb3on
7xIV17MhnjDRitpc78qZkdkCcAjoigPcdL4g8TSIJmdSKrbePMjKLmSRHUy926+ieF3NTDpNLYCQ
oRVwbE8T5w6FqPkodvI+/GonqAlmO3A0N0A2TK2ryECc0kAF/eWspr7JH8NEEW8eZdSEnL5qNsxP
lF2NPYiEHILuwxVjlRQ2H/wd5hd58PokkQ7d1JzkadZ3woIBnF76xQqqM7FRmk63qKY7hdNll2Zi
53ZSbbqy3t3rXO5ueZuqu0LtaSUKxaU96ZOmXrUsOpC/80c0c9OrR5XoK8QJNCrMwafjKz01XKp2
JVOPqq0uuQbLbUpw8wEkB2mW7pA0L7ckB2+RLeZDv5Ec01vemNpeH3LJZfm4GPoCLmBqIgcG9Gyv
8aIf2ImOy5kesquQ4Win0E4JUxUZ0jUQyjV96jgbs+Ws4HLDOFznNj5I5SqYLLaq3JnbEMiMUw84
GqmVNUYRjyO3eeTSVPWwAX4KoEsrIwbhnepUXHLxYU+xV8yy4WfSwHVNkGlXW4n+Pi3fZow7S6hD
Skx5zk9iW3yGVvkxaDRNlvypK2T5WR5X3KboH8F61HtZG7+p+WMX0xQUbtS/Z65WrqrL5aEDVOIr
uLZt2towFSL11mqat7Jw3isWoyU2A41Nkx/P6lfdLMkLeoM3UyJdyrDaH41+Z5Q9m6WpHIZBjI8q
CzLZpdVBJt4d640hb7Vy/ZmSKsbakDO5Ukb1JQzfqYieCjpGtyrKFDeJs3M/5CKTDPIK1zjGYDol
2ZYN/WEi/cAW0nC5t7XI6dMvGh7vZrDDcCIBc6UnFetRd8Xj9UKAFHyF+iDIibiRSsC4wRJnA9Og
5iXTiANvsrZ5Nx9WhHCq53PTVOJ1kso3/HT1Zam6v+UAjUye0nyTTYLxui7yg1C3CqdqwfuRTavq
y5Re226wwJErQneK5ssABanaGHnoKgYBVDUtNgcCCWsVOPcMY1KTHVrU00GYrDQAFzlYscjg50Em
u0PJSaPLyonDlcv7lM6vYSXMfgxC9xBK0155tEb0ZRzZbVPMFWSrntDRLSeZpcwV5pmu7rA8Z0Ok
XsaFJ7ZV3lrTTOx2c7D689CM9xjL5lYfRU6Ox49LHQ530dqpei6SfxJvKqOSnqN48gxZLN5bpiub
HEyF31ZS/2w0xY6NvzvquN1tL8SrzPEIoQZUpPAp1cv7BPTkJbawgZOY6Y2Fq+V9dihWZGTE++2M
HvoUVbyp9/sqHoAP89o4QDL7MZJO8TuArxt0b3Pjz8/PZbRHG/87f7hee2gtN/BC9tpJvphP+av+
TTdYru1usicFgz8kF8ZGbs8OInFJY8ei41mswtABli144/YwmedkuqNjr2EVty6q2Y3qet7JO72f
cJbZn6YtOaE9e7Mn+1pAYOwluYwv5pvyF+wNu17CsXAlP6CqFGCsAbem9wbCQDQvK3zza2ZctRV3
RFpdpov81L0Tv8QwMsMTZcB+cmhch52LE0zo/WEiUmiLexUlCA4S8RQvxLJpdfwUD7XfAUTDLcWg
cqjNegsIcdyE6aBixW8tJ1UWYUd0zQnbXXUyh/h9qoqZE1X3mFsrXxkbAZvtrAAaNDO2UVkd8myc
PqsaGMAwC9VxQXJ3GSbxZY1Kv5vG/JU7KcqkKmKPmeSvdJIdrUWCkGlxg7dcVV+VUadjlrLdTMu9
guGj5E3cX1tPt/HYLP6ln1wcmcElA1wV3i/GFV9lU0+6q3VLE/zeNGrdBA24z39+NB5ZMVGN6yeV
0zYwoLYFYdO1we+Pv/eyjkNjKIqDxDgtYPJ1EOJDQefWb0iQDKxar5iXc++//dgyHdmu2uimplIG
VWFA8oijhluJeZk/5+bt92/WUNecRGvpEEtFGYSpcjAYEPq/fxlWYxlAuq+CxzuYJln4j8fr0qAJ
hwennKQi+L2J0rDg5Obm34/93gNr81j2uWbnuJalx2t2JdfrcA2b1fl961pSU1cy03UiqcaGM9RB
2EXVZunzttuLtTxsKvBuq6b969m7Lin/eZ3/9ljaAHCS2vyRSJA/r2UT+61BsqfTxUnvckGDCCU0
ZUDlUwYw6uHMpOsGHaPM0iPHOIQYVMu5+J83v49FhA/Q0qv25GhVwe8N81h6p4mVcTvrM7gbAYmE
IrLqj8Rr0dPuqyB7vNDEeP8f7eD/J/v/X8j+kmo8lH7/Z7L/7vszrv4T6/+vf/EvrL8kSf+FWJQ/
EsJLHfvP/8T6I4L5L1lBs6EyHmG09W+ov/VflBVINWkdWzhSHtF9/4b6I9mx9IfMQ7NwJyr/L1B/
g7Te/1UlKD6eAgM4ejxFItH+fxPes4NkHxPqJ2lJCVJEEDgRZLAbmF+jE0hyACB5LPfB702d9KPP
tPxG07JDcpF0Mjsl7v7e0LTDooTByaGJ3D46yWCPhLgL5sfN74/VnE64V/MYc76cbJVWaILfmwEw
SZDgOvjnx38eAwrGwt0CTo2gKYBSbAIqWOT7jxu5m3lQbSnIQoPw+X/WrNQAcf97N2xkZG+jYThq
9bo2lGyxQHehgQG8NzRzq1fxJVStmetWc5ohRhCpiqAOxaDhUHfwNKqV1AEk1onJWXGMOzx9yA5s
yQJ7rvT41WnfiXZtQShcsi+r1Ds3LxFUx7rKHmiKx0AYJYm1s7sIGg+1PXsjVTAYJUT0l5cIb7dg
8J4iIsVRhOwMQB5JI9Jal1euBp3GZfWxPsyrVSBZfdxFwMrd3wVDkUAJJwKc4sf7/F0hfu8xVTZ2
dNibPFqD3xssk7gFp+Q8j49wcYRnv4snnUOmb1HQRGFCATF69A9GFNU7s/9MkwyyNtGdfWfs5Hpy
sNPXeN4Jz2Mot1Mj9V4USeNmfRH8LnDDY4WkN6vSWMCZA2GyDP59wwy5+o8faQKWgVuS1jmb0uBn
kczC9bihr1n/c89Yw389Rhyjvs1VdjCPi8bvO/+9MR4//j4Gl5qI40LVoRDnwz8Lbp8ie4+yDYiA
/A6bB5kKxVtUgTV0mqvClN3F0No8y9rdyJz5u2VShzTQwl3rA1wjInMUfOTjDMV8eOwOhGL4qssn
EqdGYAyJSG24cc8aNhZmU6jP9iq7ne4v4rnHqD51BFTtO2OfSceGQ/4t+8uExQaBf4wTL9U8BYpZ
thtjF54jjV78vXe1/q4o/TP2IERQMOF+dM6pIfoAXheWJ4gXDgqOobCxtG+Xcbd+ic9ssAbWfnyw
NxE1BTtTvPMiI9G9Lu6IzMJGatH5aF12xYZ6iFA9chSWnv7D0B1ZQGPLDT0muv02F6vyXt6V1Ndf
yI1DKsnHhrmWOGI66cPsJmqQT5uUDLiVUFlrCzwJlADTAayBjeFAYqitr/q78EY+vvP4lFz1F8Gy
rcjrD/2d7TSfhOFGnb0OG/KZZUZ/8pHCMITItq+udeZ0Nx6v37Gve5+w5u16L5wKxrXs198HbP0V
7hh69DBgXQRVuIZFbPIOkiY1QBwxj5sluVDklmRv/DBRn9o/QOEBBvCaaKiqxlmpZZ2svz1iGxYU
+Ni47MJyxM/6UefYTe51pznetCp9L1IDAhrqw02Z9+VFflZeC7pGGmuIzcCGNNnuSj8pQlZyD4N1
N7aeWHqwrxAM6Jybt9rc1hXJ4XaS08dxJ9HL7/qhRJ72Wn4Zz+UL3YBzOkHG8Ixhb7XvGMqM7cJk
4VFfMMPZEMM7GC5IiG78gx/Fou7bJMccDj58KKJnAbe75pNyEBiiOPwyHLbqp/ozP+EojfZ6UO/6
nUlvFgyR7I6ym39XnR9xOoSb9A9NFzpQCdqio6ywUmzVl2w/EaeCruOaVffx0LzMF/mDSVb7Rpji
hAm0tseDWZ/4Uoe/eh4g/DLYrdMIxFqe+/LqDDBUjX1f26buRB/t3kt2GNaqJ9p/yJCRBpkuFiep
8MiAuKqIJP9aAX5XAAS+2XmGQ0vpr/UnflL23Y/6rQTMS7+tK+vOQlF+jzys4Q/F1focotDDUz25
9OHqS6egNXCkV6bnjWMFGhpBWOWWrZ7plOzIRS+9msuBbi+rTdf/s4BITYAAx0PhA2mCHNJhSrZr
93s8wvkbjzUd3lfCZxIH3vN4xI/tyQD8INKSb2OHb9CzUi+nW+vo4Pj3vds+0cZgymexZjiatTWJ
MfGXF3H1CGBWehyC76wd4cIcht3bt1qg+7hpsced9iAyCP6EqQHDjlOKSy5PR8oHMI/2HSCFsk2/
aUrqtCxtEiRvKPP5zLvP9Yl52Ff1Y7GE2gJ8WNzqhKuzRAHYeFuetUMEfZbTYBN5WG18hmzL6GjP
yTulFaCYDavl9AGjZd3Vl7TfSqNN+ATfJWAxuh2iuKufwkAKN2W/zS/CnwZ5C7HHgsdXz7lXPtHh
4AVljCCo8Q7DC4Gmc+uKC8mtriX4Jr8HnS1or7ktgFAdHBIKSy50rDuYrZ5SDsrWjQQv+jQpGRgQ
tF5c2aRXiNDQQ0+/cnpfi2P6FZPc9ie6MVnRzobKAqL8mPTQcLHHBlXkWzU+p80xkzYgO2nlIdCt
YIg56UBk4MEQPrqFUM3Zx9fQ/pHu/Vt4tKQHIiODEAsJ7GUi3Qf4ro7s7jFesjPVr4pNL70sNS3g
azefDfFvPPDru7TWWTySwgvVPUwQsMwQ8MQRm4ktX+c3yARmTOSebdzXezh+yN1PxyLL2Uu/nfaS
wilUg/GyQAuCHysuPIcK7UKcPbomLBYGYwdUtT3x0jbiuc7im3Hz8CMeX9XRRT4eznb1N9/xhxxq
P5w9fjHWf3HD3iyI/0SLI9lPgqdeo/wtU48yKeiIGp31OO2c8K0NHuMKLn17aIowUAgjmKM/9Dvo
ohAUBEokYfbBR1sA0/PlypPiS9XuhcST+uM4IXe129LpFjcpdlJ1zAD5n3mz0rCDCwPixX5uyh1x
zCnLGJMuqEJIiep99k4ydJDe9D2Y75NyXs/hsxlwRJM9uhfeDGQ0LDGZtNpMUN94C0w3GOAJiRtL
fqmcasjgeerhFhuTUynfZSiwWiDRrr/l3vRU+WBPfLgq+U4qUX15REck/SljbqQeFzCW+9LL/Jce
mmDuat9S/EeNITdsZ8FWCJuroJnRaGD7hR8lEu012es3awJBskct0nz1dF+EB1uCTeR21pys2qbp
hhwbk7ZIs5nSJ4bZg3aUyO5TXRMdYOjw/8s1wNlrSTLSgD0EBqONrMCrnx9PNdnFOab3y+7Wtnb1
zyNN4Vm40GKVEPVy6dUdviVItulPkl3l1OFuDJ522fQPfMv+ITRsPG1w6axg3AGW3TRequyt7AWe
EwKzqrRJ00z+qK/10XovTLu88uiCcm0f72fhZLLTcMzXhswPr75BuFzt5TBvzC/1tXLFQ35bSEV8
LKf9X4GQeTTtO91vEcq640Z2rY3ilR/EPG/G6+pFFwEe/a470zt7b7ZXPbLLn/ZjPvWrZzKFdfgv
8LAt9BYSmUm0AtPqZm8iI8entnJEyTEBe9kgORa6KYKd3MeK2A5XZrtqUSvsSlpc2YtyIZy5jRwi
Y8rMJU6x3Yhf1rv4OnSv4+S1z0h+xmvh44aHqbFnr8S7gFFna8tm0Blz2HmQwwZzkO7t8+vyOr22
z3z+vFgy7OsrA7P2xIVjnD2n2nVP0xOubo7Y2l1rv5/hAJzKwHiRntcfJoBKsi3K4/rcBpQBEzYh
zkHZi/4Ml/pTZcDApdXGSUrOrYguD7FWto1vwy66C0/GNwcO/uZnsX+1EkejxbuRZnbbDkWELr6a
671nU8I7+ZSoZ15ynqwm6mLbjjfIH1q1IQqi2RsoO5BWZ3442oeWjpwtEpo9QrT8SK/0uBugJYOX
bwcRiJQnZjfSQIZxA4ukK/yJHAPdVz5zGmeKLX16XXOuvrlOMwFHQKi8ICygS/kNUGrTn4Z+N2LR
gQ2EXffcP8P7cFfrzfQT0c9KH/4YitiuOzIdCgkoBN0Hxu7W3uASS4gWbogBLWAm70gihpijvrlA
jodk29yzP/zyzMKnMy8ABi7KHQvU+EWGqj97ZJqRBTYaJxB7cD8ZKXZnPKn8r2C2amlb3hhZ5Aat
Ts8UXQ749AMVR3gCsv3KOxoWQhow1ERniHcj0NEeKbRr/dXYngsBv0utXrNp0yZ3o/6ai+3w3ZTE
2b09GjqMb3bL6rObkM4T1o9NgRn5MDH3dMteYc8ZmwxvyONUkeN3NO0fVGplov9WD7u0kszg98aI
SysQhJTSsoXnk4/BSNs2WIfhX/d+H/u9iVT+Fu8pOwyTfmbeV92+HiBt9EBB206mswyNk90+5XIQ
/zaxHvcmiZ7c72OFIPC+0sff5GqXbrJ83M+WmIje71+j5SBL/v/4r9W6HlymK+wjta2RopzMhDfC
pEdPLh+zyq6qMdPTjhoeLyiblJ2MUE8Ziv5NIS1BCRWPDIeFQKWyDawSMQaaBe4qNXX+wnzNgaPH
ckvCVPVKLuFPIu8hlYtHSjTm4LCxYd+1G63dFPC/Qb0Ck+3IF0JZa7NtpkqZfsxduW9RI+5GI3jI
i74It8bzK9ppbwsnGE+YG8V3cI2hIxuHSvYxnppww4PsOKIAnAkK8S19w5Oq+mk4jjb09Lt+V45w
3ioUR6av0UAWoZ57xU/5ulzo7LIXRUvNa7D/fDVjOzwwMjwO7/I7BdK657c/pS4SatKqtroN4JJZ
q6++D8fm4wFRx1YFo291H0pV02M/Vpf2+NqA6HyPAvEifej3/ksgruwHCgYftPrOZGOCSeXy3S8k
BGgeghb5Z/xOLxSpdX7TvtDwX8H3MHXK4pt2grs4f5V+uWPjITEOOfQHhGYrZ+FfQXb6t2y7/MS+
9JGy73s3rqqr89GZ9nJKv9kUU+lNRDu9dz/VB4M4AlMgzoD6lRDWuM0Pm8uYf0YmgDQ+iin5pb2P
oYuhNib2mNX1oHzJXP+u3YZvpGc/fCzwj7GLjX2+7hpU22VJ7XKrXfsgOk5AcU8LAA1CpAzgUlzT
bPF7IpIqtVE5qOc+3c7EO+IkZskDD+stpc8/4qnWW+N2b1ha4K9Wbi/DUq3JcnLgPE5+dOCoJOK3
xIr9qKnGV8hcTO/HV8H7MzskA26SA5FLTuIghd2t4MaPoU9zvfOTQNm2kOeo6jf9l8xX8M2zNuRO
Lk657Rn0O9YXRnKBrD2v4N9veeAm3JgoZqRp2TS+MuFG/azs6aNIe4mF5Z6eI5XBv6OtbjXBuuJ7
7RCW38TJ4VgxCl6k3uavbUiFz54K7JiNfyPnQv6M9JjpaBDtVS+6liEyXvbwzS1ma4ioACQD3DXU
oJOjbFAfsNgCVNwxsZy3w3N61irXeG0COPbzJj9XH/E9a2xAccu34SjXcESb4ETPPc6fCcinbXnj
19wh6rTj14XAnYueePL3Q1JGRYXkkCNYRbNoo8MK7/IOrfAr30azsfz6HNIQegeplD3XklccqV6G
xyZwm3yotY8Mws4exiEfEYp0Y3N+rQsP6Blfe12BBQAb74TbjCg4zS6zLQgA7vSdPy+2rt4G2k9c
OAuHhpkgXYfBCe9V7KWfxpFyoDD/zioSiKPW7gRq9z9s/ihP9U29ezTLJAz0pMiQF+8yP390DOgR
ECD+Iv41i814oI5EeTF9rIdw/IxDQp0dnObw9VRpozdOxbaUS2nnD59447dGgV2IeVRAbwROexjd
y/xJe/XFF5Ql54Q208wmZkvaJprYKXIIxUD2h4JdeS3foWdH62bIXAT3a+PNX1iKpf2C3Zl+C8bU
j8dR9GH+0EWATXXnwICzy2lIA4gvfLjSFRDeKL61Lw6S+G0lG0xwmg9SVLSvbrkCA4/RX9CQeBt+
WOLi97pxdaCtOXu1/XjpToLMnsodX2t5C91fQBhl05zY6VfmRXS50gsIaIlBAoEyRL2QpPqaEQ9l
2BDwxJ+89boPWJEDH9p0TPkUuHxHKNAc829H/yv3jcQuPswAG4lKqjttnygJpqNFMW243VeIioJD
/QjvpHhZ3WGTno0e95K9vhYf1m3RTkXmTYMrSVjZrnn2FLIyvUaVE2fO2G6i6djNjzYLS6ienmYM
vz3NoegQCr58F5lGp/atYtGjcKDpQJ+goYd6WF/HSxWM2/COHYWvk5SyK20t5CAe3277naECQU58
NzQunMdV2SqmXywbhKsPnoRuK273LHtUL3TSUDLby3NxhfrWHOvpha4XV6JQu8QWWwWPS077ZXjG
iQ5asldeOXd70V6O9Vm/LJcK8GmM4NZh8M9mAQFeoPiKy9H0eLprUuPPdptptzw/VgqwN3e+eU45
4XU45uY1IW+aFdbkZPziqtEtmzRluZEcSJtVtq+es+N0MT5UYIJOHrniz6xuB065bC98DQgfFF+M
t0scFMA+6YQm/mwgXbJn68J0lNOQtYs+YiX8/H7efDGqJwIPd0Tz3WVyHfcbGLsaegY73NTnrvbB
AxJQw+IDJ9FgE1JtiwrNpidRfAIEbJZAXDa0sMwfLrUmER4LMs03Pd1zhWIV5cBKpiPkA3JC+6fp
JhM874x3Tjddd4rJoyVO7y4VXFlGXOfiwOcFVdWVmBlyfeVEYX652PGp2gHGZPLVkeiZ2OUnfKKa
ScAbuZLF2/IxHTnTWLBhgqQDzwol8Jinz6K2RxuOwGynuDXaEehJZbWjQuWzEpRndguT4a1bzloB
/SXpYrfxsdAr1Le8dz5v9d5NW84LYK55T3dS+dDIIyzdHN3iumsA1ZibBgpfcR44Gr8Tj/IY3y/k
esbWni496SjD2u2icd3z2sERJ5cV5P74nVlZyLTjuzsiY53tmB+22lfOPkV9fOHheAQUHxmXDIx8
z6FAVcllG0lLaZM9lDww11DvvUR3HgcKhAcLfvCVrImu47I2HblsoNVMqJNDJHi+dWL5tSdPfxlZ
tdhDyfvc8jnvph/pf9B1nr2pa1Ea/kWW3MtXcKEFQgiE5IuV6t67f/085s7MHY1mpKMoJIQDLnuv
td7WXCzTbXq6y6N4ZVNkKNjRJf0U5ybYFl7sRtozJ0V5U6/BObiqPxjTGMd+34N2vo2rZk3VFmys
k7TMfm3pO34O9ohu+gJRisc9qrLBlqvCYy4CeU28khgEGxoLpPZt+F3y3TAKBxxaE4VpvRA8Up+k
r2kRCq/mr5FDQTl3bl81OM23idhSG6t6/4w2l1hfGAx0i8UWMaM7vDRXfZd9Ji+io38Q1KeHLs19
/Rjod8NWetPc4c/CjIWIURciv6sg3h2/y2LTeMHG/GT5Vbksr2ySkFDECwfW75Z7t/mlFie2saWL
K0EGngRy8lbJDvHhznwq75K0Cv50g27bnc1rCyUkVqB/eUxsEs7h2t8lDML4kboMVkVGlh0znexI
z/8BVM29Iv/KKNxKrCXs4YoPxS3jDqDAG9j4SLXcSOih97m80v9CVmBsIXgZXAQd5sDMMa18hbXS
Qf5j1SUHFXBYOAV7rrL2kv+oDnlfpDOMXAmr8jCdW8Pxf/EMZQXXS5xciEHYzYAfw69iT7v4uXoh
acSpv3mTfuU27YFhaVmeOMnVzt+qlG6eljzJtO0f5q064miIJVDqkqxEaIFCpIjPUKf7Y1vGSy99
la+UXto+oSnZpQfppM3P07Tmt+JasSnOST6hq9rIkpsCkBX2qC1lhi/tYSaFJX2P28KCIT2UU/Bl
fXFzIirv35bc1B+Z3DRjtWqehhvC7xN3b3Md36bY5oayOXw/H+krLnmX5sqiGDM/YX7zGlEmOPJW
fZ+/rDeEOTB7gnX2wb6kqSfMe8MJbdCa8t8/KOjp7FDfm99UJzCWc+JM4234klE+vGrnkoHOJZF5
yyssyfWD/IrMOX3rN90v0iyaslPyNJ7FuwaBdIvajlCAvYopiw92siqIncUsB9driv1t6VhPwXNF
UbMZHfVU5FTgmhPfZFdxuHcOkaNsLDd/tvbjZnwZ7pJnHmqWJJql49QulUN7YiQOUBG6nA0Ul8ST
IiylaId686VRnlxYI5tl3VilX1gyT/2G8j0QaJ+YOZsVnNw1DQmiaaN06srjClfzNfRyz0Lrsxpe
0Z7RTIutw1AfJa45u6TSyN26GPeTWwtOYnmZucVe1rx03Srfm8pKJ+1FWCUKZGobGyn5NK9NmJm7
SbmWLKwJsyimDbuOEhnHVsmhQIRO+C3t6l37Mbz2DamYtnwf1zrxMUvF3MEeojk80fVRmL5g/Cp9
aI6+La50fHsAgS2NhXGFnmk9pccy3KZIDKAWcY9gpvUuMmll0Q82BU0uLsqf/ma4j3/I43BbFZ6q
+0If+m5vvgzXepOeqxbRxiohBedm7sUvBlda76hvwq6WvPBlvA21o7Uuo4viJ6ZC4l0xzddpyIj/
VXb67MaQ4yMAAIabnHAHllO3WLMSBgOtCuPctXyAuoTNvjF+YG0tHpj7TJdpPiiO4ZmX6g5vEI5z
RTFuTA7GKxVjkhc1+ej5RFg63GFdYXdnYbPMpcNs/sAk/XuD9JSJ0AunrfJXcPUZvK0ghZmSPTEi
ZxnZYNIr/KCf+1NugB5+4GSBpwGxSZvoWZmfpNRuuCwIbFlX5rXpvLJxZ6582mA8D+MNHEwDPUli
C566GZK1mK9S1HBAq575XcL1Cu7IH0QVh19HxV6NbKmaJNzV+CKRGorqlqqWoNOWFm86pcdWX4ZS
xbP5TcoHT6YvgAhqpE7yxKqd0u3Q7/1MLo5FLtjic3UM9iTtYVfjlruMm4dSmY0keNIcEoI/u5v2
1R7ifpVldvBJ4hI5wCy/yV8xrbK/9t0kVwov5oj2odmRKf0Exhr8Ka+xZ702OxT8NPzTh4p/P2dv
PUcLNhquSR3STJc7rd8mL76AuRopvAvGuaSckUQxH3nFsNuNdx93GhmtFzcTDHlKEk/w0SbsCmiy
6kFl3DOvoT+n/VqaXYDNaNmzrtKXSIqoCbvTA7RUAg+h+pDZgunNzV1NttUM6LYGJqphHCJz8eSl
jgAThfYMZ5pz/aJSlBP6CkZ3V/odqGkWuMVoNwJ+4qtmtM1PimP/CKu2JhJqS/Ic2aRYka+BvrkB
vvP3jNmagOp1l1tnDb/29KZt6gsRrZNJAbOKv3HVXbYsO9lkn0jAgnqVijYZknV6AuBAVhQroJ8b
GpfK8bkXj7ELu1R8Cj4gFBZU946Mx9yGs0cFnJyR2M4kToJX4O95lh0ODrqcMHPZzpzuKSQL4anp
t4az0MhIu2IS47FkH/m4VMbxnWo5K/E2ACMqNtRo1qdxzZR1fkt+AgwkwA4PC8cR0dUrbxtad/LB
mCk74zx3BD5tXyENm4ZtWV7/Sg8PoGi91wNXBi/+VmHFzRCq4BM4GGN+m+9scrJmLxtSv7EoNj5m
f9m+2eFwxWZx7S/DUf3NzuTej1vju9BX2IqH7iRjF48ZKhccQSM210TODsudRMoHqM6EY5+Ddjqf
XC7aZa3m5FP2vtpV7YImg5cZa4Mc+282UGUd/0zXwkQ/SeHPIYU3Kt4GZzwJLEcyyNRMbUMMhaVg
kLAyFLugD+NO47oWVuE1cptLYq5ECSHu3sw34Qfaguq5vBbFxhA2gAsgDhJsz8KFOyvFz9Nws2LH
JzYcOUFAscFbcbuvhDmPpzPesRetgU4r0TxNT/kWXeSG0RHXApUdHhNX5rJThLvvKrkYzxpr6Une
sT2qN8Wt3eZNKdDbI8pa91eZYLGYue0hYmiMtQNuMS212CW4zRdcuzrlgwyTljcIDAGUtTGZk2eO
0a5jiIZCsSBVhk4Ok0v03wAhJfzQj7rT7BKOVLyu7xFkA7SPy3uNPkeyy9Y+/5TNpEJkfQYwBzAa
OldHBmZTxPUowh31AHg635hcOMBYd7yk9av0LGyzU/WavrCpWzWYARJQT/kBMIrpR4mk3AI4kP6+
SS6ieop3w0lvYVOvyXR9E98mel8K7231jmnoTrZnh6mO8smwu/1g/l/uCMjupLW8rz9yx3eEbXuN
Lnwc1fYlB5RD2YZYDtiM3Pjc4VNwGp9yTyZzlqHSgtARYcdFQ22Xvtav3JrjKxcZC56M4cOFCC0W
7tNIDibuCWtFRjPzLjLCuKFobQkHhqObE+IGJrs2Whu4u/zNFRwOHajtGVgZWzTHnnIHxeu0Cemv
8KZP3Ml3CEauBtsgEiTZxebWKJ8QboQGRFsvNLAn9+YRLMOFRZb5LtoNUASycMEf8EgyEWOhpEne
UgwHF7GrcJSe2FhqjHhQLTMEeOBxsWaLCFIM8OiV8l7/Rpfsa8zX+S+A8JmXX/yFOAm7Bsv2gaVu
Hb01+/q3FrlE2NJXxiG+lurKfEFNwadT+geyxGirWgEBYmfWM/V75ezwGUlEminD3uR9ZxtP+gma
0Bq7xxeww7F2jB8tdmyfOUSNqR4DJWSse33ff07fpKYqNKJ/4Bzb9liPq7Za4fkwDLegO0okxVCk
JU5+Du6ozrGNPxtPhieCjYjUtgigNQ+9q9LZlBsZmF1LN7uavqI3mgo/Q/tvw4RoAE+cbqdxn0Lp
+TL3ZbAOz+WVWNXIhT3s4AKjEL5YHKzCnYdNFa4kh9ugsisSXF+JLPqVXibw5m8zXeO75/KnvwLT
24KxhC2/8f/1Lp+dmdVT8yZulCuQIkKki/Cuv4z4lm6wvyENeS1/N5QoP53NTsEg7ioE23ZteWCL
V2PyWDKaS41P1Up9Cy4sCrq4g4imkVyH7PQUHM0nMglKuyTWKF5x/xNt+yx5w3fy3AK+Cc8d+S6w
7q7KuwrIE11S1S6v5tfUrjSGP/vuFfCEiACOZ+2Z0Wp65TXac30Wv9R9crL4rOhqATgffJTxNn/U
HoYiQK0NgwbmohdAZm2l4RAPu+Qu29kl/OCyCy4iw+a1eQLyKSc7O3x+0lYnTBg2o5dQg/0a5Pxc
K4ZC65D/iPcYXVQWvEt8nS9wA3KqWlbwAvd55OAIslbVFyESK+vwl3JAiVjz8DVh4YS7ADZ6yTBT
iV8BbuFNOenvdNHd8Nzslwp5ZOOFCLCCQnJlYLlvj9lJPwo2pzT+KLmx9pFbv5RnCP/PeCA8I8z6
UgAMkdSv4z3ykGfTctp79MatG+4iOz+nx8EGXSRNQIwceC+M5Sk7z7a0zT3Y1LIrQOkwNvDwGLMw
mH8hPk0ulw/RvbUf/VHn0wLf/iwj24BTDUo52yGmKoi3wdQJ9l3lV3WTvuiBc9D+iHHi/sIntmBW
t+U8/zCLCQNHaLxOW0HvgOjG5QvxhqkDIKKxm8+KvNVPlJhJ9WrtxH3G8snWQ37tFzBUei0i2/jU
v/hZJ62UX5YILhTpPYZOQ2X/Vj/JtkTFFlER2ZX8PBApBVIzrXIYVmTAMBadVmrgKXS21Zqx84DH
EB3xa32G9ykAudFRZ0zLP6neS+V1EbzOjiTjakiI4Er8rg68EmRZU1mjV6tvw0WH+cKNkC9IMNrj
vQ/b+7N7zV5xiWTwshhbrwQm2+j0L+2TsEteUVI5mv5A+ekaX+RDiPXclkq9ZOnjLbJj0iCGG/MN
CLtK1vmT9M5c93ekqjoEt5zkVISgtjl++NPWOlWf4ZZba2aeeocTssSbrntY8QeB7R76nFNaJx9G
LHy4W31vaMEHGyEi6/Z4r0B3mU7tiIuAWXTQz0wFsGH2P9jpXpNkZ54hlp2huZ7b9+pNtGvq6NQt
P1mxl1idda9w+SgndhB2GgzTGb5Xiw8WkxYKTal6CtCJn6myjWeJPEhCTSiP6/P02ly052Ffe2my
6PAMKttb7bHAnDrVFfbWaxps9aMIgYSdmfHH/C1gsGhDitkTGsvKJ7hwHhmzUPVO4VoxvcmzbFaC
e00A2A2su77FN+tKU9qaTPxX1jWgDaL8cog73N1T/ykPbYO6lokxP13E0isg1ekvwq3nHr/SMLSc
yMBLaZqcCqFcTM1BW4NgG3c/mUrZyX7aTzrVqPfio/XhX9B/siSK9Za0x1DEXW5FPekP+7w8xkjj
vvXvhKAaDhUH8WAYuHNtgNGjOz1Vd1cn4BBHB7gSTwbFbrZOnocfsd0Ul3iTHxVuzG5tfArP7HSZ
csqI94bDgkMbwUTreNiI06EdNuTJRukZH2U/dCugVgrT3wr8740aAvNvyoyCMZZdMVu5Bt8jCk0s
W+BJ0OZwB5kOUa14gWLTMyZeV78hTKVXZ2uqGKdJsGU3XGXkyRO4JPkMr8CaAuS+K0K89623Tj94
rYmyip+ztPSOru+M9wxXHm/4ijBebZgC6HtNR7O5NNRKDpSwLMizsFQ0hDdlbNaob4NVcJk27e/o
yXt8ItFxgi1or81bAkU12OCNYRLDzvRDtQt0/elTBDMjWLHyCcD6kPgMmra19D3twgO5ZtG8lLB0
N8wtieKtnJC9iuD6c8zQfLiN7cnYkgUEq0dRoKEe2KeBpQnW3KUBCsSXYLaVcVdBgtB3cudSkfCG
s/Qu+VBGUdAJFKL9logciU0FMILaGmtU5q6yk5zKYZsJ+348t8VLlJzk7CkrsU+EyI43lD0LN2Eg
4PQ5n3YmaBcYJHYZ+m7sn5T0a9J3qglZ7DaZjGvyDWUJdRm1EEUCoY41wxBKdspu2TEjl7WS0zHH
cPUORAz6kOqmtTxt/N7W0RkxPLyrL9Yz9KSOwJR23QJYFxtBWFEY5aUrET+sbpvxoI1wOG4szJG+
7a/6V//8APaR9tVLPut/4vyPh5LCqq5nkvAPF+DxvNAMlulIDR+O5456gGQvw9PH0+Rw+/jZ5Ouq
a7TGc+9n1tZczBc7BmNxw51Q4sO11me/JeZ36Bil8J1RwqgfJknbVvXBFFR6xcePHr+U5xzCZsto
+/EzacaAYYXDSffPn1m16ppVhWGRCq+eOEcitsboRxoWrv3jZ/XyiypBm/P4MhEr9893//7i8bx/
/sRUu5zVPOqJulaBtx5PylJTYcVbXujx1DYoaEyW6MheS+tT0G/Hkm4cC59u6vyNwpuV9Mj0auKt
XD9ovQkOkBzjazQO+oSflxOhOpye6mA6j8jxCcfmrJF8o52IczylafhpKdmLogqfsti3rpqq6toC
3sBraEuqglNzv3b+aSQmxAsLCesc7IcEC90+WiU3hU+XBP3ozW0TuFlc0OQxQbByoMYUWuyk4HNn
CBItjWnQJnfwRFMlPgpRcs/6Ytj2EfUpihO2Pp19k8xEgKsGt65MB9mOkMWJhbxXCUniXt5Mpupw
VrZxzjHSxB7fAlPjGmQ0OjxnrSztca8F3TC0H1MEizcVtzQWN5XGNuvpA1UIlgkk/npdj7LTh5Im
BBRGaQRkGcHv1GBbNGRgOlMHrbEZ2AiThmHzIBLtVIT3PpZ3BezURUjiAw90VlluRK1lMBd3Lgck
X2tFgNhRqyBeWuhftQiS16zGkOn6/inQ5d9GhM6shzD8G8kl1RsT2BBLEHk2fuJM+8wt5hlphK1c
oSW2ZsBMGE24LzXjG8w81zi70mKgLbUlwWHBE8TSXOkCmaJzfSLrmdsZJ7v8xxzz2BkasLfopaR/
aGCLYeUM3WkK7FElulOrlj8P0dtH4S2q+/zFLxIIT6F8xuEpXOOVNhE0h0danpFvLDZptmu0r3FC
LSyg02ENnAokghxypxmhuEtROjtR1t19MSy3ZfYnxjAfsI6jaRrTAXcCQjLBAnAldCOJmUPdRvEx
xhu1a5e1Js0/owq1BQ47ZQVJoTAhLczEfRuJ8REaRuvJvv6FWc4T9o0MpUwJ5jEeXFMEvTbhEwUq
s0051MdjplWwWorFk96k6OVW2xoKfnI9Dn7tNMPmDi3mwWCKRDjeKq5Eoifx5MRZEkUU5MiExSw2
0796COt9aeIhPTMTMSPiSOOc+8MfQhGehgrIk1K7Gh8sgeWfmgU/sV4zWkvZ2xKJERUu8E7LDE2u
hP4wm9POmBXukphqQI2bd8FkL8AbiSxXAKJa1QX8s3UWAzn91HCNcrDyvBsRieGtD9fZKC9iQkvQ
C0TadT2oqsjcMIjZ2mLFunRqwNivTHA+YymLy0w7SXT/8vDscyHZfs8wQg5MuyoD2Lkp7O/8bxCS
7iAlrNyqrNgWymMcIohexw9Z23WUNLGPUQPuWAn2ki0FCylpopjDnk9FD9NzjQ216NPCnTR9r3MA
+orpYdZxmfUzU/BgCPE6laH4z3WMSTyFStZQ9eVlch4CwtvHnaTC+xIhGbDEkj+mmaROAkNEyfCT
pT0QaRTcwwJIuTBSaVXIiTcpmPxGNf5E+GMhkjUnbhOYqkFPUPV3PasY+XfJWz3PNzV5HvGSGlow
xJGQBUfquIJD7GNTgSFWAfAZ4aGVYRtxNtSsPRWYNEXJ+C0a4vs4cq4LjSRhYUocaNlfTUFvv/ND
mVM7KSdTZeQoqLdcl9irHxSgCcAF68b1kOVwcLX6ZcwE9T1h3CgrYJUGs+Ag7HHTFXYDRYQ86mw4
jdnukj76SDszdhDR7ZWGQK9smEGtewDSMUCW4MMSiabqbEm42XVxui+UJXK1onJoJQVD0QrP6FyY
TnI7ObJuBHaCcxrJKMol7dIc8jszQ2MsDEqGaHa7uUZ+Y4SnXArkoyh391rurkXNfdKhg25HkTYe
x2carSY8ZiUNqAZoP2sEXooJw3a6OWMokeJrrG+y4L8IfgBOgSfeDi5i1Wr7UKO+iC1AcuuARNot
zLuYMKb0sxgAH4WCFE/tphkHR9DTK5aeMLr17qM1McoXDcrhQf9K9ex3anXL0/BWXOsiM/jMCYkm
w24XaokskymH/E06dQVUc0sifthU6Ze6gZGWHOjeHHTQJnDBtULrphaECtaYxDNch3mU4ltpqua8
ZHsvTL91E6DvAXEe8ljfpqbbEyQEktfka3ajm9i9ECR5a4qX5S3ufCPkogp1wVMmvMxiZfGSSW8R
VnVumGvkXkdgNNjtDMA4cDwki8mI2XIrpgWG81ZHMZ0DfPS60EGBFtcNzvLrmUh3t++1U+JTjZID
Uzhk6m07ct8dvUnPWZZNmxyYBwMjD+/02RbDGWLDPKTAFZMP0T5lxmhMhLAkOLYDa7D+9rDlSOOt
T3nAJW/ETW9Py5i6oRBXI86pJbYZsgS4KwIezXrNcLkkn2ItTMy+ZF8EhGi1t1RkaJCZh7kVZket
YE8UQ9PCXJo3ZdnHu2JEGq0FqVPklJAW+Vvonpjyl5rfrTDcDlyfLiwRoggEjRYG4skAZSEwmRoq
U524Ro2rbSkQiSoCEo409jH+Qqiu6P16dtgVNm9oOKwJBWIKhkn2NPghWom+X2HbX3pBDoXP0LXj
NDIzRoU+9WCxHfh+ZKhrmaUfM3aEMomA51JgaHgnArRLY+pGPgT5OpTfJJPpMj42mdMyUCsWYx6E
k1crbYhPMzNAzkFj/KFmFzmPbwIG4NLIghx0zcAcnmZEzJf4UkQveROjW2IzyWrjjaxM+Zapx0mp
NTbyciN0DDAnMUGx1RY/HHFadtN6001tuE+d+e2n2WXEyO2YdX2zH4KtMoIHyHo07DU5gGmOg/e6
z5hC1ZaJH3D2qfl+uO5FUPwifh6Jod0pc3eduAK5WClrqO7KofFQtjJ6BWnEU8hYzD+ZnVOz1QX4
U6ar9ywDyBIgscWGT+MbMcNSxDSFjSb9KIl2K2qsQsdSdMZhOkSEb9s9/YutYdFql5Lq5QnUhbB5
mQ2DJMsKV1hIDbJU4UVEdk8WoPlRAv1DwXyG7qt1UizMw0zIj6U2cunNCMYAD4h7ci1BEk4d799u
taDG4aM++kL4Po1muNEJsSBdO87Us9qKm2BimpTJ1uxVRu/0NfwfsQHZVsXUG0f84HD22KnN8Fyl
ZIMR4OSFEdMrieRAjlaFDCnC+CFeWiCBcNCQWqDp2aYj6xgM0rQ1OqYvdVzYidBbrlgC0qdhbOfq
ky5khEPjKZVpOkJGosG1of02xZanBc/QoKc99R0HrLz62WxuCZwfW/Uyyzq6W2lVYg64nylOvPmG
6YLqogCfN5a0KyPAHNXnqpVm7TCEGmBKJSyJViX6oHobaUzpx0au6HOeyyBDcDshJW00bDDaCW5t
hqvXbMC7Gp5Gi11iAPtpSFRdWxNsyKG7KYoSb9M0e4aIMMo1gksI9RUR8HZEprgjCrWTo/Zd9UZl
bCcD79dRDV7KOLEDGfu1GqoiSUwEj1bth2GVwyGzrP1k0a5YWun140euPckluRRIhR3BMIGAJjwI
IuMtlLRLmxIj0vFeOUwxbEK86ykgk9cpML8ircfgfFIstyEdXWr74JCpLGX5lLxrifCbtBxQjTmp
pfXbUCvf6wqKsZA190yOwDXE4hj5lQYJeNwN3Ll2pterqW05CpEm0JSkSJqUi5iJdhn1p6Bktid5
VWCKOGj3a6ulciJmDBu58McYSNMSgi8/YbLjJ5PmUIy5eVvi8mJIxywU1JXQwlJwVamEclwyVMOX
aVn8repMYDuT4KhovHJh9sZVt7WMSlgHCvwvBJvajPWiFlB7NihEKm26qWOGWNGMyAmOG8mxtGpf
iZlTNOZ7IbMPD6ngJRKzoyJPYAo1DN+mSXiukRa8ioBmQ9S8Z2PcrENlgDc5JIanQcxP9nov00LL
/R7vLA5EiJm9kWd8N8GdEwOlto0IfppGeiveUKNdR7i699/iTLql0OZ80nNboYEekJSF0hQ4uoY4
FBtYaIpTELu+T6s3K8nFD4nnSDuwWs5Gse7IFu4xX3SkDMSILpp5vknoKm3HVhH0Z8momHc1bkK8
DnatmzEDHjIBKUhJZHwaZTNJ0Ct8BoYtd7L10pSHOnXDqVsmbnAFuXngOJWZbYXDlkQJjzBAYOUp
bM/MFK5CSkaxmgkbxecE4hrLDGTsPpIuT9bkMzlU8wJegkRUTaC1opbBgmTcSFS5oulnnW5oJ2nn
QQQQi6dbHHSbh6eGgeGbmwUCB4ybHWPMeHjTJGzLQl+CVmstetnmhrh73MslfKuTmufWXitmUmrU
DkasFnqkN2M+SjCwWlPM+Aq2zX1lkizP7DUQgqfZX4pliYuTuhRCTvPEdZ7ZZmCB71pfeIJh79LG
e0non+NAfuKDz8RG07AJQ4OGva+Ohhh/JEqSeI3GEeoyFr8ihyVoJC+4U1VOr7RQSyaOr7icdx8+
qSKRwe1b6Zuo+4wZhXZPyhw6xawHgZyIM8J22EtbDaxPBHcZyRXqOJVqC7ChkayMkyRzg6YUjnX4
1Y3arp5IvbHMhqvDVIF16gCVD5RWk7YimDAM7WfUtoNibEPcnFNoDEHYfocinIqa4UDV0vRY4Oqj
2tqigbY/Hzi6JcMZN+gg7LQRgLdQ0FzoFaqtaRrxE2biYCW1Ak8XPqJe6cQXFYZbWtqwjDLQeMuQ
4iLZ7xx9VCCszkRxdDX8uk6dc7ptzGAV2OSiX5peB8elhvioFaqOqKr+m1h6NSucDlmHe0s8YZTd
NbCPBizhbRXfq2OThNjFz0+zKCf73IT3N87l3uraxi5rH+6gHzla7J+TGvK1MJNatcA7msrCpGbN
TU8NIDjR1gf8fwJxhyHIrVcVyFx9Y6x4U/qK8xluVDxPMdQFcs/x8VTIX5swKSVjYuK6zgRX0dA1
TDeFPHo7EElIiUuYVQ3bQcBVP8yF6JKL4dt0wW9QM0qxlr/naglDl5xl1Tc4oQhMcU88kq2GNliJ
zgXEjlKGYVhiGtfgj1lJgn8RCbhZzeDCfLBUSt9SXXH7GVc+tBWCEu0pC89MTGbIFvgmi/IfC+VP
OFe4NuV0dzk52dwBGbaR2DbWrQK8JpMSmJuFo0cWDS351fmkcRPqXKgGYOFAD3+SWWwQZy3x8hGc
EIjvXSPS7ejDOwoqkpCVuj5MGh82hFFd4XvrCuSHrGahDc+T/mUGL0gciKhLVoHVWY4xyB9iC5gy
LOjRdDcGOpdUbz5wlGvW+D/56p08YQgNSroTW3geaRd+tiJDoRjPgLiI7UgeKKtiQMqmqu7ccgyY
fAm9iKi+10o3rCSy7HBayMn+7sQvRR8ucw2m0erHpC6gAmAbyV0PgWxIfkIjwqweqr5cAJUVSx+r
0cJJ1HDlEByIuHNNDLtXI5E2/hyZF60GEBkAr4isWgVKJB1xDrMLDRlV00PVTMoxv8yK+GWWUvhF
b/OjYbaWSfprbmlMNZXmh/2NRG9mL1obUGWdiqqrN4wztTEY3aCK3lVRhZe17QY21EhFzIunptex
NBwyGC5Tjm6/le1IySpPCyhiDLwaamVw2bqAJgh2MIaUfCyp//LluFzLMMULn+pk8rFTxl93E6qp
5I4my1s+SZ+pb11zEkHWSvpYrACf8J7F1PbdlJrBm/WsOVSjaoJ3Eb2mR2IBIaf67AcVYybu8qLW
ZmfS1ZmcMsyeYuqWYq5zt5f8Jxa6eG/iibwKyCSDDCW9llZFb5iNAlRPRHFad2fzis7J2GIDZloX
0wjIUZh9WP9Vg7VebmNKqNpjUSFLLZSL2rL+5ZKKj1lQelhnCR4cVblE/uSbacY+x4xnZO3LR7HG
daTX3axWd3WR6xsD5oGSGp3nCxShJkpOxc9ZhTIRPQJVkhgV6ORp9fqQFcVs1S2RU9GaUCSyy2Nr
o1Bb7IJC/SYOxzpFcfk8i4g6B1kZXSuj25tNFC9ZTiFPJJAeay4BPG4/tWCWVt4ela8B4knGwr+m
I6zg9iY2eQmgDv6bkpP7MiuQ9HvwjDD+rMvCeDYZR9M1TCu9N274flOEmxGaFwIOtFL4y9XOG3QT
09FZOBld/RMweHOKGq7EUCpYTMPEmEuG9RXu784ytS/ErHADQ8GJOwyMDS59R3MclZVvgJFq/kQh
V1EcGAKMYp9o3tUks2JIzK+CuZahso6Y4nfdexAIt7gwNLxa6ZLDMr/L05xheJ/sfb8R19OA/FDp
FpJlS+TahI5fIJ7NKSSGzUrzXAsmVgxBxpwjCDW3+eiEbo8RKGjSPCDq0OvFVLlr2KyExu4ltDwi
ptW2FuVg+zPjiJEdbh1LVrqJZdFwKpmjSmj4t95pL0qTae+WAMfKjMuPWB8/xVY4yjUhC2X0PHBm
byWZoaOoEEifNzBWGu7BLFXdOL9jAWts/BofGQE2Q35IBoT8MdT3bGDxb5FlsZGMWF/27M969Z0G
OQUp2bpM/xfnnf/72xA/dCypEVQtTmajpRXx6fH0oCInAaB6aSJ6kt5o/PPdP09anvnvw6zS8UR4
PP7n28ef/5+///fP577mff372DBBGAdPEoY//ssQjQQ2cdHy5fHd44uw2L/Vi/3bvw8f3z1+9vjt
v0/+Xz/7Xw8fz/Nxmyn7b6n2nSlBKkzWMnZxScmnmZaP+M+3j58+Hs8KIVuA8bh9yFZxoT8pdo8v
XF0obv99LDxs5B6P1UVni44muhsZRsrJTL6LIDYyTmwkp6UJuWiRKbRb1SdVrZywJR0V3HJM0NOs
r7RdKIbabg5908avFsrK8rCt5v/8RbI8xdBVkAdB2fz7B4+nPR4KDIU8fVjiz/nLSFPV3SibKNk6
MVHRL+Pb83je4zePL0VGlACUNOElxgrZTXSCaemt/uuvW1nTtoX8PamESCx5hKhbdbgCES5iewoH
XLYWtyKjAsz3U/biqgT9VeP20sYANH2Nq7Je6O3u8UUeWwgRYVHP8BtnGCK4zhhF+zMKcC1yU2P6
GUvRPmEDV2sQs7BpgAsFXCgxG9tEi21evBhF5Y8LfHn4+FmWDVC3MSyvN3XQ2oXUI294/KYPcml2
/DL/TQem8v/+HZmObKhTp++wUsdm9PEKj9cuA2FxHhH6PR8HX8z//v/++V8eL/vPcx6/GluQFAlr
epSCy123vKnkv9/Z4+HjF//jtf/fX//7CqUZN57V/Qd757EcOZKl61cZ6/WgDQ6NRS8uQ0syKJJk
bmDJZCa01nj6+8FZXZHFrqmy2Y9ZlRtcAIyMAODu5/yi3l3H/vI389DZhnF1SAQLYDSzeP05KUIK
5iwK7eMZYABc1AQ8O3tsjvguNchJoZ7RORnJMCUkdPktNkS5tUuPrEAe7Ox4zDA3jKqj0vZklWLy
+I2/7YJuFTXJTvHBrZQ5Ul5IrCw9V/nWVepPC53ZfVeSiEdMnigoKxd2nCa7bJQKFMsiJkbOUvPY
ebqZPqAAgwZR59Ybj9yHYhEKqLG2W8fuIwswXDl6XmluiQC7UFVsVmNvWfhdCVmJZH2XVQA/HfYi
WG9ENzUaHln6o/NDZVUVYKBYCyzbeLxrCdEtocuDLrLyx8YigVAGKIMIkBQdUTLs6pDo9Rr4iiHS
77tyEA+and2yvK0XQ6ICRAijbcIUvO0sUd00GRo8gn2Z6oXAqRz4XHmLMUPOZBZ67XkQJJZaMphC
J03XzmjwxHf3XT6MSy+GtBUpYInNqZh4tBDFQbf4hO7HCFDSKZTqLie36EW3gTcli3RygdCI5t3E
jG81RaW91FyBVmvfAj/1AKPX3t53IICotvscA6tsyIMsfR+NXr8F0ZPVBO+Vb20bJ+sqq98wpooT
HHNZzJPRj+M7tKXBRJsFGOoAvq4HGlQjuXYwzK+IjX/T4hbybE0wzRjF1rTAjgc5wID8FrMUAI5J
+QzLAI15B52TqvH9m9IhTiri0GQKnA2eY94PipEPu9Jm7+CTg42bEDX+XjmTJ6i65rFUWRcLdqZN
hobJWIcLksHnPhbHXsevZEzbaNU4+axdXq7xKrxVNOMtK+e4LR9H4RYmOKIhvR21SAZmEGNiL/tp
J+Eh8frZ8apUTkFGDI3pDE2hUOE7SbSzj8qIrnaoOteEA0ogMGPhI4cbixe10X9YsbLNfMgVnHoi
HMADE0x3qWI9ILc73BF71HwWa7EJAswybXdro0dTEgzZK4Y6wpqK451w2AVlrnKwvYfY6MxLk2g/
TQ0Wf5g8+SxQYNSjhUqqqKtV5FKa6TnYKr5gmzBp0daIZ1yv1XwnGThv/Hpl5ZSz13YOiU9vkxUS
7VACUjGRXGHNioVcHQKBRclUxYATG6M8tr/7XRV8Qc0c1LJbLIM+XJc9wm24dIm1h+mlGoc7gplP
Wml4u5JvSHF1hVBnbj6JvDkmqQsGzuElaqQ9tDrD3HbYim2bwjuhX1rtDdwKEUdJ94QETiokLCwk
Xsuk+qoWfIK0AASbepciF3d1MLD14/vulBUq/tGN3o7vIraUUxXCE9BqQngYkIKmAYcVh8DAI9N7
QSOVPHKmoqmDJcwihQPc4LmaT1hI4D7WoB6hfGe7BqJC3WUuBF+/PRgg7HqIPXWFpBKv87Xeo8ZX
KKkPpjYt31KLsEGNpOpStxDfM8C3CUJ7gF/iem1PRv+QNhUowwigDN8tAOYmUM6s6RHwE4Bux+zQ
2KF/Z2NMyJ7a41sI/fWgi69O5OKkmGfgL7X4acQvbFPHbMNFYJvnLvC+N4TQWmEiiaEB70IYHs2K
NroLmwL5wEmHPeu1PN1D1wGLGW/cjsgUuvn2quu9tTnhd17YTf/Y5j1py/6xrGsVbGnwQ9NbfVES
LFg3JpjfQWiCNTwXJUsMxqWdmYi96y4qONNJnTbonUTaSulwvmi1pVZ7DYhRQh/GUJc4HJFW91Cn
J8WaHzK/b5DOA00KkAM7eAWJ5QhSBWpAKb4VN1ZtpjtNR1jIVIJb/Md7MFqzEgLZu7UXOc0OXfpb
XNTiDcmqp3ZKIDV1lx7jwYWGavzNWAjohTgt7Xun/R6hlHqDIsr7ECFJ2FdBxipN/aKoZc23ji2d
YqKUWTbjQTUdiG2tve6ilhB+rhPg0e1ZBjSDbFEOD0OjgQc3cBMi/jtpxXRoANfgQ5CeZpAZd66d
d+ExLqZ0VSEpTJz0VlElAD00VnlklWw77GrTNuD/+2GKMYzlh3Yx+TBw0sNZpPMIIwyvdgwGJBmG
25i4/b4vSKykmB5pQ6RDGs5d3Kji1x7Aqz1gEGORTFet6NROCvjoEaqFpUFhUisdJ0Wg8GM3HnGb
TfbleuzTS1II3qmZ+63IaoL5DRRfq/oSO2oIZqZ4sEhqYUSFiqjFzJwq9rs1P6royKNRlh6rngeI
mB2rvWl489Ty3KtjgWgO//oIxrtA5r90UijIZfCIX4spgOq65Q5cTloCREA9mcul+95C3I40MzSo
uU12TA7aeKVtPObYfhzcwHzBO9BfR5Xa7ttZwaafC9HHkCn87ClQgmAfpJW7H43hJVAQqqgzfdwL
VnvASygqxfRXZgqcIAIHdYjLTOxKd1pqc/TQq7XNMO8BVJt9Qck+0qlzsVFnkU9ZaL8fyerHR5xP
qMOQxNxKNnSNxnJumD+5g/ergqPsXrN7FZu3fgUu8jkdmkOBSP2G5eNEwGmMm72jORySSJ+tQjJ9
KVwFAZLK3WRoIqbVq+6D/RcuOE+5pJeF4XAraHMhq4HiEEFnw7Y0mqrdx95X32iH6eND6XXdT6tm
rC/BfIfHBvNBE8XI0vO0sLlkEyFVqXMN/ZKrPvW1rXNc5k0LglGlYVMm5bIV/AgIcOkt6MvYPPtt
y4bukxK2VK1uQ9NfqGScF0ZJsnMrlailZKsf++xZMnUz1AhHd3MR2SZQJlkPZz3WqSQa4yb61lK6
GFy9jV2mVGZNq/uuccTOslEscuZiSgDyKk2JyZbaz0pViMXu2wLWWZWbp8DOeUFYmrYfZ6NneVSp
irZHszwnmEEo1p81Yktdn9diJlsOavIzyCOLre7SMoBwBeGxMEuxb2oHP2t31QWWh6U8aiZaDOjX
LwJI8Ikwxl2g35MWyfeZcMpNEDmIstWvU886j71eimo3okSak6tLz1eg7Ni1vi80oe9rHcF6DMGg
V1mgD3BihZuEdDJal66doRaA4k3ioaZQACgtyNaNtYGfJ94zB/KYd/hEhBuR2txOLltebDmUn/28
r5BFOx9hHQeYftIJDP1bJtfOQmdZJQREqsrJDlknoC8pTGioehXI0A9RCMKZgvjqLm8msRnIj+6n
uZDfv6zqhBSTlGAOX7ePgN78G7By+61wBzRUHLACi8lVQOCi/7/XAh1Qab/JWxAvJQted9Ybv96U
sorvE4TlcfKWbe086Hr/WhRw6rppxkpG6NRjETq86dDjee/bu34oDv+dGl0dGI0ynDXECCd3R3AH
8U2fmZeYNeKT8SaPV/HKhh2mfp3eAzYQEWHCFfBq9BxX7mP5pjzmB1JTKiBVkNrzWhDN5YgF8QJG
k30MnqZX5MXeB8w1bryn4DEF67GxRxROF+lPRBTnh3LYEPYkg1jASyIVMN7oBpapLNxJlhNjXTcv
2KG7IRIka17q0wN60lWP0Ou6VTeoOgbdVr2fbpvvOdUR2OCNARgCiSNygK8aj69YAsxpXvhTmI7C
zQ+rG/UeMhpJwhQ2OMAb6xi+CXYx0FNdTpqAM8A3Vg5wpzCmZOVcDRsYIZqxDszvgGEQqykQGn0U
rxcErFaYB5COu4FmDNDiUSFSqqyhnUez0BTuXN/9O+0IOg3hghX8WBQJsLWw3gums2RhPVjveDg8
KF/1vfdAPJ61Xg0dS0d798YLjqwZeK1or9HzeOu9D3DDn3s0sJuNfxThzoDA3y56XtoWG8m1US4V
sljAyY+Iz04Fm+6b/IX7AAb8RHaCrNER26Y3GJfFIvNWwlhjVoDXcpmAt4DYi8BDq9yUISmsBfA4
hKL6O1ZivDeAxLuXI2iLzfDmlzfm/Q/cJJoRqPxxhOftlEyGW6PcuvaDkmx+kWu/Y0WCl9B/ZW16
l4dZU//rH5qDnjvrwrl99/6vfwA8UU2V5YRpO0BThWla9H//dh8CnfnXP8R/F+WA+YguIGpinqEA
WVnFP5VDvo3f2r1/j8ppAm5hrXp3ob0c0w1hRfvonKbv3CGsa8HoJbO2y2gtxbryWDbtlGTWSY38
TeDsvOwOzc6+QEN1qSsbxdXIsbNu2GhA/l5QNAEZ+GX6ibrfOl2nr6hwnOCAbosv3SW6Tx+LLw0R
h4W2rH5EexRrX5JvBgSXTXdOcB+9AYepcsNCrN/qm5GMxMa+8DIDa7AFNgOdGvg0vH0dYtO4wdfJ
wDwCveJ2CbJ0MmBHNV/sEzLMA9Hso9Wt3Hb9o+rercf0iBxv8BNiAoQG+ycMKBPnrgO7tCWCaa/R
G2BI9Z24NfBX7EgX5mPJjw7VBq1ieniq0WtQgPUDJdtBmPWO5oVbtiH9eA/YrHwGYuGc8/UZogRc
XWLDCd/fHkjUqx2yyN4mb2D118pF/4IK5tpd+T+mNwtit74JH/ELq87ai6OvwmO7U7fBxjjDCzW+
1sUC+tQK6n1zQQYQwHP6nKMsAusFZNMKuDPkSJ5TGzbAW7RahLvMRK71hidsvJ0lAB51dfEDYbLQ
XrE6WDaLcLlFzBKxTzLYAQTCQzsTLw7wFJBTX4l7kpUiYKVzJESOuvis3sBtC4zvPC5ZZSyVcosi
w45/or/W78R7mu7K7fCNLTgflQl8Y+7L1/HgvrKv3LByW7M232JJR9ANoYXzq/kVJCEI0dU+2jir
v7nz1T+78S1NFYZlW66rGX+88RGyr0F0af1Zc7oznKVgOb9juL2ebPcFdwpkJUPUur5CmwHZBNHo
CUYSpnsNuGqx+JsPgxHCfzyFwjBAPKsG3gefn0Izagarcrv+HGrECvm/UXdBthr5ipBog2HD/LGE
ZxehjkEe7LZobn0SuNAsn+CPhLfy4/yf38Xf+V2oBnfJ/2x38f+Sb3X87Q9+F/KMf9tdaO4/XQy9
8ZOwyX5ajvOP/+p/1A3vUVv7p2GoQnU1U3NxvMDUIsurJvjXP2zxT91wGG4bRH1NMf/0v/ldmHSZ
qkuvrtssjHXjf+N3odt/vOPnz8Pe2DQE60U+tqN/etXDWhjTtFWNH1Pd/KyG0T8Gk4lVZAtEyq3E
9C3kJRWLJkIHtIXhFQj9UkWAzYQNfhWTM7hq/XAB8Tut2hZAt2ua+UNVdfWlDbUbsoGouM2FD7qS
SSA1N4E/Ui0L49Sazh3m3+RHm24ObsRqt/8YrIAkb9md49qH/KlTJMVaBwJxIr3n1Ul+uhZ20eUn
J2gCIqyhwr6gBy107ZZHcow86jpbOXpk1eaLyOZM875Udoo8pa/0yzooxUsC5sksq/aHiBFuESTa
xmrAJmAwrXOCW+Y+VnWMOMxmJrQSFyhtNA7tKbNQxMyrU6p55QlvngLXNe/p2iTbZXFtKx309UvT
3ct2JbTqY99e2ESjl5xgcX/I5qKO/QHPWo640xJ2PSgdfWonMg0mOC8SVGrm0bL4qOdDTJ88IXT6
XZUQULXlePPjrAyn3Awk841NuArWWl2jL4+Kv4ENKDJERnpQuhZxKfwv0kM8Ekz8j0MvTNODUSjJ
zl3oNlRj/HNPbLqHkzyaegKpwHbq6DD3yo6mZG2emQ1yeETC4GfhihaCqOcl2/l7w/WdF3LqfuoW
r65X+GyGBfsNoqXBkI5sVO3iVYjQXWSVgUoD/lRfhJYvAGyXr4NmZVtbr/y1HNaH6iUHV3BvR1b/
y+kl3soLRfeDTWG3ONtmigj3joPSg6x6YWycLU8pb1LPQiSYsBxoSefWsjSPB6TouCNKouKG69za
IndvzblwLXEIWmEcru1tkHl7W/MvskkW7TS5twbGWICZ+9+uEbhgzXJ/SJk9o/7Iwr4/dqoJrSLt
yBsP3F+fOuSQa1sNjuxGD+qcqFlkH2rdCDaiLp9lrZ3Yid/Iw8/1QEnoahNEBYBKInPYGqjBzZeQ
BdbNTH1mB8fh2hgCwQdJxSSI9zxbXwoVmYPKVuwzCInmvi1Ec6iy8FKmbvTeifo8qkH6TS/g6LBR
9J/GOsV0D3e+W3AD08YaRHrwor44EGucVRDc9uCrhdI/QfrxqpWnpcoZ20roTyXh+aHD2OKjSLL4
mCUCJuDvTfOR4oBWwq/RXV07ws4N797xKQ5+O3ceyKTv4RuNj0akEd4vmxKkm3AfO/5B97IwYLcg
4MFe7NoWetPRjRT9lLZDc18ZSXtUHeXjJC+M/J0dYgsywic5uu1EAjsF20IljCaci385DNgtH0e3
cFZ+hS6f7OnnkZGmBCBLAgTtR12wK6rV4OyMPtuk0jhFLe+9NimDczO3m76g3XMMf0aQGpuPce3k
/daf1uo70fP92CFhqDQ4ltdVMt6zHpuPPwqsTDd+PdqLsozFR9tk83aMveqYz02Dn2bHxo4Rgfr3
SU0A1vvTRb2PC+R+d1v6QudnDLI7J2lWIMXaE6SG7O6jKW7rddSTxZPVRNSod41aeh17bTfn9A5q
zt0CQWl7n06kciaj8059pCEwMJjpd8C3ipJMb0CW2Ji1aXxyRujLvfnbrPD3A2Av5AUKaL+sB/5k
P0V+7g8rOcPCSlDXhOXwv2no2udJNq8tsgv1hJela7fbhi/vOOiVOGqmCzLGTkxrU6bNk0K4HWCb
UeDnG075ppi/89aBjjto5q0/28yLzsx36ohdYzV3yrbAhy9jg3HbT6QYTyKNsC2t8I3NougtmRDN
wtpuU0z+t1jjDk26crgUKAjLmiz6bpfAP3j8qABnhnAR3jVBrzyaDTA01XXbo+wsUiRys6yqsN3m
WioptNrKXfgWTgbb0lTA44/KqsC48XlKyjs/SKN3oYYvcdwKZA1DfZ2Fsb0eBf7cAdiNoo/UuxCw
B0aRegh4oCNDAYoHI3E1exJZQYCrJpY+JiFMmxaiqNYjeBp0nXGvtBS2gy4tby0PL+BoruLtnE7+
UdbkMAee6jIp+NNjbRv3H8Ogm4CHCzSdbbJTG5vBipSN24T2E6n9WwuNb6QTWPlzd013U1lNh9b1
PcKmQ/7mnXtbtGB9a3s5JQXLH+yXz39902gay79flv/cNLbtCtOGDmZauuOKTyszG2vVNK8r/723
VbFMuiq+73yB7gPKmZGGjHbZQd6amvLOcpCnH2G/opsypI9qkTZHO0OnoPej4aCXCXfAZIB4VQIF
YoVLpCMFRVbmnXe4dsgj2SbHyeqntuu5nzr+bPC1jRUmRvKDvUtCDWuF0DBPhRErO2E6HukcoyPV
SFIqMBTjZbTbB1fvDZiJhIdqHfeAIBWIl/n6zBCI9b05xyX7SiWHLOsBSwRSG3Prx6FstRqz3mjE
Rj+GzyfKdlcD2BTjmnbsIyvalppa7wovLW7dSE9gyelI+OfN7Shy70eoZBvRlaDJ3Dk86vbqOdFa
bGGjWUaxS6k26QRzdz4EaXwbgabZy3GyCfZ2TnyfrAi3fMrUALu0jN1jo/OsTXkarOq80yFLqvEF
7nd8UYtGpY1VQWXk8UXvlPjiADPYxKGNSO/cJscZSqlsUwd1UVmVRe8Ai2uj8eXaZAxdeoKPudP5
ypcaJstb/gp01SLWn2LwuulgWQdZGHrZr7yEUHA2z/vXDnkk2+oQ7PCfdrcVUZFBC2AZ/n5BedRo
PnEgq9a/TUlfHS3X/wFoS5yBPZpf7MSFIuCHj2Ly+4dgzFcASpX7QlXyY+EiQSOgqr9ZtrH1fEd7
tqfURArMT3a9H6gPTC7f5QAtTn4UpolCq4l0ijEaKmJZuvJctc7GKHrx5uIUi4iTi8JU7BRHZp9p
KTvQl8nijT8hY5IZuoUW0uSfQIIEp9HSSDOZAYGaWvPPLI1RIfaaOxyE1VNpWMGDyBV3G9nkBWWn
LDoADWMl1JOsXUeUesjp81m/X0OO0LLM+7hGEyEo3muptgKUgJqqE3vO/uNQOiYoxNqBJc0OCh+H
w93Uj8rGbvUARchW+eJ1yOmzjYNSEjjKF1WHJm44zAaylyT+EnKK8hDEmXLfp+0G3rDyBUpU+Xex
wz/aJxrEC+ftpOsSQhSuxb72jxEUL4iHkCxT9iPWXBSntQ4aX+TVb0UcHLq4gscan0WYVmgE+t0x
amztyWlzY99EyjFIyFMtQn0gA1HAuJWzmxMnZCDGINmHXZbjjdr0uDPbJF+sOOv/JgCk/zHmwsc3
ddhnwoTWQl7NnLf+v0Y+FeErdp7Y+ndfVw5WlZOvLcK428apgzKTrLthEAAlmUV5oibffjQ6pVOc
BkTV7GaEdRsEegAsdbJm3opYylOaGAeGKp9gO1V9dFsaabfMKo0wl2JFt7JNFlaCG0MdktuXHebc
a1eav4GD6I393yxO5vjDr9MMP5jOv9NwLVM4TDPOp38xJhSkHK3Be1f66FS6Wf5lAN3cotOAQ1eB
Ak8PodrSdeMlUtmjQ7hgC0WI4LHM093kFcaL7kDrCXMd0M5c9dr8PdHr6k53FOVim/7Dx9lFZq+N
Jgg28tqli3ayeiIfj43s13CY6j38Lrxm+UZANcyHH/XG/u0oNssiXZvFSGI8b5VVPmbdMs/zqLsl
77qozQC7QwyRJw82fOyYHYyvLnYOYWLbH0U01KRtZL2PnDlir8EgSckgyPneQOMzbBrnxRABMVgN
HI+LazHaQMW7HFDxPruxVcW5n6YES8kcOmeNjflrAqUbGl38ra6DeB0PvNTNqUHW11XVdVYX+krt
rF+rxjjHUHXlIbUN/wToLzjJI1kEJJzwRsFR/lNHOPnp/q+XGdYc0byG+ufnVWeXr6vMtTohT9n/
S6hf6P6oukNkvXc1dk+IRrY3PqCf05CqtySSx3sds/N7HVtWUk5asDbnquxIFCSjNGv8GObXvYf4
Kf5pFjRdV+BEDWVMcy6REs8UkMA9qC1o3tzxLqgzeJdRFDHQeXT2Idfjv6BmuDbEVgTmcD5DDoQX
8syMYh7kGbKdJM98VdmQ+Qaas1xV1uQZ8qqpCLTF9SqAflGExNV9I8eFc1bVr9e6DpxUxA3I0I/D
uS6PZNE7gEB7ix3PjTxsI3jIlW5u2xh7n7/+FYQMLP/xZyDUZwhXN4jgwIP59NrUwiyJi9DU3pOi
rhZwlOLbtEruXYdUvl348a0sulHEtwBVo0WOM/datsmx8qhqbEyDBPj/Tx1D2WNWFMD0mK90PQES
UXwuepx+/tAcz39d86Njk4/B4TpcDquVCMW4BNSUrP5S6B2IxrYBmf775/3tjGzaamhEIDvz73+I
PMpqPz757Oiu7dc/pohi42QCONnvHy408FYNnNkGenaVnXoMZacmRh3xo/75UA7wLMDpUAQZ+8vh
L6cFeo6K039cbD6hUQplaRWKu2yrAWiXmjgneQRxWAPOcDKj9iEc/Afdr5xjmcP+cnrMPcygwXNK
ywPnKHssAq9HWR2JyK2bPixv4ghchqsE/VOtiefJrf17Ym4DTBZ7Nvya1FfAaPVCdEADJ9/JHotE
O8h2wgfRum9wZk+DULxq1v2oddUL/ERrV5DDh/rJ2X9yVZGV0/Kvb1zN+s/pwxW6pjqWiTAGG91P
00eU5yLuOy19J8zDL2x5A/pxreac4r5aN14VH2QtjzTIA4GWJitizCT65iG/9PQATLyk/GhqRgya
yLyA8hCu0S+vg4fJdz/G1AVon5GMNfi4doOXL7KzcbuB1NmcxdQ7FxymWfHhdgxEwb3IpqzJ6r1h
xiTGMse5aHNRTFaFsI+SLmWbHBc3aG2qloUn6zykT/xDygpk51SZechEbx7k0bWQbVYQYLTHKwur
KsbZGrjAj8M/O++XbjPux63isn0PcVD8dP1P1T+7VFkzJZJs/bOhbtPY+4Tv6DCpg3LM7Uw5yqMw
rL90salsPrUP87BrG9QyZLRzY16METm/nv9pXG9Az6l6cCqfOvK8JGkmL1j74K8dPi3uI783yita
BAW38PHPQWuiCxj3xoGgHLRX9+DXcVWvlYZ22ekMMYCCVA/Nj3HXM4g3XjwPs41r0/U0ec3A2IQe
+pipenT4LLC/m/4LEP9XfQ72x4O1bIisfLM6FI8Jm5TYMRju3YDYQ2U55VdnREcjGSv2VG0J2KKG
eKMg3fTqEpqSgQ4rCRA5C9QEVYM+Bl8eNdsMNYw+KT1ofEhIOHbxRalrknVJ85p6eQnbNi6OqNIg
dTdX2xA52DQGyvkxNm21TdVO0Sqee/tqp9jHNMS3N4BOeKcPUbUbVWuCeq2ED31OED+zE/tddV8j
Z6jJIQiSMEo43TslxPwuctDeifV5Rm+n+8JA8dmKKmUr28xoFoNC+VOeIJtIb2B+GWC64PvRhKY3
V/J8HZpjHpzkiG7I+QcS1Fv5XtkvLDciLg7/tcKrkBfgOJgDTCaPuNcoSoIXvCllIXuvb8ZrR8zc
YmpE4q9NvbzI9YV6/UvXNjla/H55byt2ct72J/gjfeNC85Dz+kd9ntyRSSOLA0Hu2nSd/sWfrAbk
uOvi4NPlrufyFUAhlnVD9MHfLBb0/9himWyurPk/zTHJLM6v5F+WbHqV1JUbxfV3o/J3iGUUx6Tw
tHVbRj8A6eFRivJVcfw49N3nplCwE0AI47uveI85b/EvItDVlTeY7qF27frEAhdSTQXfvopRIrVb
gQhHbXWnadDdRwuVijBQnZdMZNm2syHVDXbgvjRG+63wausuyeG9+q7/Slj/8tfzy5wD/ePy1HSE
6ZICZ3GkCutz5FS4saMNmpp9tyLMraposDCq9pDaCqw7WVNVR9tkRC4WiTKWGTy9/OILNmOyN+2t
ap9o4I481zbWcRlBtoLXeBjG0jvIo0LvbzsVa2lZI+OJjII8lIWJ56c1jeq+902PpITl7RG6qg5N
3KibLm+a2yAcmHKJQjw6AcxyGGQGwp1ZsAhqZDZwRQr9o29REElVDvJItk2GFu1a29tcm67D5Ng2
7nDplo1KNV8rDLuzP4blE4swc207SKlCk1C+NGOqLjCEr/eyaujiWVFc81bWwFaWw9R8ceHZ3bXl
dKmVLNr+9c8kPqeR2Te73JAsD1TWtpr4HKz0FKEORWUqb6GCLkabga9KuuwiC88cEhI00R0f0yWs
E6YqMpTZth2t7BKaUXapWj+9jU1kZ5XSw2MDmaW70EEetQuRcG6/mb3i3cprifmqyJ2RSjCq8/Vv
mNA4kExxjvJ6sl0JqydfZGi1a9OlLfyWn99zD61nQiqJmmmdoLp3n0RoiIR913/rG7FNk9z46WDp
niWW803rMcz2TReJTQiUcGkz74CYTYP2SuXglpifr+kgYyr5qLpAB+L3tFFYWfcu8nFQ6EkRjW6G
g5Uo//SksG3QbZpPsOcT5DWA0Lan+a80AWzzRTHGv/4FUynvQhPSUFHmzX2ali3MguocxmpzL5t4
KMZVGeiY484jRIdeJmEUf8gxpbKto+FVP7K4yO8gvLuXQXceep6ql8qqkc4amP0yr7VeyqA9dZ0b
PQxpkNxWPQSUYm7v0iFcGaOT7DJvhMsQJ+GSyF1+MMZkbTW9croWgQrtQVarZnjy4o4YO/z7Tj8Q
x/6t0DxDPyQtDChkjGtjl5jJUrbJIWOT6oegDsQGZjGStVHePmvfK7vTn9WmHE9pic+rrAIDHtaV
jvSbVYX6c8UEiX5H5p9/Oyf3S+Ne+IG1CfqgPDt6aaD44CTfawshg0L9GmIk0oPuPXZVmz9YI5t9
Ncq+lqM5Ak1WDIjdzfgE+GGbknP5qpN9gfyPUXTehuFLBAxBjk8DYfN0Fki6z6cjiTyf/Ip4UrYl
kNv+DVhICEBKn96VPHW2KaNWrgPS+vNSHIWVokIeNH9zanY0euFYt2IuyglwVjPTq2Vb3xYVyURV
21YO88R1XOAU/cFLvGPZ680BdZYGUuEgNugOuc8dpp1Rp03fIjetl73q+Ecj98a9DnPOV7TqLjMt
JqTM2tlBWN/JpsaIMI0wkem4tskOc7J4gJPu5HmcWVYY+lVpLtamqrE1SnVgF6QL+oMIMLkzO3Ak
sur7RYTQRTX2h49D2WpZtebhUMz4X1oLPP+SKBp2sqOZez9Gz2e7YN1Bu8bWoTMUAqWKVzwYQxAi
9eAQ6xsz9d6vUNTPJqhQZgSANqrz4CgLj4GwpzKMEkIDOcm5Q7bJI2fu/R/b9LiHmW09XkfJoeTI
RsywOhcKd62SgmxRxlBK7AWMxMZpzPK0HSoRzsWbtzJW0SDRIICozE2jneS3Soru7lyTTXWXAYVM
gfCj/RHdAfdn2mdbpuf1+FpWKPUaPuyytrDG1yAMDhrLqUcviQ3Sfnq5kMP4YRCscOLw3Geeft9V
xr1sBw2DrfRoI9U1X01jhxNN6esskAeACVs/PPgis8aPeAyCx2YuOkEC3m0ePlqCVEc+GhG1wKpQ
gEOcBxG95qANbcVPQKEgFINhSI/jlrDwpQqQBqmg14GSpjeYOtANUDp2CgsHtLH88AxMBbndIckB
NsftvTap7g0bVu8N1P0ibAzvh2VB3Svj6rmvIeyp80kljHYkrSyMIv1Zx0irYjZK8tDO2DN9FAp5
eLCR1HXVw/AvwqqAGHapLzXTcMhCuVsfURh1U/gZEEUlxdSI3A6+vyXpAxCmMvGjplm/AwCzd0Dl
PLOISFBKcZOTF2BrTUDznM0bed/LzFXcKMPSmJwIJYrJvgMv7h6FqexkDXIX9iBzu6PmC1fNrbOT
hGQlnGFWFkLJUL5kUfHsto0Wvsr3rpl5CIXJDllPp2E5jYV2+PR+Dk39vkfKBtB5WDBHpd4qcPP+
YucogvmVFj4lLoneJk6DVyO33u1YLb4P+bjvnHQWnu8vSjwhPRFTsZoOC525cEorPUaetVLtDn6z
bINS5Z3zTLyESIXuPjqU1tXORdltXFhtyBRNFE4q0Hyj6vx/vs5ruXFlyaJfhAh48ypSFL2RKNcv
iLbwpuCBr5+FYt/mOT135gWBMoC6JRCsyty5dpMiWJXtqrbrtXDK823ePOU2Ktt8PNTbJXIej9hZ
3mqo01NUYUCmhbgBTbGK09d8gDLrIft6tgsyUH4s0mVvJ9WTHAuKsDiUWvcqWzCcuxdRxd+sFDCq
ZhACLF3KM+XBEzEAXmQoj/e+lprKU+9jIJjV9v7eD+t13sN1P/lJyklXBTsw3uWQ9AdLW8lOOVnN
u3hTxfkxoUJ8gxAk/YAVtm6sjNwXIdZz28bfZDdAtYQK7gZt8Dyr40F/iHmZAUD23avXKEvZ37i4
U5JFT5Y6+L+PZAjxzEyifuVqAds+u9C+FAqFFUXJiyAfRu9c5iCIiCdWX2ED4H6ghsEF7ROyBaP3
+fd2/cocu2g5+PCT5CHRbaPEtuo/7UGBww34C1Tq3JfJYco32l1i681OK51001LO+ihiJT87npKB
XFOiH6A6nKEBUUq6fWH6UXsq4toms9ryHZakztuQDRc5E1nsW9x77quljeNKSf1064XqX/cKXChf
iV2enX7SwDFC41rJU3NIDAHjk94BpGpZtsFGpZIJjtj31uEvU3s2zkqBLV5FpmH1kvbRuiPN80o9
dPMIlMZesWytXovR5RcZwjKTo14Gl2UCHbuUow5M6g0laBSlzZPrjFeaqQ2URMzNsFPzPRWLbDvm
Zs4fzElNG5Y6JEozp9rR81BnUd6LjNzn0+C6zpfYv+Eu4NzUeFdZvubvEe8VW8UNIZegj28XWpo4
RzGW4WPvFRia5KD4Gqccv0IC27WVoXxJdHNDhiC42nXonidjfCRhQDVMoSSfvl1nWBjG4bVQo9n5
EvZGkZv5hhTsuCsAM2RjtpcHjXzf7Uw2W83J9v18uE9RfBtxuEUlx9QE40oD3qwi79zJA3HgZgcR
l8RP49qkdzKXuoDKbNfUIIQneSi8LNp0efP13iXPJmUGLkSFtlayrFlGpjF+gZGI0YKZXClbFTvZ
H8z9saqclGR8GbrK2PVIdpZVkOC0NobFkfBqga8hZ6pTFce0G3+PjnNT9slRL0UK0wMh+zBr+DT6
qFrAzIb6UJEAWihlLb51FYzT0s4+x6DFvknPuo1VCv2lNIKv+sQKGLnoOvSamfYYV0d5phP9wgrB
xRRLZyPyAJjl94hrxyS3AqvidUzffUBePNaWwGyb+j05IPtud7D06MVhifZk6vUepfsChW50Ql9H
zlq4xq051uCLZdMncA1nu9z31eBjw1aNu6bsBfERJzlPZYcThq7yT2e7TJne0J7rxomXiQbTAIqj
8Qq+QhChm2kI/24qld2v/JEgV/bVdwseYpEZV1Uvos/OoPIpy1EUm01qrwaIozvYaDUMsRGHRlct
L8g14JwLm3BwFBZPfHLTU+fBI45ydWPMLdlF5Up6gikEpbKNIRdapML5tTCchYl4dClOx5FIHNzS
Dp+1vpueGtuhtDlH2xtmKXIyu71qUefsSxVrIz0T3WfjpAo2ctFwoCJ9eml08+BlLh73eYH3WkTN
urwc/Q51+Xl8EQoFCXPingCFu5XJenmguNe7NeVAITP89zlmig9KbolHTWnNF92MV13aNe8pn88d
TOKAKvSwwdioL1dQ/AD2zqP8KbGLF73D0pNRFdfs3Mjcq9kI/5wLdH3xqB4K1Y+RYhX+mSRlfChs
srlzS3bJQ55DGrWNk4lQ8DwpXrlJUu+sJnm0FJBkNz4V1296Rk1BA+B1J5upPnyFv2MdZSv39bWq
ivhZtlzlMXCG9kXNoD3EQiyN0rb39djb+zljBcF2PpVteYj6wX8QVZ0+3ifKgb+arUONpF9Twf7n
fveb/NX33+7ZQMGgSB5nSRW13anVg2htVPAnIwIryWPKunkRmXH2qCbvo93aP5qOj5VpwFsjmHYS
Uap81p5VLSbDCJ77+WntenXcjWlJHLrotZUG5hacDVHfQcuznVWSnK54i3wJrPhUBUp5lf1RGP3u
z7X0ZLFEeta7r00WhWdYHDbEv6H61lji6MRD8Gb5cJrMnD1YPbrjW0X8QU4AJj3DjszhFI2xtren
FtxhFNTfcijcA9q0L7AbzMcqdoutFqb9sz1gmy0vdeP4R6Bn5csQ1AYFbU66qnnGPyFMLuQEo8I8
eWgmCoMU0zmWBqLqfP5X9akJARzvIhJ9lKXHaMGlIFwepP5bSsXl2X3gr3l/NeVkEVGl79oDTmiz
wPx+g7/ud/8ZOgt6lHkTyGN42SurGId1LUZsK6tV0bXJl9o2kMCm/JlizU2+EORZdL4zEgs1JhQN
QoDKZ1oG88EjiHL17TTa5oZCnU0zVruhd6pdpOL+d292c1/iKqBp5bBs3yb+ueTeVxYDJk9J5S//
2+QQ8Mu6siJEZRTFRonBUwDr5NrWuEeWVn4w51Y1QgRJemtaN4oPrzniKwusW4MBpQwo8euxlpYd
+f8IOblDtBORHd6CTK5H5C2uo/dbBOl+wa0dK8GunierU6ku+UiHW6VTF+S7MBeEyf/7bO5TzFj8
Mg1KHKPR2xs2vHOiEd5eNu+HIkD43mg/7z1/zZrMwVpMTdojc2sfyqqon5NZGzeiJULO11AqPje1
RjFZXCbe0uvz/GpTAYzuSvmMgepBtZ087L1T7aBoibpUCi//TAUWaolv/xgH582wg/4tD2zr0axq
fRdnjnpoI9A6NTWQMNmyuQY+Q6Htw2PPDVs52Wb3+zCYQPZ6di1PtpYGZznQAE07qbgezrPG2PSd
BwifFGe2kCJmJ/smoIQ6UJOfWrMtQy/91UXhz0h1yfUoCbuCcJoAl8J+raY+e5rcvnxGmgi7mC/o
b+kA3GS+iDXSuSk9+0OtzRhmkDWeWhshuTGYj1pUrULfq5ehMjXfRLeSiudI4Ho5ZBSQ2rOqT6Ms
B75CcTEVyiB1M9e/NSDpQlhCr1oTmU+WarJ+TbTq1XT95zq3yy+DY71O4OienQSHDNVxWSgII32S
TTmgVPU6oybjKLuAZpPLJi3WGO/sllEBaCVck/q9ynyKXZy6WRleMGzVKZlObA0pbY6G/LtZ7Nwp
ET/Ab5Gy9bTkQsG42PBPB/RE+vgaNjH81XlKPdpPRqP1n5Ry2EvAbP5+8nR33/N1t2y7qfm0umwt
fy4BcR5U1qjPpVVhY5n7/XGwp9+HArHTLgtwUfnT77lDTDApRuEv2DYt7pPvc8aedEExavgBJ9Yl
8tX4KR5E+MZSD5QyXJb1renW1LmG/Cdkc9LifBH76bSVTSsx1AdAN96OYFr4ZjVk+4WWVAc5GjX+
BwFp58irNHpjG3wsB6c9325E2jnIguRZXqgZNl4cTXZpxwFrmvnLO0N01ieK9iC/tGVf28fkECv7
cO+S/YjkekE0ubEDqvTDGF/kqg2fkGt+BTiNfFSMKcXz6fQd4fC0btU6OxWCDwqwK1KRI0XaSVJ7
P0ZSrvpYIOEQRn1siSR/iXILDPwk2mffnzeCClJb2+/znUfw4qnU8uZCVF3FSiOJl+nk+ksbruEi
EmitIdTGz/LgtelGRcGDTwNdXlQTp7WVjT2lyW2Cq1jTkxFjkuHgbxa0+laxkuEgD77eYIEsT0fv
o5vi1VQH/luBa8GurykqM5PJe4v00VvpuROu9LnpQRpY8Hh5GzlaGemPMjfdo7zUml0EVMJlBD7K
ZyO1bpNst9T3pQGgQl5TAL5f51kePKpN8Ajr00CLYlb7vhg9bTWWjnjEQIeiUSinGrvCqN6rcTEz
rOehwiuAyM3zDfknyODBLIM00wGXV/VJa91uGxvZRbYKK2hO/+5X9X7E136eq6dpL+caoV7fpqFZ
/cc9ZL/sGqKx3xOqegU9+Sg3Q2Sx9MeuJaPs6Fn0PkzprT9Toe7YRVFtvLn/3/Nlf1cVxbUK2HLY
hr9ruxYV+XyGUYWy01NqdZSEYPkwKtO6EFT3357b+eG1TJIbUy92sst1XO8sH9nK3zZk+DaiFBDZ
u6p//z+Xd3JAb6yfZa2FrIv+tZ68LwXbpNeIPVN1XtsfBE36TyLgOI5ZMQDcuRlG/Yn4KAuhNNYP
uGJQxDD3Gwn2vWo18d0Gv/basc6v2G8EuvGqhFlEkdtc9p+pymeiK18qv7Muhmdgg+xhuSL7bZeF
nOZiZlcKjxLqorO3ver5Wx49At1/6jZqzUkXaYJBiBS6st5Qzr4OYmku9JC1H2UMPXXq9WEp+zLH
0gGjtWDGBZ5wVaWfq6GyXuLUwZvAw5GeX6/1QtBc3QmbCnI4LeaLnPLnggFxI1vlGMGip2bXAZev
SXeiiz63ElyYFkUWX2Olnx4gV2w77FAMrDoH/5g5mU+ZUXYeLEAoZP23OXS1XYclCuuH5jDO4jR5
0OeNV2I5H37f1RvZFc8btHA+2AS1FugfExI0pPCgR8KZUoLRw3mu1baGPxxuTRkrNJPyEJW2vpWt
atJ5obourobCf2IR5L/IAwLHdxAmgrICz3+ZEqCHLN5xxJ6bLRzxvVkqX0yQ+tUimA1dPG08y7lF
BPEhnlrldjcjmuPOUOqoJRXKi6F3+sv0fehVu8InpIAjYUbddmh6a+VVnr0x4zcI9eYv1adWxbOa
jyAsg6WT2z/sqDaXepyxvY6ShiSGaR9VLa4vVW5WFy1sb105tlm3Gc3QOEc5KKfNF7kA1qjtKNfs
8RCUUQ7s7h27CKtlpEXQqFWgAGMwITWbZQ9y+DZTaNO0HAyjXvzjSjnJCoIfSd8qi4Gw2nNVG5fM
NMePCULNE+EjKPNzk3qBL3iBQDGLptssrSGm5jbIziM2ivOBNQ0P49Qho/3Tlwd5uCFDKihjbCDW
qpg/dypK15nTIvo6Al5ihzdsy43dgpsYaSUgIqIoWQrLTi2FnLSSpwmKlNl0kcvllc2K/Ga5bmpb
rNOwq58DEVJ/azrdD4RCnOjdNzXFFZjtc31q/LbfBhpfT35vI7TrlC+kJrofOjZnfqJdslRVt1mQ
zWTnziKFHpHtd/MqpHLVZEHVtdPZAN7zqFe58dpRwZCllnq2ctV4HWglc0uO9VTcyDEQ4bexskq0
29j/vk6OabMi+M91poczexcmeE4kZb0whpyM2ujDcvAaWDRWUL4A/AJjP4t7bCV4MIkJxnbz2GaR
+a1HJQTNM9PPylQVuz4RxaOGgv2LYG1WTsY3uJD8yVViGV0XJUdEl/pCDmhGuLA1tkJVz4emqkMD
bGrDAwpcHh9Y7p3G/WkIlOgt1Aib6D0kCq1JlD2SnoRFr2ltYxiY2zrtfp8NdrH2lT5cG0U2y2Dm
KfdReXa/LDRLnLVzPwZRaD0MwrA/Akcfn8okGZ4GL/U/hkx7CHMz+8rXVPOo46u2tXk9X/k1naFZ
zpR3P30Q8dRd/SpEqpW06soble6qxMlA5BxrIznaqTX1iIQjjNzxIbW6WFi1RvJsUV57pU6eQLAK
P/t+p9pBvV3MN2Y+kE+j2lU+ZmJYgIAu62Kc7WSzdvjjz4fOtY0G6ient4nzWaLEbxpP0pPsvx/E
FFzQnlFqX1ZvvPbrX9Ucc6Cy4QdLXlxWIi+9lphcISdty309ROrOjLBPgMAGRN3BVsHJxsuQViyJ
EArILnmwBoFLXN2eZIsI9nC5jcoLQtiDCF7wtfxzj8rj9Z2KAd9pbisPkenC4AgBr81dGa+So1b2
iITmUmDk2s6um8uFm/lwb2ZK8B6pYGOhRVJRLAdQuau4P8zVw7ItD3XiJxQriYW8wd93/Uc7joJn
oZsuBekWqC4UZUsN3PibqSPDsBute8IUUnvrNCD7rTfADpm0dDPOwfVAR6kU5tDE0zzMXkOQu08A
njRsXPP0Nc4F/slhVS9wP0xfOysJ97DOoNbIZkiVEtjjV9kSClpWT4D3nbxE7KrYEDt5dj8okUuK
RLZjclnubWYdtAJnCUgsUdlqj7hgXX3Pyh6yoOlfozqutxU2IQvZjG0r3eU6+BWhZsNrEYJi8E2I
Q3LUGRR33w3gZVLb6l/7yMV3xrO/53MrJ9xxjHHukGMQx4yTF5VneWES+MZ5DMKdHEtxwroIR8HV
g39BUZYOaj5IA/NdPLChL03+Uw4NZpi84g9d4703LuJknTuZeZXzcqg6cUVEVP5spzeXpNndZdiC
uDdaO3/1+3GTWKQq0c4Xr1NIfLLwagiojLkxolg9HpK9HORjni0yr4q3clRxogJvCbNYyya2eyBF
h0FdmfHs2FW6u9wvo0P578M4Lju11/aye2qrkgi1Of2eFmsUTYFwwK8m0jGmmC9VY4U5UzNN61Sv
Lr+b8kI5Lq+O21hd+SG2u0RkvG1p9+qW5QAxJ76ykfRYqbE3WhdTNZLpy8Y3PP5Uc2cvKh8Vppzk
RuiK1YngYq9Ph/thGgL1oMdmukXht9HmlhyU/clI/Js6cK966iczxHGC4Vyjih3ncG5zu7iIose6
aucFjfKrK1G3kfJFt9prybIY7HQvD2GATLq7VSvJo9s22W0oE1ggj87M4/gzR54qSozrMr/swhlh
PDojKK4Ii19hxvVbJPh2B5weEI+hWenieUrU+CxbZouFltGNL6xe2GoU+yQQoBoqrER9nQR5NCnG
/MYyL6FIxtUYZThVe3EI+chHqWV0Bdwuk2dukTlk2gOVvNmtrVXeKQQyiUeSbl7kfdySL/DcOE/z
/Yo4ao7W6CPA5kfILsqPpi04w1+y69Y/pTBLQjin8h8h+zq3oKy3C9rHsNOKleb1Jqsm3pHJFNSn
YKJa1PSNQzNvuKr5IPsVEBShphoHOdUUfW8BOPvdd58mr/ozV/Zn7ij2ms5z35bR+AXTQ8hQhfox
RE6zHlowXzG1fbI/8O3pw62mZm2pol15JlQwFirh3hQ4RWBUZD61Wdc9j07WP4faOnQbEwtxelih
6GvinHCAJ89P8fRUVXJKVg3L2umeTUR8Z439/20UQRClOFGIsch8cZglP/HiCJd2OyZv7SA2Q57p
FyC8CYWF2BywSXvRMizPwq+ys47c9qXqHJIvXJAPhCsKu9nJMZv1/slTxnc5FhCuPeh6nWNqG+nP
bme94WjwQ/eL7hqLwH4p7VWtNHgocbtXxfOVgzmP2WntLNykaNZyaoeJ8BOwkpqXBaPZ5Hv7P/eB
qizvE0NrPfcRpcO1pp+MeWck5t1SmRsvWtwbB9kKVNhNopkdGmETv0D7rI7zfDlYzPPV2vp7PvHb
/lEO+gYmk85onpwsRLSU+jH2E4O7tUvQzGVfms98SZnP4AosnGm9YtNUofWca3pwGstoLQfltFAb
zGUdEI6/X2X1LwWlWxd5jV4a7dOEN9fiftGgVc+ur8cHeY2vFO7WnX+wOf/Mv36wbAZxvE+q6NW2
O+1UWRWw8CT038Cl/PIw1/oZGtdCMaBbYS590Vx9+myioEWtYiA+4mtmJfAZ2SWFT2BNYRNUoJC8
RM6ICY3jWm9+ma2DHJM1MWQv9XyoAoxiPAWFTF5g9ue5LCT0yNrLlpzhCNx+PM9sNvIqEMDxvsL5
yTEdq+C2BVvmRLQotZweuqZZPuhJmBw7d9A3mdOdUEQMeDHJY+R7kFPVTznj1kUhYnKUbUGWCWWc
utPmLtlvT2xO8lgMS7Vou1Nh1GxB0kR8TjVWYULVxi34df+9r65uppeQClV/3XdN+2hFCfz4MqVE
JJnwGwwUdSG8snwu5oPpY4YZTmEJzpWmoWkEfNkGtVjxUNxW4MeTaKg7CgzA5jE5qwT0QJmCOFh9
Z5yM+WDlVrforSZeyb5aSwzsKsjXOaFzYeOib+9dwmjNY6Rd9Jp1wYO8vEQqzgc+W/CJpsDkx2Qn
1l4eFNcj1CVPi05wWpjBuMzYHS3uk+qh/T2dfK/FCvQ/zTBoNxC3e3wc4u+8N34OwHqIe07THrN7
MLe4U7xQ8AsR0lX9r7ntPOFdovyysBWEpS9wa7eNh6zJrJcxTLzHSXHsfWzU2jaCpzTLqoMLyIVt
bAXotPBwH2rnM0xhSWoxluva3FRI3kFJst5dw3c2cYdRbJGQZC9CkBQpzjVrCxPUdw8QLwV31lnH
L/o6kV2V3VhXxTslzPGlm2cFhu8tsy4z/9+LMB4G6zfhGzoQnJ6thezQ0pdl0xh8GsbghAXJA43y
g30lBkKoajrTsp6F8Peyu9KoJB6rqn5so1R85Ik9PJRDb5NgHqI3MjG3qwddJ4zoZO0ZX4PtQDLm
k1AMBA90QitsM4JPYwzPfo8mT+E1eiKMj5nP3A/tRsNWTp+Dm0H4KaYV7gjlR5hrNgsNPKjDYvDZ
upjw67Nir/oEUDp2jIdO03HYmbPbVU8IaOyM+IByNrnyfbCTae4qwtN3crFEk8lxqr0WPVmeN3xi
xW4sq2AppxnUwlAFVuUnE5LHZRytD3lbUWCJAwIJKdP8U9pHt/XFZ53Co3JsoJ8ys46f8ieZ7Z7Y
Z13zRp3Eg7zphHfVEqKtuanHb1anxngsGONLjAfAuiQ3WTyFuHyscyqA9pNFHiFpG+9JbUKTsoam
a45NRwnDEPc7gquaxpMn+4ro0GCXV8wty+y6FethUJX2qOyw/YGj1WfeNRKjcrI8gJZzKzHM6Toz
T+aG2/XtriiyZg5bUFtDwdq+qMjTRy3VfL5m4qA9u6pnrve97CzlB548EBhJ/Dw0LHTcvhq/wxmB
4B311hvsmGgWGAmkuUP32EdD9TIpwwhKS4CcmJsddbpnTw2XowbAfWEaqDUx+GCXY/j+sdTdDsra
Dke46Tkaehp9JpaJAeRAjilhORxCU1CyyGBYJ8xItB+JNya4ZCjxip9LUisxGhDk7C8mkZmnslW1
mwhMH8SvXB0z+AEk1RwWuEspDtO6YZWz6X/XqrpcG6aF5m0w7M+qIORa11/5FA+PaUhxNa/WX5iZ
jVSyC3xQOnhHy9rA+iSGhqpog7OVB8o3EGTKUyZyWoy2s8W483+P/2Pq/Xqjabvf18tOefltuMLN
KxC5fnFb4kZDmXRfHRVZiKMWM5jAFbAlEGqHJyyzw69Y0OL70ZnetRLUP6OEUU+Ex7Unj/pRCGxV
vVPi2c1KtdNtlVn+BeRU9xR6ISvmofEvsq+nGgLYvcArLlcJDKcdz2EKfycvJ/HUInn+GCv7qwth
6VxRwvCSZwbOralgt9pOcMxtlMi89+zHdiBIhIqh3ft63bsHPByiNY6QS2skAZmj/XhuEEms1VAv
1uhulOew5zNUsm56NRLN5VNTZ+TW/Op9KgcIp7aVHKy5qXhgaN0iegX5g8S0c55ld5MP3iYpMaDG
57t+5zveR5RvdGs56nrWL4pUvaMclF2yiWUDlhpT84q5MTavPW4eZt9qn0TEDm3nW5gKa8HBCetr
MrjOQ6F22D/kAz9c1+JVWwzeoz430djhaOPnCaWZNClMULaKTyYcwFX0Csk6OGohcX3F+syL8F21
Ruta17m+QitWPNb8Aq6GPytpHaznulqxri7JiaNZxq9pX3sPetPjlFcZ+9YCOtPNCs8cQA0C3zjZ
jbM+FJpUsJlSFY/QeVTOixuMElkAXmSrH3XoCBmSS1d4F0TC5RadnX0OkQLw3NbDd60VbC/y7Itv
xoBYp57lje6qx7a09IWcUUKVU4r4e0PUalG75OP9CVWHU2EBPnlgm+oWMLAyHW3ov35V5x9OrIWo
xZJ2axl+9tGb7qLna+i1dezu2JchOQR+ER9dauGTzc95MjAiAsdOfAToV/AwaUhcii58TAWPeYRX
zsIxDeUYo+zc4iaPXZprWVc90IIHQ5TlxcQIeJ0ZinLweu33QU3FswWTY3Pvb1BepubQbMa8BwDO
M/aJeeOpReP8y8+SZWWr6fc8IqJnV4idqEFMVl3LPlEd1H5nT/xgVc/s56bEuFUH3PLNKfVVrFvj
LyPwtyPRmC+1XlQLdQy8vWXFsHyTqn1QKTZ+i4wcrHDcYeM1N6vQtp/QrJClm5t6Ap8izHxrhT6t
eiNxWywdzXHX4zxq6wSMbFMQ3JlHWQxRxdvwl1AITrxhgwH/rEwu8k5lSw1CUfdXZDrjdcS9U16j
GzoW9mVhn9ph+Iqgq/3luxtTbeqfJIOzhyHRylebcprHejTzQ6YR3LdCfIuw5fEvKnLJxRhaxdfE
rdbU6DW/MmFtegItX+IwqBZ5VE2XBL/1p0jJmm1ehuMBl/oC3EWrvxpzqtaldPOn3S5Y/zW/eAX8
yOxEfWvS1EFM4BU8cVSIp5SiPg1wDM6YeyITjZ2VVfN7RMbfbZX8imgU0LVwmmoHraYmpjU6MSkS
M6l28iCH7k1bjxBVuXDL/nFNnlJVoQlPWfP1URyr+VCjOVlqVd8tIVUWR+JLSNjksFZjlXsfidjT
sWJnjhylquXVYyfRDJvC5bv4drCKgNVR36xEn6JXnQd6DGlgF9b6J8Asf9PKZhXHLhRCBKvzFNUC
8UzssSP5ApyejHiF357k1AfafDrl9VPhd8fbCIbL0a7rfBGu5Ok/5ofuaSTAcvHMehURHXmfVCM/
kFNEUjY3oyao14bBy0Hzu+BdbfHuI2gyreUo39QYxRZtj80DoyTVIXcp6os1CvEy33JoNOVN3jJq
p+ZBNuUte7JfS9kMWN7cbimbsBKeLFM4az6D6rZuiFYFlGMBKcOz594nz3rHn7ZWX4E3l+37QV53
b8qzex8LlnXtNQcyPCal9a9NmVEebXQuvlOOe3ap5YLXP+3v/eYw6A9ZimZCzmB/657TWZXYEIkl
Q/WfS3G8gBFh4+0t5w1b0yApy/s5eerD1j1U85nmYlkgz2QfW6Xfo3/N+2+jiBLc2/2KNDj40FyT
RHe2zUA9ISQiKmRdDxTzQp6a5sSqQ57eJsi5JPP0h9Dt6tulsq+S18vTf1xEusTZYmPSLMfQySgU
wMk06hDqZmkVnKcsCKjZ0FhWVsh0BJ5JT/eBMXGCI8XkCznt3u8lMGZ5XyC3J1SNDe18l8bUD6iK
+919nhLr0baOxg/cBp1N42PQ49TqsNUTb9h21uxfJNuTm45bbER98/E+bpY543Kq7LzNv7V1M9DR
BSIChfqERd4pd/Ppa1DY1aOa5s02jKL+RddwD5j7/aqE+z3i3U6hOsu8VA+CS1Zryjl3IajxsDfL
qrYVlh2hUa9JPeLqHQxAZyfR2DtUlrfZ8hIWl94pKa+yQe6Pq3pLWXmkuA6yTx6MFG0xEl7eKmro
P3SYRBM8natkMWHITYI8iccnK1e2XZ9QmhqMr5jxNpdS1QWuM8mbWZbjBwQB6IQrEZbqa/Na+U73
WvudwbmedN2r1Dr/PrcNwJNZMJ0o03bx7C30VW+UOvsrsElIln5WRuvs9SgdrlGFQjNU2T3h+Tdc
WeoG65YV+FKOKnWRHurJ+yYHU2FoLJF26BLSdhFN1UozgpMxdigaTeEd5CFrSXLPVqHNU6d48cOt
fR+XZ45o16qZ6lss0dT2qVEiPOVwQlp4cdntrI5YxYPvY/kp287cKc/+6nNTHfgVkUkWYgZADd1E
7+Ma0b7pnODUuv3vg+WACx7iSaz+GqBgAOqTcCGY/7mC+F5wysw8PvC8LP7ql/f0w+JlhFyxka3B
1nuyagSS59ogWe0zaX2xsWar3T9lP7LfYpNGKdq9kIg5G4N5967bmUv10P12sk/e889c2fXX3fUw
2Gm2qNcmDkkK1cygK3CxwjE9i0sqEdqRNF1fFJvOTeZT2vIsh5SKvUm01/FpXSaObxwBWplHU58C
iDrjUsPp9GhjVO8ssQ7XlrES54ju51GT9UPfeQ/1xIOCVpn/XTVG76POY5SbXfYom7lvFUtQJmKD
bjh+N7T4pz5Lm+RgYj3zKXFemeOfSTCesfyL3tEyelu7A2coJwWDqHhdCR11A/fnY50u0EPWOzl5
wImsIh19cW2bfBrPhOyuM6sCS2vjWDFfpJvs5ZQvN+lDmX+KxE7OUtLAGqW+0EMFT3q+Kx3QoP/V
U2ifcdIlZ8TC9U0v8X/f5/Zzauvjfo9+duimXHnb5iOaAgLN4a5S/dFeIKBHGjYfqGxs8JFKeU/k
ZUu5otLG+4yC1b08a2TnNNlszvUmZOc2T5LjUa3j0PyPWfI0ycioA/5CmvvXTeTw7aLYCZN9uy3Y
EWHZ2NZPXetdCfAqu9AcrOogT6M+D6iwonPkA8lLg6IG1H5Oh8aOQkeeg8gnGhL7yi4iOvJQ5MfB
+9G4frycw4gltiokHWUm8r8nJeUQggCxkzMVI1w1fZVvTW8AF0KBqtBnNWnF/vwGJbu1/wzXaq/g
DPKf2UMEp/pBkso0aED1Mk2GRS+wIB60uAme7lyzxhhvPyC2yLIc/zRvd4DnMwCPyXqKOqf+on3a
lmVc5KGy9fYQmyFyeyylFl1YK5vIqXDiy1vjktepeUlEQMWI4quLe5/HOxhzBofE63wrOVA4GJKM
OhnGe5+q2h9eMjU7eSfZz3t1WaMfp4yIKw2tiM+KU91+nuyqXDMnPds+y2tih4LbrtE3EXssivfL
AXEf76vO9zpWqCJ+yAF2YBuu491HIV1lkeyaJ/wPZ+e15KiypeEnIgJvbuW9VL6rb4g21XhP4p5+
PlK9u/bpmZiYmBuCzFwgpCogc63fjH6AhUw8HIL5wFIGyV3MpbOFFmM58jkbq+eZ3Wfzr8nZ58Dn
hO1/D2mSpl0A6BKboWPhM4FvCERQX33gzKgNzxu7vwWjNRwEr3mspOa+qnBeycCae9lykrq+5oZW
XR2v+jlYFajqP10yYtTxvBUo+u5GCynipCuVMyqrEW473fiWTtApB+G3j0Of2eu0VPyz13baztSa
9KAj4Hxq3CnYGkVb3xTT6ldxFmUv01SxaO4s9zUVQ3dUhAo+igKJC0yTTZAN2amsjloeeSfdDxhE
Kvj3oIzQ9TE+mTjPqCyM1dSKb8VcWIyj2Lm42L7IltwoPAUOqdH+7MYgiZdOG/Vb7NMbGAu+vWrs
1Dw0AWTzIAqVrTlO7nOn1Cxac/3Y4jvqUNK+eTj8WFaCGCKbhLfxQ4t0b+Y67VW27v0Yp7IWVE4U
IKaZa9d89e3IOsgINU3TBxfx5QWla2tnOoEaLCFoAElo6nD7eXY1Qwi0zymcf/YVTYrhlJFmK3ka
eUJRiXFLWZ1vNF+UNW+GPGn3ZRgW+LrNl+CpBnMDW3s2m2kMljbKFOew7baf1yxsI78VpE//89v1
w4iATAZofr5sGY4O+/3bfXb9+YafVxCbLiWROMDbSH5kznIDoArTh8/PjB0HzcycCtznp3aR4q+h
wv3+hvKEdZT//ob3XysKXaR+5293P7duBcx3+HYyWp5ffsMGGbHPi+znb5i197/f/WfpS0jgyfD7
28mjcW85KIELKmr+IeTRRZZ/jfXaOnye3qHsuBhqJV4Bw6uewB3NfFe1PJe2cB8plT01uuO9Q75B
cS73AVhqfvVWaFhCYlp6KXTPXHsTVgKtU1x5MFlPuU5GLpx8njJRQtUzNfWTohnf5KDcVIAxDMsb
7/F1B2m+JQG6kfXQPg7FyS2Tn5/xnkb+kHc+E05XXQlDYa5XzTLt2TCsmtjVHsOg0B/RgTq5Q6uc
47mFbWR/CGN+Wjkow2wfyXpm2yGqkIT4bYgchYvk8XwOudHbclhnnYPJz58+H0tSD+e56/1Txrgh
5+/rWEdxDhnWmhGuIHaZHWRz0MbmArj53pJHDS1yRpVdIc7553pD7LWiSXNvsitG8GGHmESx/Lxe
NMN/FWraHGVE2sbh2dGb+2fKLrTdyYMOSUi175+LMd6ToBP3nwSwf7lV4wwYv/EVe1jDz/NLo2gQ
WMcguso9K8VXFDRRuZNNx0pRcq90EAiR2cZ4ff9HtJeow76G7fh5AhkhN3yCj2/j/RM+u+0Emzfv
zyd8DqSV+P0pBSQU9OOZD6kdGslqmK2BMpPaZtKx0S3FgFIfJHum84hZT95wpOqMi1xdVxfPwyph
UMP2wQBdsKKeYz8rIW7SnZEPX6ymDxfaYIzf46I9127n//ImajV5iDG00lFVZmqGHZurMz9Rwx+O
qX20TqB8CTPPRS9L5C86vB6cXD3zAeoSS1PDUC9crra1w845Ohgg773crfeDwn+uUTjShoWZl+b/
4OYaT0C1Skza5FZjyt8aXbaXI4PhzYyjnFryQu+y8XTvdbBRHXgRrEFU5PwJWv7K2OM1Lfl+RUs3
QmN6sqzyuZytPeRJYz5W6A9to6bcR7UWkTP1gqvqgQcBX6wgx9ily0TP2vPU2OpjrDYvst8NEmMV
TzXmVUDU4FQaq7x0lHfwrNrG032bQjKHD/250AUStL0Z7rk1tLXsZoV47KtBfY4frCl0oYHZaYsU
qgfPcsM0kSQkFd/02A9memyasoWjPO9O2I9vXUs79FpQkF8MV5HbletpzLMXz6Z8JgbMEVzHTl9K
BVsFuwDfIZudgHIVF+ov2ZqU1r16sXeWR6L5Yj2ikr5EKZh38bxx8x3IkvZZNvqk3KLc3j7IY7N4
ejGDSL3IFt8EXV4/jE8yNO0BAQpS9XvSB8pzxvpzz61QqguzbCJy9WyMQYuWqpMb6ymKfvdNGXwu
FK4bgMIWaT8ZGA/6P8NzIG6i5cHH0vdf/aU1Jxo6NeFBOr0muK0Aq67St04ZdeT/efPLplGS8zRi
MzgEgLTemAO8qlYV36CrT6/CWskgTGrTq1F2/B9zBleP4TPZGjOB+ZDUxYTXV3xQAvPoqPFw7J3J
PcvRifo3OKTgZQRd9WAZ7aVu0+zN1Fz8LLEMJx3PQUU3FRsbjMVGHmSVWDKPImLxgMPKEfV+fxPM
jEm5iaUvjxfhw5POlj2y0wBLSHYUKZgpqOunmLTWmAj9QSRGjfZwlKwLfuGNHOxH179SZ7y3ZFct
+mCZpyO30Hy4R0n7qLUWFa+hpACJLOiLIoKYZQJnIhHs7WPIBSCYf2lW8x1lB2A/0UwTN53ylpiV
tbX9aebMDYgAKryyPWE3T61uegukvctvjQN9SpvL6JrALAro0g/br8pFkhXqSxnalFpMXSeRbXq7
HoWovadgTqxHZbRGWbV4aVKWZvxT9j/Ir63uZ6ryZF/2nfktMWEq2BDDn0RL1qtNo+xsqAWVu2QI
dpHq+NfQMYqVqyXZW2QrPzPHsT7SAdPg+YowvXpQsFp5F1bfAr7qlAcP1Qe8xSdcmob0ZcLW6jnC
D+K5a3CCSpz8UXbFjYmNZixAVs+DlciqTUE6fS1HeTYmp87ENU+OlqgLP7fHz3NRj5uzWkl7kuOO
l2Vr4fBPprznnuiexy5bVcgZv+GlpQG/iLASnJtGaTkbOxQVQtZt88ZKDCunZIA+IUczf0PhAwUU
P6sfoVbduwc7C495MaOj56i04J6DPjJsR1VYx15p04VpKf151qdYqQ32f6Y9DWfZJzdAEYZzOm+m
uLVXWDoRMh/RI2Q7gl1lRLZ1FcHSz2HZJ0eRgwM9ldtHtUnjpegn/9LYgXNuC2dYjsbkfiMFdwgG
f3otJwwcCh8HbziZ0ZfAnPCWSN1vCoTmVa5PeO10WnzLKd9A69Wdb3k8vmmYTwRUNhahn/fgGvvo
9rlxWnzemegcITNW7iJxvWQ/KXa4kCFp5PwODiI0iE01P2N2XvgLm1TdorLahvtftlldbKqMnyey
8vHWIGh2mHqgPJId0I3pj3pCWUkyB1paQHpC1JxgFYxe9EO1RXSR7IB5rJ0j/x/HybOY1rB3tTq6
qhNUAaWhEO9bifcYWr336DbAR1z7QfaMKkkfZHLalRyTfbbbbgavna6ylVpJsmt6lMtCTODyJd7B
N0Rrh3M8n6zwdXczgfmOdMt+DPFYQfQ+Y2FitPajXkzuQ+oAc2FM9jS2pax9+OyrtGhQbYyTeG1A
ADlroLLduo6XcZzUr1jL/96TfdCsxNM4lEswFNFXr/9l2EX9xSntfO9AcFvLbj+Ijp4jTIq9PK2w
jkHKIOujr/Gk/oCy3z2EiSguo4EluoxvcgOpiMLpL56hZg++bn7IfssrfeYBlY1sDfeZ51Yn2c+z
tUU7MxP72MqCL7FJcX6+HKXHiDVFgm0rm1yd9efq+t4d1sV8FSjMHCuBh7i8uo6p1LLX/U2DlEpc
9cVH5WhXMrLFlykurJWdDOrZb73qWOHluun7KHmZOiAK5GmKD9jgy6QdzKswMCsXpuEjdRlgAjLv
fW4yoYxbu0tOni3+3S9jTdV8DUw3fOk686iltv7FHyp0yPIkPFeagB6v+sVaz3znbdDTqx+52s/Y
KB5BxWVvRsDX6muce2Nj6s+oU8AcNcPmHaz8PmDu/VPzy69Yc5kvaq3kG7ck+W5ErXrpgymaRTP9
r4kSrGUockg4Onll81zA/t50pggOKlT2K+pRw1LXRm7i0eyQ4h59UG2T6eyN2NuxwEikWNDblNft
op/G9KtVRt/LrPG/k0m4FAh0fFT6tFZ57IcLrzsjelLEC2EjfwNjZAH1Y2MWWf3hheoNMzXx3eii
j6kLrZ1ie/1GxXnkyQe8V5RPyEUUT11dsQAdfW0j+7rJrK8Qx3Z50Rf3COQKWT2nJmkMHObGInoM
89i7lpEFinneg4nfrERaROvWRU5kHaIwxl/AO9Y6RWler6wbrSp5vI+2Pryk2G2jdeIgXkS5W3Ce
fw659/Gr3g+R5w+1QlvHQ9RuUhfr5VhJlavv9voxHQHKJUFRf+viV/DHzve0Fv4S6W3tzB/MPpvI
Di/reUCMPzJ4yN9iu4/XQc06wB6BqJQqhsiQep3vk1nCyBDhl7JPuk3kxupeKS310Y2xTJcRQ2c/
G3AwX6LcDHbog7qA9+z6RWTakwxAkihbIOoH5Kxp6q2uRDo/AfUioJjA65ovDpjsnZJm5abGCMYR
SfiK/r2+T02vX7uDan21R7GKnHx88+vB3Lk6viGyv1a/t0OUvgvs3LYC+NFW8yL7a5pl1lfDJaMw
pKqzrUSfvo/pdzmWwHHesKw2dli2TG+j0axkv2axUMUZVifnNYSvJJR38iPI7zirSIm2hp0qy9oK
sTpjLXGUe+Xc/OyTA2ZY/7eQ3vRM+BTCXP117ADS/oCqO46WSPzJTR2DU64inLs/+/KsL65cRLyl
UoAX0Z/gdB5Ard9Fddr6+Ve/3kK5DYP2/Fe/j0f0WYD47xJ7XDawlpd937/lVlM/VDNz0UXD5/in
C9Z784A5zb2LKltNEglWrMKyNjRHbVXiqPcQFJaxbs0BwZPO8zalYZZnj5XeDlbscFRb/p6Uxf19
YHvlMStwGG9Q+TxbPoo6bVJSwVBw8UvQQr6FcYMmgF8HT5nWoRAbMxmNdfUCDKC41rahbmyt8xd5
bvksrO+/hTru0EhgZWrb+VX2yT0/9awDzKCLbBlejBM7UKfq3FCQitI+v9774jrDQjBT01U4juoT
ZPDg0E44TGe+OVas9XBeH6mKyFErbauVE2EPKptG4vanciy+F3WmPjVmLS6ILZ7SwFdeWz2OqOha
yU42TVPrF3kZ+/fRqJ+2ppf4j1RPg+dWFysZ5U7MX2qTebwKWxHgF1ozozVRJ+z9+BTWZvsamfUy
GQ3kmB0yhZPZibVsijb5CTd+vLlZlzzkrD2tNgUk6pnGurSrFt1LDspwqyqomOzUAn9Xx7aax9ol
C2ym0VnMyrZJa0Xnjpe/HJOboG/rtdDDem3b2oS9uSdupmWr2wAEyT6P/OwqN5pZJSu1sjG0M4r8
3he1UwZbKQhxAbWBM87Bsk/uweCsd6qgwPnZ5yuhv0LtRVuAPCyndZcO1EZmDZ7ME9khhtS0TWnf
OA45u04IHlDei6cb/q8oPfDCcD/iyv+li0F9zWplApbUhNe2aNwd+ugRWou2eek1+LulUVavWlxG
1Deq7gMsr2UY3i+jjp/j57xWTd5Qo33ftJmDQl2XPVRJgaXpf/Z38+BffeQ28B/BiNsKf1VW0OgX
DzwzlAx1WpsAC87FZGhgI+MPLIlGVF3G8Sj3PjeOpWVbLRGwqLF38+ZNyDwE1uO8Gxv1c6dTIf40
epP9ugJPX/bdg//EydHP4KHWqnWqmthvw0bbYrY6gjayKfFpioJ2oGrt4yaI3sIk+xbZXnPlxR29
mXMVPG1eA98ZSA1nT/KQqWr0AyVDDMPnoJQVLMgv2B5kYXmnjLw2ph5mkTU4xosdm9oqS8bmmmp6
utPUKgO/YNinKk7TTVgP2qMDSWzZQyd57yfnkST7DORn+kXRauHDZI98piGhadRL6I7to9nwBskq
TT1paNUeclcJdlOlTtcyzMfViJHpa9+zSi6/8MzJTqZVUgKIm35BgktNVsBb01Mw06Q8ARVyIdty
AyQvBuEgJjwak39G5DlkuIy5HyPbuoJia9+9j42ZPYSz9LU29MVpyKur7IrnLhAI1jnu263skpve
1MWVXMFCHvPZL/f0WRP73kfEPfTP+ZEG295PqGbk6bKkubphXpxkvDpFysa3MBIvheFtLRJbx6mK
q0Nb9B4peBGe3cYwNmDikhtOVu6Khcv4VIxWS8HYqOZ3bolVkRGsXAHvzExMTO4rvC0W2awWotVt
spGdsZa71X3XDVBo9smmjUd11IGgaayni0A0T12fggQ3fZLVmZptVdEjjDiU5n7M6mqfz5nJGEXG
zeTV6a1UZCpbD55NtciWttpUX/ARDtEJJbXYIUwKmzNnqjxu/XkRtQBYuO76Cqkxv3C2jjsurBnw
0VVKdGABjt/b3HRC4S/gSyinOM261z9hwgFd6A4wZorQ+B3mN7aPaRlhHmeT/fJs9hwGruXfYcxC
bHACU3pK2rbeKqlLcT8Z9afItuuHkCe43YZWtfR1SAEdigSH2kv1J8fO9V0RWDD552AXq5enHGrP
HGqWWbHUwLrtZKimtulBKMC1ZdN0WgwvvUrf9Q4lIWSD1KcsRFnT8qzktQxY9YhJt7+0MZNh/vza
t2RCSiJstZ9K3jHnShHaJlexcElzxYug3rLMwHQVPM26SbLqQVHwoG8EVPM67tBoEhmpQ4oA3yCR
n4tQkLeI3V1QF+4v6nMv/hBX72VmlUtHqcxHA5TcpkVH9WzHibEXY2bsME3rLvKMSP3kiHL5qGZ3
Q/itLpid8u6ac8f3M1YZ6J35jGbnlctxFik0gUXt5Rrnf1oF/dVHRaw6hBmp7cnahZAU48Iccvxm
xmydoT+ESrdilNlD1JbFSyWql6I39Mvod/kLV1kAbrTIyMyDk1Igdeca9UGOOqKJ0e+0up0cpepR
oe7k2/hzcixpWGvTkOseGnEBQ1OBfzfSdzdST9bsQWI7LE8C3/uSm/YsNxqJixc3ADM7zWd53kII
S6pu0RhO+zFt/EApP+o0HQCIIImllv071A7v5Cv1700rmnGdFqmx+Gvgr6ZdN6y2IEfK/ikq0A7x
sBDMJtM7hS1paMTXWbTGFiv8Khp+MiNDkHnof6F8+IqhePjFy9AJhlfUX+N0sHYNvBy4Lm55zSgI
r5DZtre2OXpLXm/87PNGQDA42pqLjtxgYC8uOwtcUTGWHhMq05bP+2uKFpEZmKe+afxnP+jnG0Vv
MWakmXVeva6FheXFHIxLgL2dDBO5jbkZCg8dZ8yQ76dySk9cQkW8yEMnVsWPCB4tnTnUbkW/ZOoT
bVLWE/AigylZlSkLz8JQBuNNZDx+mhXrhiFcAEkecH6IEB2wVmUy9h9qqT3lVBm/+Z3dLHTH9l7x
8xqXeO5mT6pQozXC00cvc9AJDEc0W+Op2A8gcVA+0ZRi2dbdgamGC56dUc0x061iuemqSPz8KZs3
I5UFKg0Pskf1g5PnTHuVoXMY2t5Z1wprwrcb+rRq+9kKiFCvruR4PZIRLjr0ihvhn2Py8svKHNxF
HqrPiQP7ykaSYTtSftrYfl4vpbKQFA6KZwJsW5SzdTywVnVqcERM9VfH5Ou5iX6VLZUUOsjrZzxV
m5uG5vChLvJ6FeSO9T52xU8ns7KH0muUC/LQFL2tnvsIn4c5G/lANbn5noXip8Vv9s7LReB9CSwg
NkS0RLH5htt8fykgMa0j1wVJ7DlYZmp9s68D6NY+epMj3jnY7ajTibvlqzbxgMQHBP+3tgs2tgfC
Er236KfHH8aoFW2XaLGyIwH4fawRNs9MBMgr9NB/c1lQiMz10nnDR9TfYnWSb+2qFA+hXZ5Tf9Qx
5TJY+tfZD7VF2YWkc3hz4uqhV8J4PwyRfUTEG0XIeWOl16D8VlRhGyyCHr5oEXW/en2jGup2iCrv
S1j4/bo11ProsoC4BlziMhZMsgwUHDa4bpvXehLBsicXCVuoilGK9sJk0YrEgfapXg1NTN+02WIV
8ZR84TtlyX/UuClU9y1Ea/e760Yoq/QQznihxFu7RhnFV63+zbOBa9Vm2P0IrHFbBxWFO2E8d7np
wdJTHgI737UmYgujg+jImOjLtsVkus9Cd5ugSX4shmbY2a5y8KciX2ujd5zSpluoJD1IxIhh00WG
vSl88SV08haHdzdaNPkYfUeX6eZalfNRcvMg5YwHLDLoG09p2wPSrwcPfvOFgNnMHIbCJR/BpSfA
QIYgjB/kBoEy7agkqNLPXYmiICuWudaa2o527p1RO6t9+WVwy1tl52Tji/oZ+nh6RdhZfSkU7RWV
Queix2VzHq361sdAecosjo+R9xGrIj+piE548TDuAwcFFOD9hXlSLr6AqRja2XsPKmMLNh1pprmp
jPZ1zmw92nrXX4TdQlxXALWZShytalWER90TZ60VLpr1M+JwBiaGHntMEX4mZQhGakS+QPbLDWQs
8PQyRLa9sPnKpD9HRXt8GfAWulZp/NJqRXMh0cqdNPVU+Pqme1XdPF5Assi2ddT9dKmEPGATbJyH
wYHaaIbRktlGcWLvQQ4iGt8/4IsAXHlKvpPWJ6LXrHHvRUm5uLcj3RkWY6OngOrybl0ObvVaGbFY
YwpZbmXTNmxeP56GvmwwwX/zynHZt9BAybIZ+fG+67BqPfomTL/lDKo4JoH5SClYWYY9JoShd8ib
8VaNsXV1M1Ctfbs2PeMn67pqocbt9960utvUZpSdCmQ+6+h9qrkPY0VfjiJufvXmU+86qPwkoXeq
KDMtUKHqVkMCeUbEWJFHivB3GMWRcOJ2vmUoed7yeY8y9C3T0woSJ11ysCsgSvU9z0rZVHUzuyha
/T0B1VPg+/VcJ2rHOwhZKNl0omA6jy7JMt5zz2A++8dMFEtoEPZzWajZIgImQOF8+Le32jQ308Tg
rRva3/4nazUZIQc8Xg97Y+TT/zi4OShlj1H6q/JL9zBUaD+6An8bWDfZLjJhWMHPhJlco03Gknvc
GKVRXSe3diBbqoIcTnDz2qrYFUzVj7lLXS7k9t/xDqE4VyClgODhdEWUuVj7UaQ+iilxcBnq1ecy
fahrJqCzXe9D18XxrjNxhI8Dr72O0Vx88dL6Xffzs1pxpyfpgNs6cCayXMbSdrBcN4Rl7oQ/qTuw
0jiZF3q61iyn2ms2ZwPcPb8y+orKNPNSWMtrXa3tD7fMnrQRm6CmUFVsa5R1b8XlL1Z5l5Bn4XvQ
cYV9mBRINEViV4/txeVW2ia6228Hyx1vquMGKzSg9TeVAqVuZ/Gv3D5TyQI6zs18s4fWeXdCdE6r
TmseKTCJTZW2BViXGmw0aSzmXM2taEyxzBsn+V4VwzIs6vRDDWtMEPIofbGBBm46pE+O02Sg0mKB
5Q29XqOmP5711nSfXc/TeGRvyHJV36LQgt7pqtXBN3sHPGH/oQUJD0rXAYpvNTZAeBEfkSKO12Ru
xkvm2eWis6zvsVYGz1ARx52GcOoW0VPvhTU6UpF58AMZCwCEeTY+jpnZQ/up1U2dd+INXdSDjIjs
doK1Rn5O75tiK4ZmpzpBukcTwt5r1B9O/C0TSn+tfUV6wltFCPmvxUDSfdSj8ZST9l0Mkec/W6ZJ
OqgeDjP2pDdQCK4G0IJDm54jgHowaup2XVvYVAf8lisb/8s9LxflVcRTuHA7l/L3PNoIF8cZy3xW
1VmL1C+YFLW8SGsgFYbZ9XshyF5Prpa/e6nz0YM0vVVebN4KI/yJWXsOAdpblOCol/D4UFjwVHuP
idS4Hbokfwz0OXNdiOaHjXhWFgntg1XOR6VGzkuF9NNa05J3d6zLFXVP75bNGzDLKKlSO9r5tqIr
aH402mqqwSyFfu3dZKDn2UDzY4rYn32lMthkf3mwzGeRYSl5pZt7P/f9ZKmNuY64Dl1PslkJwrVb
lPlZCRoMCKYU4afOSE+gLr46ACbPkWGti7B5QoI6WuqTfpoa72hm5HEdz9XOJabuy2kMtZXVtsPO
Sxt9jw/JeC3nTbTLR1IuoAyiXRl40cq0hf5mj+jp18PwCzLcFPas2JG1eqnJty+a1ivWPQJJPC7T
YDpQQViGpmJhFFUaO3UExJZWtkauJnB2fqLkS/7luV+19Evo6cjAuJjAGGo5nibIqsvMoBwd28aw
6q2EDL06OlDqhOgWSSueEAvKdrLvcwMr7J+QxtX7de/0xoLZyNmkVPDmNj1pGMeMXmc1ylWXWcYt
8UJvE0LO9jNrS0VqOkEwyneBheNNr1co/kTtua+N7AlFBebVuOyBvTKHvezTMqAvqMsCB1XcG0sB
50PTSUNNsx2Z+xgYzJJxm/imKsp4CM1iOoDH5tfxqWBEkPpPAuwRE8Hki9JQdugh4a47BJh3WTW4
Dyr2nqqjdyx6cJqH90quNGKNE0ZimQZZdAIznO+jiYSFC8xjVTmTvjJCz0fcpX8MyIZ7lk0Jf4oV
+9yCUPThqz0oRVA8MJee2c7YRkw2s6YA9O6LjREAduQhkzyEuF5w+SKJnpjP/P/YYHSWKLznN1fM
drzixYGMfCPzmd03FXXpVYVC2Hqco+RAXDX+pS1/yAZGp+qagmmycpx6uqEw5S0MrR2oshjT7d6n
WvZWT10T/CshcoDVgnm1gEjOPWUfJ0vVwsC9VUR9GjynOgmR/t5LkVpAoRsZRkSvASnLmPsuTyL+
r1K126S8Cc+1hbuvolrlNtM8H1YlG/4NvL1oHfL3+XS2apsXQBY/tJWScPvzWGQG6+AIi0I3xiZQ
SGrLeZB9rVuQaGyQLY1dnWVS41OkI6sL6m87qXm+KqrxIpADuqkoGywNPwweQq56S2oupVrYo5of
TDcXMNGJm67ptRW6giavad88eqWebdvYfO/CLjmH3U+S4PUlFWO58VwftZgIB6LGR3RT7qGpjEyO
3P3ctM5lqIaR1Cn2I4Ot2hhNOOhVK+m7jyrKVwt7i4VlKu0rz3tt2cZ+8FS5NU5tce1fbZV/iihB
tCdKjrbAm1cXFq+WuSk3PaIesCC9YigWckgfyFvn/UrpU/1mNI+RFGdS7RR7Hn7gu3aTSjpuDyuM
8sUEqYRVrz6n+jBwkwJLclOFGtOC0BYbLVCNu4BT3QrMSAcdfaFZwknG9fhaoRdtn5ICHYEyDtKV
cDTz0Ebw9T3AXM9aaDePLKcX6pAVzyg/roFJKg/zRN0XjfZmpF51qrPIvzetMsuW8djHGwRc8FjJ
u0FZY16qbFNguo+NWfyAOgFGLO/7A/datOipVD1YRQJezkunreX5AK5q5TXE2+qxH7OlKermORjH
+rnI3FuJmPClDJT62TN6a9mNo+AJS9N1NX9LiSJe+a1/sYqyP3fl6F9yzNbR54zfgiyu95EalhA3
guTNTshNkoeMdnI0gUcNRp5SmRz1FYyr8kR5Ul1TfeT9sZPdg9PlpzQsQDax0AQgOYWIN1DBtIwm
XcGHsF+sNEHAW0c7HEaV/ZI15L4Bmqkrd25ao6pty4LXu5I41ksGSwlIqJau5bG61wVbFL7F+n6s
ADnM295A4ZdgZnjNppj8AJ00TpV0Q4RoO/wv2dQxqVyjzK9uZHDeg0k3kR29j6pBkpO6Ccvt/dhh
8FcI/qhbGWxApljVoevfR1O7ESsHmv1OBqtRD+ipm8uw8nOnUFmabZtswY3uLMfrrl0wOpssmsqT
mxwLMnTPuH11mto/z0ya56weXqnPeecCZYEdCg+o6xtDfxVtuofS7h0dQ0GNRfa12rdqgpl17+qM
PrmYIBV8tdQjpEtz80h15OD2uE3L+LyO0hXr5wj7ctxNnLxnihdRJ1bjFIM6aheZNvzIS6v7Vpah
jk24YV3hpce7CN2olnLYTVjJi1CxCrO9XD+QU++WsTcEbzWp442BzsFGjmoNth9tleIuMo8WJpC+
puhuQeQar+JbU2XBTg8LRMt70nZxZterRqnqLWhm3ltuMI0HD5sKax1bzj+76bxralmlL/8V8K9d
M9PKTTKzvQLr0R/74NXm60FaHlcKMkCvBv9tD36KEdHcUqzevMbB+Chb8ZQXlwp0nmyBsbJOBg49
i2iWV59qRJ7cYUDvfD4rBp3GZlbXWsW2YlxHX/29MZW9o0A5/Oxmwl8eUh8w5Rz02Z+aaC6GY2Qv
/xooglhdVH42bj+DZQj5CNY6Nlrzfz7O71gwWrWmvWBMsIHfPb67k+2vptbrT6OWq2dVJ90ldICD
MWvkcERsIpp9hOSmmm2F5F5qWLMOBsawk4OjkOzT/uylxVxk7rCn/WtABstRVHsx/ZjPLA/D8zdA
RwEhi/UEiPp+1obcMrAnilJiAZJ5lYxTfiia6PcGbmB+IPOdH+Te58Bn3OfAX3H/h5DP0wM3Q/Be
nv/zONn8jPn8pP9DyF+n+jz2v1g7ryW5dWXbfhEj6M1redtG3bIvDElLoveeX38GUJLY6ivtdXac
qwcE0gCkqqtIIJE551/v8q9XW+5gcXk1fRMoP2//r1dapllcXk2zuPx3n8dfp/nPV5LD5Oeh9RP8
jmH0RqqW21jEv17iry6L4dVH/t9Ptfw3Xk31pzt95fKnq73S/X+8079O9Z/v1A3CmtWhUUDaO7G0
i8TPUDb/QX5hSpqQUTlnhLdRN7kzk+KlfBvwYtgfryCVcqrbLP/mv1x1uWt1gIVmu1hezvRv8/3b
9dnMsPUezJjV+XLF26yvP4eX2v/rdW9XfPk/kVdvp/nBqoZ+t/xvl7t6pVvE1zf61yHS8OLWlymk
JRV/8lc6afhf6P4XLv/9VK5XA51bG58nxYrOndILhESSzc7pr0ZakmmqTrrxINVSI3uNHLD42n4d
n6W55gDp6KXQshlD8KYwOnMdNBa1Va2lPBZRCoBaOz6zCwbIVkhpSSVhT36LsMsxc2TaJ07fv0u7
1PvgRO3mGkQsqZNNM4KWYZskgbWA7V+Ai74H1CO9r1wlPQ6uB+HzQJ2vaye3BoTK9FrmIJAKLyNJ
YJKT1shRSGcL1MtNJ816Yn6Djo6AiNMBLSOnKsOROudSV7c3Rx9UyU1jRS44yRb1JcUMxQ47e/Iw
IVPdhQlcri54Nxb180N1bxI04Nw+prpHiFPkVPeVllb3mtYZ+8CsSF2Xo3ujmQ5+RWbDi9HO6JGY
nHcfARdkRjmwsUtoiaz2cZlLTh0ORkNQMzjf5ouyqrvEeQos789LSrd8HMarzsLi5mbObNEc/eCp
9UgRM3xBgWC3v5HVA49MifoL4vpOpf5qnoa9xd/tTFJucAkbwWXvWwySSjl8MVfkiXiKZ56yoSOr
wi0rik5zkD4K51hWTngTPC3yyIYR+pJ0XACuCF7dRkjlMkxx5mTNoUe7fTHm5tlM9XZIs/z8euCs
TeGxi5XHV3NJ0SrsK5Fu66g1Flz1KURrszoEd1GXBXeyR7JXAG9rHex9UmY518a6GKTf4M3Jdaay
VLguI28TGf0b101S4qaReZLNTOjsBDOyeZI9CNOmY6ZkK2nMfrlJ0TfNIKfghBEFxdGQzSqr3lNJ
L4NtLAR4rKv0u15RtDup7SGT25JTa6yl4WYV7rI3zCohbz24SN/FgxMne6eUQHqQr/HDd7EmWvgE
yZBOwPY3ozEX5sHU3c+L3iafUAdPKy845fHVvbQsF/PgMCSrbgDCRNz1r/u6iTmlepQault5E5YT
6HwidQbCluufZGMVBYz1t3bRDomNtqAmhGih8M3IbIH4eoL5bk4H5cUEZlUSMEiHVLlNeBv0YsJ6
BOtVAaFho4OMfjZFE8dld5ai7C3NKx11esDGshFbL4b/aoJl2O0a+ujtCqDtcjY+9XjJ2CLCgKxn
D6Ea5g+xlbO7iiGUkAbibQkc1JDUFmCkg0vrnigFmPOVlMk9/aF0rPAZogV1J/Vkj3mnZcTiW0ti
SzmNHLv4vBLLYKQaw2uPs5p8VLqck4zSAsnNjJOniAS1o+sQNFD5hr2veuMgPSjg8thze+GDI9LY
84LqutJOa1KqHCD8RTpJL9JJuomknnIubY4eRVcqW2GRvcVHDmnGnTNC37S4SvWfxEimqCwzpep8
5/ft9Dh71oPZZsNzxYb7VJp6vZ3qNP8cmBZHSiRYETqbAHkTR1Bq4n+oLBJXkwr4tbht/ZXSTkeZ
bCyzkGXTNq6/tiwv2y46mbacU1W3zcjfWkvDLT3Z9/x4b7h89V8kPQdtnxxBXvxyc+yo4m4iEHMh
uPJPXuV5J3auZr6SXdmAxW6RQtDAaX/T1pRpj5Vu7YzFE7BTHxpO4cO5ETSxopHD3aqNSLAkLFDa
zQhiaA6gujoHLbQ5UXNXl+A+y55syimj2jY3yerwmx+G5FcvDUhyAMnZ3Etn1TCgg05CMFFbp7kf
8/Rd7HsO4MMpKadKOsEb8lMXc5R1Lw2h6P1Nn435u/TXHEn/TNiyvLRemVzB/k+uXe1sGo/QJ6Be
P1TSOFfDTD5Jo5VHQGgv6uxOw0r6NAMZ1Jx7wgyfewn1gWKurG+baC+7aWd9cyO92L/QyUvF30tw
wS+yrxAyHUcjA+jO9E6ZaEZbA5FykWUPnmB4Sezm8Fqv9N7pT7rRCv2TAukTnO7C5zar1EpZjpFN
P1F6spaWqprUA6fKvWVrD6YZlu9a4s2hSiK7nYbmW6Ierd2V74IgV2FQH8jrV4t3GhTy99ZgP8kR
cemm17pk0ViaRGvtjgeNScn1OcxD/yx72VB+mgLX3klpmCr/HDSkJPNy/+kS/+otuoE0UwhGfNgn
hHUx3AbLeeSMry7XUq2zydtMYOL/Nm5x/jE2UmGhcKKdGkbFvprN4FFRa1DoKy/9QPTuozWa2nfI
tT3L5OjXDeKn1Enaj16fcKQT9+GbMHZ5ZlqxcrZbOz2/mqcD9OscDjV4N3yJL5raOMdBKYk/ATuw
aiHPuUTQS0zXDlTAXR+Tekkugl2/jxPF26agda0cAuUcmGbJdjDK7tKJhsO6l82iky6aqm2T2lWO
i14OWETpJnV5adiHOfHgavttSqucX15hGW/EHEe0WfbgWxaFUCnkDg6o5HsppmqZ3XlZekeCbVKu
uxw2iyCEbSs0WnC+Rhi4NCMaV4BqDRyc/9YU8PXC92qB7b2SpnjQwLGW3TLIYIGtCKu9UPpVYW+N
ISbLzWu6XaQlmig5CJ9k05kASMB1/yiloAIAZ/EYhNuAR+TMPz1YNZH/qEHvrVV5s+HYMbjWEiSp
alOW7X4xbqUS6MzwOklApFQ4SeXffZYxi08jYJekIY6N4KCSqweCUGm8BSsk8bXybd/ARPdT+Gmp
lErZ5VRHUQwjnntGUGxjoBzW8jG4PBWLCWTcUBgW3e05Kgzm5BNIF49V2SxTLYZl2DLV4lxA2ES8
Nst5rrfzE7X+48rlxP00J/DF6JkTcNZKSVHq+F21bsAqCTv9zSiMAGO4604jM1v6joptnaNG8N0W
Rl9xrBKd3VqP7qU1KvmL5Bkw5lJ0OJm/M4PxDHGQ+lRP2576mIZMOlIWBN25Wxgbv7PDYw7RxSVz
QOFiT1QmG9kFWHxqVm5BZidlqPWunfKxWVWG+sP1Zl+Gyt4QCQyGib2KFImyU800koSXKMUbl2rj
O781tOeJQ8+1kTjmkawp7TmsHRe0+8CHcboEKkw1h7UtTl8tKF+PllF9rWbVZbsqdOQ0BiSBdfVx
FuewsjEDzTxGbftVSp04s5W+EaU7f/QVcy7DZU/OqxVKfQSlKz2PyVBRv856SuNzuDdrEmakrteo
1mw939vPVaHcldTpbqe2h21uDMr12GTaaZZN2pDgVAg6wZVUvDAJewHWxynI+h896fLC20iiD3mh
1geyd+qTrgIs+YttUFIOSrGIijPHIuFZqlrJSthkHJ3Zai4g+H/yE0rn2qZyThl1Uo+hLHwxYtTK
s2U7wfk2gbQss8w5cNebX7cx9Q0H5XOQrq2o/MZRavnECVT1pCjpJ876+4spJE21xgMpk1BZCY+y
0qunIuo2QJ/PD9Jfq2aIiEdKpKRRsezmUW8J3YvhcpDvpxoJR3B93y7gptk1yy1q+42yXA+ESlZ2
4hVn6UwWwXzUJyqF5PVhiFCPk8uxJMDVTm+875rauDoK6bFSdAJAleeWqhwpVp7TrFQzca55oKjv
f4zpe824Khk4437lGe+XMSxi4wddh+0vBNMyctIvGTk494VoOMLU7kM9s7ajYC9ddNKQmQU8CQks
P1KUjXQJzehpJDvxtKhkj5rR0SY4s8zD2aF78nMgf39d7uapU2vujx65ruIWZDM6JgjqebgffKU9
W+w9S9AG9Pasj/XBHoLp4GptCzwtqlS3DapWpCy7UnsbI4fbDYeIpOJWzTacyX/u2uIPAwqVms8k
Ug5axxZCNmkf+GRdCblRFf2mpNzlh3lxfKWbxYjO7rwfg6XZNFJ9r5GX/3pqK/XcDG7P36YtKX05
GBP4jeCCpJsExpkPWucNvGlNSDrtoPiguW8BRXbeAXRWX5sYykBnTPMPuT+VWzegvJwtNkDPtbpy
ClXbeCIzHyro/GyJzE3Zk7qZRHTSioVFNsWvnhSBScPsWSmwPIN48RbDUWXNfAGXunvQwqx/0DXL
3wwDjDeLzlar4NqU/l6qBoouQZkVkK7G5I5HqZRNDDDE3iahQ+Bcdw9LYz/FrV88kJ3psFW0KOIs
mtoj4Z4LVrGtXjOLbDZKTDcx8JqHktPqd13DJ9TEFpTDgomZ+l+qq/2uPZtCHFoyWKkQ9i/Sarvh
52Hypjs5lAzY+6zWqwdpc81y35l2+kbaIqVdkYGTPmue5r0doB8G4cWzlecIpLwHEjabc+GTkSqk
DGiDW6/zUkgItL45SsNoBfWDV7vdASQt1iPCeTF0oXJUNbOD8AI36UseW7DrAhJTFl85OyRyVRKG
t9E3W1iTjqEY2lYJAn/nDSE4BGlQ3MtGtaCGmlsIdKUIa/EPQ1M2QNOoarBbnHNhhXJi2IRJCfTc
r1mSUSvug1D3tkNXQhD0yyBHWANRu1hxAGMylZ0N0vaR69jHXIM1RoBTqoJqD1ouuIIlrOUiL2aI
CwG8lPLUttWhMSleDpN5X3D+D8pT0D/4hs73TfSM5BrDAXjPmfIPTewXg4j68AeSDsLQl21NBQPJ
pESLt76SUqcfe+AEAkB7HLzWeZhEQ1UuLMA10bFUi5yHMLOcB0vznX07Js5q0Zmaol2ocDpLlRwq
fYGxWbW5HpKjyGzSqAVBdLvMolsu4/VUHPdg05y90OmPFGZTnJ6W83ubJfcmMzvikUJ0QaOibN98
HHuleUpMZx+o+kyuSR+cUzJM15EUTSfZpl3QHKQ1qsbPsS+O6snOeVvx7ZVeYKsAfM+GENIKpq4a
Ld8ByxHtpTjHFVmUWuhdpajVZHwq+fvcCLs73lTpbRD8LCAPg9SwlV6lYSmruiafX4q5A2CnDuG2
WfG1tcsCpgXggI5N6eR7HrrGE4cNPMkBEvgnsoHfBhD/CxiB49qB6vv+la8JTgBcLPjmKSzvLB83
FO96m1adjXMvGtmTTQQV1dmpQr8CAx2LQrrVqjeSFsBNxKRu3hheG78fktaLn8u8a9+XavdN66Kd
61TVYzmo+jNl6aRH1g0rxSg0nkeyPTaBNfh7aY1M9vuwlhgkYOA8wfx9TnzSpBLhXBNDfKAE/CSN
cnxcfU1ddkNSE5bxx6BWQLgW3koJsP8MsLxqWeom5af2RjYUX6lW+Gaw+vINxZwzsSQVsMvZT9K1
m7JdzU0TYNRf/m1f7I3Qsu50R//mZxCSjYOW3g8FT0qWk6Djk41434lGGsY8t4/BmL1t7eqnSgzI
c7e81na8vvl3dnCKw/naSYhSAT4ve0vT/kE3Zda/+S3D4pjvf6G048ZMg4RcaR/EncmkYljUnOpN
qIMYRCN7fck5yUrKr8zkgkaHMPIvUn+bQQ555bfoXviUYHXs+D1809RKZ5HBhV9caRkie6/vJjeJ
DY0s61Z/dZQzLnNLPyNUrG3FUwWkbjgC1oMLqjTf2qTcWQJbWspAm0QkD5PQuOiG0YDD6IUsBnZS
KccsTe068aksB+WRxEHrqW/yr0phDRcpEXLVd+zNrE3P9+YJ4pBDlBTjJe9cDZYcKjUmO9bhN831
e6mTTZ9bgFy6erGVYqnM5O5W/XwkZsv3v6vDd2RDR1SoaR1cgUW+M72puyZJ41GnEgUnRSC/MimB
axKEwrkOyEEPwnvZs3TeNoXWgY78uwGWMaLHvvVe6u05i4GhEC5a+r0ZOEiSc2SFGwIOMeo85hQb
BllqQ28TS9964sDA/5pCTHLO2rQ4O2P8GJlWto9/qaS+suuwXL3ujlS0o+WDvo2W9hdOv2aTur9P
Wfrez9nbMtiT5ORutcHLr00a9QAtUGlQUmOyiuw+/JaT5kkR0Xf+Mh8MsLHez1rRbnzNTe+LAiRB
wP30w2RX2r3NGm1j9125pnTf4/ChnS+hSXr2rg4pJXIaZ9y8UMqubIyABPW+NXzStcjZJrdbny+L
eQLivlt1Ph8TvMmfF0MEPCwca3Beqlnxhrctj2PgSKVEpYR5bor5o5RkM5Sm+NIM9VZvpuKN1KkR
QDD17PLjRuVDms1RbbSVNlOogD/R97NidOtFl2Wtu5p6ktWXicbki6/BXX6blXKwE2Vy8UrOIXW5
B7asn47xTupYHEXrSo/aAzgj90U5QfEBzdKb3rPHK7iZ11hIlMlXbyZQ+HeAps0bKcqGGP43EuVj
opO4pY3l3fuceMtBUtVSbb0H2aBf1wBDUyc8TmSS+VAzjqV+n5Idb5ZzdNcKSer10DbPrB1OUnLV
2SRLUZ+qvQPl1koqb02j6ve+DlWY0YE0J3XhoBp35hSvmqyOt7anVHdRaXE6CzTvIXU0447/t0vC
s6O97W0OUNTeDP+ZSm2dAYZCMXdvnnIzKj6HFYWrLqhUgB0pyjaZK+diglBy8hrV3DsERR566iE3
QLCo760i+sIJV/3difcwagQ7njP13qF67qHzdHtdVAE6u+u8VcHa/NK13klabSUB8T6d+IrDNWof
VHIhjykUNxtDr+0LZfPfgFQIKaDQoPQWqqVZdDZI7odC7ag3x0PqlXEqe7Csfw6jdvP/Mt2frip1
4g7Zd+nbgEz5WhxftqLpxMmrbCg22sQk/F4WlfQI9EnbdbrKH1T4Sp0cL0UKQd+Q724dpbTMS5VM
DhbIvqBc6tSRVi5olrPnqk8pFnU+AWXv3TecsE1NXh0KXY3u8qGl+tcy7EeiQTBPeT7gSvCQrqDF
sD6NVvc0JHyDlbFZWwNnnOzyzzd81RdQq7I7eZm+rSuTUhmBrKobFo3siUa6zAKdtRNR62jOvs96
Od3zRAPmegz7LxSrnCrKKt8HgBvtqS/vD1Xkx9DYqF8svmOH3HWA3ymc4t1IAdLec+dpK8VmbPst
RE35Xor+PMQb1TLioxQ9XYBfQXRxnnhUvgtAsqLcCOitSlWVK/zP5DXnwK9Vqqu/HbX8h1iLeKsU
vcTzgSLrf1ilmD2U5nYK1G/9PHsgv9oqrEOpSa5vmydkRw/sYGwNxhL+M5tM6dWrlGSThZkAstC/
xYORZ9vROeo2gX7CBgblMKpx64nFOoUx1cAhEIVm0mBC5XCz8lMzKVES3mlt6dtSH8Ce/WX2Ksso
N3LG27RU1q6m3Fe2LVQx6z7ti5OVZPAEQhe7mck//6JagDDo3idlHqztrIXRqavd/MlIjC+QeGb7
MgjI0+mC4iob1x/by+DeS2FqqqrbLEZDCbS1VUOxNHbVcADQ8J2fVxQTerW+8nRHuWsFYQinAcF9
noK2ZGnGC31Z5YG5GlzAJ6O2I26AmxwFAm1/nHuYLjm+iD92OhiVtuV+boeAF11SghPfU5fRDW0P
ZkThfQYm6LNW9vWTaUzJiaWStgXieficsDxODe+zSaSOk9pSJRdW196Ys/tNjmMfwOubspPHkYpH
ziM6k/duZN0gydTxydRs7RMVpXB3kiJylFtH2WRshUKn5DUldpOyiSrKPtW2giA8d1yQhsvZuZae
vZGbUDcWdG15sNb8Vr1vkli9Lxr/Yx0F2lFKspHGOPFXA7Vx10Vv6Lp56UpjrqCqVBvvnT0b89X2
o2nVq5AKzoDMbT19dPdSzBTrLazOa9hY4cQQsDWmFod8anp4kb1kDrNmJbtB4CbNajGpbsumpdbI
DGfIC8cfXWj/VmZre6A5zuMlFk1AFCbf1MbwwSnsbi8NsG/5UJ9ExXvbzKk4LOuw4W89kD0ku6GA
3YkFqYV44VxujUDyuck3p44jNw2uLwCxRM60zIpuwHPT2H6GDhyj4FIrhIrhc531Qyu4exrS5Xmr
x8ahzXT9rdr7P6xA38WnaYAZjnWCu6KWLvgyO8m+jk3zOwj7xybuCPIB0sD20T/ajVM8yEB+qlfz
Sg3y8CzFQAvDbaUCTeYmzttmnOFHSuZPtu+Wu7QdCT56Tv1B6ItKnz5RMgssK19hjnfWFRlSp0Id
ow+mmwBm7DXP3QQKZBb136TazYZwXxrjysoONnu0E8jdIDWLnvm7OCnjIOgLMd+6N/eQdCuz4sW5
jHk1z81bg14gXy1zBp7z6FAHsa9zZ7goQTFAeA+VlTVo9x1c5iZkvuikNVHH4SKbos6flTFw9kkT
2/5V6oAGIYdGL+uVHEGSSUR4Wsxa5XNy0Dj/KSF/heubmqQyHXbJr2Iu/oDOvJJWK4o/Fo3aHeZW
06lqECOisOUkqLQjqvR+OcoqMCB9bBLMPrONTRKgLXsWNCWLkLrlEGOv1Im9K8EzA+1a19RNELTf
y5JQvpJW8ARS90JlxU+yd/6v0L53ww+DJIC/6QRCxiuDmzsUvy7TSG/JEn8jjv99/j9Ns+hu9PG/
RuQWyCr8drmbSNxNJOihpfdyr1aovwnM3FhpSlNtiDEUDzCM5Q+O6JFfQAGTfS81splDWOTqwXZe
uHppO7EfOtyG/JphrKaMx5jfbeVIObXpqv3dRCxLqsysD2G8sEzCyFEY7+bYCryVxnv1WrrDVpOi
HJeVacFxpmru1ICyccr8+u4SkRG63Jm8OvW+Dg/8ud8vBq/t+nND0PF2G6YqSMCUDUTOzmNG2Knz
CJTqVuU+po1nXsl7OUmbKlTF4ADUYUysjoQoDW3ZDdta87yNHrMOX7OD81cNdsEG7dx8+KPe24D3
XOQsPBW6R9hsFju5f+0RVJer4yYHN+qsu9YqUt6vGUegWqOSogOywV08m9ad7LlBbRyDtn26+ckh
wZD+k/v5fMj4ZxD4ZoTDT+LQNka0ssWs0m+ZSuSFTk5ZnG6X1MDKiKjK2gzitHHou4ASvLI8SBGu
c4iALUqRpOhmQH3U3ROEAe4Zfgnn1rwSpUHqei+OduUUxiAPkvtnxEO6gt+mfoRjrn6MYs68zFKn
4muYaj5mGupMXuqkM2/BdpMOoHVIUfrJsW3M2sMkwHwb+2q+pgnbfdlQi63Ben42i/5H43XOeWDR
QAk8SEsUU/00CMryCiIE4DituCnqHdjlYE4AM1hpVbCRM7zoymmlt7T4IIjwQ4MaaVYhj4J8E0rM
MoMTvo29CyXTBNkGC7b0csjUzU2mCtW93LwmLwDBwg6/vLBYclAhxoN6zvabOkGW4SnrFbP2lfNM
VSHrKxorKRVomDn1A9BH107JWEaXiDpX0OeNU5ylu4AY5yF2KKuay8o6cWZrHwJzeKMYA1XWoCKv
jLlvd2ygpk8JUQTqT6cPegAmAt+Qdlen/U2f2/V80w+Z/kIv/WfSSW7+ZtopV1gVgWQZgU8aququ
Fuy6acL2uC2n6DQL7t3BgVpAg0Bv1wiyXYONy4FfVLiR1gBo1otvJ7ygxNgqn+wHVYkOnfCF+sA9
uYH/DgjT+bGxe2PV1KD2gAW3ArHb+GxoHfQYQR8BZ25S4qo3+iqNveSuj8r0Ccal+wo08Y+kWeU7
O2gUANa88qNHJTPxo5JiPzjaOfCHNTG7UqJZX4GuhkCoggRocOubKrBDAIo4ya+vWq0QS8tIz5bO
0kcapCib0qGO3Q9g5AlCgfmyOMqeIiCdi+HrMr1Uy0kW3RBGnzrnYzoW8642mkDbVbNN0aLCdm0D
EWm15jnasIwSJitOqsvYGTzFMy9OdwSQstX/M4pcqvhkeMbmNomc7+ZkJv17TTHqQ2zE0d3S2AVZ
1MO0XjTAI0V34FjClTBH1jMhyeAodYuL7DWlO699TVM2i0GbXIYRNQ32Vp9RdygudlPKblGT2QF6
08ZIzZd3YTiE4rqy++zWyXAK/Kk/earzo5E6KUrDIr5wiSslXb2Qf02jzL659qHVgtCICZfBf53L
EX5KW4YHOJuPQHvM+2h0wlUtILRakP2BAnDLTal4xjkPPaC3JNRWAmjUNeF8Zz1ZEcFev55UWC4Z
oxb8UaZZP0sX4AcikJUgYAqC0jqMqeOweqyVj8OgHamcA41bDUcOvwR2udBXc/XNSEDqiOJQvytb
89SE3W5Q+lPcWMWXMHMb3pKG8jaKzWozNsrwYKtWtHfA1ji7UE+su3QqobbTAb9v289Z48RvjVJx
HgoKiXPg3t76nMc8F8FJmmQD9AMpzWoDbyDerCsem8Zcwbn7tYIr+DmB3BbmCmUtJQsyo2dn5Efm
Jt1mYq29cYyVrUTJUxB2/VMyZvHGzfx2n2Z2/6QWRXzlCfhOGmUzBv4nl9XiRUrAcTj7xqR2M1YJ
C62ZzBWTeU74Y7K5Sbs9geDr1LUc+M0FaxgB4tODkE3OiRBBPtk6rb6vUtCAokgZeAn/ZOKRxDha
2gDsbJFfuhiqpvwMzYsDxDJRACULOWUakweZaUWW4X3VZsmDTMIStkZI0hbE8X2jpupqall1OFZb
clyYqCty9cs3TmEWb1hLUyyRz/leitJgFNQJx7FzJ1WN1dcXvXWeb/5iUKAIutSATU869XG6Hsz2
S+wF3Vm6cJLh3rezvV4GaGq7VnlIXhrNXCUOi+CkjHoLqODUP3qZch/XgcJmicTPOyjL+rtsaDj/
V1OKVnygPPeGQ80CHEX13vc1gw/Rb9aVFXJEJl6mqZ6AbRxD+yMk2UhjITwWt/+sm3pY+MaG4t5E
2Ra2Czohe2oXuJHtFGfueRzD6h6OkmoNS2v29d89MuYYf5+j0yo4SYwiOFRJ2j41k/LB5x4vhZDq
vAsP8zBqa0UxmyejGNunJP2gm2nyRmosOEZgMrSGnbRFk+fcmSM4SUHTPqaxTlpzZd6xN4WZO+v7
LwOv7NBS4g+t4xm7xjOiY5Go9l3Hw8AeXP9c85qrKdelO86esnVLEiBhfXeBw5whW5pb/e0E9NJN
1Htbf9v1vvNCXKzS+U9jc2J/BzBvs1lvL7LxVJAPeOkWQDn+1Mme2oF4QSjY5xQkFwmeUwatrgqy
5Oam7EQ2adw5h8w25tNcgo4tQdk7GJB4JznPvTYrh6nvSNXP9eijWhlrQD/DLyROkg4WuW91J4Yi
sSQHJ+kBdjWiO2tQ9LsEBBmKm/iZXLKg3N6Mdtw6RztQ34eUNHDU478rGh4Rnj13+x4Cm03hzcZz
FZrNmeOPfiVFHXDwh6hJIOmplW5tGO81veyepK0GYCFRqvBOSlo5lWv3bo54lD+AgeOep0RJ1iQA
QC8y2dO1r2ZjDd1S+MUxnB0rJet935agiuggZNmTEr4rBSGYcJAjE0FMUo8gOsmRLK2jL3Nl7fLJ
sd4Pw1Du+2QbBkB/z2QM1/9EFTyHU6sp7+x++FJbdXIvJVV/13St+paUuu6Rw7VrmhYwf3c+J5l6
GqylqOdDticV2N6Sp/choz7+WNV2PpNlr8yHkqxrPSU0pIrGCkcwp371xgykDDYDw04aZKOVqX3z
cwD8OAMatl7Gpw2HKNAfdQ0IEH64c3JYtEa3Y2dcT8md16k6T8xUewNS87BOysblQ5+DVePUJnBc
xrgu3aA4211Vubdu5pfFWXMtQtBOCSKj8rUzQOcm4FZANTSSBj7xliqMAVqcrh2edF9whmdm/DX1
/TWhx+57FvcPJmBUH+eJH4xpVOVD6yXloR9sYoRapt8ZcaVuQo0DezC7P8tBk3ssQSH65lhDtgrV
vH6b9xCt147fr+oABnDOB3sQRfnNNZNZH9rE7p6JSQiuMXLbpbUuwoBDHvOrNDpF4D3xwUiTbKA7
fwd/t3eVkmE37tpwBzLOxNRAF/9xLmmslNn9fa4IwhPT0LyrKQbLuWL9OUgzcyPDbr3VpbAbRe2P
eN0LuR8Vd511IA41Ym3d6mB/zODBHMCKsJ5TLXZ2VZ8n21astfu4BvpW4QncC1EdjfmOqDXnvkiK
VupPY/IoB8rJHKs8wuAx8M7DDkFQRbVW5p3lXKox/vlKwdsyiHj1GIF/awK9tUgdDZNo1/VNt5IW
r69+mKV481GzRjuS53FcBsclO4sA/KCVNhk8Rmty3M66DbcZaaycBaY8X4XKF7DnaqhNEbRMdG/e
WURyraLFpxmIPNXVPlpqSJpx2/m7ISimT8YM9tRPdVeBtCvVqvNH9W/ecpJcxPR+85bqMI7/8Qqw
jUfV7Q/snKx9Ahr9szkFX3u7nr4CEvJGAYDonanHFsVVlkrlZs32p5vnlfQAZnE39B7VnH5YktDe
vTdibVwbnMBfWU2CvKoqbXGVckfe+CBwobzhK0traLsK83selHfwyrgfB72G7agiqu0QT93X4Oyc
nKZTLn3v6du5GJpngM0HcOWa8WtRG+LBY34nMLQHdXjV5d783JPYAj6JSo6X+NSsmnSPP+jhULu2
Zqk+By5YsINl/fCPIIpa/Be98O+Fv+/gL+eXH+jv/st1A+Z55S/v53f/P8wv778W9+9MxXbkAOXZ
8KxvodENXztQoOckhR/GXVFJFwH4b+UHQgb6V/jT/xlj0zkBctuz4LSsA+hB8c53/ekTeG1AsdXK
e0cH87gSesiLp08g8qzNX/qcQrubXvjPrtkfiJ60qwzClXNjJnW9SjPFPleD4UDg0esbaZGNNCyi
7NWNwZBX5iLuTl04jodFP2mDRaQsVJ+gdQaXKUv0j2XfvHU5Vf0O3m6mOOCNdfNwGOGoWY/AsOzS
0quB9qOBT6u+SFH2ZKMMHJcHZtuAhMIrSaFEq5zbq2yS0muvkWik6FujtQbipd0sutrsiGNLOVDm
eGeYwbyS4+QQaZhKUGWp6ayB93fUj/1sQPVWB28L14ou/eBoN/0UA3EypjZ0miqMJOwNzLt+AP4l
SbNT5XSwqKdkc+29HOJusNuVC4Fe6uYcSpFnQ+Df5fPTGLG98f6HsPNYkhvJ1vSrtPX6wi7g0GPT
switMiJSMjM3MKqC1hpPPx88qpgku616A8KPuyOYIQD3c36Rs92yx0fcQaZHB+8CKKUd5otzDNrN
iLErC47QguZniSvktvGxGVwkcIFloHzsVuXSHxwYBYk4y14rnHlWoMTWmh5Mjy1CXPNumMVks9RV
3X2NgvGThi7hH0l8tVEy9BeWBT5imnmCyOqv24R1i8iBHXRq+y5guPVbnOeCMxJQ8xZT77HyRYlr
2Kl2ADJAQ9hNLYuDbA2kRi7yrLzUXTnczhWesStTJLxnA0AgOPywhlIf6nkJM/Guyooh31bdyJIZ
Qb0lxcnhzoS2laEFhdKP3n3x6nw5FKOB3m2hrH01DQ+x1k8PtRkhOYuw3G5QTXftNEG9cQYcYzXF
H16aeBZ8bLJgL6J2eBmdSFuwAczwYaB3KmOeKBjgGWk44FJS8sT4ccAE8s8m+6PooLglevRoAZ2h
QXXPtd0uWYtQNYk0bhuxjyfO3IRnj+hdl62iQedP0u1ZXTMHS0wKfm0VtXgtlNlDvI7dCwW36miA
LsEbSungSwbBhos3i7KBHZE5jriXBxb3F13VkDL00S67xZEdMJTiWoPcvs8TiCmhmJDd/muKEZY9
ecPg9SM0IdK5U3US2h+XoU6KsQ1PxtvUGmHKZTK12UrzMEKuAOPcxZPQPyHFX/pq8yk3hX92EPNc
yLAaCxw0DOtVQ9WSer+zwYId3FRMQnGliBmurGb7Kq5cZdVGFXukPDM2U6elFyf2s9shxeoEY2gk
sC2gKOccZOVW1fFhM+t2vKR+Z8G+0ex3JJo3heHn3/O+ec0rbXgxbLVfKyKqTzi89ae8yctVL9rm
qStTb0WJPNzVWji9kF8ARuNXkC96bXwJnPZdAWsCTZCW6pusb9L+0cga40kFO8XHO71kOPNcg8l9
kIPK+SsD50Fb2CFKyyJrt4o6xJvSQL8P7svwrHfuSeG5+9ly0MHUB8A5YYjrJJRMdOmGvvlcjlDo
cjtx7geUxY69Bg5gBKn9uST5prt28Qnl/WTn2364rRuzeZtLRnIALr1o4I5Zd6g6IR5FWL605F23
PrmAXTULvzaupj3NiKNNXNnhARtfSJCIWS0x+xJfBuWPUijjNwCl3P3giz8Erh3u9CLUd07tqfeN
j7Y3wmPTN/BDCGgpXyvfScDd1OLq29hW152N5SxQhyyvo6M7K0jLgzdO6gnsT7oZZ2jFR+x25iAy
7TR8oW495jww0HiLbd0gaP+4Du+NhREq9mplkQ0Hf7JJLf5+KtvyIAxjOKjQSP59kNooKmVnvx8O
ZlRyFQCMARghpBJUQGZ6qHVnvwrN+6Iaumvkfo4MHVv1JA2ykz96D7LPdhvzPig6dVdlYFJ7KAXR
MjYDY93llkYNa277qMwuuTXnyL4x3DXQeCycbVqi8jcWQttNFSVpyOw262CNik89gf/GwLJrr3Ud
AvtX+7NsIXjbXgvLIcOcxWItY/Iw6yngVaCdMTLhUjLWeOI11ZTmcBthvorUP5ChmNAS7eBu5WAt
8I6Z8Y+lsO+p3keXRHUxmQmc+1Qv7fssNZsDntrhQjZ9exAX3BRJ4XXO9LnW+sMgQLoobjztGsUw
Niw61DcAiMifKvt6UO7JPHX3g13GB8cU7sL3/D+MIp6XfLOHtflolaxNGupmiwEF5WcRR8mq9sqa
108wAgAleGfXLFhsG8q6mlbOsQ3Umopt3l282a4AidjxsW1BCY6Gkr76PrbNto1QnWWhLgDP+77w
6vgLLn7+oksNjD16JNVipxaYQURAM+wufUIuFi+sNrLvWxJ/63EAfghtXNs0ZQ0bA+DBzsqEfuxY
9O79jrfRUed7hGo1O2Pq4zvo39yKrCG+YLXIY5FdwP04m5mUfjE9Ym+mkh7BkG2wHRPtlUF7xT8h
hnHIj9pGyLYJ7PKboY77IptF+D0TxnA7YXGQBuPC6jT7ebKwxw3bik21X8GQFvHKrf3qFQQSzhB6
jviwblevRbJgL+S/jqqVn5ASSZZyVGLD+dYTB9uReRKSLysnyZBFFXV3Nmuv4jdtVVihlsqLE7iQ
Il2yE7noHk1fWarjKTDPXVKEeNYM2UFgofRVL7JvpmpGb6oGfDGMHHxlNYu6a5JMAGUtpC5SvzpL
ux6BaL9tOWWhL9S+7i7OTCOTTFrJuAWL2SGH3z04Mx1XhvrYR50l6cTBdZLicYK7eMBkuluUVdzt
BjBxG+yR1EvchCH6FdpZtkDKAkyZDygXNtsYfWKekL4RrUu9FwulSK0H5FjEYhws771rywsuEI6/
4FFrzYK2vOpdmMUwR8os3GR6zpOy12MFcFSCp6uIbIgZjX1HmkqfVj6EK9aJ7enWLDtPbBoTQSaH
sjQfQxRtnFhT1YMa1/hsITO6SIRX3slDOhdvKt754RaMsx3qNcZJdqqpgfoIObJ1aWLmkTigQhrD
j86Jnm4sBen7ERwYP+PcuEadq1+DvCvPEAxRdf0rVM9nDQqT3jDax4/4ECvG0qq7YqOFsY9ONIad
u9vluCOC3RnN26XkhbEcbU911f+h1RPa+kOQf0/Pde8035XYbBeGU46PTjW5/KVGf2Bn6676Jv/C
CsDCRYMScqdmAZUwKHay+dFxa1K8it06u/stPhituorQ1V7JYR+HPCeFYWRXGTGctHBWw6i1S2G4
2XrwDqrwuwd5CBzeWk906l42USrXUPxFiWeouweFb+EDMpfZ1ncc3OXnWTKGmibsdS1yD3Jc30B8
iSdvc5swD8tFkG3qyRtXclZfGd1DVakvWJLmJxkaHLxmuzo6y0lg93LcRoJdQYXirPUk4kYN50q9
6knGIsvP3VO8KX7qbwxL9w+klbUHbULeVY4Y7PoL2S31sVadal+Zdb/xGryC1Tza13lh6pi8CO9c
NvD9W9c8oUqChCteAivTmEWqsCZcIQNb7clbOq8WD5ewsI2XINSiUw8GbVl4lvOqBzW3QrWK2GXn
5ovpYX+SOsGyyUHMa5oT7+tU107g08JtFEX9JW+aYo3aqPpAtt5aGnUdvZRlqKEvk6JLb43vCoYQ
X+su2hexrvNsc8Zt6E0evBIObcDN2c1Gwe6GbLzlIayfjG+emTjLZnKnYxl39nOYWOugmIijv7LV
JnRTzUwf3jJBVrpD1tUjE4ELuU4JZJ4+5sDCgmIoLm0xVfde0H+W0wtHWKvURJZdUL2Ow/SOZLO+
d12g5m0xdGfdtrN1gNvuk1lqJhTWLPxcW7hHyy1P1e/Drrf+QOTg2bTi/C3M83Kp1pp4yIbR38gr
9mw9ble00W09K2mP+dRg5U/lMJhA+7Xwsxl0dyIWbKK4Ygaq4ptGxWv8OnvP6CJw3qxQ5/PoLf2k
p4HxGPTAMPrEfut1oCwK6gN7AxXpR9VP2EUiUDAVaoahV3ZD0fmZ0R65c7RLiaID1doux+yL55Qh
BlSes6y0Sux8l2bfJYgl9T2uyeRrwFA3xjZUsAiXvUPMDi0Akr2UvXoJqd2GWoi3n3lUXOGs0Cz2
vyTBmoe/9qVstQbTrlQ9mWGdXEbFyGaq2vA0I8yKXOyr2hqf2esXB19EwVoCy36Nh3NcAtF+jRes
F/5TXI5XhqKiIpmaOzWJ/E3qagEW9Hr0HHS6sm1j9A9sL4qfe6EUB0tgfil7cy1R2HeMPJHmXtcV
uKkPyd2kzUWcpv4i4R6G0iWHvkem4AP9IWPUOynH/0B/KIORHGRMAkRkR21SF6gBh9o6QscuDm13
zqRTRlYi8VY63NlrYWF5Urw1OF6/VLOAPklAFM7mocl3M960OahGmSkwxtY4yzMxnyHofxmUKTnI
0Ec8z6xm2/+YJTsoiP851WvMn2aJYPpWTbWxE5oWXdo0tlc5dJ+VWaCyLmPy4ENt2InCxdUKEs+l
rrqWBS7cP3hexrKb4o6/8McU3MG2btk6x9s4eS3PgzTZzMSVn4KK6lkrewLv0Jp1qKw6I692FUK3
i8StAww351eIeQV5bXmd2+z5FYyis1epp5F30lv33po0mHbaUH1z9e9FHg1fzCLTl7wN6YXSsnkI
MAjbCOx2L4EWm3ik1fZaSV12llqXvVhqBzunFO1umJuZWSG9HDvVQfYi5tABZQr606iG2YvZpu9u
1FtnON3ZixGxledXdWgCvjZqwqvWk1q8geFD3igwonOkuOkjzKGLjJtOnoPQgDQ84aj0ZvfFanSt
7AXbd+NY9OGf070UibEQFfWzbiX/cboPqOXNmvLbdETYjaNvu2JppzpoDD30lrFLtifWR/YCTht9
qttXF1Gj56aqlaufUEhPnehTqwfOgRRPg6dNEX8a2LVuVLsGLcVnsnAVq96K0cNhTq+C89Dgzj6g
D72rRyySFH/sVk1QmC9TaP1RJLhTlMk91GSW2DMJA77GIrLys6Mbw0k67Uo/3jnE9x07DvMvi94f
oarEs7BPIw8Ia9Xuq6R8iFCnVrdwApqfmnjHtHusoh7KVs3PQVzBMPTcdKUbBgqI8yFN2/cEuZT9
2JUYB45NlF40FMeXkW23G9mU49S5Ix0FRcRKz24XqIZq5eoJKLxOH58GjyxCpNevOBCWVMhHcwUa
aU4oILiNJndyN/BQezGbZBGbcfNq6JZ68AZHWcpZvi/aZWpiEy171dcReb9XEi3hKU1wUoPj3bB6
j9LVWHvFoQ5Va0VaM9h0CU9wNAY6Cx4jOzDbuJ3mCHXXAHJP4IfIknRU/+OgTvf6LJOzYu3tLJq+
4vmORtmS7GP07DQxyCy8Ur+nNUg9z/oWAUMgbWxPj3qGDe0wGP7RMOGzIRURrhUbzr1Z5fgVTaSb
qaajj2h+6bkLUxr0kbbENmE7eIW9h7ttnevQLVfumIjXSpgX+UJGGOxiuJBYw/EgLdQJqEHuRRd5
ZtXlN0UJbAqBv8TLqnExsMddPCX1uRsUNpydananzqr7kzxrs+jPM7s3laMaAhVnwEf4t6G4o/e3
3rabdVWsgsRkTNksboN052JldSub9XxAd6WIXmVnMcNF8nAxJk7yJItftmJ8ZqmU3cku/AOylcDf
Yis7WYIkt2uVoasc0oFychAL/4qJnbnCqAloUwibXca8+Yy8+1pRBeViXApv8dIT9a6jeruQIz4m
JCHSUq49lKA0/7pImPJfcUJEfuaXkXE5K+4cY+XG2JHLjp+uzgsalzBSi3u2Eu1znTl34diBBJlb
jpY+K2ronmXLrvNvXjprcoxp92zj6I7XZDGdzLlZgGdelIbTA51gpopozVL4bndo66l7jrtgXKb4
5O3lXDLeWEtGxrSTcweVG/bYB8b29n/QUBjxOlwT5FyHItem1dVkI3v72DOBPs7+eiUWnFVqYaHY
9cWLZ0W7SRX2u2Uo1ioB/AB5KCie4A9eb3FUOVYx+/mTOmTNg2OIzzIurxOONeqcbjNdrQzudddM
zvvQGhp326a6BGHsni1hWqQhNDQEm3RY1QO2kqUT9FdYmP1Vmen5FY/JSXWBnP2Im8IMVhQuTVZo
jJAdvqlhVpGhwDKH/EJVXIRdx0uGWclRxlIjjhbcMc1VuW8iwN8aq/h16YpxH1PYfOrz6b6penyC
GnKBo113T5YNGRGHgFM/t26hADWTCs1Z2Yrgq+FlnvRH2Ry9KFv7STBuvBgMotO21iaTzB018NpF
MZ9iHr8xqi6YlzDE2pndo4HrLVZNFADCmXG42hRvU3c6ZIWtvDXcUs2UFTlb6x0io3y7QES+Nam7
w0Qtf+YhUR9RiJ0ddomjEfR1xPVG1R7NPsuD1XgNylI7hiyzjzo8GaclQy64aS/MfqgeMiVzd8EY
DdshSsanVAxfSf1bXyOL+wh6CZ/ywkg2DsiLA8n08IoELnIyVmx9dbIHSx3aL43A4tf2rOTsaoAC
6hrUq2KnxhFthHrhse7hNkdTHry4N45zYga4/xz86dSVUb0t0w31YTQf5/7G1OKlO281Wd4vMSTw
TuSvDWfV22q4ChXFXrVpY59x8G7Z80T8WoKi3HW6boOvocM3awCjnTlAUuRmvZNBKlrOrdsMAsgm
rtUtBpS6Vq2G3omqW9MD3rnmdjaWwsJrbFLuxsN3zF0qbBqi6cF32XAisnKWLTmB6qG6GuatqqoU
bcrCtl2WSV1d5RCPZ9h+yjVroaMG/GDOB18gvuFnsbuXTb3zk3Og7mA8X6Hck9avXkzUF/wFxPkH
lf/yW+DHMXZJYf6owl1ZqykWAwWqLHvbm4I9uyX/nLghfkjkXh4Dv1QW/PCb965M/ryioAby1xVr
dLO27pSpa6xCxc7QYjQtqsp7RYj5e2Xp1TWASYDdo/siw6Oukl5JJ3frzKMKW9+aItSe2G1PmL4L
k8+aeIc+7moAy33Amap+zdKV/DdMTv1g6Wx5odPZeQEXOxl+buJuqSwoQlnLdJwwWuqN6hQpEE43
43zazVZA8lBrpY13CGMKBFCahQx+jNFR7t2aRaouw4y0o3QG1sS4yxoKVRG/yYUJRvN5tBNBHWiC
B+zn/rqvGuelseZvUP4JYzH37PfhH7cWoM1dzWpvFRht/mks04Zbq5ftfU8JV47ndRulBHctXJy6
0o4nldd3W76y+WuG6Ek7J24NKDCruIix/0SI9t707XiBtdn0uQVJyhMsTe5FHCeUT33Yij+kGuWZ
FFy8qTLeethos8r1Nh/juqhPl6GV6ssMb76+zfrrOB+S0iGP7hff2xQNENmScd0PYZGWI2tR9Jdv
w9ykKi+F+SpHfYSbkQWOKfJ099FRFiSwIhsAo7yafL1a7TTwrnoWfy56f21wazgn9YDPVTuGDxlY
nqWwQKGOFQCGPsjLd01rXjC9DL9nOtVQ0XLXdbVt1moFW0DDPwinxlRKMb/rY6C/uuUYkMFJhyfR
x8MqK0rj2iEBsxF1VN+1AkaJ6I2Z0Nl3qw+8fBcM7dIpXCh6FMyosPRBfSe7a/igOMP032s2iNuS
dDBSPHmMTVx+P7UWPjoaMK5MKci9xwLzN4wm+bTD5tCCx3uFmSeHR+RZ9nFXB8uq7vMddylkF+vI
WAXzDVcemiYqgls7NqusWug1TPJ//uN//9///Tr8H/97fiWV4ufZP7I2veZh1tT/+qfl/PMfxS28
//avfxq2xmqT+rCrq66wTc1Q6f/6+SEEdPivf2r/47Ay7j0cbb8kGqubIeP+JA+mg7SiUOq9n1fD
nWLqRr/Scm240/LoXLtZs/8YK+NqIZ75opK7dzw+F7NUIZ4N9hOeKMmOAnKyks1WM8WxwnyHt5xe
kAneRfeik2z1tWc/QXsHb3Tr1VlZInl5kR25GKBWlTm6Zg5CXUaXrNtGL159J3T2zpQ0K9lEazBb
Vk4anQajKF7bFYjq9DXWKQYlk5Ys5SA17rqVSyp0b2Thc+Zk56kZqqtmeMXO9fNuoek59HEZzEoH
ulrgnWSLlGp1rTRlXGe1G6+cMq2uud19/vvPRb7vv38uDjKfjmNowrFt8evnMhaooZCabb40KOeA
qcvvi7Hq7nslf5am8HoGpiibTGsjLeajTn2Ro9hNJGym2RH4Wva9mDkz8mB2WounT/wdaF51z0dO
PIrbw49R5pwp+RFSfctAlVdtl4UfDS8JuhWTR7lAtsAGQ0YJX4ImaR+yyYHMyxhf8epzZBpkRa7/
5c3Qf/+S6rpQNcPVVN3Q4OEZv74ZQ+Wljd/b5ufB89b6rIatzQf2Ty2LN85MJIo8EAZ/BUtnCFYV
RY6fYnJ0S43/GOeKAWd8ni3b8iwYEAdWp5QU4qQjENW0G3IYCQsBKz5XQZLcDt2QRaieywDkWFVF
ToFRsu1XLthwvzvKOTJ+G0Ih+BlVEh9dhFpTF7mZwUrQsSv9+/fJsn9/n9irOUK4uqMJzdHV+cf+
049ZAA6dOrbUX6aqbjaa0aYbgzX0nnRv8hz1+cUxIvVz5qQUolozJO8fRJfATZSF7Cgc4xkNYu8R
WnZ06FJ3XMdDiR1h1Txi0oq155QED10TJftbM5hLLLLOopK43rZKhEFPkLRwVX/0yFrMiO593GPp
9lGZkWdC0e27j7ly1sdFfxrMfPm6csRH3BuA/SKxyH0ByMuxyEb/aMPIz2/tQMfuk3drK3utecjH
OIQEg9sMV8746E6iNLOWvS78/3K3FWK+nf76s3Z1W9NNYc9JBke3fv2EalWr0X2HBN8pYbnpU9XF
ZQmdJMeFeEo6hv07FnLnyKu6U9G4iBl0efNq1yI86kmX3YdmlN1rCS6pSe8aexm7HToYMn5QYNw6
j5MxRIBTcjxdu5XNdrSy+74QDsnmpNmM8sU9r6D4nZfdGuqMh1wIdO7Y0LNmMVQK+tV6zGkJ84BU
slMvY1srTm5SwBf66bRBmHkXTd7VU2tYAVHGO94n5o57mHWahjLeDr0eXvIoEWvgtf19xJ1jhWFl
/OR3pPLIZngvStFDxRsm5S0Jgi+KCkhfEc4JXe7pCc7aQ2VozW4CQEY6uI2vgpzwVZ7BKfrGBVCw
/BHKG8QgoyZ9MdxpcG4TitKHwZqCn/2Y33TQLz3SlaHCXSufhfEmKy/jz6SfIHDbiFH5amkvDbPH
D1mY0KPns9iekLSXp/UUuregbALINw7NH2ZMjdxfgmmP57RpsnabAKi3PPjxznBGZU8ROEbpW6n1
peYEWCUgNnDCKsA7JUrTHcnLIxRAS8Ytv2Kv8dMp4O81qvXT4WNM7rK4Xcm2JawvkeHXWy9v9qFa
BM+B2hYrkxrFKZ8M5+xSR1/qc1GgTWfjzcR85VGcb6iyGnuMy6kjey113coab3QGyWAYPB8rQwfK
60x4GDuXfHQNLEt2AlKOLn2FLoLpTcXSqNJxMaoRNmHzYL1xKUdn4but281pcnv1DKr0z0OWYdRD
TsDesp+fxKLuUvUcacAXkbffyHGW9l0dm+BiN7FzN2ZY2A+eFby7PeyYeDTZlnW1ebUH9O7cXA/f
qy6HoOU5CTgiQ3mkHHc2Os97JnfVLdzoQC1tPCtepfrrDo9Nyr/A7dyyuOgK/Aqke7EYT6fyKGMZ
mFc0QbXiQkbnuS/Q2KjYqftrtsIkwMDA7kbEnP11YbK4VTLwI3KenCLP3CCCcJTw13xca3IQzk/4
sayTIOGNjcDgrY3JC1Y224q11ghWOKjrn2GD5EfTq6xLbQvrMkagDv/+ySGXE7/cl3TL1l3HtBxX
E4Yjl4k/PTnMMsLdWLGKz4oRZUubrNA2Lwu8RQEyvXUmCnbo2r3kjtMeySejXzDHnQilRLUwp0sy
Kd7VN41vfWGN+NSyf2E5UR9MMaiforJYyHjg6eGObGixkU0twyIUBMcTWTv9ZARDdbtsqRUsyBs1
PU9mkG4SofUYLyThRji+wz0ltj/1yBvFMyj2t3jqL42izd/9MXbWPcZA+wTdxU+hmt8AxhFapbc4
bubtp4R8sgT6/jY+Iy4Bw26oROg4HMPKyR/nuuSqyEJjI5vK2OQXWKm7mHxXgfCygOEddPk+avPi
EYNsKixN/X0cFW3995+W82/PeZ4hNoUwk8/LFJQxfn2KVGWtO1Qxg89d0OIEreWfJqv27qO0tM99
XvWLxmz7t6ENwA/4rgVb2dGe0cjZYIndv5ndkGydVoRb00ibdR2AdNHBlxy1+eBQWTvKpjyTscAU
1Gps+xCJOLvyHEfSRWXBVeKFfEUsELvYgR9NX6rFydPG/lRglvHcjOYlqKLpgihR/uwK8zv1juZO
toI5SdkUQX2UzbQN+2Xl2v2+mmeWPls1f9LtrewNwY2v9bSqN74r0kMwQ87AQLanbuYTWbN2fLts
6r4+gdoDaikjsu9jVNkLZMQddgtZjdJUG/XfuJlZc30vFRb1MXKbD9yfi10c1SRTEpUURqwyVI+7
eWjd+Dvbg5xZu6N9ZyPlNi1MI7fv8so4V7k57su5Q/bKuNZY9n/54OUH+/PPVJCjNDXV1lWDzZr2
+wKvR4q6611ffx+FX61yqwBRayr97RDzhUeNxH3Jq8jasKWI7qzSse7TCeFdG4FF2aIOnlzMzgAO
yhZ4NpXq1rlnhIusBlcz9kiZyQNaUdnZsbmn+Y2hsMjCc9xBdYpUy3DuWOrt//5Lbfy+yBemrvJ1
1lWYsLqua78tjWLDLB1di7R3W/M+1ZCa7xruMj8dhh51PviOGguUyV6kiEvfgRrpV0bmudcyFfkm
ZnuPkRIapGaWe4fSCa2DCoRm1yXTdOd1Q7UpsGa+Qj/rF70+Nsci1MjFG0W9A3QNSiiZ1o6XensD
/N5BnhVqBMF3jmU/zv5T70fsYxyFtfi/3Kr/7ccvTNcSjmY4uunOm/ffNkMsTCb27GP1HqXp9yy7
kJ737oYoss7hjOWR+BxTpPEKxSNz9RGTZ3HriJOGwdZtQolGzUKeRtMMItbLcSMvIAfLDpRs5uyH
dxwpWo9/Qr07FAbKYAzQWnH6uxv8W56qQz1LNY3JuicHCu4AwqgA0AM3TNQXW+qYzDE7bLW72xBQ
X7emPg/x0VxZoDU7IgNbZ9eqTp+EYxoHaTaEE3F29VWz2ZmI6ELAoikPcmyexrexKXh/Z2GWQbvz
lWHTR6KG7uu02qIdyjuQ8s57oCbY0zuA8ciQ2GxizVej8d13q7ebJcwF1EW03rlWCWKsYu5AbIh0
cB5kF5A1/qWYPEQ3545sZO3SeCNm4GaQ37WDOqeH6Iim4pMBIPLvfya2/B38cg+w2A27AFtt2wGE
qP+eGUCyMtHQsn23BpDjZR2S/MJdYB0pvf1SGl6/Muva2gVzU+nBcKt6k93JXh7duPeSFR4L03zK
WDrJ8GiBneLh9gU1UPul1cB/OLmhLmWnK7Bh8fipcJh7nfw+6Psn3InKs1ma9p3ph2LZoqz8BZg7
jCp9fJ3qAtQfrin7LPSLp0qpPskBnZLVC6sdm3vkHuNj4E/JOvEG5XMTLuSAXGTuqnCD8egVmYtP
vMejf740fnpPrG+tJ1Yx+m7QFdzIJPHSSS3Sfn7P54vM0VbVovp+nA/Qf/6MVZlR3csDUik/x+Tg
j7lK1NW3cR8xEaGUxJril2v9fv3SBhXENklQPX+0bfUcwAl5S3TsheJyyPZ5rdivfYRufG2/dQ0c
uqRTK9SaPOvNLrEDh7LIwrQDV4LBCCJnxKFXQk2oM+vaZQOa1wnUUNct911B4Q+hkISfie5jFw3d
P4I+V439kYVHH7y4efPoCLAvIq9fXAgCd5PROI/A2fR17yLuFuJG/Dj6VYfNHb5HEdIVSxYuIMyH
9iLHDhMOXkmleLBWGetrFMOqfEoWsvd2yJul4UbTfcKG6GQOmr4VP4RSpN7Jb/InHyIrGGlPW6yY
rx8hOeG3+b81f7tcC6NvVZrCWsi5Umbl43oplmMHtcDSKLebddfn+tUstIYCBy+rz2fDHJO9auGK
29nfj8vRDN+4KjU2b8a4WxLuLk/93HvWW8u4dZCb1k6uRMjLXmceLc+KwQecwriYGtGkQ4KYWIuB
olaje3nIvQYxAy9MlzOa5hZrTGPa29kMF57HtfNBbVr4LbG4fEyN7FY5i6ld9tEo1qgbPRuOO97b
6lQvtb6rt7IpD0OmtYu+c9J91xTTvYxpKfBgBdKTbMl4Mbr73CnGu49Qa0bo57fRNdPN5mpm3z2N
UnGd4GhEqnV8xdbrO/VG/+oqmvEwaMG5Ge3h1SwtHTQN6k04pPw8qo+500CtPI9pAS4fxuAyGvW0
XCb+2UPa7MFVleGx9iN20ZQMt343DY+iHPXTzD903C4ryU/iAQXOBaQgY7tccSCj8HDS4kfBMwJd
/vGebWDxqA5pu7a0Xqxlc3Tj8D4by6Vs3UaMpbY0fKFsYSyTOvPZIyPsZVcb3TP0Yyg6Vn99tsMm
0t6ZhtXXe9khD0kP7HPjmvqsZdVXCzla9jS2ehckRfmguYhnl43Z38W2o529FkASINLyS4IAWYqs
46c8TbNthp7izlTz4hnrr3s54D0Uvn0I7FoJUaOD1+E2xt3gOAM5lXG4QIFNz5ABFrcRGiuZoxIb
p48RcphfZLioWQ3IZEN1WCxXDrvjAGvywRzm9yypjpqPiHyQ0kyshiVP1utr1BpKlDVJVNiDl37R
EdApY2v4hlERwGIsNR+6yUceJ22snRepI/dex74NSfjNuZb91aKoLNkV1yxLxz3P4xTFik8tTC9M
+gYEAOv8z4M7Nz9iRWrwMc5Eyw0IN3cRUMt9xapvKZUD0spGd08FiBmVuX0JVB7LUjFgGpMHOy3F
qeh5l6eiR/EZ1cb3/8/Zee3GraXb+lU2+p59mCYDsPe+ICtHRcvyDeEgMefMpz8fKa9WW254HZyF
hQJjlVyBnPP/x/jGZM2WJUUaLqlMqUonTETVmaSi/HaLRim/4BtCfRTYOV6atn3GmmskWfllQuS/
9eqp2C6riXooBg952DCWu2nU681yMkhIN8fn9tRLEngnLx7Xy/agDndNpIjHYpK7Q9LrYrU8jVKZ
FzmhDOZlPeiAFu5kIgwdt6A3POvEGDuluQQUTeMtQe5flu2Kj3YbffcSbDB8jodjMB+uNpK8swns
Wy9HFbK46rVByxcF9FkzCgliZz88j6IBAVA6MXlrbh9b4tGQW9MZmnr63Ph1TNpTOH4VkY9vvVJ/
aFG2o03iI8KUXnO8kRGFimvJjD1waHNv+jytXmI/vZWGTrud/DDDMS2GmwzZvIthwtvEsTqzfaXW
241qkzPWG4J67UWJU8FPvNpCyjxHU3AIVrylmzjzoeRHz2og28ywyko6e70inQcTDlislsdl0/v2
ZUnuvZ5/FAPODzv0QJPWEy+2rQaDhK4pvlpJCLZHl7zHMdMSFM22dGPnhX/LDMdyNCwcdGLZZvh9
dhFqcEuL8hTJWn/UBkW/yo0vruSFxDOWbb1sWh5ShDbEtAztgVYkldmWIYMtK8FjHyO4RfoSoyJp
w0dIHeY17kquV+w0vHi497WXvAzDx0JWq5U1pmQe2UNzHuaHQo3AO2TVTvay5ixbJg/z0rJzOazU
tcIVmPjWy7YPx5XJQOyl8YBpRzlVqjwdezstCdCpo4dpoA3uI754CcnNaHTvpRNB6Higp+i3+tPa
RzH2dhIGvnITJYojkEofTRVwrIIjrQNYqXU7SW9u3lahyuunsYYO45hrHb/dY5MRYFAV/EwikVaP
JUbBNcFgwdbyjfIx08BZclU3SYthVS11gkStHOjlvBqaprkLYEm7y6rVduWBAWb0tgpR0T7iS0R/
NB+cToZ8Vgv/R6I+ePEkf0UK/j1Covk81KXn+JUwH5JKrVe5ZQS3uP/yTdQP8nmQyoHi9SgfkpEP
KTEKECvk+biGrLY3OGzjncx/e0MZmwumPLHyq1Fhkt39UJSgf+WnIVVJ8hoxsnNiohE+leEYrKsC
ifCrlanpKjYSfgFyZNinvlR3xCzyAyh041NWZtqh8MbxZl4rm4J3yg+yR1TAiSMp2gTEVE4fTV9H
Eu1L1WHZaysZzEW49kji2at2Qw/lzp42yypd42jbU9BbT2OWPsKj0p20leKTndfBVVWVVy6G3VMY
pPmuwGezNgBTPvm5rVD2K2SoLOy1u+CkBk1+12RcQYQP2GbebJZ6dcTNvFxQu6cG3u26GGp5u+zl
ywLlPqkS9Fk8Zd+vKmRKn3Qwelez1//tdTEFpuvlHK0dNirxjIbc1XckjuVIk0siu2IjvPigFldW
ldZP4NKfcCbx/Yx6l463/c2aPIRa80kC78l2CARR4fNJgYVSSyPW+GkKkreTDKt3raqwvvl9CqDC
jOo7f36lVA3+/ZUQwdVPWeU/GZIvvaRl92+vhKt3N0mGw7VUoBKdm/FLi355qNJm8zeTvLnWkS/N
+reuPO0hVZcNCmcIkH6v87SZVwSSjJ/CjAIN8GcbH9UqUz+lavQ8+VF9Bfynfgq0GAVrXT0MJUOf
fvRWy0F4sYk1Rmr9dkrQjIdIR1W0rM6CyS0UOo0PjqewBqlfwSbRdsszgohEZVHENJ/mvWMYXWMi
aG4UZuUHqj/hJc+9bBck5CwwWgP8Iabw5NtJ7gQRU8o8HHCXpgPJWInxsBzhD08w37r7ZX9A7Aiv
3VyWtVDhVpSOcnIY7eCTVdsGwBSN2bhsbL1Kk2YhoXXCW4o9aF6tpSzaxXEUoTdi1U7KAbymbe6W
Vb0xcIYWjXoMrPGeC/En1TKyOzPusruYKQdKTCr0XcFvwfUjfrxhlh6XvShG2vOfP0FF+62cRYfP
tmVBrcbAJSQ+lLMik6tJWVs9M7xh3FIgnDS6khMXRi8FjtUQph2dWyHrR6PK+FLxb8Vo59FANUZx
42XfVNmK7ooqj+9KQqz3Viwa2mMRxnIblqgMmHhby6G0HvOi+yx33JjbVGuufm1BWymmfSKp3eep
66fdJJBxBsDhPpca5I2JEtjF0EnIQR/+djr2kGZv1fx0+vnZihaHrG0Z5bknnuTTiDx7Ob0upvxQ
0B0mgIvDyllOkelpdUpRnz5ZP1/Ttuv4aNmZ7i5H+QKgn8LV8bg8B0wkmnXjSrKiwR2oBN6oEOZu
CsIXfC5vl/dNtkATow1A25Zty4NHFM9Gh677dio4Z+Wkl8aTTIjuySdfcZdrKby3eel9239a+vNx
ZmT/fD77X0sfniUObbFFOk0PUb6tO8nbRkEYukzQpnmWNt0qaZBsRNvlq/dtvtJOq65VtPVy2rKj
09XS1VOz275vM4UFMG1Uy43opx/owMFj1orgl+fLe6FRxppED6m6Dq07+O+5a2RB+6x24gH9WIAI
R1qzAQOTbJUXrezqL3/+fv/WyNY05ggIMgxc6JRtl/3/1jDKDCY5odoEz4BqwvhgmLtayx4weDUv
htVuxVgrX2TfEm6gmtq1hKm/r4LJ2GL2z0859HsnRzjooLDiSz4/SGD9V0aMEnRZVevm8uc/WfvY
NdFMW5gaxU1Ds3RLFx8KZ4Yi+2FAV+rLNA6ryJ5qpA886ElB5rNpNjumybHTy97PbfJgEvFNnp2j
pnr3bGb1EWsfcnMFixVtBMxTado/++j1nVSk8rmHGXYvjenVSOX+uaj4gFQiZXZpsMI2XfiZeh6b
itLmoJOvnSfc5A3bUohNZM+ytDwsB9KB78mtCvO/kSBo1ocLE/9wyzSAKBumjp4GhcqvzSNc9CgM
sjl+wOCCKZIyP9Gf8ecgbxbN+SFV/fzkFXjOKWDvP2xfVpcj3o9dtiUih9Wa6GT9zU/y4bj31fdz
cxvjDq6mCCas3t9pwM2PgbCfMQ5QA6n1kYAG0xcbS6/ZOx+CE9QdcM7fLJtQaw17rqQTbFp2Lk/S
y8Q41Vao78DRDXdyUfbANG5ElPOUUsd3069aqC3zCcuTSF4ZOMgC/OPyJDjMxktMdNyyU9RtvPaK
Xl8aJceEGiFDTtrz8fywLDW1njtgltv1hx1ZCqvdWQ40+Km4qgJItmoLE5xePLmBFnYPZmKMF96Q
uzbtoHvND+XwjGMqvn/bb1AaZZBcn5Z9iDPULGtOeULmjVE2sFz9QCGzQZNPiVL+XFq2LQ/xvPfD
wcu2ZW/d6OZe+NBp+skvjrLdUnwYk1uhFAV18b8elp2TBfB+k+tjcVzW33fLEUhjmgYDTVqbvF1p
kjbafOdV5gcZXUaktOnFmu/DyEPi89Rk1/7tNoxIfkNYa0v/fd47p/mA4MzoJKIWWJ6kK1P5VrSb
Zd9yVJhO1R7q6shAZb6X/6dXVbpxH3r6z1eN0kF2rUEgRUinCYIuAY0JyL3nGiULrrTCvmLctK7L
aq+O0rPaU8XXADCcukHNrmnWfCVfWLtAldcvy5Lh6cwASckwykJnmjghLll2RMzziZGoy/Wy+v6w
nFHBdX3fJNN8cFolBpPS9NIZgQswNjWzNoFsSOdl2/tDYPiB6xdhcqB6HB9heJEAOC8tD7Xkjbmz
LNKrSjawUa9RGySnyM8gYFlFtrb4GFZVVFTrFMwGVAl40BS5Boxv7atf5vAz+i67rxvq1v2oyuu3
1bptb21ig1RN93JXZBWll7LoyKPj4MDu20sWTSeKP8nZp4cH9lRYjtfo2tMwqMa6FfW0XVZzwgEd
fRrjaxnU/qeKEYtiJ/pTMo0dhuVfzjK6mxSTDMPNJqIuoNbf+DUfRkRrT56RV9u8Z/qT50EB0TK8
Ww6A9DY6ZuAZN0Nod0dR5CCEB7v4hhp0fgKrkKxVhiDoCFhIvWlHfXKWHUigbqmUNI+d5xfQZQDK
xhnq9dBSD8sBooRJLVF06SzyVAs3Tj29e+htJq0ejDZmztVmNuF8HVaAExEPxRjYGDJrOy9U9U96
jeRo3h1ZMWpug/lK2lfG2grEcJjFxfi+QM9JgXQsF+LcIK8yE3jWYszwi3gf1EWKL9dujkPu/zRs
qEP3g35CcUsG2nipypL2FBLM51qf1krYSFd4C+PdaFNXKtCQ7uJMHe5UKIu3rX5a9i1bKsUsUN0E
hrusUru41XXdOJCpGOzrUNM2sazkn8es3izvhTG0nRs0U31Jk5IW3ijE29sLiHmVZXn2rGj8qEnl
kfdDMJT3gsCn5cxMiUGgFQJPQo0AR9J9e20PY/AFr8bbB6F6QPZ6C0anRlbHVU7KzDUqwAhSB/Iy
02Gb1iU+Ocytpf22MC4LJAm9Lfxr1yj//xzz+0vwPFndVvOw4P0lJF8Vf3NbVn+/K5NMpcmIN3VT
M+yPd2Uh/MZOjXZ41PXJusZJeyW+o3xWWvIxOxgt22U1A9thVCoFs4rOoNu3lCDHfuXlvtTFvD1m
4WYA8TAJShGS+L+WJN20GWWM0XZZettbGn/TmgRT8uu0dR5Z0ZY0TAJykRBpH+c8zB3qskBD/aBX
PeBNqLtypSk7UwfGuSy9b7P/w7blODu/khrqjFJKVwpmTLIPKU4fuqmk8pjY3qFTi/2YTZG2VQbP
3Iwtd563ddJpNvCMYaIMyXPXNslKqyvzUNoARUV9H5lSwqjMyPZhEKZcnlmNxu4H6YvKDVYmDdNf
+GM5igpAutYsksyW1cp7MJG0PBXIBTddbVXGJRmyEtZcWDypLeOPOmjIf5xXwyJf+ZpXPfjppN/y
+2PMNwt0RpPkpdwmcTNgpmfFXrINIDlde7q8J9MbNsvaGLf2dVmqWkuGMkaeXmyCn3aWjZKRPkPQ
8vbvBy/nU6XayPOpb8cu5yYtd+NlYzeQOh76Gi5ZTfG2fiiXjFX64okSsIkSoEgOy78ksu07Opc6
xduwe+yajAov/yKDvAIXT/kAcSszxXORhl+DaEq/h1P0rFe5zrB/8PiCWigbCYd8mA8IuU88hqLk
UtfbiK3n4dLb4jKGUseYT1YZ29rVNf6I94FVpbSF574PpSCUkrmAO247tXq6scKp3DMetx5oE99q
Wqh9LYQXQ0z0tYumBcXFL2tuQvOONpguBT+sR1vO/L0ZVt2m7Lng1NH3ZT+t52A9JUTS6408ZzN4
/Vpj+H9JEsYVvWIXX1U7esLl1YH1U8WBRq60WrbzrrsR8cCfZ5bqtm/NemsWtvQ5AF6zHJCQH7VW
e606wFePHrKQAs38hLKvV641TtYZ97B2rYuOlsy8o/Vo+EKykm5Vr/aOU5qWKyMV9k3U43CBS/qp
rvIafFnhPwrmBoWvjE+daRansdLhJ43Z+ITNI9w0oZahyGdvWABWlYh+uix7KzxPpp49QVkaLhWx
CUxJOCoOp2k7+hIwpDacnpqojV2Z+JvjcpJp++sWdNuDVPfSjZmRJLu8ML6XvWkH3Wo5idDFZNV4
lrEHaVafqwg2yzROCDvqedYURtrj+yo5UT9Xy8KrjpSW/n112RtWlByWc5s5XSksfUq6Kb1HW6fx
LwLvEPqd+LnIra+b86lL76Bg45bWv+1bzpA8sdZiQ0YTso8zzxOfy6GuQHYAnEOASck+pkHTqcY+
yWc0nVfI5EqZ0bEYPXEfT9bd2/bENqi6oZC1msG7ZTT9smyvGZK4aQ0QANNScpM2ReMEs9REGolr
SQNLvxpT2V/Qf5IHEYHV7VqENcB512bWmIe3RfJqzMOy7tGM2RK7CSOHmywwHP2cjWAs65Konrdt
ZWmcQ3mSDv8mrpm3+crtiFTb42LB8BWVWxeF36revzMjL3zp+nJLUnEeOEX6LSUgPHKK9srMWARO
HkcQLfzppR69q1FZ/TfSd35MVa48q5M+QAUDcDdQ9nagxIPZ9UwTpGDCDAIDm819SPbgaXYWRa55
cTloWaq1hqwoy0rdZZtUYZlxpIDnSJfnoIMQbuF3vi6738+zeqLHgmDK152XDo4N5hyvaeyvJaPU
L8xxZdysirLP7Kg9o9ECEyeC+l4KGCtbU9V9gRR39XzUio608rOue3M3hbOpaXE2LS4m30+VYzCh
/Jn9T81INIWhpbnTVYOJAI0Hin3YHwoy62w/YiCCmVXl6W8gqHUHP6g/K3M+2/Jgz07i1k/PBMRL
x2XTcqgRAIX04Jyu3o81A5IHFRHskqgSK1Ud/auaNhPpVcZIMl2in5tI7taqnWcP5GKpeG81/5s2
IIGpGUM7XVysYrA+3/Mhngl8iv5oh8APl2eqfOXnM+VzQKtmSOrWkCpxprSVizA4W/NKwjD0nPZT
AtitL8NNbUpzLgJ7zESP8CGSz+mihKRqEjU7FtLTMC9FSpme/KJqdjkJhG9Lwb+2fdib+3W/lrHy
ow6QDza1UVwl82JgyPJBEjwsq8uD0KzMWL8dBNlQqARtcKgVG4qbK0V404HeTCwteULyox4sva1X
qoHVGV4GZLCA6gB2tfTGSjRyWOcd8NCKVW+31qH0A/tTlbRuYugDGSlI/7O+GzfLKrqvPUly4oFs
n4h2MQawBPp2S54rbzWj7zysvS+Etodums+AMkmrNlkSZiewvGiZwe5uy8nvbhV7Gt0gwL0uJzQf
tLnC5M+1pqYP9b2VVU/vm5Ylq+z1VTinGcoE/ihxap1IJLeY9OObgzQnXHVeXbYtD1PByMXBc0hE
pAWcD2LQbUUBzFXohwHSLUApLOvTvD7UPiqmZZ27+F/rflo96XIG8yuTP8voh9NKzl6ZIALtzATz
JYQGQawbd2iFjU1gFeHRMFP/3Fpzw0lqqsc2z6BfQPZ9ab8lSZy/Zioa0qpSrUeJyx7CgaQ5+32l
HnIzjbdJ2ZZ3zDpBfKRl8q0jcHM5S+mKqz9ytUK457lcWrd/rvyp4lfbDV1C3TZVmbKwLYQm83X6
teZFjTLoLLnwvot8xh9Mmn9MqfXh7XhVa7/+lsbT+rNowVxHBKy7cXgeVaLxlBpbsSSU8Nqqw54k
JCL/Sk9jRJZfwqiq96290swi3KZFHtwF2V0SN9dc8/WDLAntQLWAQJe8SNywa1HA6JgNmDXpq1we
oX4Nicylg6fDQQvjc9M+Kbqkr5oRfht1u2aLrYJyslZhFWkCYi2UgzGLb0wZVxBA6c+qAlwr0z5H
LyhntZspfySMzkbpA8FYpb9JcpSVnWTFU7Zp1T5K9kRQkU8DE6+92NFNTV2MldLRjO4pekD1Vvv6
KkaSuLwOm00IRfooySYtdwipTkZO6yZFmbrqPfKprCBxPaHkGyxc8qb3Em0zie+trmb7jlLL2qQ+
7gpAphsq4INrVgVjb9HuvSlMdnhx0cpM6IZikTsgejF0kqEmhfzJdU6PJxYwnNPSGeRwuu+BRkcS
6Y1jwD0fey9METU21+iYpDXCu2IzapbqxEFP6z5uypUMkI3kB1gyUq9+jXOQfZ2RlevM9zJHksp0
lfpqcRehBkRSoJ6BWKvnBo9TrIQtiQyBC+FmOCA4to8kGAI+rzFI0TMM7mNMk24yqJQcyXVDhFhW
ezh8K3iYNPOjZj/BsQfWUDjGQMUgmtrvqVxqJ+Qz3/xA25oBYyajzKPM8bqxPFAN9xs/PaWa/mmI
DO3gN7K5igX4XkYtvhspdkN2pFHTY3lgVpeeMPOnp5KL9BgAfW1xZFSRV9wHevEgRJMeREir2tOP
lK+vYLGMz1x794FFuDu541aQnXPNiJ4qKdkqZt8TahXWbk478lZHTNdVupMEJuqHIiAAjgQ9nLKR
03Vdc26Nw4QMYj3TPDeE+p7bxJrOQY5ARTLpimPNOhUeKbMyjqyNOejiUJTRpzz1+rM3UpSNYWZY
SuXt2lG9tZiPOlySrT3YUqDQ6nCvRFV7WR5UE3LiUGZE8AUVoqtS1o7aWCOV08xTQTf22qNEWY1G
AL7fJIYWsa3be5PTyGe/tMQn7IeOFQTHkir2QUqlYT/a3XOKf/ysqwPaaI2PUUPg6qoawcLM6BE3
op9cdRWABG+y1O3ASHaVqqYbStp3uS/XaqhyexmH4Sxn6U2DJ490evS1mOTBY4xas4qzliD0NFhT
sLC3iW/mKyDKK2Pwvxqq1v3NZU35dbrNVU0owhTYPakaEAHzUQkMiSwz7crOfiA7Up/yET0V2TFm
J2HIaUyJSRemZRhS68KLsNZ3onglN8PcBtzRyEmJiU+P40NMl70NuxHXML/tv7ny/trI5k80daoB
yJUVlU6EqX9wqiiymlRpWUQvA8lQIL3JHOzl/LZMlJzM2rHfqSYpKgV1ILdg7rhJlNrRepRWC0a4
mKByRCNQcS3ZaIpRb2i4MG0Jm/Q2lzN7LU+Bupnma20W96FrG4m21lNBBlAePDWj/Hfv+K9VmuUd
R3itCOT3mEJ+s29Sy7TzGGfbjxSg2QHmonFEsbMiRz4ilCmBh0VYi+dk+F0dyrUeyecJkeaqhfNQ
WO6f31xb+aXcsvw15LKDyLVthWbzR+/+gMhf7big/LCZhcA9aSsCvPOXzgpm09LYrCbdjh0jgtRi
DdarJsXf26YZTm1vT/tct7albDJnoWy4Y2w4HDwpQHDWhOZGCUq48hM0ybYLPqMBky/1FFzi2lQQ
d3ThOW3VZNuSxCHWS/mDqMonKQ89Ry2ih7At77mL2Wu/6FMSzRKxrWTtKUwIeox0qG26EUONmxsM
UWu3vF1AiNrSkNeK3+3TtFbdQMidO/pKRVaXiY1oXq0MI1nXvXn0sX6R+5A66UAaJKDOV7sJg60I
m2c1m0ArFvldbun2QfWVQx9K97DBok8xv1pHsexvaQ4sUBtb+YguR99lPjeQXEqirfDU6sgvpZp1
zW37Kkb9yvUAF1yVrMcefmzlxe1JlZsGTa1NaINcHJuybc5JShyz4eetC684dmLZCqkTKTeEJ0j0
b0KSSutxev3z56/8Nqrhm0gLT/DL11XTtD6ManJIqWYp/OxHZsrDTVfZBfFant679HXu60BlWlRQ
VVfnb2dR5sGt4Frw579B/e07OPd+0ajwRdRoqX7sAyuSWQ/YWacfSp58J9WtOaHeSKDLpT4qVUgx
S3NajaszQo8tMzB/H4zKsKakjfy5z61NKNRvBBO054GwXNAwo3RMYApEYyav+r5TT1NPLOif/2zl
Q6lyuTARM6DblqrYcy/0gzxDiZlOomsyf4QVXz45Fl/ttldXBA8CCfH8cp+ZBhKZqfkkgjXF+z3w
dO1Lbg17bt2YVckhZBBS9BepKxyqr/ahNsfEiSyyCQgzcBU+M4bClvIQloq8HoN8Bx9KXjW1f1Qs
2BMeEYZGna7ITzH2gz/VKyqn1ra3qPX1TQJnJSUvlHCmGfOdPHnSkG3MHhpzQK/6WCIfXZeeB4nF
D7uTaYz0c2gjY8UlkrTNo9opo/FbptPbDHBEurE0tuvRH8xNLqyAeWjereqoK3FDjvbGb7VNkIvq
VuubFO98Yq4Hcrs2nq5HjEhsRqvC76nuTQ1+N61cVbrfuF7BwNWOvmIMDOrym6Tr4syVXawkifhe
xSI4tMSm7phROFIL8x6wytn7Xg9fW8Z9uJaWsfMw7kHwFruiblATU3XZMmJQiFTch0CDv8sasb4A
QrSqI1crb4K9MffadKbbpF+GJEwG+r7u/WHdgzDjFiCyexsq+87u2hcBSjFlUKMqOwVD3E1RM1K9
IkBifiejmz1448lWi3gXlL3ijJ0eTlRLMleUiTsSfX6jmRKxsiUsy162g8yhcyHdhtnnTEfAQBKF
kh7J22RsmCkrv38FNp7e17lu7PSuntyGErQslBsA93PMEW7CfGrqv7kNfDAEvX2VdbAPJuV3G+ze
B0NYK3s2v0vT+2FUYcBoqsuc2JTsTYwCaaPIYUvTuesuhiG6i+4r5HtG/jFPsLYzeNgMenffzYGD
OBcfUj6UP//Sfr9AMAKwhY3gQDFU8zfAjKb20xQPffzSh+0V2bByr9jI3SsUxq7HdXs1tlVy00BD
QyfRuYo64khTLMVtBEMYSSPVu66V/MtgtShoY1NDBBl192b/YOfWt9Efiwefnv/fiUXsj/dWxiqa
SidG0yxb55f364zRUMI6rYkseJF8wDcTSMU+Nx+bJOLGBb50Ywzq4ASSl+/x7NAeQhZ7D234xkzs
Q6YYYr9MpjpZO0v1gF4v26s9aVl5y3xHIZ/C8VFXmk1fnzWl2EcUDreK5c8gDow1ENPsQ9VPsqN5
9ZZooO8jSrFnLbYQrjTVOUq9akttOH5Iu4qyGVefph2e/vzJfVCwLd8rS2fyZslCRetqf9DLTGkL
EWCIoxcrVeu1HRs+9xMP23dt3WphER+NQTHWeKVeRomgqHY4SGMtjulQrXEvASDug7M2yNVJpEEB
31r5bBJcf6NZ0p7Ewk5q9E+YfUmDxKyxQr0YOmWddC5FFZgekV9epsz70sotFzWPSRU+10cPX8+x
amGR//nfyvfnt88b/Q+3UNXiS2ooxocfUdWnorb8LHtJhJBXKGn7C25gm6Dtzjf3IYOeaxrGK3Qy
2dme/Hu9CV69clLdWFbFJtFt/7w85DalXcg9QAwEykrsVlHbxrdcqrx9YdXPRDAPJ4lyr9Wk61Cq
LgQqDwAYKI/ibrzo/G03OsChkO/WztZ9Mu0TSb8ZaPdd4uw5NPdEaiSkWZLjAA8nszVHFBZ2V1l7
LI127dGj12JdORJKjpa/6WRIu6SEtehmMuzxhcm9hLrXzvOjwG0JDXFqP5ubH0yxpjuRZs6oGxKh
JikIEAw6V3AG2amZqUd+apdE2AMER0vDHyZa6ZM0JuWKFsUV/WJ+UYeHppnCHVNOnzq9gak7zQpS
hrvERQiuupP2yAAFiWfdv7RGe7TLiiwfrtbAwB2aivE1YVDnTAha1xGJJ046c/gNURFVXGYXRpD2
0TLy8EgTK3eaWBc7JfCGw2iNr0PYqnQdMuXgzYmunpq9BG0JwoE6pkNowHAqSOnwSnIpG9h+A5fC
jWCYgkWOgocMtGYuhepirsB1nekQPXMcugqoWJR8MvSKTMs5gVe1qLmhGcIboxzrYKzPevdKg765
JoweHPAYe1hv/Vb3qvgTQv+DV1EjzsdvViL5JyY95WbwoXpXSOucaIQ6RG1cPor5AYe0Q0JrcfK9
4hvsnZcKH/hOycUFsLN+p7ftsDOhqfZwaa9qiKRyEOn3rK3OugGVvrH8m56crRtgqW6tpHckR+Sv
ps+90LhQ2zefMmUynJHWwzGT1csgFPV+VILtaBXxTc+MB+bZ2Oy4LFHf7oOeCKEAJy16vZ0RUvoH
T8rNuEjtdcSt/IjifTz7LaWqybLrG5/8s78ZX5q/jXFNQxGaYP5o2gp6ww/X4Y5kSr51evtiEB/j
xsHIsCfFl2XZLddQhgxXyyr5QtYblSz3wol8QB6G4q8Cghm3Rjh9T4dQbJMY4HwkAI9/oephOmCy
7H0czRUqxvHc/04kRGIGAYXHJc4/481wYiPrSX/xDEfVsEn7/WitFH8E35/240muv8RJttMQfd6B
CMgJEMzaM/QqsYly5XWhweAa2ZJdou3FQA8IfFn8nNZdssI6xl2kDZiY81p9GooNnhh1i3kAb6gf
5sceqFY8531mddXet5GquFP3kNL5grs2RGs5Aw0UTNnLYKE0Moau2foeDaV4/gp7VXjpom48h4a4
aaaiepvV/59fqHH1QpH7noMVQwzWfFj934c85f//ns/51zG/nvG/5/A7Hcn8tfnjUduX/PI1fak/
HvTLM/PqP/+61dfm6y8r66wJm/G2fanGu5e6TZq/6Hfzkf+vO//rZXmWh7F4+Z9/fP2RhtkqrJsq
/N784+euWZfPtXce3vyLrze/ws/d8z/hf/5x/JrVX+v/cMrL17r5n39Itv5PSGTUbWRL6LrN1OMf
/wUocN5FJeSfstBVtLQ61QVdUHrI8qoJgPTJ/8RfIssQP2xm+ULjb6iJLWWXZvwTjbmlcN9CjcZd
S/nHX//8n/C/t8/tP8MAFeKUfrkNCpkXAMAAZ8Ggy6IaxocpJYHsFoh+LD6K5+21KJFPPQEfJwYq
w2FCx03+loFGsNjSui8RQNKcP+j1kCcOiuXi0JrYOdeg3J3aCJP9so1bT3lYljoKA4f31VxN3a6p
iAyaT+Vej2KPgOsR666SWNlhWSIKJztUbavtuxK01V+b3/ct25CQoZx/393kNTxcLT5WppogtaS/
sgl1eD1lsk6l8LlLc2WT2EQGlNJ+EiI9xHJMxcOoILbWAc9FlFJ2yCh1TJjxUAkg89tVNlncbio/
0OEddhTrVz3tReKrCZozDOO1a9pyaypdoJ9wrVBgr/TVlAo8NfMDbEPurVbypCC/c/4ve+ex3DiW
tukrwh/wZgtHEiRFyqUytUHIJbz3uPr/AbO61F3Rs5hZT0QlCgRBEoI55zOvWZSZBrzI+T7UkXs7
j0ZY+kJvCuBa2jqQc7EO+L06+MfLuVZe1y4SPXxeLkaOHL8WwzzCkeucg2ILpC4Mal3qdt/eWrlG
2xzZN9NW1f6Uh4aG7ZNmOamctmi6sBBWCXX026qGUtQ+52+uiqhzQzwF6WL96zBux7Jux3dbuy04
jt7vxOneIpwLGnn+98Vt22biNk95vy8R4Nk3dFI1YDJBqgGfrPLmYDq6hkmFKtD1V0wTorlOXSG4
Lag4u2hOYiXU05Poizry1j4XIPnGj7OVzEE1awmFaR8hjznQE6OhHY6OCYT2MExaSPkInA2rknvz
CipB1cZsx2R1EtNpCJJC8Sc8mfbz5RZFW82a2gpkBa8c8M1UKnxtRBwPqeisAZJbjlQkhl2ulhio
MPPsCpyqV+LoFUyShlZiI72TlZxSUymDEG3xPwt5KMQ9hq3ObRNZgumbQ3zGVs+kB5WGBWbTLMLk
X2vYd4wHKX+gwvtiICAEQ0fykjU2c7tBEuSggFGwBt+Mw2RfGtyZdL89K6yY4vR8cRdh6ALigAoZ
W1VxBVHpgthMW6+Xrd9WwxyXJhEte+SpAtwNtr0p11C9uO2pdl9z9ytE87QTlf2YqiFnd7hXh1D1
SaIp0o3yB6plC7doO7tgJQaE6vspaADGB0OxLm5do/NQ1HQSSVQmO95OBxUKnqVmjKo/J0VDPdsX
6/rhH387avecDyK4XR+2QgU4BrV8oWEQ2Ba3tduzqRUTxc3baqjhMj6U2n4wUDkerYOaCJ/tiPOo
UJx0HIBQ6jAtel1WC8nZstyuAdQfLmIJNVQCC4z9jxOPDcpBQ6y54VA/6XO6cIsZemC043Mu6IsP
vCoGpNXssiyBqz7TNw2LfddPYjChPkdvbteJjX4AoF0HqzFiZQIoD/JAVMkgfrp8u8llB+uo3jHL
puIAQtTVBwVl8zRu3QaO894QgehKEyVSVRacvGSk6LeXNU5k0Cajt4Ioggy47gO5tXJfmKN3yO+N
XY3W6uW9jsBWYu6zMdHdTqNrJyCLtuvzeSdx/gJlWySK/NfabZs5SehU6OnH7ek3m64NmiZjNFir
qPBGYikqSGPshhrBadJRXWhg63oU10bPbEHl/TmkLJ/3zQh/eRuDbptoWfTo20mtO+ZvMGOnALbf
FGRmPgbUSNW0ANRZ0+6jiOlqa8nlvN0Lf1ZVZPcqNMf3llQwIWTVq1UmipcpYU/L4roskXwY5JW+
zWzRPO81Wm5yZs1BGo13cc0IIYvDEmSR5CaKebXQavdup1JFQnlR5eOUYDG+aNGzLt+vBaihTd6m
L2IL40q0i2/j7218K2PxOKs6QI1t3DNjgcpXAXfDaBP8fKVawL5suoexAPYgQxawrs9JJUEnTwaV
TCFBiNwwFkSIq8wVcbdzAZQ0qCS2J0HWJ8jGyRAIYjsEtzXcmBfHALALNKdG3ILLQcGkDWKRYfr2
MpSHz0asBg+1Ksz0tp+i/M2wZyhfS6ZIHtlZTlkKaDiFbdhagRYx8aLT3uT2bfW2MLaNf9YQgvJC
nWGzjSrNmfUemv2SIDmhKril52p1oFRS4FqYF8cFFPlxmPTaA7xf2gVyBp5eYoVXLgwzczOkhxtS
J9oGlD6M06ARSfsKKxBF6hQRd5GPySMZ4OA2vVJ5DXqCCCbscdeRd0XV94GSdtXBMHIbByPmgtu2
Ra9l18rFxgY7PQedaSw7SdRQxhBxhWxG6Ks9T/wutOpLmU9byp6fx1mc99M0rwFerLTuEEoZQxUd
MIrxdqhokWdm0oGKgLOGarRr2OuYIohFWmrZDe6xluxKcx36lPYF0bldH0ASf12p20vUK5DXNOZA
tRyQO9Oui4aHedlGYvUOFcpoPzRqXNh9r+SBhUNcwyNwW5RmjVtxXf4Y1KwKki3sybf45rYotzUT
IcaDVpboV4qIDP15A/RZXjp9kX+183QpjHo6yRSrnBguJW1sSpSt9JBuWKEZVWKUIWzqJbld53B+
o+pt6Qje6LCBbxRQvhcpys8qOILFeCxqdLQl8HBut1CgCGsvnKcfuRZLUMIHzDKnlyXLO08bENMX
cPir49Yzre2RFhhfYNpT1WteQII9ZeGcUR0D+W/Gy7uW1x4Jso1pn0SCnpx77MN28ItteIbyDnRO
62iJ9aOQEgoN67IHZuzXi/IbdbY7FNu1wxDK3jyaldtv3q8t6sNIno++smLuY7QNDPkEBGBO23cu
AKZ7hbIgWZbkVAw3Am2xGnddJp7EpBp9sp1X6I4N/V7LU4ifPBySLBs2KNrkK835WSy3iHGfN3j4
5UbfY7qUu2Q62zzwhr1G5Ah1ox36Ss4oh3jSHjUjGfCw/lxgd8AvG0B/LmEydbbWb7OPxdSyjlS1
wo2IglCYT7g6AJEYcb6asFyc1eIpkZGTrpNp9ed1ln50zEnmKP7W1WK1rVz46LELwHKG2nub6na4
6ou9UsRBN/OTGhX9R6t/kiTAsv0wRruNNNuXowQCgSDDmlfdK9bEg0+BikrHQwffaa4PYdoWdo5r
vJ2IxevcKT+XZZLux7iInVpGLwsGky7n0XGZXxvAM0dZg3yzoNZnAdSw0ai6yBD/DiquwCfRCt/M
SgNNmyIXsdWfqiIBeHbViyF9wM0NP2HgTnQ2jINiLlSkNBElHtAqOm2qek7Ps16kdkjg4AuaVuMJ
FD3LTdNhgLrmTlc2CeWV9MCs6pdQCJHa0BU/nxFNB0pCyaz8hf6LnyQpUx4+ZQhYwCzA+sUtYpGs
WxhfEf5XfSsWf0wa6hKp/jAh+b9XK/NXtlDSMjT1roypqXVnKn4D2OQs9Yy5ot2oN26J/pxRLxKK
WiaV9dX6BbrrLFgcKdyt6B7++THW+8phpNPsNm5l2ozxM4VmBwQYDHKSUDtJqmuv4E5RZdaCegq7
z3jBu1iyvRr8m9K6d5bW0+p45hY1nvU1BEW0pidEAQhJOzThayF1FLSM9vh+3i9RjIXLggVMi5cC
/aJPjEMZCNUpddAnzHb6GIo7QZx1t8KVPdQvY1pZPMXDZANeNh0hC+3eaJJdPcygGazMCSUqJgsI
UTFEcT6O0PacKjulpjcV42NVaJ+CUO9qiT9cxDBTyVMvsqqXaC7BuAwc9mRiYrHipTJwYWzQHO+V
McMLHIdfkqjm72gjvtFVoWVjon0sDT9bi56gbmgpZcLUXyKs1uEGxbQRD1JFoG0VcwGaRCdngnFS
BCPadGhbTy0pllaHoX/b4Xtx2+n7ZXn7ZLWFlreN/3j7/3FbkbRoNtcJJBan30p30ZbVKNuMCzWh
IVveXt8Wyd9rt5fAT/71tk7M6IPvOLdh2QZ0tlF52NZ6XawPEbjVNtPPQkHOcNt8WxTbXt+7fm+7
rel6tzld/f1N/3j79vK2SOn4/fmx5TFDl+PP+u3Lwa9FBwBGaLRwLN873l7++YHv7xmzcAsX6eqT
Hf/9sxWR8w4A4GHFn9Rb6+Yl3ea4ZAvjh7BL3KyFKprfsu3bxtvie5/vbRXF88z+fv2PfYyR1kEp
9L9Qp6n+bbd/fF92Sxj+8dl4O6TvbeWAexT8ri21+K9HNoCwp8dfzn/tdPsorq+9n03pfa22yupV
k3GllzP5pUSgPXaUP74X+hZ13V42y9LYU9ivbnKLtcZ6K6N8v//n9X9/j77AX99y2z9r48Lp54pc
VnVDYnKOThftZBQr3Hu3VDgv02y63FZX1SCpQDLCmbue2HANq+C29r1IIvnft4nN6OYMpoCO+cD3
ohSizNG7eXKy//zA7fP/bRtPTJLb31//vY9oWfd1jWu6KChSEBcji7b8gvCyeAPMvT9Inr+KhP9R
+/q7PPn/S5iUMFVzK6H/n0uYhxy8Mjjm/yhi/vnQX0VM0/gfIhSMkExLxGjr7wqmJf0PsbuGgrRo
0rpAvuS7gilvb7Gd9hV9VcRr/6OCqYNd4SMoZWzf+H9TwQSIRZ3036RTNIqnIKIsIL4Q6WCoWfzU
v3sgJPQp0Cnq4kDFQ62yrMMSkrIuGLU7Pxd1840sVNnVkwWFMqNVvRZ9WM/EXoisJPnU5/r32vTC
Htxh42AW3npRKDpTQsbZjUVg5p21A0SFwIIVLLVanEy5m+wiGcjWMSDAXewH2hSm9BEpk/E4N9pp
FWaTSMdYH6ZuBaVRYGUGUjm8aoiFWbMcA5FBjl9v4MO2yDju87UntO0QW8p/QqnD0XBe7BogzJxn
ole2ADcnWEkLyUlmRoub5zX+4JraeJGYvwktKbEU43IuIPJ56uhdmUu0HkWFXAmAyBzt8UpOvVJf
op+THggDUdVSlu1VLkpn0RTrZBjrAXf1yQZvAlZbUUjMifKhuMunHljItS/N8K4msF7DEUrwMuLO
nGz+0Gn7Is5ASKnJ5TYSYeJOqdE7GDQlOcQJqtFG6pm04O5ui16XD2bT4DIhthwDZyOXJwh9Egjg
gjxnFFLE51I8YoHMo8yXCA8qUhF3Gr/XtTXCmdJ0rNuW4HWZ6DmvoQf8o/KMOupsjJRqex6G0UPA
dyMISvtMXb7aaTlQBYfy0wm+YebVTq/mizr3i5PLq6Ma2YzqK92/dGKAxHyBkpWA52eq7tYM0O2c
KlaAunmYgBOTVcOr6+6poKOUAdA5EpFQN2vT3I/10gLJiAjxal1MiWpNCctJ7AavqDBwVDV9n25S
9BRDTa6ggIJEWrygTIY+GQjhCj7+LBg/xVA6ZlOn3uORWkJJAJ0zViERtYz+J2ZZr6EWM9EogiMP
OTrllpF4TVWI3JHpgPfFNDu6XucuqKrunFWp3Su6TCCruD2MNtsY+uJUznr+Z8Gfpi1x/jjiupXV
HVMg3dka7ftILn+FIdJZ6P85mtystmAuLbNXvS8QWcb3EPqYEoOPLeUBX6Kxp8KMWIaryb0L/cvG
bKPBOlx6MPDRxta2v5g4XgKSSs5ZpvhdRNlCHhRyFmF6aowFylpTHIQNB54r4DxwoXD1Mj0Vtd49
oC9GVGoVkZcYrtLItAakFNmR+FyG0rsKkIk2uISwIHyfSwO5U2gkWoRYQGMJOMSAhGvLGbDCcjGb
iiYdxEaR3EvoTHozcT6Wg9KHWUSFK3QiDEotPJMA7gXLal1DGBZXsZCSWNXTSgq1YaeZZMG/jwfS
9Qqo/5pRoR4UR01bP1t07WRKWW8XeWw6pFAEt1nuMF9PWDJOY+Ktq/yhIQFIx0dAXxSQyNpS5kDD
+CUdTVK1CnpjrGJxlMarrTbrS5VKlJnwpQZpVl3FKfUtvLDceSOLVhnmbZVKb3QxjF1U1NhWeA0c
YSkp/HBOHPJJrnsmXGJ9w5wt0/NYlYK9ttAUBCqkDI0QFGWwC3Q9XUOa3mWl+iHntWQXDcLLjUTp
VK0GSvSz7sDw7u5QJrtTivu5wXmoFrm38ZWeMn2yG0R2SKXf2/gX4KXZ/9Jh8zmT/FkKBeAE0p9r
jxhEPteEEF3zczHX1MvNMXHyNavo2Eg1RDLyoLErVT8eUk8r4/UqlvnvJpoeGx2RSRXD8KaCRLCG
2GzNVDeHGV9DpP8HJX4nOQQip2bvGNUeyImRMein35u3K5i/6qPPSbbqNiTOpag0MGq6MJyBwTfo
dq8JNj0WCNmySOltUxEH9K7CgXssovz3OCp8Sl2Q2MYznmJpey0hUgpTc82tp9ikIhZr64tFAZTi
S+guWHo33G9LN9zpdYdlevNazsm1ywHxRWiO7XX85e16BV4RmsMrje8kqFOsKIBEOsqYYx6uG0xV
MuxYI3ISvPIcNV7RChiDHr5RETX4ddSfoB6m6AqjcQ7kRbzTe40HeVaOaWGeZWM+xOieOeqiIFek
yS7FWFr9tRjtDJFwH1b3ixzmrzkqtI4RLZ91Ih7qCcf2Wqn9ZlR+Rhl1gb5JXmZRuouBku+kn6Bl
Mq9pI9ntVHKhAvVwu0kM0db07iWp0mMIu9WZIporWAQkJLHr41qOv1H6aEJE6JUwRHSEWrdA0TuW
f1drXDn9ZJn7uk+rCxbdhqfnayBNsWFX5k+ZSP9UGRGnuMKcFC1Mxbbi6SJad2bf002SE0QDgAqM
dfu5murslOnW/uC3qI54iZyNDmXytyRJzuQ96FCEGAoztjwLbfcoT8ysUDm+VK09mm0q4Dov+LMV
XSItCJt59WocOVCW1cJjLKz7CdE4F5OG0Ed+47gKaKOnPB91VoyHbOEgk99Jp72p8KagTarPjdwD
G6o6r7BG+dAB4XKsn6moPixRo56H2CC6WCrqSMkjQ4/Z8e2d3sBZYN6gkn8srRUbQpoKoOaBFesX
azLfNGH8oYuVFyrql8kM5Mt5RnqN0GUxOYm8/GomRXDrbGldAWBwrlNY7RTplTCiOmA+bSQp1wwo
gFc2SKouhvyrCMf6jsMjyVcWHASYOAwtOxmKOB8SicJQv43h07A8qzwY7gQ2KCo+eVTXgxBPzMXq
4Otc4qWQCWUaY2e1iOfOXUW7UzhqVgrSdCy/0BM84NKHp2lC1STUxZ9dqD2IkM1pc6gfzXwfNoru
rjpcM6xZVDshioo6LT4OhtTaqw4jZKCUr7WOFF8gHWMsEQG1zBWGrlTCw5CplIYolQ1HkcBcJDED
D62iuCneZSu/9JpyFlsE13rtNep+zCNiHJuouiF7aC8jq2ZCPt73sfY85guCJlbqlLqxK/vM4UaH
uQVeKSvORksmObVv6wL2q5mvSJs8SE10ls3qU6Yv1DV0zHqArUsKpbB+kRZT8UA2HcVGQFBX2HM3
+vgtxxgmwxVZidOPSWm+l8PvPu6GXdVR3KX4XdhRXn1gaL5kH8qw7uKMuqgUGT+7Mjx3kfaJPoPs
Io3wleR3iLQI534d4RynM5U+zfpFczJ0FZEzFiMN0tbaHrmlyFnM8rpAG0HoxHhNyvpYKvrgEiCc
oxoUm5ltagJtiairJV9wl3Y6Qj9uWEce31c6Uau+3hst3aixf9ZTITC3uBLmU1B+qkp01SRuazCV
PhoLl9mkkBd3rR8ZTKSprDpSJxwqRvBK0CBoxX5S/BTq7Lpi7VGUoSeY+2pcXKmh2Yrl9DytR63L
H410Q1NG4nMv4ZZkFQwtM+35YUF7Fy46KflMWvyywn7bgtNwo0EgQLs5V8cy1vK6JjlJb+0kAP/U
YJAobjLKXxDfEruudOJbU3QkNJCdMJZeEES3duEoeY2lfswZcm2q/Gpl/TmNhHcjNh80aW1swJ9O
OAGyjVZsyJHPGuu8tbvK3K/Zo5wBXVR07UlqSwhLOEOGY3em/SLRo+Pyj3q7L9USdyEGOhXpaj9B
/FgHIrq1UyERiDkaKh2tClITGx1YLuLWFxqgQwdgmFsekW1VM2EmqnNBS397G2AprZ/bO7fXSdMg
STbkyp9t32/InHvRub3+Xtw+8v3SkGMfkxecPP/+5dub//bzf15vb/9jH8QbjwqWneARy17ybvsx
w3Z/rTLud38d5+2tRpP2poKqL0brgVYNj5Qza8SR+OLb4rsx9r1N3zpm3y+HVom3DpQWhosH3eyt
uP3Gba9bN+171z/b4G4Sp5Im04CB0FsFt/YMYFjJJmKMXe3Wi7ltvO1zW2jtVhjZ0CMdspfxGjn/
+Pz3yzGjvzf0RozLL3HEn67O7YekSoc/zBmqNuzJvJU544Y+igR/hPYD24xxpm+T9zBQZ4xcu6W7
n2+VxHgrL6LajRn9bXUQomvZQ3Mcdogin4Rzh0YVohJgw6Rjmj6bXorgT2+HHjN1YKbO/Gu6Vx5h
vF8qp0F47kjkgufNc7ErQ6d+WV+ISDe8wwdlZmiUDpF0kDxJdH/V4hHAnbBLaZWTBTlUuL9Qdb4L
wVy+DJA6jPv8ybyi42h/oNyLSUu7nCTiYSd38UIcqW1P/vDF80uuAsQb+m3x2vZOcqx0OE375G1i
4CkwLd7pu2IjXdms9h+l5tCvLRaH2nk1vuITK6x2zNTiKu/dGRRs53Q75YWhxC4nPwdF7iAj+qN+
yo4j9p6xCzWJcrycu8JjY6cDU9oZWyTq+k8qdiPSboYJonq6Od4Bm73mF/O6MloABdmBFxWlxo5I
ZuNLEVQPUe9XD2AV2vzEUjuVcWWvOCvL8k984uCw2iaif8KZJewOU7A7SFrMXEA4+JpxPpD36AFc
mR2WHDhKWQ49kWVymJLLzVDNFnuTBHNPF5bUOpAHPM+Y1R31KRxZzA+p+Cy8XbvK70N33Wudoxzz
x+KVATq/Jra0r5z8sXxs7iHE2pof5shCutHesAHkJjZWOm+W/9OwLosz16Dy6WAJOJP5xeBaetDj
iAy9LJMBP4CFpfGTuHXhpm+qXe5bb/mpXmrvg8Q0OlnnfnKXnyU9hVcq0Ce05LX7l9mRLxT9Tn1r
z0HtYVYPKIX00M5D59pMdrs33WvmjGymeb4tq9QVHPUafpqH0Tbdfq/+Cp9MpOrsnX5NzvpB/yzf
+f/Evda+AIZ5T56lZhd+CoPfv6gpqrA2PQsPw0qb8IsToOytjvsqduRNJMTW3S/xWr4Ujn5lVqwm
Wz8I3mxXJKNu8hr++rCezat5RXpBgyDnzeohjAKrcjPZlrXrzbHQNvy4dnN7hxm3EdmRh23VV/ba
Cw5KPK7ivlZ3l+jhJx0ZyW1z52hItnQxkGgDC6Xt9dmpEhtVaBW/d5rMzuxQQd9JDwuNvGekhO6+
lIeHZDwIzldfe+173duwSdNL4gn4JUrO8PwEZ05zpSOyFKS0PHj3c7zLf+FmhFAGUxnVnI42nbdh
UxvhC33zy+L1p/pS0frcZ8+4LW4Khrtmtx4Tejb89bk7H4XEP+DdRTHpVVrdf22loOFHQYEnYk8t
5WGoeAL8BsmvjtMbBevqNs98L8rwuwbtZJt72en3NGXLyZ2d+kd3IkORrR/qjjoLtR5n/eBm+zhj
0uuDD/HpXCV3w7m99I89HNFkuZjnGSZb8iPZz4fGif0v9dDuETnLLTfpXcP7c6d8Zc7OcnJyVJtO
Vfvyke3aveCYT9R8mL8xZelSDgVUH+bbqpudhbuQRqAN2Jyq3fY4czG5y4501KJgO5nd10Hi7ek5
8zI0pstLXZ7D6GBQ4wii4igG2geUIur/h/WenjZkZnTl9f3cHBCfvkYA68CtnJFKeaVIkjrrC7q2
du5nr4mXBQ3VoYA8p7onYOLMVbvatMfi3p8a23hPiVI88bweIC77le63slvcvVb1Vb4ffpeDw1lp
BR8FqWavIwheQFTkrFWW07x1d8kDmAZsEUN3al/lT6wlRekHkS6lLBptyY765OpKNeZZsl/ruxnJ
Psmx1LfxU+tcBOWb3ldn17JfV0Aqjvk7ES+pYr9LNponsuoKmP342XPozi8Nco0JW8bY1soDTlxU
otC6uYAUrxyeieKr2iESSGylvE9fpXZYZW+YPIawxIPjceZmqXacFS8KkDRenuOfw/20G40LZ2c9
Ns5mQGq376ZrrFC3HBmdVdPPSePpEcNmW06IsVZnZJOesQv5mY1uiZuKTTYObsyrIgeodb6eeEYS
YNIPyr7bDc+AgMpANU+97AkPCDROko9DDr6x7F/skJeZufTTV+oSXm0zxqPyzmTJFNg48zF30da3
p+hQvWIekUF19zgHzS66T5jo/fl9IVIV3bl2Kf8wQDvbtadUU70VAaoqe1TzxU/FJVla9XPsj3t1
u/fqzhGGH7AIw+2yJ4R4qfxA4TJ/eqVPXr1F9/kjLerLA4cofrWP/MHbH32GXzyHSJjted4OKVKL
B0htkbve9fvR/vMvmg7re2RLx8jzu+dZdAEtri511jvXQLXhvrziIv0cgSBX9zgscSYAmUyVs2R0
43f5hzigqf+1qheNYHeX+hxBtu4s9Kcbr6O9vTAljfhVCDu54zIUX8wMDCMvQ2NLgsN8PkE0uXCf
M72FQWOLnuhFe26r9NP8DYtbk0k1maN8bqGOZ6XZMUH5zKT8gWgl3Uvvpd+pnBXpXf4qApzseOw/
jMKZ0YKhPpdPdvrYWwhOXJLgoDIR+bDdbK0LWAZ6s3Mhr6QOegC6cQeht6eNGt6vh+RLQ9AjRX67
Mu5gwtij+CN+snoGy916lz2ReL/3L+IzD+pX7AqM6oFybF5Tt3EYPBkzMBGRHe3dQAPVziLbj47D
mx7UBx6Dn9Fb+CoclUNzjHzBpQBgOqPPFItqGOQ68nE7v8pv0REGPPoeHSrY3m1gchmcXHiZbezk
P644GQOosxvZRvjwjovTPZvSjlPoLN52ERWmDNwx3aftNm128DIEuz6aChhCj9Gx82cUqZdD/lYS
ojHWgcvyu52Zwi51zCu2MIyFJA0C8GdEmn6s1WtJDKcGLMVivxRXbNWPKvMXCmgZYgboOaFcq/hS
sTeGRwNawvQYU/pN4tbGFAEYsqgDUlKPaeJLD5ljOF87E9GU/dEVd8hWnYRH1HqW1q8KD1iZ5K9c
csWP8JZ9bS+xn1rXem94u9CnmuWGPhhMh7v8QUEOx6686X5GDvAS4ZEDtvOjEZ7aHOvXTxRRbFlB
6PBYl6gIlY6QAKWJrojHBWtTeMKPdK3ugEp98FeZb0jm2zMgSGHfG2+5yc0xHGrARB04mie1zj3x
ACCT6Yoy1Ww8UuLUwlOp2aqX4WtTfshP7eL0OkAiX8YYwNRReQvPELTGV9WlkhBzpzDsSHuAKZcU
3v1eeWdsYz4hkJaMAjAZQsD2wJUr7kuTa+sTrjTPGdPvTGHsQKDKg3dh5IlBEQbDV+M0z8CkJadG
lQSLGwZ2SNwjg8dDB+ThAc0U6vGlFkCXjEbvYz2OIe0Y+IPobLjgN0YUwCgly88KjzbTlafzjLl9
eS9HhMbt4wrj1le/1C8BzVNH/5p2GP1BUKkvPOfGS+b1BxHfnQMVk80xmuNZbaordvEgadzC4M2g
9LptH1Aq2cRciHMpQUcuhsGIG8PHSRjFeOInW3D0x2HY4h15OgLGkakEVV4KI3JDxyKzol4oqaz5
uU184SFM76LZoVnxavwM8X9Q71B85/SNn4Lk/jkfjH0YSSPMDHWKGxIhs+rA2c4vAonHEde5+pHQ
hfKjOB0aFYEiTpyjbNfS4/EfYGUFoEd4nkEo0nhi7n1Sp70WnTayvKOfl0D0xsGrkQrOrvOxcoAz
ccX6JgBXGYtfgnpKE68o3ddEdHB3FQmLcJXa4Z2COinz88+0cIa79ro8V5M3yb5YPcC0xgZ7yFyK
KuIzdkAC6DeOQCdIA899VrrHBcOD+ZeZOFW0DS7oshWvPbKjqf3SU2EmBI/hOTnyw3rBddjyDcvP
G48AY9lFAyJnwXosdhX3vHah0GgEA7MAZvO71C1I6s7hdva4lYCxPQrZE02dAACCOR20dxBt8XTN
/aWif8D9Y8uDS2Im7UdID8W9HgdzvVfCpzz1S0aDyildSHpMdZhiAbAHaEaB470FNyXmR4NsS7kO
EvLDdPqdvg4Y7KYv82vC6oySbOsCrbaMXaMCqaYkVT3FEa0twa81pwkdsfZUTs2FJm007lKDsc0B
fLQpbaFV0u7RZG8it9hs8n6TJ0yMs4/UQhD9ptQo476s2IrmTBrFb7eE2Y+6beaHlrcIp7Ijkvc6
wy2j3WW7/fbWpaQbZu1ox2SFq33U8QOehcZe8nUpqNPTsthbEMY8gmiSUy33uODk8Yly9OZTOJ0y
0AxhB4pleSiyyAVRBegE4xhYrIXNf2l+39PMfOYCrO9Eg4kt6EGWMS83GQLHO2SgcuwLBdolKJ0g
lPpmGtdW9BsxYMqWZKdW36dXhPes91pAeo58h1lJ1pwvOdyDnV2GvXjVPJ3m10mNmMsJYuc6oPK9
fDHYiAN6z/6k+EzTtI7FfKcm+4V4WXjWfGzAYmuvozHw0kpeEX+Ggk3s7hQzjJdDMj9x0Iw5OZ5I
dRBRC2EqImBirFvz+1lwxyemB+Ynu7/w3JiBQgvbv8CbI35FD4lOM2oHjyDkGdEbu7mL3rK3/vRa
Hyr7tf5Ewe7lYyUT+2UJTv9Zq4zgNhx68v2EgWk5cxFeDGIabtEflAU6u72Sy+6RHrlPa2DtcA5A
l9nRG/IekTs/6pykN8UdL7PupR+EXYajMI0Zp6farwU3zxhQzUP7Pr4wlpZucw9emxY7FcN2142k
RnST6CITpbJE8vucBfxBdv+o7bfiwQ5F223iper+ngo+ww2ZXhaUl7LeTw/z59A6hDSYviEqtk90
G51vgqK48YruFeSbAJi28i2ZuocJEYX2AryS7YRSleAVjs3qITFPGf3ca4wmxHmbSDavOxCkRKNk
Vc8MY9X9sOOBgxV4aSLHZMw6odcdbU9k7tMrp17AmD4zBtky4dO0R/SNJvhBOqG8wl22fCVe/blR
Xl2iDyN0iwAZZRJZp/ktPgP7rPf8SkHScO3dIfvMKrv4Su6Le+NY7QyP8E4/344nGi/ph+itJ8tn
2qvOBPk1pKFLOFxKHGqMoJN9/qjIRuaqKFwz/V/2zqpJcixI1r9Ia2J4TVFyMb7Iuqq7xSwdwa/f
Tzmz27NjF+y+X7OemsyqBMGBCA8P92sNhEBYvBVMxxeNgMp5y97JydGaQcdur/4CYJK+0Novv63G
Gx9Un0iHBbIKbNZMYNX5nqE13JGpKm+El6Y7fMBU1oELgjv5wB23wu4OrCTfoXaypgFyX/SqLlwc
1PpSV/kGOEp73FD9rW0CRmZE4oIODB6R0KEgS32aHz3cVAp8rH/SLr8QNBnO8y9LBLGPW8JEz7+L
OFRdefZHHSqejYPdgTRDxgYsv8OdPS1/KzvnjS8fpsBhRLMdb16Gp2zwZQGP0pefpaCWXUL41TgP
97G1Gx8nupoD9RB1yY5oVseVMtrLHybYh3lvM79+MYAOUcg5qG6PxhGiU2hPHoSX/+gw59oh+5WE
0nfUwNRwS4gLwo8D515QxNHdCOSl9eKzWQVv7bcRTufpOTlFb93LxIZJ0okNcu/G9i55cFH0eOqs
t1qm38r9QSNFtwNO3JWBh9mAIITwKrfIoe0FbbfLf0S/oYI655rh1UBt3eXpE0IIrQmBGg+b59Tx
sNSocRIS79MP9jO+5rMMDWKh4eOt+Y3zuEmvAUsLfV+/m56iqpt/Fk/P9K/H5/6BaGT8NNmusTxQ
MZ33eGdV72FcADMOxLGgA7ir4wLsMmcnw8P1Uf6lnULnkdj8RHM9+SXkuhEMU/1QP7KAGynn1/i6
TDSOBIt6yqnormeoImpAMsH2XD0RC5Sf6hI+W1TDGKk4XW0JHUHYtk7vUtBnvNO89lfWhUVQeP1l
yUN+K6so5e1SRAIpaPQXeQVr9rNzn0MB35fWC14ak35fg9W8gfk2FmyY3Uwcaven8tUe7ubukbt+
kSkAj6dccKp3TkckUHzVbAQtGFwWN7uGV1tneXnf2O04W1v4igbG+sU/EBkHCs72v6sWnUoNO3YM
JK2HuT+ZWxxqopu50/ZNvX/OaZ9OfhalJ6QT3zGC+IfR7+qOUf8NNuLo4bzvkTSz/C7yWNDO5Pgb
PoI0yj4KUpOFNULXcN8/WtEJixeN7ErbRR/gdITwFZgHES/ZEoBlc5Qi98CFpkOxxdcM+Nwd3oY3
/rchbnvjzXlsq8caxDkyXPNjlPYkXlfG/UCwEgrFJXt7Eyw/a+MThrFq3JFpIKYvT1iHzHRScQLe
XFxYUfka4GuyNiZzwqpO+JsG3T4LaETD2siZXvmwL5JLaPtQeMa7mHwdQFc9wTsuyTZ385t0ZRuq
PRZVE8YJhR+CKISc430JahOq+RURCHSk5/12QT45IoRNLZpkSHSzLYtmR4QdloJh2P5tBSwvLLdP
5OrNU0lWY2bXGZ/lHV6f2Chs4T7LVbKNPhY94tLoY3xJvkldiIvBclkgkWRtAmuvZicSi9OvovGi
j1R/IsTMAP2oCfXUH79Y3eb3UgmRDTyZIzjKRNHp0iwkyoAaTK0rUXtx6OPLAqFywnDlkLzR2jV/
oXwruVoDNBMpQR4eSO13cwpXJJR1T+CsxEx7gFJhObvsWaZMmfsSlhG2L125yGnrZmCF2EVRw7lM
L7q/0D62I64OmGTa1/AEl+wM4NGC1hCA2h9E9wW4sOKC/pMKEVIoYFbECCb34JWWLJr02AegsWh7
JbsbYU3tyl3/u3Bo59vlpgvkTr/l5BsRGAxhCcyITOwEqNKvyXhDLBumVXzMDu/SE5goS0aYJ0cg
JQ6LG6SHYvoVA+f81tkU2wXb4gB3AcKqKQu5ohBTclKk/EiSFH0s00V7q+5yn73tg8smZ28RcRb5
tw1Ck3vAXZL8Ne/sj/Qzjw8sDRxN+TJ/8UksKwYJu7xjh5/GO1pI5meTpNa168Cuz9oXTWgqC9xn
8jRdU0QlQBxfMQbaHGcuWX5nQcKv4GA9sWqpXBlyiycaMp/KVyrJiBa27vSKI8gnr28QlmBQf+Wx
6zzNJyYyYDVMsKt9YYCDNNlsPnUDouhzQVi7SkKs3CdR39IRuBuT79i7zKGkFMr5q9G9lUtIqY1i
KPlr/sxrAXZagovcR+CA+87dEAbFJX8GEiKtRlHeuk+I+Fqf902jR4C+r3n1iFWhxxv4KAcVLcBR
443qjI1k80ct/R5gx6ANCcKUHsHaZ/Ozcmi32jc6/TX7XjuVxpvE0s8xS5FXdSiV74sunOVlGzzp
lnmwZJNaQ37ZLO99qaL263MfdFce7lZB2uYnEuIqHlt78URgoscuMumQDDl6jpVP5oGmMJ7B07m7
LQBpu10bznfQXvhCVjKuR8OSMj/z182ZwPAq+glVn8ekXPWLPLu68pwZhYtWBoX1mumd/Gzmn1zU
cULZNuR7tnTF40IPpOeI65+4rJwR50Vvoia4I56k7Tkk+nl2lMD48wq9ZqvnWOKevZArzvXSpT3X
KJMxldrCoAalGc+itXsE7CEvbriLQJSfjE4+05wf2PciCa26d866AGxs81dg/00pHmYYefwWjmzS
i/TTXFgp2flIqZWGDXc7TVIU3MVGtL1dzpVsMMq3yJGbyj7PVVU5aAANZccHcv34FE6Auz4IGoh8
xlZHyBx5HD3HyC1iVWAoRQYr3IPUPxUeJcpPB+GuIPtOAvgJot7L0m8d2P5ix3sFDE3gIRsCVY62
vw1aGxfnd8YKT4FcseLYooTbN/MNznDgEHTSaphuNM5RH/dITxpt1zFQJ58D5VwXGEEDyXBICxSX
n69n46+elpWC9XYKVMa3Gxq7vIlzz1L8wgJOh0Gv4VS6ZxLxF17C7Zhwn6Q0vJ02Z6vOLodWIFVq
bJeAY0yNHee/Nh4fx5nzJo6XQbDdpAbaplfBbNttN5AcFE30rXwjL/05OpJsxAV7D1ESQItrj95y
mT75YvFElUAiYwr4Xk6Hf2v/xAeawDzGldsDLpyTNev6E+qJzApDPzDlS+000ExHVcCQdzpFYNmD
/8ZN5MO2iZG6TFSacceWYt2zddLJf2jvSQMmCN/BC7ntnCGnqWMj6AkzbB9idS+xNqz+WqLruedF
SOlUKtGvJ7ap7CrOvmzosAxmqrqOpzybxQnwRMoBE54Y83x5BOtZgsrpL9Z9NriF7NXWPeczMZSI
B/fWeuY28Fpn3QCUCGIK8LO6DamN+griTrjDWIXW+TKh+hbCG+UqcxS8jtug2EduwwqkYNEQdsGJ
3NFeeEOCvoWDxK3H+OBWzrTol2GrhHwTNXcUjvv0mElMdYqAzmnaZp9F2sdRcdjrmcIG0yJv3GE8
MciG+/GRAmncudtcpJXpmU5nUI9m8JOWsAWWTkiJzQbMDuLK05IfcoXnH0L1yND4RI7zGNCJKztu
U+LGWh0eV8djOXHGBzF8ZNDEaLmri0OpX6C0yWpgm7teRbjYT9ZgqcJaPlAadzQfxliu+HiVyMYb
95jDFNEzc8/CBEVmvYf3ekhpHU73xOWRsrcQ8Zc8RTBuKXNtFzY+OVB0VDRvoYQzeA+3y78rfRCc
SqOn3bXbF30+/HWFWUtpWIZTyfXJK49cOO/cCcepV+zZGAmlu0g+t4S5yPUx+pAJh7guU7C711/B
8LgaPY0z+V5RPUYhnAJL9VQJPdCw6vdJGXDruFBUrbXEh6tTQPjkwrIC8bwz/C2RqvyG46bnjalI
7yyek5i2qdvgYEL2u6bZBWByPzk/7ivDMqJuh9M2CVBxcr7ah4hzInFiMKZHLixpHofE+W+EIAty
kZuYfgSYv4vrLTeFH4nsQ1e+rOuJr98GgQDKdAX3c6anDsZJqINykpXtqFyolT87IT00otmNYtlN
TuuGrJ4u3Y2lChfoMTXfmYzOKfmGpVo+buNVcvlkgZ6UGWTVJ9kDg4wElxxYJ2urp+fccfX5LM+R
30pvCHhx55h2th6YYrvSGlcAnWg2yAf2TEILrYcK5zWbfhC2OmHfwqjwtwtuejoVKeSQXhNyB9Zy
6F1UGGFPeQuTYjkJ7QFKf/sMzgaTw7FPilRBjQIherCKKGQabPNHd1t0zFSvgX53T0d7PZ75Bbca
Ga6uJalA9xLysTtdo1euqKxeYHZlIPcqQs9+zRqCBH6/Nw36H/ad/bWNa+2BewnQSt94R9mzTel2
BykkZCsCZtbYBxAuQXJZgSpgUuhcpbNdt2Wxj6zDquqw+pPit1cLfj9N5I4bUSMXe0MPSzSbY5Qz
vFo/Mgw5C1pnSaAlAnUmaOdnJCWfpLttdnCS6xBDAMfrjsnjD1lIKwUzDUYmPan19EP6hrHCMqb/
ao+Ss5/tx7L2e64p4Y3zbnUPTe/BQdxG0niAWY6DukGQQgshghSnbj1p8ZXKXtyeRHJaKs8Q72J4
3qpeQAmJn6TECGjFH1mrVCCnYRvXzEWa7vQfwAgOZZqwafEc224FQxbGP5BUlYbLlRlogPURZFlo
LLhV/MJmZNcuo50i3mSf+BNL+xZz4Pr1IH3x3E4OfFScPJucQnPgrrGTo8kq2UcpR1nMLZftLHhl
3Wwt6aXpNYjCQYxMTglkazzlnf0WSTPvJbifHyAifL2Fpgzty1gJUaF3x4Lt1K1VRiNF/2VbQLY9
G8V8FZMW2ge8NcVWLGDYjMYD0xJyetS/tiz0fdCIo7p1QvtD6vfDNwOeGkikPTB10ZXkixhQSfY4
c0KQHZgVUu+t6PTKoTIc6S259WSzRCAZrBl79E2lJZCBzmMabB+4O1PhN+Kkr3uAHC63VD1ERFws
LLfFiMna3BcfjBmmFEfGSrSK7WbzIgYzixErB7colkO5OHDTWHlKSCumy/7Iy1gu+x8QQlig2O8k
48DLx3AibyZeRp0FzlqJ38Udy9iYXjobnjGxuRfLmAAydrbYh70PsIynXEOCM2aLPJOj3lPBMRxg
+63IwG3lXWVMYw6c8YujsNnRkpPNE0ZqrxJcMuNri/f4KEKQPGQJKdae/g4IwhmmIpVg9MeTK48H
5gx4WqH9eIQTQEmGSIyzt75Z5O/BRknWyVe37RvmCfAnzKLCNTaawdDD+jvAtABMZnPuQJgiIvLO
HSQFLZzZQQmk19EocmQWD8NJQYVatIS0dpi5mNtzqauoFgkD76yiYoFt27U/jl2rwhJGSXQ2p+uK
dBWdQoN1NHTAJi0TXolWC3iuTG+zqT+kzYwpw1hrR6dVoJHREomrXHmgYe0zG2ijKIdFRcyAMSW3
+UGeEgrdEk0tqdlVvtTl0xG/P/xexihGzUBVmUnIJbhCZhGfHYCzbpPAWbr8rklNiQ5x7kg/6S+T
ORVuHPUWjRUzK9ega75Inlu0sFGJp9cSO/P6aK3Gzw6Jl2kT8mk0dudkLcPR8jPimjhGgxjRXEzQ
Bqfwc0t5mm2tDugO//vtEZ4xQZTb2Azxqy5HvMDR5KfbR5dlvuxnkJtqawtCax+Jlk2nBcMXLtko
zukmApX/9w8VPWIIXNvzIUFRaVQb21VaJm6nN+0xzpP/+qH1oWHUbCUTuoY4bzz+eUGGpoy9oEmp
bYo4tx+dWIpi9+f57ZHoGX5lVR6Wrb00tQxYjLeHhVzzUKobvOyq9SRt0jRS3i3erM+oMVoWcySF
74/zlP730doIqRy7m3zN7eHtFP564/ZumJ1ba/R2XrdfNnl0ELi5h0MP1tNZMCFv33z7kW13Jr8d
zu3h7ZcGfcyOTCUR6xhIPng7kFey0zXbhb39mLan//rd7Q+336ljstcyMw01azqXOLsFSGK3UF3a
xp8yErkkRjo+b187WUVEpE0sb6C+oaKo6aEqgBGMCcvcOY+ZbfoIAtRhLzUvE8jMClnMsDd4OwMZ
qObffSF3ZH7RV2wgmGAKzCYQ3PWn1qAwssJpy4DQMktAIBDYLVYSRBkNU0yl2RrpEOj2igbB8MXq
6WzatMtamWu3jDbG1NN9M7AhC9lwxwoTVc1cSImKazdv3YS2nnu9sNe9M9tfZf/UGQCCRqdUzzKl
kJR0XU7LKYjtFtF1dBt3lNBmvTMfFhWxZHmpQ02H+NpOCBPMhCcLnMPQ6MwaIYuRbvkNn6uXQEsQ
Hkh1trRajI89vMoG1MrOi+jSlOMBDS05VTSKcF3rRfNI1dAm13IMse+LCRyqwS2K5j6/nLnS8RL0
FVof3YiUc2ed0SrpyMjbn/OI6VuPyJJrgrYhaU99TMqp1rMJ0XtouVQVEk/JyAolqjIrUg9Ba5dc
VGF7kwAfdWTkTCYYIaVChlHW6WstDwf49Kk5UaDNyJ/R9E4PygoHqQZltgEIzSmPKBONn6LmonXt
pIO8vmoOuUOF2ZMrOyaR1OyJko62+ZP+wBFqpoDxr+0SLXlvl0giscRCxBprPSzqDGkypFiV3NjP
GhpGTUHwmFQUYEbAKjOiHrWC7WC4MsFpw/ForcfqUrbqk7plXbRCHGwgRKhedNBaMI+cO5SXmDVC
skI5mT7qkSOWpBxSoIR10TAbV5m9yxqTY4XAOYE9ZM8myT+sgWhUNr6wVjfO8cgGh5wSeiNp/KaY
ZIbwmMeDpC6nMRGz18pVdXI0QaOEjBirZdReoWzhvVJHfjxVxYV2sKmexLnHu+NSqc3DijHmIaXQ
SwvKelIsrN5UjbBYSGhcpAjPTbaHxm6hxvED0rU9MtBvyNyJ1fCdSbORMK4OWVoPh7ExdjmeGSdD
6i6WhUBX3g6fZmwowTS1cFWYvG4rWQ8jlqsQG/EvLWI73QYReU5qCdAc62fVrBOaGPS2Zbr+s5UI
52KE5waTeEQSVeXaqQWZoeyrw5jKp8RSjMMEkzZblxKm0kTzXjZ+5CkW8+U65EGmsP8u+k8rtqb9
1NHYR9vHVRO5etTy9RjXBdH/Ev0wNJN2jny69CKOw+W5bK1A6Ipz7pr2TD/NcKJv5YRq7W+8VWig
aQDOWBqpNUBIGoyTYSg4hmZCZbr6Q6m0R3l9HEyaZ/u+U7HcuEcg2DzYwtq08BeSpAZ77q4w+yMd
UqMrR8ZPGacsVJ3MMFJwyNa6/mXqqs/JLGhpG5UQXb7rNtLp1HVk35AK9Wwly5edN6mnpgkeubS8
TbSotAgazsTfurNHIGA/pXiDyCatNpUD16Nbp/SUsY84g0i9NaLZeyIr3kiL0ECslg7Y1rAO0ki8
Zai1HKixdSwbwcZiRYuXj0nr0jR8UGRpPUxatTzoSbLHrPbEECm/iki92BXk9aGeX5SSPG6kzc2c
qKxNPbBh0n0ggrnX7UE6rbiu7KStQRL3gBgn7P5lkYv5oMnaueXWADnC/o4Tx11G7Zcxkd/QcYUU
i0NUpCjLdaa+i5M8iVBqrHcGPsqIo/QgH2t66FKNmLAGiOrQds+QkNqZTQ7frBMYEygo1dYJVWQp
oBFW82qNNh3kRZ4W+l+PKA1PYRo5ibsgUbcp1CFZV5/HtNEexjZ7jhSn3UR084OKlVFcy9chas5O
vGonlXqWmafq87AIijpQsfpO2iSmP+fF+TkvY7ovp/T3gs4VFPXkBQdUWk4PNeaH6SrOTlNfonYp
woymY7oH5B/FRpGQI+pZdtOd5aZJz7mSvFamIM+jkrEUykWRVpZNW0yBlFuJr5TNK6MUjUWpuZjl
QHouJuJmx8DwtZeoAsbGky51frEapk9L6a9sjs5Zr2rQacvCRQYXVGlK0b8k2y1yyi6tThkIBTDz
NEbiecjU/hDToUPhYYNI6B2OMbK8pHkb6Fb5u7cU+gOU74gmdZpAp+nQa2nuG6b6NpTx5Ce6MYeT
aMygtMShNRa2Wh3jNGMiPbI6PSjl4lURGhyNfnmQrJiimCZWv7RLz6lrNKdUZzirs0Zsy9IyInAU
TLI6ntWmvJ+m9WOuhzt0RcEIcvS7V1mccWeNQ7TfBBj09KSDGt5llsvFq0NJLVPE2WLLs3BEAOpc
oLhIGp3RanRQZ/S4a0UiukNVfdNqZbMd1OKZ9p87HI7OCBdepczEmnIt6YIgoG+btmVHhTuvZCAo
2HH9rLLaLzLDJ37Xf0Qyvc8M9sdKV4DKLfuQEqHvyxhah5mMZ2nBW5Y25LjqHEomdgWB28PPOds3
on9xTIWlXQJVVEySrTW2MZcl2qztEaoMooZ5p8YHUwbSzLGgPQyTj2tFjqInqBVUkwG9rl09gM3Z
LXNGVsZQt2pY5pm40PU459VvGvd3I9fiR7O+t52wEefBDKwSnL9Jx8u6Opi+JXc2ho4wlz4WfYbM
in6gpJ6WNcPmpZtRPZtleMM/Y8MkMI+74TWRUJCCj547fRtEmfiZLnr05FBZkrE0QU7Ati9xLL7j
3opC6aAZzR5ZVpNGwBkYYK0PbUlIn2MjkXSl/mDk/bcyiLBTCTdaGxC8s9f3NIKIgSFP3CzIi8Wf
Vt/7erwOvqEIys1KxBa05ldlvixampxHFKIkO9OCSXEoEFokOaThQ22Q8OaJ5s74ptMqaX10KW4c
6vjBhvOIzQtyXZuiRBNOzFMfUSUDtXKk5pUVGcdqw5jkepNcrQ8ZPLilmDlJlQZfA4Ae3WLKg71G
/7PZ+l17NlJ1vbPSsb0gTACsvxCwgBDYCeJjSOrdaUhAndHXOxkzjTh5gljYlK0Ra1P+Zdf4fXTR
CDsoQ77KNIBcZwOFB6yj9pPlJSoWdLVxUmapD6xFedPM/G5Fk/CiFN0rbevskzbszYyGdFVlyZkX
wL2lcu5zk1uJUASsJhXh/CWhzilPGB4qDyBmQ1H2JBTYw61ydan0PgMBx1QesUPDL+L+mAnRvvbQ
FjFSNjZ1h0fT7IAv9IZbVhDQCZkqfatUQMOdXtG8Vz/hp0s6bNBwR0fXAYl69aA7zj2WZul+zPot
TqxAzqxePJOaNmFPGzZ0YJ6WdjH4RW58Lg50t0TvThNNxoCWyment3dlrW36WuvgbpPHzBef5JGL
a5j6xsklJJXKoDLnJdCHzqAfmzBCYmUqxs6banCQKNM/a2JfXyvlX2WHO9IsTyWUkC45pe3ecpik
jRqzjG3WZhHl2mIalUMkStvV6pJ+N5bJaqLTQsOVxI/6Zw27y0srQHZrtd7X6daGAOGzUgzlhJXt
VZaFslcRh9iTT2vTukUFUNfzWMaGZIXOCCGMhBq1zy5/GFMnw6qM4nq+tUXWNUpiiN5pZznKQwWV
QVCzNHIdYz6YE+1HtjUWOxs1BBQURcJ+lYNJoRulK6tGeBLaWrHQ+r3Er7Yh4JvmFb1jtfIevxcW
LfgZQb1nWmt+7h3glHaq2PNUObouVr71C1A+QbXwRZbBRUxdUe4bm2ZYndAGL5py9efeplNeQwtC
t+IAGmAWou5e7ZOhPtHH+KtdrPTorHUKctJ/jmZzWKUKQ7OhmIK1xrOgg7mNqB5Ct8BoVczJynZ8
h1QchfyV9RmjX2iIMng1clOQtOBmSJlsBHXVv0sSNrmaKhxilqw7dAt0dLIIICecd/JhHY4r/S/9
cJVUnDpsObtT9Ul6Jt3V2Du/1w7LbL0/CUS7XcOm1jhKj3VlHSJktcgfqGrK+JVnxUAVvbKuJENe
lWvfm70gvOZUxtarrCg7rPC3hncRza/ADgbpk80qZ/R7tMBaGiic5oze7URBojjkJPdHq+lYW9rk
2FPplzo5CvM2F/REcjtpaQ6lFT+KYTK2LFQWx6XXIE7G1AxHQueqgBmqaHSfKFN5wK9Cu9cncRDA
IyKO0kuySFDbnba9Mj5ZTjNt9TJDZu20B8JtU/qp0llwspX0fU7ZVuWE2choYUITwtI+hONSh8Fl
D+21xzXAXczY3DWxbvOC7qNGgc8flu5TnoyOomLKFEWP1UjWdyWVX5KMUuEqKMvbzhRB/6fUHy3L
SoG6/UzSVvG1OaZICde8b6D/Jy3VD8whSbvK/Dqn2pNkTSKUHQwHZHvd2V9TDP16QfMV3xATRVEN
V7IueUD7/HVdF1rIHADgsS6vVd+/rEm1l4o4fiqMt16I7zlDDhpBHnnXAHOgNpgilwt2q/Yok88l
3SEwSJR6hq9gH4WdX5LurCnyZ7ciyVBqzslCbWDnGKYN91Y89k4pHnJ5+qVNtJHYBl0hInWMXW/l
+ZORFu/m9NrUtfFz1Z+qNH/AFKY9jNVKGSibt6IzlSAMh6iY6peZDckHjfotWkfsB4daHro1gp1+
dUIUlNDrVWA0ot/yQ1qpLCjm5IuF3jMJDp+v5G8sWCIYswimZMX63oj0O62Ln40Vt6C67X2nROO5
gksp2FWt1f7p9LLim5s0SDqsrz9GW5mvMl6iTslFQreiDlsNnXLV74pUvVc6sbdy5AeraQgqVnB3
VOazELF2UGNMU3BSXstagCVYlC6adT+jruHOy0LbwYhwRGoeSnXDXLbGxKkDxFiGBkB8bL1kWgmm
1OaOHl9KFy1zN2n198pxfmmlVAfZ2H9VJndcRY41XFbzTisUEOnMCnqJqMgit2tsWml0iW7AsWpp
0YcwPusogTj0bXHXmT564vWzBdcjR+J3FgmylEzPnZQv0VU4zc+UMuUwlL8NLOhhyNOD2kFgZqWJ
HPmHVEInUmK8epeCOnJKMU7STao03Rf+q14b2cHSt/Wh02uWV51ULhLJ29j377NYMaI07p2STuMc
EdoQzY8K7iKiShK2Stzz1XX4DKnoHwY07IJk6se/nH3+v9Db/8WrQlUMGcOm/73Q2wVYavtHbvVP
rbe/3/dfWm/2fyC7oii2pltItznmH8MK5N5MXceMYpOA+9upQjM2pwrNIozm27H9/IfOm/wfiuVY
iuOoGF+YWDr8v+i8qaqyGb/UxRLX1WbFYSD0tdlecmRI0Tk6FlX/0nmzUlaGLVstRJ3unWn4HHXz
6pQDqBbB6hGdOM+RxBqWc06NMYV7NC8UZIZE3ncq0Z/ewCC3lvu804aT46x3TjTUB1NqfhRzTdlG
GX/NJR2gdbwCA5dwM6Z4+i1qtTqjoXxXWCQ8FlaUwIYZRl0gx/ESLlaHLrckrlr2Do4ZoMhceyux
gSd3VhFO2JyxcP9Gow2ZXyM+6ROhtHE/srT7ctN/lpRawEIAapZs1Dxwo2T8xjd4I7nqT2YFftgx
yTwtTvCiXgsyxGjdl9i/zCOGMQiF0yOCGtfeVGrnLsuh7RJmVNj1wrCRouKaSwawjdGTm6yiD9OZ
fWAt6OhTyvhb6sAJdDbS54EuXEhd0Uei4VPo1CKBVRJvBX6ZytqMbV5mrbBphNikxsqDjn8xqX0P
RwbBHImyJwUvx4ILn88IfXcAXKHT9olvaMnejiD0p4iNXFR0UxYHSzwjFxck8gnz8iZEM51ulGR9
sk1LQnaALcWGZCfqg0gq8avLiN766GPCmcQtnZVqOwt8iLq3AnPea9N0Daa6t6iTk1rnpvpaRbbu
qcryrDTVErJ08UGQLxHRsNw6EtBlDHGyEQq/Xy1uaKMlS4jzWX1Y28U1Vqk4Owr5ZccHazaAcVp3
PzQkim6vXobkatSrc5rTRwzPT3akU/9tAHVlPjArW8O1ZQduWkSL2uIgUao1lIepEh0x7uuISzlJ
GdHLpTCTk2XHcTAN6bdIDLLO7QfY6t8/+iTN//H09tfb624v+V89vf0h0jNUvg39fHsmkVC5pZhr
t8OaDBOt//kdt89rbn+5PVxL3Qna2Hz812Hom9Xlbh3fWq1Hj/d/fsjtMw1G9S4aWs37Px/e7b23
d+iber0tsxXe3vHnD7en1PloZb89/Mfx/fVKaX01sMTcxTGiEP944T8e3l54+5qVBlApMhraSelx
SexaPt9+9ApqdXiPklFtctZTTCiqi9IBTM2Ho+EYeaDF83OFqUQu8n/8kBYdXSQUlxDCaDfRBb3z
nO1386QrgRaFVjt93N5z++1or0TrtroSp+pHY+rfOrlACF9VkXTTsrbfL+KcSO0lnevKTxyGkiKX
0hlJRgnPZh5pCW0ka8RmP1DLOxXWfJycaT10uA76WLnt8P0qaQDfm3jdnx3b1s7S9sMhLT9jZx6T
JEOALsjdZS28/V0dVHNP2nmOLGk5VRLKOoh1xoFoJv0cx6Z+vj0aigon72V5dAQxgMYNlhhYq5qB
5FcSVBGZa/jnd1YC6DtSk5u3V5CzfHdOguBhru3TaTJPTVmZp2TCakBJUHzTt+u+zomG1AFxzTmh
hd/JAFa6CBarsVJdsWXYxLzq9gOrWeWvRxqmx/Sm5u+qSVV0yQrKqG0ZaiWaapGzbHjnuEeA1Dj1
Kv8tcovdJPQ2Jd5cTqvvPCJV1NqMlBlLh0tp5a9VM5ghhRfgdWxedktdwmccCYu0tZ6xXLXm85Il
NmSm+hnh9/lcbz9mYMRdo3QobG+vULv7SQChlqz0x8lI0AhIJwBIKYLqIIvaOMwAKtiaJWccb5Mz
wtbasc8TeII0Xxdodtm9BjfR4gNF2mHnnOb1Ras+TZLt8xqF8qRDFu2NLpgqiab+RVnJkDv6GrIS
jQLsz5OVX91+v07w1GXdzoLb02wb+bdHXy38FwdS8lIcJslGNCWmH1ZruQWVM42Eb416V+kyGodD
CYHB7gIlFQlkJyRPiBKLc7xK2Z5KQWUMT0KnP4R147zMq3JYSoxj68GEUOrkml81E4Nfig38mYzX
28DqNAlDzYSkr7Oj4tLqdXlZe0FZUKdx+PZUl/o+AFoDJZSX8jI4CFNOWKjtEGxDgjiC8p/RMB+X
sI5ATWrLhtOTI/SSx2R2WtYUhzFfaLZC4pAmiRgpDoNmSU0r3lKpKmhuJCU2E9CJTfdnNgADdomB
+s+8CUTr2y+XKAO67SYRrBMqh+2g0cmRba+Ztrr17dFfv/zz/PZGPPMoY9/+/q+X356q3B4q9ePd
7astdbAwOKdU/683/OOj/3pYlcVLHyHGVP85ktv33b5+LTdxoQ6FTjc2N5L+n4P4x+u7qldcNUbQ
56/K+J9K+a16/ufprWT+r9/d/joKPcG3LkHgKFQlOhYRUzSDKrau2tj6uENibhllTDjzq63irwFr
ZU8u2y9ztT7xUxGXEe8gD78a4IX13dBlCutxcShmwGcDnxCXQBA1M+RXdVURewy4rf9k70yWG0fW
LP0qZXfduIbBMXiZ1YYzKVJzSAptYIpQhGOeHdPT9wfG7YrMtKyq7n1vZBpJigQB9/+c8x3muR5/
gTGUCtFrrVPFHj2bcLhar4Zsjt5i2WgRHGe6g+zIUmvXrx57j2FMMT12Fh6bcEC4U0y7CeZZOhWb
FEQtmRZLrxzSN4Zij+kpXJgiILfcWXNyzDOXqWbYHXAwMM2FuWadZIIsD+2+PmYGREmxDKU6br70
8J8iO21dZb8NDMo3RsSeLSfy3+TmxbfRjuuufQYnmRbha9RrvNSe1x28EtTeIJbukTm4TUoIomlE
2Do33vMq72HkuXhBxuBQRym0RdfKIUMxBYeZqc8651LLiZBgvqcIcWHoTMyj0QTMk9htH0s+ohGz
5XTL8JgyNGeJ4sZbmIbkkZwlKhcRz669kEgPAlQZoJ24mBWFaY5bq26pBZ0BiQVtB7NBkveO2+E1
s1iBhZmLLdjxHwxehyZmrE/bGQIEoz2OfBLFQxTxJAzZB+N+qIgu4/OIUKrzGdMqgTTy5FljslGi
ukyGY+7tvH3zVItvPKRmKJ4IZUxSnsIsb45VA5ggNgy5RqZ4rmx/JENJZUQ3e+9q7hUR7abdDRye
rMW8+8nVMG7T5r14YUIISDBjwo3ygMNKv7VeiKl49L8Nvtlg3iZsTy0gbiGcpRITUzAAsLEHAH1q
XBCZKXHUtnq3Tear8uIH+CB8sl2hltnRmrCSDemhH5DnEUYE0JnXeQ5/RFoe/LLF5RE6a/qYvaOc
nQPPmHNpqJJbmTfW3GeXjsOxi5EBh4H0xpyNQPsUwCC3ovfHbL5ELeYFwpsdlZ6iIbsTavNmAmQ1
FB8lJWSblvF44/braMq7s0w8hDUNE5fYL3IhVzfyi11Bg4KM0YedRt44AIaQqGZG1s77OE/Tg+cQ
tI1oa48HjqXACxkDY5VyqRdeBZUJf4b8iT75fUzSkQvcupyX4Ve4OPzFck6WX2Rk6G0tRpeRKhPI
0Mn2MVl2uKoQI1z4e1GSY6nmpMPgdzyng49FwyODjT6RyGBn2QqYk/8CPpe3FHmMvqGHTA/2IdJe
fPJL0DKFf1FTUW/oYWvsLtuWVnnnTzzGxdtRwImyAoHgxvzlwLzxYKVb7ZAoMjOBg9g89Ek4vUi3
++I58cfoUY8DWht7CMjbfaZva4cBh9ER63PjlBUI4RkyBjg7p8n1t6Yhie06L0nadqTkM7lVGI72
FdEkRAw5Fw0G6mHvFo6Dm5w9YKsUeIz0zrNSgLURGODYLOZ1VQCYFn3J5ijhbaneQp2ZR4qk34a6
JH8ydLdR7GOkGKuvAZRcl6Jm+J8kIS0A3hCkpPExRg1B4RiQGxTFTU5z7yqpWix9dQ6gQA7rPInM
nauI9GS+sbUjxs92Rd7Lljw/migYczTMmRlxLdOMiMkFyl4Yi5dliZOpYU1nWYZInkHKwSN1inHg
loryOAI4JGoq4wLlMA457adGv7O60th0g3oMPRzC5cLezpi8RoaHNDLRq+xZCPCFCu4NVvLFiKd0
/Fhal8kKBvLgcg4xEjtmISWxhJks5XFznKqwkXj0ftqhHx5iPwd7rCAGiLTmf9fJndV3GZtwnlob
ameb5bvJr8gX8GokLlFhJ65Q7M5J9w3DHJ1WFC9uinh8Z8c6rvzewsU3c64KopIQy0z6dq4klmgU
Jrzb/aXxEf6THKuGwBMMEtq5UIG1sqTXHztJOG1Ih0cKaL7ilKSESAQAXJYzHqaL8sRI780qGnSc
MDsFrJ9mVePaVQK/v+gYjqNMhxIQqNsEmDMM8an04gYMn1qe9JW6z70ivAknRSxdiZ8RI4yV3cUa
D5leDxHsGW+kP0h+dRrG/lnENt0Q77bRJKcJZ7c2I07N9ddm4ZKLrvuJx0bjtnG5AqIvA9FmOxrZ
w4UeS5KDWfzc+B07izy/d/oBFJmZfw8troA4CVcwKwkPuXmCExXFGfcn/M0HJZE1UweReCCc1ZMW
kla8AsGJ+tJSvGwV5i1HwdkJ8jszDh6LIQUE/qgGfUHnymoq6iIim013U+ArKE3xVdnZy+DyMngw
vOVI9iZTLy79SfvCYyLeF48VO8/aDUn6uRWActqvVBpgi8FJRBUfYkHhvYtcd2ta8Q6JxVBRRt/t
pCzx6g3o53V8E/p1sTZbGW/AmNYpSoL27ltM79rA+dskAfzNiYZCZJ6SyA8miiIwH8CQo61GFCOn
RfuZFbD040zssTp99+bIfBQGZen9QbdKPjK5RsNhN+SN7t6prUOFobtJWFgE0/1gK1b+mD0LzeFl
pDWW/0ixRAadQqLLruhaLLEkTXaDGlnFP4ZafPU65iacRDCgVaSwZvLpHCk3WclcCxspL6LhH2SA
gM6Fsdh4Pafdyi0/uhzDbOlpsr4JJO7Y/XCKOFw5I4Mt2ymeI6SbRH2p8vkzmitSiGLSO+0Fb7NX
wQ6MjEOImFuWvK6RIpHLtmEdu+N7V+Dky+HZHlpwCNH4GCNSW6r47hVYcjCW1hW3ahwoWnzvauQ1
tyN4T2XAKU6a2z5I4mMbkdvMUzx8tZjm257q4hVg7ndqj4+FmT5OQ/FuuFVyiDuaKvsJp+aEmIno
8CVIgD9el1w2MtNKNFygrYTdabbsfWcXN0ssg5Nfq73AZVwM7sWRvYlvj8E6JsAdnUD1TqqYlCMs
zcIkX1Om8bZpIawXM51O+A2d0cS13FWwEYNp1Wauc9P76SF2Uo9YLK70upHzHmQwpZJNeC+zkZKV
n67TNbsxJyExdKnYBXOdbPOcqbhWYiMaJBFtvkxR41CPxhY+oTc6g6WinJPrwKx5T1PG89LDiRU3
wmUNemOPQ3Ez2m5OO3v9Jn0uqrnr/zC68oeyOW2G3hJziGJrHbUlWMqcVGsW3pZS0PqSM+owZLj2
SsHuMwriowiOogqCQ6CWAFCQwNFAQz03D0k7QwuLE2uTBeV8r2dK7OqhxUIVTJuymr2buoq+HByz
fK+8rZoz52gMyT3dumBwckmItVm27ERXS0Ydq5xSAsjuUCmh6B9sX6i7wYGEVvXrNm+8JxoSf9q5
uQSOUX3sboIAV8T9WiZme2ZdV6bWt4hFk6ZPblv5Dd3atU9+ik3pbhWLcb5o5WBPT8l3UU8eGvzr
U4INR/uv0PtYXdt5v9Fzy3raOVvQC/LAdU/l3IzbAsvSkX6Ri2moL0VZ4weYgwbQTxbhmcm/Gu70
1PWQeryRWnOXAAPDcNCTi8WdHKz9XTOZIaGALatz7Bf8z2Q4JvJtjROsXfMus4S1mqyCq66+kYnm
omioS6eq277tl4pHSiYF1epbBzeeHbi4AcJypYh8TaNHGrkEie2msE76+r63o0cKTxaSxmI6H7tn
E6aDBfldtLNetzDJgWzz7NuGC6BZmxuVSzYvY8BzIgk7C/3ahpgDumF5KdjhhK5367dMAocqufNy
E7ZYBjFKufeM3m/cvLtYEQ+HRdWF52lJUt7ZEYlmrwtep5Fo3li2L5UcHtNKvNSOZsXbSVThJRoC
hIvK0AnPxNaK8fBG7xkdRIQ/8CWmCbA3T4aMNvbTSOopCaG8G9HFDGr/ZtaJt1lVIk9ObUAKD3SS
s7gifXpBHIt9jNe4x9rqk1vErtusHUcSphyKFbkE5YSw/pjyR7uht9+kogYJEDNJDIeme2oiwX2k
DktpFWylYX9WnuHfsAkCHcTwv6JWRc4uIdfq2IzcnB8BS0uRDvKwotnLlS89s+tXL+qoVEA/I5RB
6VRRfDrZk67TiZG8CvYg0R9ju4q3EyrrlvY7QX/Gj7zSA+Y/TeRCr3VSjRvTzzFOVQGbLzTG7QBk
mlexyFHzAV4iehtegnHKWEZY3QFvTr5l1wOzlzWxyKl3qD2s3JocatgyXPA4dYQ1SD7EPYiw4Z3y
xSVNAsKzXu4e6XF8tpP+vgnaYMG7kqGQxrMvVUsYpmQz3R7pemXtqlkddcchyQ9zNN0EZYTZV4Q5
l1b7PGfekikSGos8KdpwsF2W+YxIVQB7hW3lUXTqZ2j22SEufGqoYkD/BXRM02e5gb3jVGsanAUe
v33PtRBCRkqOQ9IGrcvuOWlb+9RGbHpy2u5voOLjxlwsVCbSpvLBOoHdrafk2fKcgkt49zj60OpV
T7Sn1R6zOCwaKx5r7wd4A0Mu79o/9botdn48sQgugiUevTMtB9CSXQDelS5MvVjk22mouARW+OYn
wBQ06SLxcrWsM6TQwHJ/+KYd31SD+honB7wDaKqRSDBXu+9dVnL+yHq2GNAGY9//mBRFGkFGABrn
1UE3061k3oznLxF0tSZcsfBd84yxtXEgDmG27kfvmTI1ApiawAy+ergBnPorM/+q1MhSpQheVNho
nuOCaY2EMOVoNs9mQVhFV3Ao2+ihAujA+g3xyDSBltTvDiNrq31pMrAHQrflZY6NiZfoLZ3I/6rG
+NYwpLDM0Tm3Vg1YfSZLpHYBJuFHI1tE98g9dcWItx8rOWMI8UPOCgvmgpWO4FDzHoJF5AwfZQXW
PTKTlxnIU9KpSxMV5T3lm/VuZm1OxP2lcJgalIQ4R5/UXifqnZuZXD9GrE9pjt24nvF+9EP+7KhQ
b0daH1a2Wby2DjPgmQaTOZ0/2QrOrk0DEqJRNWUPEa8YM+6E6/z94sVwOyJO6UgaW0vvQdTJzxS0
XJ/3z40xgI3xkDysrqJvLRMJG65+63y04ZjvjRqIohezIZ1pgF+LKX6mNwT0nZCPesbo7I/7OLAv
+FOSPfofJcAme9X4haERIRthvjAVXcLW3WO3vEmZR24m9ovrIgNU0akYp+wq/Tb3zXKoCQAjw4RM
54QSh1i2xiQQr3UEdYUyiQA8OmgpH0Rax5EpkVT3Jki1IREvA8ZzjlCovl40/5wHp912huCND6W+
/h6CS3Oi4QnHLBzY8dOd9bjHA3NqgvotHJXeFiUJz4gIwaoN5c9c+yOgA/cdD7Z14LIJSiFr8UQB
d+Kw6Lb5VEDwdKhRinMVEeni6hhMxr2JMLuSEBlbdW6C6tnpzXgXh+240hV9m236YJriecjwM1lt
i0Ex819rO0WEFMVEBmLrm4o98PzNEqUFP6LB+ygphsVHyHwVIHJIMTcmXfBrSzDeGtnpDOVdxSHC
+xq8bjaoiOlx9tY4cEuiyoLmZIkWXhpTW2YspNFxUBxyXYEAzMOT8qej05D+JKGVKPHpGj4YSYgc
hu2uynT8wEddYPYMCPs7az/paP/kDWqoljh7/tS338jhDDe147zjO95WI9qrFRO7cMzWPHrjJ2vM
5Mn3UBtdDTo9oFGjb5gCVhSJ5JhVooT0s8umLdYsn5mCrboMlxyq6I+5n1e+J9xbm9yjU7ctk5fi
3pYIz5EwqDmiM4NwXrKugj64lfjLDm7Cv5+ZzmeqdLGzmuyzS5HAo1qHFHR4iIzYmVeC5eXK5+QJ
eFxjqeKEtjE6g7kkYesGk9EundUFC31zLBvWh9YASjFQe95AWHwHfZIUElDkAYArhhqXEm6A9DJ9
mbo2hMhkQQtsgmMX18lJ9AkIBYEGVQY1lj0ecenOLuBFCn0F8PmkR1Vp8juRtOepYHjY+ClAMUbH
J6dn+tI6r2U4uNuxcNEfvOY2ZvnqAs4SmrAElVD3Rmz5B94xTA269EFq+IsD5Z+QbDq9aXNjVyfW
sBKO7PalJe+7DIKWi8fcispd34OpcrwvWUzhKrVfbI+SALIYdDzOT/vcLD7YWV1m82jPRnA31PJ2
nCqoEKPx3lXMwnomBfspyJ21k7UXwyNTM0qoN5Pr9bsyMkFKFLd9gfeXAgp3ONot183WkVA7MAv1
tEXEns43UfnkZPf0pZgMyQ3WsyHeysrwfSxhAg+vO4ExZcpgGI+BcxhawT7UIobngiZkCMTc3LwP
mJbuC0MWHFADi/rMucTCe/b9Zu8Gnd43U9Zsqn72yUln5kFD65Pj2SNRuO41yRmnsuCPTgCPMjrl
RuygcTZSUVIXpEIZPbqQi0yzYhpNjr3FOuvExcOc2h9oU9RGHe1yGuGfCLxiacwUGnsnQwIKnqR6
5Nz8049ChigSoT9J7H6XsVHaNhZoOx94X16eS8tepZ0qzoUGKRga1LvOQB1tp79H+QcmnmBDTRKS
DGboMcjJGFT3sJEMVciLOfavUc2TRgiGJzgFrtF3I1HULnphJeJsbA5q2zTXUZ3FRxKMl24y3kO/
3YWt6N/8yaMGtx/u41aAafGo25pMTOJjr+J12PhUrATRfBoMxRihV3rPVZzxZzt++BwJCBKHzox6
jo8Wv4MAQ+vZZ9cZIGRP5Re96ETdtdt0aWpwrxWiv7++ftYsP/79veufBMqgn1kvf3P9+vrZX34n
RsVezy4Z+OsPCruPZ4pWaZkzAvvpDzfz617/9iaDDA4sAQHitdeHdr0froaI0L/v/Ndf+klx05XQ
kBB82VOG4aGnZ5AF7/Iv/n58v26HGg96n025+8PNNo2+Yc8U7/96y9evf/3i9T9pA/eDpqB+e73p
iNETT8V/3svvu7o+cdcvo7yIIGOEVGgsT9nvZ9R0rWIfO9ZN3Bhfwt5l2CCZVcZJ9Z7ZwC0i0ys3
mGsahndg//rMYOfSc8UcbZudZMpF17YssABsilkzP9x6jgdhZ7TlMXGSvWcK4JQdk7Bp1l8yznBJ
B6rCUt/Z8gP4KpN6xSV22CbexGme4pVBIt/DezRCDQppalnNF8UXqevD5OBncZPHrP9Gqxcx7zkn
y69T7NGLZILfeDUZfrEK1NkqIC/UyfdFwmgmY1krVJfKmT/SdmlDol1ysMVe4iVZscTw3Z1R0FaV
Y57MZnCJTqIGYjJdQjBeroY8vDcdTqiJj0PAwQLK/kitgrkiz0Nb9izvPMUpsqD4esZeXyeSKG0E
Sc9ZnJLeXqPFr4osuoyketaelyN05/YN5utvM+HMTYnE5VQ+NZTQYaXTfukKuwGniFzjc9CuHGJQ
XNgORhXQnhRZq8ibPhxmedNgvOHTAXdhj2esOWuHmS3gCxM3ctzsqxRwTxQ5O7edvmLLYefQ7cKg
VRi8aIEe23Ab4wFlaV295Jn3WQ4Ouch6+hwwBbNBFJy4HXKVieIaaOkup/H9LVL2c0lMCK0+ZQiI
UXdTvmowjfMIotqjjtA2qaAyYsJnqQ63hYWXMmgQ0JN4rvAdBfuly2xjpTdhGBMZnZgMCKfIKHfh
bNpnbDcoqLLIqhCNmA39Vg/gaX2RPlMWeDC8ChysNL/OwNAYpEG3Nptv00bp7NvERW1rYPHYdTTz
WaREzz4Y2li4TzUjznps1M6mmQkcdUG/G77VEfOC24HhSXIsnl4tSeqFDxVFWmhkC92+9V4GB1JB
UJABN7J61xF3DbkgzLIB56HLu26WL+1cndy0+8jH+H6eUC1FpL+aoyZpbGUCL4/v766eJ6/y219G
ze/jv6sfND5enXv/Vuj8voyLrv2Pf9iLYe/Phj4PF6wjAuGwVMLX92dDXxSKKYs1w6lpQnTJewpW
/RRlIbay+8zE3RGL8JmMogMpp7DRZ6JwFyimwrnGdG84RzKJezQUujGU0jdWbsgHMdK7Evn5XcqB
UIK/4VSg/ocHbpl/88A9k8PBCUhUMvf/8wOnJrDxJma0R4Tg9Gh4LnYNxnlkOlDOdNIxGgTHVMVZ
dOcmUQyxG5fxH6ybf/PkWX/z5DH/oAhqsUIGrPL+/BhicvzeGOXxEbPGdFdl0DOsJCLwCJRBzj74
r2wIQLI+BUbNkkGbJ+8Oi3j19b9/HA7ez7++iFhFhRSWbQaW5y2uze8fj+ydeMmt/5VS1S2a1Fck
Z8NpFwWNOOoOed7kJDi0yVs/q3KPvf6Zguz6QvZuPMQMW3pwb1XYGpdedvWZBf2qKYLhojDMcL3K
uKJb0UDmidM0jlDrEvrqJhTuKegGIIdGCyjZRw8nn1UTCwjLbRlbH1T39IexrPepLMlzLx/i5UOX
zW///b/9N8eub0tHWL5v0a/s+8vL84d/W9PPE3V9RETNsmGJtRV8c0kihwzDrnLtdSTm5twTMxNT
Tz+PXR2JGKPvZzPL9vFc5Ko/5OYgDhbxs2MoYGcsEdFVU4X9Ppsj+6Dt4UmHpbO7PvL/b4/+H+zR
9GAHvEj/tT36yHL9o/j4ozX6X3/zf6zR4p++FI7LCy8BhHDG+se/DT/a7j/+gZPunyx5fCFMi2ny
rx/9yyEtrH/6rvRNk7C4JTxOdr+bsP1/+vxA0q0tA2m7/v+TQxoPNDf1p/cis2sr4Oak69jE9+y/
vBc125B4jkaDBuztLPQ+85yF4xrnd+EUYSST5jojX3XbJqzzvWRkNjfBZ2GO9sCAxN44I6abDP9D
ZMaK8y2xRT2gOwAHIP/70bHtIlBof/N86nhFYT00ni1OfRp/1H7EEHaIEJzI2tyUJeyFLNfgdnNA
j4MHdo34wnYuUUhq0irHbnzrNN2SJjUjlXb6m2lQJ0YuzSbN63AFfQJfDtsHmRWkBHBH9pNMd2YJ
5BRD4IWlng12Cq5rXSffJrujuptlARuYcIWYTba7048GHsJGMibwY2w6YQ6BVE+M8hzG9aGtJ8jm
jG1c/700GCFPOes9hsI3xPVX/ApTazXsDQXllXMqRSXttmnKU8VM49P13K9Jlq/hkVT4dqqfPYgQ
a+eKNrvRJdMt1pdyY0fQBZLc3zN/TdaMdptVqARP8cg6tbdYZoBhz+APbEMXdbys8qPZf+Ad+ZGy
YK1t/5xnEHEL685Umb2vCU/MYqhf3GXvVqUHfG8R9W5jdysSfW40q7g4ju7ZrMEQLMU3NOfuLhIM
/fzUqw+lMp+Mpxx3FE0NFPY6TE+brkB9jqwtCXF5K8PRfKj1z6S7k1hTX4eRosl8oELA8VE/hO+f
Bk+vgfSQKpHxfIvkCqDAf5xi4EdTLry7OntIE+6wtxLYhBmRj5mSjpaayWPeGY+Gw0CzLtNPr2Yf
2c+A4yS63ToxBrVH6X8se7oQIsviNBmT301oi91YvvPQBuxTKYElRVRl38NSZqfEr/ZUhCJTDwPO
KN9oD3FgfIlpj5RF4zxEERh33efTjgtOQdSNB13ADGtfyrH0jjYI/87prY1TDu0x9Enc2151xqK2
lW0I8sSp9WrRPWx3Gm4mc1C3kAfkVoeTpl/GexrSsnolPTRRvxFkSm+qrBSkSxlJ4fKd4U1m3WaO
ACHiQtoEAnWs1MOhMxgjVuUTS68CSIlapgftzsh8ih5M1zt4EleRlRYMOfF1uQIytGPoU5QLiO/R
fOu57/4gxmcNMlSGhItmZU/HhKFKoA1zM9nGviUDRet4fedDwFiPRQWHM4cMZvv+2SpTVtWZS8Ne
NmwGM4/Osdl+xLNHhIdBBeLeoie9ox7cJRPYuyAmNZF21aMR4KnI6gd/SILbNGFSlyQZq9DeTDa9
/yNVcXIcEN/CmeylJXwaZTr1zYB1nrZTtJdz/h155TZyjGlfjIwAeL2hxUacaXBbYRZyVyZTwgLn
Fxs1xvAQqhwr8QjzCnAkwwSUA8l+KkyakETJtAmP6W6IkVxRCOe6e0tQ5BIdUBYCNhHP9fciIwaA
/eqi0M83jLYB1aruQbv6R2oq7GR2BzAvnpiiGUiqPi6PDmUa3UM81hdiL2fRUdnWF5raWRxyK+L6
dnurLDqY1YRQ2itikSBUcvrV/BCAZEkXuF8t4UoX1QlqyYHN2MVwaGB2vIpey16fLKalbEKwNRnI
cGuUIsxL03EsxgPMbxojkGY3SUF5X+FP6z7AJqsZ6mlaa0XGqT2WjoGGHG16y3k0K/+rS9syZKL8
ZjBeM1vHu1ynr4YgXE96q19PA3OmORUPhqwxkzmTeks7Al0j4xezKzhHeFRymPItGkaXbQ9FILPd
B3sSfB+qtm/7mKVYn5YvwVT5h7Z32VynNAEO8Q+rLIcHKdmiizl4Zgkf7oTRBU8luoSK82HvlOo+
nPXjGNOpodCetlbTDSfJedwivQbBOyG6Rt5cBj+VFYNbtPUXhusk4+MfQTd2ey9nJjG49TYxsFUk
Qr9hViEg670BH7mUZvZIRv+xM+tPERBuiPu82/lDcA4zLnnxpLvTNDLebneBZUIZq0Zcj0bVQ5VF
HYj0Xs0mgBVoMZV5O5CeutOW/6WIrPkSWO0E9BSWnVN/LUwBcMTCiZ9KY5eW88dYJ9WeTfePqzs8
8X8SJKWZUB4LY6rhwznHqbK2RWLpB9R7PCfzHabj+VGEnEPtNETM0zbPQjIdmrmQq7qNaUkb3LtE
Tu7K9ZHGzYziqxkRb9uSPlcocSNlRWqYjrZhmndet3g6XCIvmYatoA1UWHOuz20wf2BxT05plb54
vjncyso9qgpAhFuN1SO7vQNCJ+UggrMBICB4NMq9NHXxMNgRVO4Wz7sG4rEqGiOjg7b6UcnCPDep
zdk/tkOCpNRgNV5zmgCpB7mdXECFUcEY2HrvamLZOGVQzcN257nOtLZCWd5gdPg2OyCCktp4QXbZ
aiG/9VAxtl0duHs/sbHf5RiIirK4N1zvZCmut7GcP9Nef0smLfbYi1q4CMxIOCmdEoW3xM6jmyJw
n6ZEjnjsTai7AH/WerYopuzqZzxlnMtzryeIRI+3FdPPCOBsYxfzc10tBUFddl/lXAuNqV1IU2gO
ynqOmOSv5cTprKvG5NIsFd+e4R3HJgfWl0TTmhmFADeBODZaP+2xqfZB5V38zjwoqBObiS1NNOPs
SXMu0PVBztZ0SB0MdkXlsfpyTH+faC6k5LroAeuCO7RlGEfTW9soikpxbSaxSi8uqKmc9dMNeeh7
Be6BjqUejwbN1Ee/tz/CGpCP52v/onoTabs1rL3rgwk1RfdpKXc818j5GzfLgU/ynyTPZS2rtVU2
nyOcqB1Gyi+eqJl7O/0hbbmMKOF4206eprLLnuKucTacDQPUgk1l5K8EmcXOh2lqThndCD2K0WiO
nLOrEbuhMX+LW8Y52HJum9IFe+yC9bdi8WJ3lg1sho6vbNfL5qW6N0OD+WsO4ZFm6A1FhfhmumBB
u2dbrRBXzXL+ThKKBk5WetQGaWinmDYrP+cMXxWnoUrrfTVRoZDP1ldDdwQG8JisZEqkLsgYs0xg
MCQyBm+Ueh1CuJ4tSl9Ko6JCoMewMVLuU9I7wSVCH3s3Rmdj0DBqk25TgzVIOScvgVNTjJjjtZJP
cdrhfYu7Hl/jtBU1us7c3iBnzqduwmM7zxAIRwYycnqZOdGPZGrABA67IAt2vYUvvcDuuGsggAGE
ZxXo0yLZwTQ8duElKvPqNhXm+7XQd2KVv1omp+tEePF0E0ZujV5owqcrnmyfyAv7ScqInIYogj8B
AJS2SUqhqpbSI8p9csMq4f00zIB0+ByL6DkOGRNOfdODrEpR/wP8u9uuRDEIwlifvOWDWwIJ3MHU
+9fX12+yxraOafPoDJI5ZyOCihYZTqb8bQKJl//XKGPIQ64YoXsOjEevP8amigqvzbtai+rEVaTG
EMBnf/fl331v7G0f9A0I0evfZk3WrKvcq9b/5a1cfy+sLWrIvFGjymsCSr9/G12FIervrzvW8Jso
yKBz/v7JHz79/aCU5+CZDhqoUv/5HxgG1H2lSpt0DIupX7f7f/tfWgovvlsNkOSD/H2qGT/+vrdf
/8H1ptIKB2DuGPLXHV+/VzYFwEo/DdbXFmkJ7afuSufgXg+FZkmpXH9QLkfA9bM2A3ECjhJD21Jw
ff0BJDsMAMtRlmH4QCfvFq7IzCEVyTThZbZHoJLLhxB5gKbqbG9lvOjLqe4PH67fk84YAfpJ7VVe
JPO+09mvWI1e9I80o/Ghi2DmtCTm4FMVdbTLyLLYywsa5Ryh3TLal/mYn8ylBPv62V++J0RwMJOe
1KfPuuXGrt1iLyRJHWaIlH9VtPUt9ltv6cW23RTmptmw+40KurMiQn99HNORVCqsZsv9/P4wLfdY
gvv4w/fwK+0y6JzQSvLiZJR9cSJnYDBOS88xAvnp9/f7fpS7qbQpXArzk/YrdtyE/9fXP5KR9xhZ
xeI+FMTSlKoZ215/4vjUVtt9c7g+4Gp5mq+f/eVLe8KYOYsbjujzlYq6PIKs7WIsDNAtf3Mtf7Mv
o4pQFtm4eOO1U31qFprnFdF5/fLX9zjuQKqv9unxftrNJya4q/sESSHvTobYvZpytc8Aw7TRY7Md
dum5WPmX1/FE2vI47epNu6HOYNq2/mHQpJZ29/Ppddjt8TyvPFBeeMBBEpyxfGFRCZ/2fXrKz1mw
3odPzdZ9QMbYnb0VxttNvwa2s59PuJJWzfbrcmdnTs4k0Qhpb16TYH3G4HF8xV30Ghg77276zjf0
hjukhu3JZcxRflqUP6ZPvLH3+fk1fOoyxgcUCmtynms6y4+sgh94bDSlcOd7bptj+ycwEWqSrNO8
HjZYnggRR5sSIVU+5XMKFB9FZnEIr4e3uL6I4o6nBTRrO9+X7neenolytXk+SvctYx0NFO0OgyLl
MzDR7VONSyPcgqs0jR2x6x5Tx3RXz/ceeBV6ZecjECUWObfcd3jJOrXNWKkP98OOl8SiNggeWHLO
iJWQfftJtTYzC5/qdOQOKqiGVx5HetbBnodBEzWeQuJJVFX9b/bOazlyLMuyvzI/gDJo8epwAK4V
6RT+AqOE1hpfPwvRPZVVOT3TNu9jlhbJIIN0J3BxxTl7r82iAN+TXwvJFYaAjt5F4PABf7VUt0Qs
ROOT/hjmpsxRzyFs4WEPpQkdCzeBLYFuHU0OzF8Kukx4crhg9I306H2Hz6InLQeiMtZ18jS0GKkV
6DG7KHWN/MTmf3mx8SQB/klXxdususwfCSpFhVhIR9DX0RZ7EupGJV2L55l1DRWnY0XkxLDd6Ox8
cnTIeuA8wBmZT+a52prmOfUvrFjo6C/qa+HIHvOdfF1CXwEZpeu59ZKXabKjF+VMdkNpk1oP/OWW
H2XJ7o/hTuA33akERT1zwpQApJqfIjm3G41rbXrhp3jB4sAF63+q0M4fXJ1sevFvzIorSyah66Nz
Zjd87tdRYk+fm+ZZdJ2RmfVAVF59XHow2Q9adFnYZrZCDmr6mWfHeAAGl7wAEq2x+STVUbwhRV9j
a1lZv/4Xm0WN+zXbp/IYyvv2lN/T8iBsf1UeHBzD/XYkP1DeGG6RbTFPgjclX3VkRPchXEwfiQ5i
WrY4WrpTfsdfKAEoLw7xB0Og0wRXNLbgbNax0z0RYv9d0s56keKt2XpIGUpigEB2vejl1VpYv+Wz
lHlBdW3yd769pW8nL9dDPWOYxJbMXZc4Y5OFPj6EdF1OZ8Yjt6yzX+ed+OXxxe6NWslDwgZKUAmH
FYS/DgOJGnf+a5F7gGn/JtE5I1J7cuKJAblOf7n9JV1PnpvSpoSI/4vBFYTr0FheEnjUbD7l8zF8
4ZfjR/JAhNxYo7m1JPYR5qjgOiNdwGXgzzPMrn61pB9pHFUgL+9VAXjg0yT/Ckhe2+6DkYywXJZo
HB7C4MigTA00EbamunwS0wJvZm82u/TPVVoCJ817VT5b5VenfMOIxOvrVItgZiuiTKKwVbv8yCg+
CPVn47P64IUyn8iqzORDz+a+TxvoRB56r43UfSj+pVfYApKIVF2TiQy88VHl76IIOrS4yOXRfJql
XYUxWOCODGmB/eyVFjCVlW3PWTyUPH5EWHy/0l4tXqDABTUbsTXPHrVADbfn2k9cTH3GtlNsdKBf
JgpkN6m33XyxHuaZOyzXG65rb39EtnluV6covGne9MUTrEvoKJcJgWlhqDd0F41NZp0H1flQrpDl
VxPiRAbKYc6YPfmI22F4/a53lrmbOfadocRreNKu+2JeHTkULdAYZt38V+MvDm/lkL9QZ5rAIdkm
hhS0E9ZHGdryk/BTU6h78KjQKZ++RLd0CLapN2rCnvwEw+xJPxsgnZZxEnWeQsEgc5Qdg5B3Mu6m
N5IpT1wD6m5UMbxZfeuktR44/nlyB3kVPDNzYiyqt/mq52oZ3Z23gDiXk7XdO+AW38zRnVxUMdMX
sw9T6ciz1sHDY1n0N9JO8paVQw3W2BHtcpk18xcmSwg4y0ClyhfDwuJ3MDwzOuhnM2ElZdQLd7X1
8l/hUbC4C+4i2GZ/bsu4wQiEcbIteja+P4sf7+qTcPwBsyd+cem6Ne9iktY8STyOy4+PX6mkMO1q
NBp9nnybrzJV/3l5BREj5pmDUdofxsPh6gt34wr8/c1cWQ/jyvLHfTQ8LlD4MXzxgQeKsV5WEQDp
8OxAJ7EOs7CL3OhlJVTXzA7STrj3IXeKsaHkl1JmREKYJA/Qna842ByGFu+VKFg7O3CwZzggEeR2
gFn32Eom4FRcQJ9fH4w8lgvDBui8qw6sX+aZu2RduZszK3HjzjYEhSvuTlSDmvdqPDiGHVAeEkxL
ZvmaSUHxxLNwFO7SjpvEf6/xy2h/cRH0pyWqZ81l0o5ccT7k9+fXYvCzhPa75TnV9ggFU35J5E8T
zvy1VrykL/ITt7E4sDz7T8YRqQBUWuYoz4qZsrhWxpHVD4tTzdLEj40/wnwvc/+wTGNtXozAs8dS
RnOXRB1vsBgzDBbOpHwnUyV1VpdZtHl755vZo2QMaSvbM1UG23zeRAduPJNP+sI0KO148uiXHPjN
mAPeWNy1I8zflfLgt4EGxxrKlSXc22kEl5cyHu91c4hYUB/8QcVzIgVgHTwz7LPtFDjGFfbUxGPE
fSFrSnXDjxzwAevktnVUUnSWwUrPhzdgeFxhbHUK8bbLd43LINVHl2GW/vK2WPx5CY7iM3rmTelf
mi8ea9/wuCv5vGXJngBUIkdnXj32pMNt2UUJB75z0onBeFpGqeqkkoe0lXEiknwNPhpN/ilXXUgv
v9TiTXZ7wQ3pywzmanyifhBSeO3urJuEGZjVA6nPStMG2DUscdElnghO9jpw2tvF5O/ke7/bLjV9
Rj0dd1XmTq6QWGQGQKzuKNwwHqKs5xJrJPtaDZyGY0+tJGwa/l3duXi392kYbWYyUrJtS992Aj1t
l82lJqdAfy5pH6QymUmSrR0/zCcO6ZirVkwN4zLJyfhh7WE8Bcb9MlVveebhNIwe0A1nkWoAqk+S
OgTyBjU7adut4c+H5eJL+Z8tmhsNT68pWv/KZdtUOiyrZr+HvC0d9OzMFGVQlhi+xp00UcFYigCl
TUfkneV04McMEbE38RLicwjJY/PdwjqWxYt21C3ck05KQ0TyfN/N85M1Omq/DAOzOJa4Pnmle9Cg
vjVPIbzz6cLOXBwIxTsi/CnZEaukwYuknjL5s3Pl/tyCo0YCDsTS7MfkrP/C0mrcY06UDODAUXhO
scueK/Y0ywA7VMwj7PW/GLMLCxLjOHk4m9FaDxeguM07XhifnT9iYbxZmlu9Td1W3JIWxWTebWLV
HVWXNRAIeGieWv56Hc2TJNrJsOqtta44nucxybX1TbjXCy7CKd6YrxgBI9oqatqj21lHJKK8rag8
qtHachKvAPnKLMC0AiWWApi8pSnICYPdymiLpAR5iugI4vPQ73nDnDgYWx4WdlzcDcsrezdMeivz
GSo0dUc26awYTbeRTikuZ0YK+xQ2wgMLlK0cx4kglHV2aL7G5jfLaf5d6e5BKAWnre3kZ+lRrXko
Dc8n5DvlvLGHuGGyNWZCBswBk9+nyp6K46WiIk3awcb4tGqJA3/4XsnkHX8ECH45ykTWUxrvtPYl
8fjGgCOqG2W3ud5zKcxt9iAofTR2qraOayfsVmFrZ3aUggE/R1fBYW+Jz8mON2xsa4cB2NYph6cD
AldBOTbvLY975rGQsmttb/qGlgVq945Ms1V5ItDsi0cO8xkPcQwLHDaTjV+NTOKWNgMbOYsgly2V
r3FlvVJvwskaYc6lOvTV/rJMGXtUraQzCEcmE24ugvg2ORaYP4QNop7sOBwpPtLsbK4Is+bsQXO3
2tFpoXsSuiIFRLYumWDPAVwV8I4OoOva0WmJDZRr9S2ZqRhw8FzXNGpPpnIR3ythGUIjj3K26rtv
E9fxpRK8EOu4QDn22wwvJK/m3ctAp1vbxajUGDa1jXFfqPZ8ZuLk/VIMK+005a6PCZaZHxHr+DYi
+pBbu1mLHSysHzCxq+m902yp9GLyOvgK3aOY7AQMTpzbrm14hrVHQ51fhXCIMt8E7J71tVE4uujC
kHy+WTb+/9OfjQnGCw5HD+vEg2PcLM3LfoL7dGHBs0AWRHtV3MdUdmWyTbHPUxdg1c0AMXf5IVbY
hnhEQX8HFOlvHeSLfc4ySAq40LkWxrBnH4EeVUK3WzA8hZ7uRASD9P8Hmj1X7dZQGFbX2LgIT7Jo
fRLA+MDDStG4B1PaBpycQiLe2cOurNrWbv5VBwv+Dawze/EfqsCUsYBeCCaFRJqvtJvVBavy00Tw
l29xsww0I59A9Co9VuKj9PAP1q2tJHyxqENrp9/EMQieB7cZi0bkmTJcJOaXccf8w1AwVvwk7nWq
bCrjoLWnmkZ7vZ/6a6RdguF5Tt8gShQQvsLwXeENUNFdEZKZqRWEBEQHB4nkz3P6NSvr7pq/D48q
5Si/ZgVmltwTz7OODtN6wqC5aw6synJu9+2q/uT/4Tk9y/f2QiOG3CeIcRSj9f5s9cRf2z7Wz8Ee
mS9iRzhm6Plap6LShvDggxmjGVaxuMTHApBCukC6JFS0A8Fr3rRbQKcgwf0H0LiDdgiZ3Zz2EEjM
hFju2B58mN4Rd8wz3t2BsyWG3oAr0m+JQAj0B+oFArgI6NyBh2WvzHnPnsMPUhouosEzVW5Vu3hY
ruQyZ7KYO9VLYK7No36nyOLIlIbFo6pxwtjJjNrXljxJYkvotFO4o49quSI+Y85Xm9AFuEJsrS6s
6hRwOsV9su7Z0FtnYb+fsi1tDP0a7LEs3eVuUxHZ6xEXoVGYOzObqu/JcdxraFM3ZKEqG1K6bhDt
VuEhZDojBGEl7LWztKbizawA0GKzMJfodX4oiNAZPnb9lm+JcYyJyK08saIC4C1o0V3pqYduC2q1
ujz5J3L/DsZZoKSwMs5oxfYiKsEncMyCEy4cr0P2O3K8O1fjenyOHLJTAP/Mb/p78OjukEvFcBev
ib/jim94xxhCQS6hR2iXUCSW1VfpBoKiIBr6VMj7wsRS/MSNJoWV2WNFbi/c8ciltTUImxpOcsBm
yyuOQ/VnTiSVizn/VLYreWs4zVv8yiyKnaF28DdzlZVtFDN/7wsVHcaqQjxdPcroWQfOB5XgVqmX
qVxJ+DlV3K2/7LrMesMeQayJtCC/i8N/hi2mxtD/ztGJ5Y8dgtAvh5isQPRRw2CgJbz8v9CQL7Mp
WscH04Gg5QQkgm4JAU2YM/fhuEqpq/Begm2mE28VgGe2W7s7DEjttzF7WvM1O0QYlU3MkpNXv6JR
KIj7TuFkrwKsD3uaWZyqaOnQajMRBpH7s+quQDqmowznhsYMxm68AITntdscgNdiHfGQ3NMYvLPd
5IQ+vSH8g07KVr90DOsyS1dK/eI2X87sKEmciBchx15wqWYIx8n9YBQgH2Xbm3m0bab4sRifbOIi
TuFm+Kb1x6mJOHODvskquKc9Z0/DaV8tfYfEYhW9dAbpjRv1WBB5vczewZ2cc+Yrd3xLfqPX7jOh
CkP5fS19aVRP1tYGkIVP6ty0xdWcTA+yjEkjVFBMMI9bR4Ffp7J5Ln6hDjPHoS5gx3GQqjVtcRpQ
cnOgHCBTRgmdaoVBBqkMmmm+hR5LvmKWR9FRCuv4rXwiebbxBjoYGxzenIzmagfo5hYt2H7XLz+K
K4BIA+B5sl8SmOe1dQrPpDNL+SZ9NVmrBnsJrDFW/necS06yzczu0CiaYnMZc4K2d9E7wFYqRcpy
eglfesnr8BTMdnwjgwFW0GRV7+ULJdWvNr6y0xK8TL10LWgfMJI4EikJE55XzBumjmQHRQ7Ttt1v
h5P0ahL/vfIqj+M9Iedc0P6pfdXfQ2ZRWuJugfuNVUkbN0F8SWA/ppqHVKD74QpwCvzNTnLxowFd
aNWDgjt0b90NYyX3x+RD5twbODNDBOOKi8gev4dDk6CgvfxafpafxZd11HY1J3vqGmfkAqgFlOop
5YHuRht/usNW5SeGpx+x276Qsb5ndEQbyNimp53H8rpY2nbtTpR+/UP7Gd3L1xJz6ko9+8+5sgna
M8pxX1lJI5Rx/6dqCFAFvJPZLElp5Oby3QTj8tMuINF5E+wpDRiOjDXIUZncVuwAmIA3kdd/tquZ
hG5OPMompOm2HzftZkSLADrF7jGre8GV7e3ROmH8fC7d4pQYbyS8mi5x3gB4V4g3nm7WKYASsgoN
+qrv4hM1tpcPGkD6Mtu+hK9socArk7ZtG7gm7uaF1CGAmWinmfb7VwPg5Zq6+FlhJod5Q/FzFbsy
53gvO2qv47dM4feh3Iq7vyV12XiNduMzI/Gnii89kOIqflGDnXF7VgV+t6/Kju7k/p3IS58bWzgl
OzJVWJEZCv4lXRPSUXmgrwArPjIki6tzEoKac2TxjaxzW9+xOaO6kchX3O2bZIDK8gwl6NAKwSVY
GkBBNnL2//PhoCy9oHpiDykalhsMBUSmFuP0sPR9pk4wEHj1tD4GOkB/PrfAQkp0PF6yQODCxZ2C
RIKCjFxTkoznYbL/+kq2/Ju//qoGUMZi8bkVc6I0l17bn+//88eff9qqC2hugsuM2rJiHvj3709k
vFPBsIvEuMY4pFf/8Uew/PXP5/xyYIseYqOx0Aw5OsfhJW7pr3/6t+/88wWtoFf01z8pah9WRNI8
aZqJ+K8OHRq1G7+iW/Tnj6BaXuPPhxoNewlcGF8yjaRZnJx57jVjuP/rn/f/fJt/fc4KBLBhf/39
z7/JgA6RuBi4f/v8X3/9j4/CLCRib/mpf30lUSFDVg1L019fMJWWF/nzd8xLACXL0lr/+ZZ/efk/
vzaKUJCJwsRj1QRsIHmms9Lq8eayclZLDTfKJ7cvSdiqq2wb99VG04zQpbMPmUypjgE0IA1rEakh
yrOUECGiDE8NOcddyfEvUdStQMjBGuT1qgax0LYs7Xpo3qJA+DST9tio8sMyWm/K0VG2ImU0gdTS
TnkNlXqwFVoWlmAhGFGX9EJBJRdSbqDVWCTfRrHp9ZkkUTHuVayN0kaskRUkvmFtFA2ZbJi8pkNM
yHRDTArmziETn8s/Wp+kJ9tSHe/KQvSSiviJUJl95rM9E7F/99M6ljZybDlw0Q9QikDXvgXQUVSq
HAOHN820tkIzslWM4RYNae1adbQwR85w81208cxdSnCZP0RT3RkdOXBQFKEJ1/cyEj5Efb7mAFT9
4HPoFXpBOedmJhxLPs81QQpoVEy6pJpM3nZ7NDqw4PpMUcc3HiNy0cW5ckFqFtiYVcnqTFBHcgKg
+7rwLCyM8oj1SpWCTjH0wjFMT4Nv/EztSKJJKX+jJDmKgfEWJEhY5Q5iS/IFvi8Y0q98qCE7Q4Ci
v9mgX+1+w9z8pI2c7ztR6QlVnkMvjCIXkM0MMZgiFMfpVkam2+avxhTTK5fwSUFQrgC9Z/RZZv8w
RvKNOLLLREIV3iTUUQAk8a3HdY4oq3WzljjVAe9KxnTv16gaVfneWV5vPuvg3cmDk51Omz1JN/cB
Nc8Wm3adfzaI/iQrPUty/Kmy20pH4B6zFJDHDciDqgeOoL0SSz8Acj+bQPRpNqjs9ljjyanvuGKT
jgHCIFNCqLVwH84mrh4ohBPSWTzdChmu47UKSvVrTmgX+dota6e3rKypg1od1VQlRWeU/0D5yVZh
J+yHpliPapETjGZ4IxCSldZxplKXPjUbyzgGOhBW8XcByVE2Fi7JcC9NVtep1ZZw0Wbc9kl8GNED
gTMc141QlyuSkspT1GCOKgnarmRTgFfHeTKTX8ZOKrZNNj+IcmFKkfFX+Q1EMCyaa7SB75z16T4R
Op6ivIzqJehb/WEkOZLUvviD+dFO+tmnKz0bSDVmcbyPY7/vYXDUOj5Ts88gJ4rHyQiejDDfZZLS
UrGi/KEM8m18qeFSAM/o5W1ML7MEmkuOkHpXOhMioiZ/VF+iYv1WCS6OpOByjYCdQmPay5rku0PF
D7emicWr9/etBt9JqEC3AFqQyCrD3+6i8PVPiF8BxrQ/0oB/3OfwkJb6HTV5jRAT9e1UBce51z70
HPnCWLCPpiM2Zxa4zRoCgjEV3zHBcZMPU5SUDdNO5hPi57ME5gqIF8FJauD/+soQH4buTcPQtKrE
caeluu5ICt3tcJJM1OhWbqfZb00AS2sNrOKmea39hk0GRtK8/4U884TaOULHwLEQDxxYqiLe63rz
GnWcLjJ5aFcoACnDWDQ7UrPC8vySSpnmtdp8KgXhJeTZ5Opqb5Fula4kUJGJxK0ZTPQqSbbvuvgx
DdJrHyL/kus28ESBE3MUapgTJoXyEClsfjNslUY/aqa01yO54UQjnrIwZac6BJfip6/Lb7+lzwMl
ac52SgjgqFIjww4NIC+yb3c6EXMyTky6BPKyJaTj4k/RzjI7IrfpfmoCZU+BuWdTpwTFLOa4MK0e
Wtncq3w4cc1Pcy1vKja0YxfTNRXE18Ck6JVYz/5QXbJ59oSyBJIEWUzIWRhgEYigSqJfdXxSilFd
BbAZV3ERXmRVSZAGp1TkRRLuLYzQMgpTW9B6FF26SGJ0QlJJn34JhRkirm5/MTL3qyqttoGafEK8
aO1WCT/NGmQp0uBxb/gc+Zm/04rQ9DKBPcycNBntU9NFvy2BOBeJ/OR6DlCrqxZpWMsqiOyhcDOo
opQHO3ILm+otGcvBbgARKheFSohQomDJfrRMlu1vXaVdUIXvafsJmoJHXSQjrYD7ZUtE4yDU38nZ
VfDrUzBWzQl19aIqpaAuFQR3y3698YeUbk2bvQhh96nJ0KlB/rDGLrU6YNp9BidjKHBDkit3j/QZ
Gh+9SWSf0CIQzoFDo16PgF12hJSw4NEgkrIAk5MT5zYUVMzLliKIibZ3LIuLktP7QooLRNAfXsUR
02sEEqsufNh8o9ygqdZexVpkxy7mjNoOq7heJ8/iLH8VZAsVDXiE0B4DirUA1tw0RVxiSJjS40nX
DkpMJb3l9AncLHGKjKCA3k/7bQ7vAnMYZtSd0B0MxafdJNJmCHwLrcmYApHR/GNAyRHMZ7Y2lAl3
MdUpsaFklGWUaHsK+ol5wvHor4HGWrxb+iR5Pk7sdCQK7WV+65qqcXuVkGm9oQRgyjsiApgQo3GE
1AjopIZ4GCEOc5qu/AInt/n/lrK8jdrpv7GUyYpokXfxf7aUnX6G/7H5yEpsV/XPvxrL/vM7/9NY
Zoj/0CUJ86QKXx1/5X+aygz5H2zA8YZpEMx1fIbYuf6XqUz7hyLqEtgVQ5H+ZHL801Smyv9As2eY
lqIYkmbiUf1/id3QlL9bygyDn6SbqimKpin+3d6pCvoYVKZBsG/QeEmkHxX4WkCshHt1SDeGbs+y
Wxk7X3YKcpGf2w/1K3huX2hN5DnZBx6eUAK9DeG1LclcZHdD4cEDSqOxkxQ3VrxeyLCQt+88ShXV
YP+G32wtu/mHshBkHUqAGSP/Ln1Xe2ttbNmVxv+dlfbvdl7smxYOPC6bphj8729eztqXJ0ycWDXE
2XjpJOkWsl+s6BfEg/rV1d2vILDhL5PoXYuk278MiP/Cx6taiynvX13Qy6ur3ClDU0VDxLnH1//F
SVpk/lihZAcEdLeGvfhb3OqzGtrigz3jb7jY2Vbdr/Gk3pgB1H1IlfkJ8fDRejINe6bp5qhXCcbB
odrJH9lp3ibXBEDKKaJJeO1Km6ntNH2YbPg45TwZsQdEstiMX8VLeKAjAgHmJ9DYBwjW/JL8JECw
L+p7Q14c+PtFSqYdKTLOxmopBXSP6p7dQUrjvaZESb3CsAiWZhKy2V/OFYVu9FHZYXDFb+Bryqal
No8/F7JOsjLX9VN1khJb2jeeuaPU+yjuRMyFX/Ezv447vtKB94TbDFro6G9oV9PF6D8CNiaH7hw7
IrzPn2kDGWUp/kGzJKr+V95XDZuVgCV4Kwar5pP8lA4F5jr7bAwSptfCtn6QygzIv77DjMTTLlNH
QHX/zNpo3f3GS+PrdAGfEhwD3a7N5+Ka/ASI2mGCH4tnCk43aoP5azY8Y4qgOcXlCA7TGwgZd0hs
WlDaLxgx46jr217aLY1pCv40YUx3oIgMCSJYUbWlZ6VPbzROFeU4U5ZOcYaIV1V0UcUZ1/ox7PXP
4uKf2+IkPxHobCqU/Da0y+jYWTeaTieqE6dgh5k4uOh7EKbTmkhd1FCk1+wqhAfhKryCe/lFke3K
HciWFSr24bOFRNS7bL/h7Gm2/8Zax3oYPWMdNPcqzicMCaDnHahd+9lDNOCosIlJ2aZR8y59E6wt
r/Tj/MZBy1pjJLXTR3iUj0rApSUwHD/nzCGEtvi8ij3jMEqrPPYgyb0u5Ah1PZHd/FNf03E1nmTa
NWfxnaqRdgu2tOlDY6WggJAJdbOt554rsTjNbGxX9D7kTfzRUXvOzvJNovF6Dz71U9fsWypIr/7d
vM50n09TSS9m3eGO2eqn7DxsxUUjh7CkUdkYOOUm/xzcvKTFWW3SN1iNAGbBStvx0bpY8Muw5Hlo
aPCg2BlPxyr96U8qV3Mvx8+s4tWZgKBzk7oz+jbq5RFWyt3whqzBuIKfBLMkrwAspk77oW+IgqYu
SZC6jclQsFH9XrVdwAGdyC6blhigIAi9YEG+antafkGw+Y6x7WMYkFxIfIxefJw2frnBg0bR/ZRl
drcNwfrZksocSCgjBr2+d3yRPey6h4VHS+Y7vWMr2yjvCdYKj43eZrygkqSLFNraNr63j2m9mTbh
XcXcxwEMbuLZoDqLyOLZ/2h+hWZH/Vk+9v12eoV06ACvsK4YysZxJXjUE0S6rB6uqQZZ8Vnp7ta1
P7bvdESII3+fbuKruEZFr67Em3Suh/9mcv47XsAktUlTTaBnkgRt8++YA/TipjbocrVpgpbG0+zJ
mfFqkqvzf5+G/7dJeHkZzZINS2SxY1v975NwTW2oE32Jso8EOJGXsKYRTc34MzdU0qGr2/iqWOL/
uRf4L6Z+GdjF3+d+U1LBJuAYJxcW2pL07y+rBBXbaKtpNiR3vipT5DvamBOQOwb0AXRFeEjIGVIr
pZD/EgcWHTHzgxRCfKOgR3oDP5JaTs+F7/eb2SR3Kk2LmXo5CYqRIh6SbjyPgVDbGBcaV1ImYNVi
pBLfK5tuLcM6nmda2QkbdMomHWGcKbnE6l5U0vicz0q1BK2AT4+NXaJTtGuaF7mkpa2TxEUqB5vR
NC8ERzERNWQZRF06LEKA8kHBZmIW91YzuqdAa2REWjlwmRJzTGLQKVSDcksG1GEkMcCDdI1KTCzf
LeKeAu1MpIfhptpXFwxYxYmSrXFO48lBNw8ss6LgniXIIsV5axAv6OoLMFXNa0/QfTRvSHdKC7re
MCzG4Ly/UNgz19z2lunAXOVW41a1JOwKkQ6MGVqvcgkrCKRvCcY1+u3qNjnJQ01LvxCfErIIjlFf
qat8ptJayLQsC01gQz5ttKq+6inaYNJJSPyrsF4BgOdNmr/ycyj5zKk5ml2GHO3KtC3WWiApKwxS
+L8rQC+jmLuCTHK4Eoso0RrjGKtzvsasx8JnqOepViZPF9TPwRpppCAWSenL+gAjN31PIV9sNWIV
qMiO0HiVQvgCMCDscm1+pigR8H4Jc8i+60L1N1qps57N8jnuW2xMGpVp4ipcOdJfSJeYHRU/5QAh
APkVm4Seho1Uo0CZdf1Jm4MnsYRvn0gnEWOtMGkXafyuRu02l4LiqcH0OurlC2eZj/AMfDxzmrG5
jWH+FPvBsxw135DXqtXMAIZIQBpb87p8rA6ONERwxyN4PhopFsE4o38T6UD4iUq5xB5yq3O0GTyf
rMJdkrPOyeJYIcIqOIWldidt+CgIIrhQa2F2yrsiLpA5pOrSYa2duF+OXYlIuEE3EOyTYdIZ6LOX
gekK48/EUIfi+TxSKvSNaYdDtmbi+9PA94Skm4DmoXwjf4CGOX3OiZWhPfXcAYKF2UWQJzwfpanE
hx+43fBUIs9qS0RtVK9K3N4qhucFN7fcM3xu7pj+WGngGjg4lVBbD7nB+ZsWpFlt1IsOizDTrFUP
sBAsMc5CDq7ItKggrYbRWMXIeWlUYePDw/bQesE2apGi8wwN/ScOP1DPUR2in9DfzWY4WEq4NQ2R
Mm5EkXXGKovthy1aTy7lHnWcvgdcq3pRlp2nUIO7GfjUHinvs2jUnXLwhY5GH3ku6CHiglR3rVX9
FOlbv55yqdrKej5t4qzbNImP/EUD17jPK8RYReB7wHaD9ZjEFB+1kHprg85x4cytSqLCKbbJAVFX
/U7qaIcl/ohoHxArzlwgOUXkGo0g7/78oU+yvEujmj0bIemhV7XmxW9p+JNT1VC3bhZ2BSzIgV7h
flSHZGfoH3His2n986nIfM17vDsFZK79n89o2Jr+46Ne/uKJiJHz5LCTMXPbWYVCJKgVOittyvQ5
WikpSp38UwWovWW5j5xLZCPUxL1wo2PKdpEtQLkx182xuNILo01HxZrB+y7f5438HpcOtMdjehyP
0gcm+WbfJJS+13SrOY+DXX6fnnj2qwPS6/G39iQk1TpKyZP5viquS0zLuwBC94xm44AA7thRPToV
n9meLTslIUoob9wj/c3cN0/hBo871ToIgOYZJgJ6JGZ6aBYZoh2JZtd6UNeEJhkn8UJdi1pAkOAh
2LGdpT1Pn8w0ttLVXLPBx5devyNbmIwDwgO+zWCDaGPs1T7Ni/ltbqufqH8PZ6DOa8pOKgqLa/8L
oEl7GQ54g1HtEdJCjx6FaEKy2snyjJfimY18cEEn8oLuFE1v5BlUeVjEELVfld/0Mcdebpuf8wMs
ueFhnymIoqHsydrEkqev2327kbB64qHcy+MO+QQ9+lGEqhufaFfWmqdL+yFxAtmdBvSnLiVcYtHQ
dUrqFoPyxNNG4qNvi8eaEDNi1MVVoSJjWpWIZMalm87+XHAG/UKPfOTXu1bMTfvMGZzIdEOBiGwm
BNYTm5CDEUEg15Bm72vaehD82ZyeyOs1FDahFGbrN7n0FPQygw1rkPY+sAU0UNpZ3sG64o8jLf6i
gROHzNU1aRSthzeuccLzNXnIq2plg7TI1A9IsuTBjkPYWA4Cp7ZdRU50Lbha7C5/ABcr9b7+pE3L
7alWIM/pmy8q2jPKhaSiTLvR89uAqcR6F05MYdYJFLr+TgJSv2FYZIBihpUBf5nS90n9RtQkJg5H
srbc1T3ptBLlclswn41TjqcoPiE00781R7jOLz7pAKvmnU5Kld/a57Fe89rBg63vW46Gqf/mTJaD
R/tR3OikH7MPmrlIJ9pXinkjaDkb4QndZnQBGzQyem4X99Ktn0KOWtSQ33kClE+UIsh+4FnRGrYW
d4Jd3SvUJGvtlNzJyOFGwY3WYzwnjr9GbGKsgmFT8v53vF+xO1Kl5plkCyWgJkHpvnquF2AMbHuv
ukPLmwJiIZcf3QOjlN6Kws7NlWkeAhJOEidObC6iwUHylCBrQ57hGHtiRjmBIlcpuFMuP4MWAjco
B+780iUvAemjNKgTQmX2wqeaO9EtkDYdsg3LA8BRnYgVyBwqddl4pA9ySNBPBi4jF9YapU6v3ncU
LFEVJMcY+Xm5Sr8n9JlvonUgdi3fcLYlqwnPtZhvi8+aciWnuRWMh//J3pksN45sW/aLcA2NozMr
qwEB9o1E9dIEJikk9D3gaL6+Fpj5br53B1U/UBMYqcyIoEjQ3c85e68NNcV+476aZm8EJdV7qCCV
nc6agXV+LXYF2WqnaFeQf+L46Vu27VDunJcCbFiPL7D30js0dTn4D5+ZQcucAo8Gohk0Og63CJFi
6+GEikYW/nymZ8zNztJMpxeZNoWLN+KyvFKRMwxPn+SWU5775Lhe/1pywhm35MfvW097Q3C2hcu6
pZnzjiiJzAVzj25sYzwX9BXW9ukIIHh+HHAd3YMsrO+zK/XMe7ehtU1CyzllGUNt77ss3H9gZoW7
/CL4e+Wb2Dof/A5XKl2H2K8DsSEAJ3CUnPD4zmuysBhb3RFmMTWeam/wZKqXAJnhCv0SVR2yap+y
vHto75T3+mg+wjDo3pwr4LaPaN8eAxopHBOuGNLcnmLbG+VjMm2cLQH2wd7duF/6On9hC+3uC5Js
TiMyjPDSoCmk8051xWwNSRyiYY5bz9VXj9afFVY8GZf4GcXcTugHiO5M9INppaOpUXdkS1bdvlLv
ras424/lS46zCGUI+vEQ14+fmLvmD6VBREOl2WtvNp6gO0q6CzsMrRBqxPirc4FcrtxwHfFltX0b
95Pw8twnI5D3PffFW33Ei1WJdfOmGSi5uQ2ci9l5jbaxla0MdkSBjNqGzymINvwuJahnJHhiTygB
Raqko4CJ5ExbZSDAsTxRVWp/2vqLU4Vb+2V3EtfoSVmhZdc2zlXfuo9a5DO0LwHsq0AwUMx7jCKw
JuwjRjx4cE4xMPm1g5jlgnBJFZfa8tAYOr8Su8Ke2y58nb/zy22ZE+vwkH/QXRlInfnIGdcghVxP
9+T8HdJrGB8MwiRAJDrXcDgjzefghfQZKUS0SrqjU6Hats4s/v10CIE6DlgpuNOV35Wst469LpN7
1h/Gd5RgT+lBPk7r6HsJnGOctBrO2TsdCONNu6MBIpmz3WX7eVNfNWYCnOeu4Qf7EouBYXy6ctOf
5V35ELcr87vbhCi0XqHWOqjZaf3zBiAFZStjfQwpBeE5wIV6HqvnEJcHEQDmFm0Ajn82FY3V7j35
YD6e3umcS6/jG9FBKH1TDqB7gzsWjhdKNMyLPfLRkJlUiiFtXX3Vz+VHGZzESxU/JPdOdXTNnblL
3peDJ462zxGeOWqK2G8gtB+SOwLLZjaKV2JsNmKLSJTxLw2Rnbrt9pSnPWpPP2q2tb7pfxzT7zAH
mz6SJ6Sh/bvzqM6X4LHY2evgvf9hGldxCnhCxYZR3gDyhTrnoq7zZ1v1gvvyKrzwoTrleII+UYzW
v8am/6job/xOh/xTN6557LUUdTNvuzwOA7f0Kntkz4uvrjfdky+AR6o7xOvpQ+DPwsK0MnKWSS+k
N3ZJj82jrA7sIsbOebFoU5J8cEdD6dPYqD880bDyhHtkrPDAxLiF+AXrGQV68KTTvTyaD0gzTTBk
2TX/MWZOsWvGYDajpuvsHlNto6ydYmPYF1TN8l5a+4BtcVJRPrN+iy85qxQnKrLBt9nKcdCyQWFZ
aJfkB5TjPecsVrpB99K+8TOOQDVDsFhd28B4WwLVkq2mr8QZI3j2RmhEgCj+t22+m8hv7vmdJvYo
Ulj34Q9nmOKu4ZBwhfwbhB48etAQHdgybBxe9Z70nHFX4ifgYwRYnFJ+rPrnAYcHMT9PINb+2N/D
R2ChIffmr/qHqtFtcUV7wS9kFMZoq4Ga+UAv2XzFpcOetYz7tvZhPk94HfJtzunSR9M5IOiy3ptq
XaDGVTaa9KvjMrK8QIBTSUjZiD/qYiKKtw1yuKM41zsafiwv9Tq8ZO/FPtlGo9d+9eg7aWs+1Udo
1pBw2CnugLBeHOdIvPGP/HEu3JVIRPInDKPn4tt9Cu+6c44K+Mvdxy/NSXIXYBp4GafNVADoIRsQ
VCeAem9K9uioY1J7vm046IwpmPviTsRunSutD68IQ6UT6kSqTOpx1gXvMwFP4WGmio1MWz0OYaaR
0LP8B03tsH91ylZtcSCQmIuodfmvt8vt/7s9uv0xewhZyFPE/lHZa0firrT6r/+7tKGxBhhywm43
kON2bfGEQXAxfMNRV3HEOtMhI/QdtdHXts77VZFOvM2RgfgJ0VLIwjzbTO7CaOSLnRNtRT4m6Bc7
vcZudLRMLFed29G5Fbm6kQo7yGzjIg+KWvgdrCCkk2lO/4j0hd4qN7GOqyNUbNC7k4rb30Hp1Kg0
o1yTXzlAX9kl3TvzRFSqfTs8aiBmYggbG3KNWbpdDtwdgy18y8lIJdw8tq3h+GXgfOqkonOsrnyA
Npj9GmxsTab7xMtjCssamuZ6kG+MeIxe0OGYtRBoHW10nGHXeNIIMP2YgCrqgq2wrMvuoeZ05Bgk
NLqJsyIXimJtFJRriyO4Z1+v0plGijMcoyRjLI0iUKoayJXWeEd9I1cz60PSp9G+mOhkCiV5qMrh
4FT2kXh39r76KA3V1+ZF8V1zQh7K4JrFmBuMtD100GlkiYXGSlj/2tlEXAdnrGwOul3uU8Cltn7f
VSpJm2KmJa6jdZ9isj3diUNF3gkUf+5zlNuoC+Mepo5zaO3wFFTjm5UW+JQGNNd5Z90HGL37piFF
XPsRFVlfpnTGtZySZIsXhv138bCI7F04FCtBKl1vdiqF0X7XEH89PszhNS8K8y0nBlMpVexS3XvR
z7SX8fslwVNt/mpKhUktzF5klLGv1gS2oAv5rQv7qLWIyhUi5X214DXkxM3Vo1gPiHUofedXuF9y
141GjLgk+p0D/F0N1ZATZn40yGgHqXdDIMxzbYPy6BOl9WrFofdtDUwYwuF1Wv4xtAVhiueNPISc
DnSGx3l212TwoDdDFREnEJVb6KhqRXs6NtwtXLPSS4sIQ4Z+7OfXoVZeZRFdLPZQuYDSGlm+dh3F
2O3P5on5qzqwcisWa5BGLf202B4p+TOIAxYCgGZa5JvirRghLJIP0XuK4Hhfs+sgqnhhVY5gy4W8
AvtbC9rX0hyA81EQ42qPPaPsnosabnchDM7ag/vVjERHBF9ECR7SWPZHhKoMzHImCPAAXfHuZtpb
09NxTIl1huwx4HObTqXESVotzL6IEUpSx/aa5JCt1uTh/iEyGSoB3qVmjMBUaohpo1ZFF25f3cl+
UZJhIfI1nKfV97QavpKRncYpgi0MTUqPbm/GHWiXnlSdBLsxyvraIicxMVhSMpVqOWqz0ocluu5y
A3MIfM2dE9eQlYrYOkiNDcDGdzoSBGwbW0ldmnRS9ZDzXEe2qbZ1O0+Jn4Io+TQFmotWs9O1gwlS
z4x0a7Ro4TMgq54h6VsooVHs25qOXswEkSUS/yoGvCbocSEuZrC+unPc4oqojpRQWBjShug1tcDE
te7BHXBz1urwnIuO9EIIjnRPJzQ0LWMLtDvJUDJOVu1wh+zCDHEnA967Gry13J06EDsIaFezARIq
0/41KSEPBxmzGNbw/OTWL4ZDiaYVybvduYyviBG9CKS9Seg8EZd4mgnfCHQs606hbsuSWnokkGlt
QjT0k3TS7yrmgIpayo3lxtYqs6EXEKpDlOX4mDiIUrXM/awzKtcyyp/HG7+Oz8pwDexjYzd7Iq0J
U+y2XUeqrIUBRPavVQlOtJ2wk1hZkqBqZ7CmEsbRyoPT6h8R2U991b2r1jHUqgtzjV1lI850uvaH
hIvnGi2r2tYc8ItzORn0ZvLw7D2UjgmloH5UXYy6VbOVA6YehMHDPm+aP1V2cCf1MwxzttMC1b4T
I1qEWkCzyc7eUzALKdNfJIZndKo67VHcsCElzvT+aU1gRsyag30LUaGQ9EkNRT91PV0R4mWpVR1i
wQCVr9IkvqoN6c2Zme/gb94lY7mg6d3HsCGoPesXt0ha7dp23neWhEzUqMeywWWbwAEcZfcuqwQ6
ST5zPNFDimXORHkhr6WifI6yX0+RcRfK4oh04m4Y3ZBPo29XM5DulYYVQyEgJ2sh4AmTp1YOOyFI
1W1kUxMXIXASNwUfUbr5czkO/KiirUY+OI6Z8Fm10TKWEgaGqW0hg4HAHwa6v8AwW1azleWktDuk
cdFm/SWTkwXePIVckR1Ms5g/SXs4auGs7BNVu+YOZ1BCCJ+Hkeyo3uoeR4MObjDg8eY+9SbBAq+7
W0Ms7NEeXdXIrDUUlFWSJL42qDZpbfhBXO0MQ9nGFY0+IyMfLtaKvZFVR+nEjwq//wuZIau0TN9S
O43YiSNOi2xkWmGQmOoO6l5I9ai6CuFM4GI9mWD4TBsRb6KKwt5uGwpM5FirWOnLfZJQdwBH99Qw
iTdBIeVdCtdIJg5m2gFrRKi7fjQP2sZgroNIkAI41ikNCQWAl5t4w0g4alkRYq9qu7zE0JLAxXcU
Dd9Cn6LUIrnMmkd/QLHhDxE6/FmH+avy+VvBvDEi6jINEYsXJMr9JDoYKpVI/MZBJd3n5aYu7WKb
DPrvUEvauMTfDU9SUclls8gUmRJKh7Y/t3oUM9mNQCgXu8lBNkfiJW7IZh/0zi6zY3oQjXklXCH2
q7nfx6N7QbGH0zuwT5UVKH4VstkwtMqy+LGeWr4xrflK1DQ+xzR/TwP1mfCCaQtFmEGd+0o6Eo0+
OW7IFgmICCBtRIbWmyAVFtcoiYMamSoiL+wVVNUNH/cAtU9/g3dFto9FT8BZetamnj3MCg6ran7E
ryU46QpTrLWKr3EuhienKE2SPLU/fd43Z0CKwHPR/UWiqjcy6B5CIuEy+8vSY9VvIT+H+fSblGG0
cSyJZph3qBQCZiX9NU3hxAZRTkdzPmGB41tt1992jbtWs7glojaAYEgEgZ9utDytPR2IMQZH7TlQ
+/AkewoFgTqiDLDzZ0n8mOZJv2FAAyvHQRVUM8pOJRII1O8ZQZsjE41poK8RdvZZNzgZsLCdbRXW
f+9eg6CFIDahuYwLeSeNJSOFuXzUG1sU1OLQ5oM43B79x9ORHNV9VFK41ulXzGQIMWxtHgYHee4/
l9vPHES061gNP8KF8nW71JJvAAuWts4rTm2Bpr+rfWkcWqv4Nkt4o26KmFeqCmpsImwOZiTp8EVE
zYQahWwCRswfpbJGVLU45Kjcwqo7SIBye0HXycz6pYmb/X3pp+qq5AZpDK5iHdqEtN2Vbpb2QY8M
669LUaA/6d5dDcO38u9LjLxAzCb8hRayX7Zccn3k5dREatim+pAPDl0xnAT4qQd9Kxcqd1anYnub
dv9/7vz/QySoofj6v4oE9+XwH9D52x/4Wxvoqv/STEIGbiEZ/2gDXetfltAtzdJtzbV1a9FF/Jc2
0PiXiTbQsYXhuAtv/h/gvFD/Rb3lmouOzxH28qf+9//6H3kd7X88/+/5HRo6tf+pX1CRBprCICSd
CR7MSWPRN/w37Rq1CyM5O3YOtZG+ouiHIhWZ65bxRF+7NPyD5MXRJ7AnCo7GGFQmk1sM7JP+qSQG
IsJ6yrZBVYJnnuWpcj4ixL57po5tGj/HdFZx1/xCwIt30+SCKwX5oGhHQWp0P0llZ6ex/oQQYD1W
jnGs1OYUS6Tg/fAcNCpGxiJtmM1mT7qqGlcSwk+YWQ5TNRSHOOSobhXKwBoYILAdnEdRkfDZdFCr
U5hJYcMUoMEU2ciRTSQNN8ZC1zUDQfeuMdZKaedepdnxvkjtFt2F9UqytnpX6jlnHwPhURLOF9Om
MLcwuQWVMK51Yf3YFvs5Ecg/sUmI/dyYBFR04144KMvHmQFx1kKICSikRWkoRyGmHYFn70NsKJeY
9pCEz+uZQ7ANCm18TpeUOEOcddHnX4Zr0SaJd2E50xUMCnVP8M3eMTIW5zyd/aDUE+SYzkHjrL4J
JXiUxrT3RDZnfgY4l6LkbpjXRUxUYr2EcEtYH2hG4mNT2TS9BsYBZTXNxyY1diLbTzQScLC1W5oN
boSi3ogjzkcE5DjR9GUpmX6aepc21pAulOLiImSvbUdEa2NTfIimfebc2oNTB+ubRThzA/NPXTD2
bjOrPQRVgv5bp3fuSmy705Ba+zK974h8OfQWQwttfuhzDYshwRsMi+nhOck2i+2jERHkQzXijgN5
5WyStLfFr2FgkwkGMseV5pSMinvCGrKxXtKuCLezO56zEZ7SnEVfgsOB3+jqQchUP3SheSGzN98U
ZkxySfnDkRcCRoiuPIU9sVWT/r3goOfHM4Md2TFFKAJzrzOYGmqGNBTy2ToxlrFhtODgzZaBGA4x
Ke0/bMiwMwTCeTUM/mhWPOxoJwgyeZ3YT+MJf7cWd16l2FezwFcoFySAGZq00i35AQZ93GWiO6fh
XGKbQgJXDt0+V8o91ZlLy8pa07p2yjJ4LUmICdvwaiU7A/6FFgFWTrnBtqQLMb903kzFmI/E++Gu
04N9rlfXppHGWeKtOiXar+BQiHKEUCSzwJvXKAFcFJpclS2ao6WRVM03bsSjrh5zUfX7ym0Kv+vi
1x7mOTWMJTBf5Bae+W9lbJutK0k6nTrGSMBX/cVXeQCfQPsHOrQenBr8LcBl6oC7bgLZkDvbrGPI
hCXjbsgFUQLLkHCBTEYqfmWV0xoJ25kozrlGG4zT3LArXGtjVdR1hOylnnDg+2hhAE6W43M3tfS+
u3oz2lD7LCkY15HuFg9ZCAkqfeuYZwS2xLtgctb+iKGsEBeO7RVHXzOwcGkTJebMgEpnJGqSareq
CeOF2f6hcY7fDQnt0QhVC1aJbK2W7TXT518REC+W5scwxsHvEtQcm+oPnZq9VZLhrAcQ6oOp3o1J
/s3rduAd2PuqjAHh1C1wFs55pl2WqBaItRym0S/7Ntp28ftoMbYhSmfdkmXmy9lZj2r0nLNoIznt
QLJkiLwoJuJV0+KAfkATtAhyegLTrDG9KA9hzUmgKJhNV9mdaAemFab1LaNoJmUzgahm1QUc38rE
t9rr+xYvt9dltPis5L5pIWu7WYoMmQSHooNhluP+p3Z0IPncWW5DDZ5CHSPXAdVikCZMsqONW3O2
7fK3am7SDRtV7eUJilPy/laink+tDoEKLdsMdOsPVTv4gZRIBj0MNzmRJWStNh/WyP0jRn7LumN8
R87Ea/4zukO2TYtm3jewFmEUr6K4nE5ubAx+Hxff5eieVNC5l7TH2NdpneKrEgYPKKk44iWXcqA4
b0og7rkOa0E3q02v/Mw4cTZ0I5GLjipzqOEnpbXjTWj3Vm1shC/suZtuydBqXFiPndbAQ5lOSUKI
FY0Emj/Ks6IGR20AdB2aGDVCHQKSIl/rsQc65DJwS4JD1mj2unAhLZC0+ujm8qGWhbmZR6NZG8JM
17KvgQ5EtAscOPBTsFDtS5qDdqvqdyAo5ctkOMGBCCoC3nQK0mGiIdJW2rQlEDG/qHZH7odemYh8
W9ULbVjRpZjvg7TpmGvWJxpa3D4mk/o5saf7VMsB9k9U5DHEi67sQZKEtssIIGZ436DZp6ghhdEF
5GvXCvnjbq1vI9pFYq52ZdzvsfvmPi0FHN0tqLgiWhI/2oSDLiZvS2ILIxah9iW1tl9B+I6DgT3B
GauNq2TPzuRk5JnVz6oK9s0h9nht47BbtdNIyLuqc4fryCi6mfetmbUljKLMLqKcWHyDbkOwKMlX
zJWsUByNBm1gCFrBavmamGOZ3A00VqzQuMzEmh90uv4YOYDjEH671uOdDGxaukqHxM7FK8nOXh/G
AepwRR+UUwsqfPqmI8hPduQZeHIZXWMVXQvhKn6q1PXR7nKKmZiI5hhLldPY7lbr0XJnCBTdgjYa
mkiacREbMFGZRIwKbgQHE12kO+e+EvquYbSHDTUi9nY1xeFTQEi5zw5fb62gkt4QkQfe9LA8GHtn
pqWdTGKwV1GSmGdRSSQu1aaulPGUk768yqS579PSXFsDDHBeZX7XxhwD3NT0FXz9YaY8OjGZVmrn
oKFX6DFY/Zyd+nbaTjW6LjNDf1yPNeDBxS1/Ix7DWU/6xw5Gkh1W+i6cbY3metaAEw0n0ydKnQ5Z
ROR3Q6GJ0tj5o5PR6eOnDGleHm4/vT0SC63YRkREXUcacCsfR5hpB6cnB4HCHRztUvlUuqV7ZoQ2
I+c2O1iV8UGfrWHkitfZqIgRYxHbqfjZTZWx7u0yZ722NoX7meYDBE1TfivzMgLgbFCiJl0+7Yxu
oVjIAbk597uFvWWN4OJFFIK8jF1UJH1agJ93qm3XOsAOatGhFru1GlMT05yymPRChQCwrvvqOIOT
gggt6/YiRxzHfB2tjoI3FoexNxf5AGNAAhObHGVt2Kqgu5rnIO2IougzzPamUx00oHUI8DCsL8/C
yjmB/odqYnAjTnFfH26P9Eb5+9Ht6e2SC45cVezuem1oDrdL++9Hk24oe7htjQxiCGt0aEr3wQjU
5FgHQbpnLgT3wwF6VyA8LxKq09LEStBxft1oorq/vdwBPt02AjZlzaDns1D/+2IMQNVX/zy3woh4
yMB6HReOglhoB7IKs2IXLF/7MUaP1VDLsLc2cp806HjbhRkuZMPPbg8Jco29VM1G73a/qdqrJlEh
OguZGze8gsRqeZiZLYPjuXb828eaLpRux2TstvrrevuBJsr72QL6WOjje0jTm3Mml9ujfy6GGyOA
WpDcQs19S58xwizUB91mSmRICPbmcrk9bab0R63aev3Pj9IKerRwe85ZBcnht/fCvL0tt/eq1c2T
qcfBRn8qmm4+RHSfD8EM9MaZk4JdSo+Ot0u7PGqd37ovklU0lBP7GXrLNKRGKYtaHkY5eg6HnV2g
2vRC/31xm3Q4qJldbug1P+dKpRyqKFIO2bDcczHfzxprNQGVKEaWi8OsYK1a7U+mzoPqzUM9byPg
3jfEeEAWwOF2uSHG/3pUCOQxeCPFelS69y4CMX672BrpsHTT6g0HR9Y+nIms6iDKkprf1Ir7S9A0
4XYUM+Z9XNwPrj1Mm9t/lMuX3aCX5HX1yNQ1JM131S/oeLUkheO2TtBtYsVY/rXbI/K7gbfcnsuO
VqYzLCmZfEa3z+L2QcmUvHarsB9bI0F5ECQsOTVwdzvWrO3tk/mP+7cdyD+qCEiDtfNfN7aNmZRj
817va4gptxt5ZNWgwT3VLZoTWMm3N4R9/O+36vYuka8joeklfbSnnPjrLbj9lrffl87nfPjnN2fZ
Jne7ifb5xLRcMgKNyPsuMwc3Ob3dnd1pV42KmNkZDGmdcVFlgNJRZ8xaYejR8SKzo0s2E8nEStHH
iF4KDYQQjXDX6X5UPhWHScmYDdNbk6YssE4Ic6jIUI40LkzpCfTeP5dxgQ3aWnxsIf+5IuvX1ox2
FHaVapdM6WLzQUbYkXv3XCv1RQ+D+8aidlPQhtaip0OmkWOk409oMa515SOhIeyYaGbFTKo02TPQ
fAHmusV5lOekKL41W3tRQ40cWwWP7TDEr7n6kkSAlDKneqNn/4aSHlG9wVdAyxPEQUVGDNTIvMAz
yzrZ0Dw+xQRfwRIgzMeSBnlWVJ4Np/cVp51Nb3eMSWaIFCEpz+jdOfrY8imp9OoYNt25MwZnF2bR
c61NNgIrHGciRT5L/sReU9lfQ7Xb9w4dZM0goGsa793ceUqMXEVlHR+dL4U+AePcfDf1zDNMRIK4
J+ShFeKcNd+jfsUnUdES3gQRA6Y6T0/M8b4oSDC4K8pF6UMG8ALxAuFhfuBgnEvzHHUo0Zf0HBQ+
seYxwSBRZPeTk/7BsT6DoY1YQLPws8UYQIINNAC1T0+OOToeWd87M6kenGbPHBShToBaw7FK3q7u
PrVzzgkjGnKRZ+tgyM99Sd7ZnEhCt18C214gjtZ54pDRNQ1fCQ14CjyCiDOzb1fVs5Ox1xnEGagJ
5yonhVHcMWobPag3n60pn1rL+ZC8CXOE4rIfVG5Ey3xsshQFpcrAHukdlv511czfqU5NLRMX4OzQ
XkWA5N1iqNBkLsOpDP4WEohR6s9TQBx86LaLXP6nadAR9Ua973VkjFPb3+eVRFMBhmI8dm6y5Qv/
28boktzOjXyyrlJ9NE91QqCRWcLGiBAOLnPVxISJVKntQ14p8MggomCexh/8NevpA1lMhjem1jmb
ADE6aXHCXb8ziunQ5dMxhXqRyjRcSTF+F712Ic3ieW7sx1Rz312rDzx4PsyvZnOvGkAuqxqwUgVR
UwVXkjJR5ky6bawe6Wn+wKtcadKdaG6DfCmQVwQiyzajUcz4vnCBBryCvKRyt2P8YnwMIXDcjPH3
mK7VnSZJMTakZYOWZYQvoKyawrQ9I3fv47F9m6cAMDI52kHbvjUhztKhhQyso0bPHYcpW8O8rBtT
JNZxHW+LWXlvClIMA61kK9j3FD122drEMEMuiGr5qQL0a1QFl4YOk6SbWQ6snrGZnXX3feuQsbjk
hC20opCzspIhHi60p9YppOcwHyNFKfcTvUEa2oDY4F1DYENbDuDGcOzbdvIhKuwmE2dNK7qROZuK
Km9RAyfFb4b+w5NW9eYInWgC6a5LTfvpAB0SwSYvuJSiFXQNzFO4p7y+grkdSvBqYhkaxQ9TGk3H
PpcISOXWSJmmV3nk7tTUgglhK4cEFcFJ1cNTpKLmDAc1uSeHBRJvY2xb035wo4ZBFVAPLPugGbPR
3sAB+OVkAQ63lww5s3tbD7XDmL8AzLhSF88nTYAjd3NO1lb/a/QuNPiahkRjfI5mozKrUN+LOCnJ
lRDH3tY1L2GeMjoRNkPjj8gaez0n87h2SPgmIM8bBRRuwzmbFUKJgHQ18DD6RjD+dBP+7kqFnWAH
BWP16b4t6MbmKXAbtRPagQPsC7sGs9SARuBUnNpwoFSzh1PZqw9Ah74s1SBIAUIWVgfFumCKuFNd
QGuZwiA5xu5JIBYh8RIQYERbAJkAPBDnl0BAgLKWZnqtEvd+YseZR+wmvJPqraVjjUiHtsfIp2mG
zS9tj2nTjJVvCGa6KjrGmjXoULj1b5QNaIdwneR58xPRRUEg9+skSCGU4kRKeIdiOrsSbpf6qbTg
gOfqqWv6O1Fnf9hiTi0L2Sa/5cF0b710ftjSpWeMeCJdUxy0XGVa+Sc1rWk9zP1wsgb2xoQzWS8w
HLVYVTo0xy2CyIwtjS9Si0M6xSlgI/Ym/A1gn1QQnwZ+6bj3miRmHGgIeA6LNouhIubrhIMQZla+
7L4x/WpywI6hJdGb+KFJzfxiFQOM2hw1d98Ptse/pGX2fUZhjSyvwlgrBsOXCHP7cxmMGEDFR4Nf
jnNmP2zL3MSs/tM4fOVzDfVxSUieATPIc3hpZQeVT6d/DnqiP9Rl9F6qNT5d6K01Mm05QPSY2+ka
mGj9whyZhzGG5JnEI4R+404ww0UBC4kuxb1UqhqBXbr10CYVgiAnxUlrMlWuh5NiOV+Ra55JNmfD
FTnqb/FUpDPQySS1aZayoIW9vA/AP/VNtRviIPH0fLxMoRRng7s6ngf86MhdhDGYbF+YEKNDCifM
H0lSjVklPMWCtKhlUHXmMnyNzXXetRCqe4SD6HeFqT2E3PoZM+XM3pj28J0a6VPJFJdQuJVkkuBn
PaZ52evUTC4BevlMB87SVwWpGNAx4vtJbkcNjSZtMnRcKoB6QojI7Gisaxzr91E+4eMSryn9bYTx
3FO3iy0ZGacFNPCiehIsbLBIAPGs7A4KcEJzqOrDck0vON4mcNenOGXzD3/zMahQGgt1awdMKdve
WhbDcacY2Zltzkuj3r0AI0ErMuKhk19xdwz02lx3HImQqQcorg3juekw/FSgqDo7/XQDdLXMIprd
lMn3WRu/ODettTD7UNNhNUCnuwZEuxuSc0sTX42M19Paw58xEns6lScldwTwwYWuJD5Nc4IxSEYd
hTJzeMqruMt+emE/lDUswa7tfNNIvipdfM10PPyqUzrWIkrNnrvOcZSzzsgRXweJa+hZ0HLYfLey
FNGMHXJ6V3rshRkiOyUsvQHu0IqW6YNBxJjX1PkaL+C609x9YJGapmdJjUd1aSUN+Uuj6eW6t1vE
QyBRLSPHzm/2x2lkWI005s7WIlJPnURZlblr+aQpQs5GiaemzEqpBnCASDTvY5PWp8hyV6maVz4N
lXYTm5+IFRB5qd911QVIvtEpVxHKZgvWe6W6nwMutSSBXI2PEBEfFBekHc7SMO+16WTXl2GmaeE2
5VOeYW6CGkb8kGagDZwyFfnhMtq9Pb+NgvWl6nq5zWKbWx8hj5P+r9ns7Ye3S1xhUyfJqvKUwj6M
EyDpSEN0UtL496flb1BU/oH4VrNhtYDLlhxuM+RiLK7MRMYNBx50Xsu//c9FwoCD5O8kXrn8o8lo
Zu1OCvLeVMIB5/zdoZWxrjKXXGA7o8icenkougKQTeHMJgpFxth2ueTHdSGkwp6pw2FYLryAE2Sy
Ynv7uWq9J2hj93FuDQejH1FT9hwE58lEIrxoI+ECofzpmIzcntpWRx5rWUELXVob8dLkiNQ6r3YQ
D5nQEy7LuAtfbjGTD7E0RICnUITfIsn+fck6NfZnHaWsshT2Yqnkx8B40LqMk1qcPZmD3mzMMRgO
t0tdFeNhhgaZxJayC5bCOUnIJ42Wy+3RPz8r1eG+GyCbNDYI52KpwMNggtJkAWj76/k/PyyQZ5dm
BqwvGfhoZ3Q1qVXtFJPiaB6riN09YFjUmEm/KpuOyfzSzqoLB7zR/2HvPJYkR7Zr+ys0zr0NcAcc
wICT0BGpZYkJLKsqC8KhNfD1byHZr1l9u+1ekmMOOixFZUcEAnAcP2fvtesUQnKWIsPtmW6JlL/T
AntHVS/t5eMrZ/3246v1X9TS704qAJjcdk5D1Nq9r7wVCt8D7lJ96l8sCXcj1Y2zpWCTl1xLeanW
r4a0hsTA5HNoffsSmtFZMQUEnHqNufv4WRqxcn58ZUOsw1WlaXAW/but1LQv3JpqQmD0dMKBiMD6
28c3Hz92SJY9Gz4xWJgEIqwPzR9f/cO3FLzt3qBm3ny8PlFOilN2Z7e84Q9RxcfDx49nlHDnqXzo
0dnmyF9iQzJNems7Md+SwiyJBeXBUCSQbqdscE28RmfGh6rXh49vPx503QF1bh5RSA7YEviYvOI/
n/+XF7EeJO27HkK2Vdzx8ZuZEyEJKZnj0bj70H926gbkNyiKPq4i9lybsrY+5RGblcXD7JLEJDah
ZIOi74E2nlR4wlKsmsq5BeIGPaOkpS0Gutlt2F3bEsfi5KdvZsq+UQNtM4VLD9Gw3tllAu62eCkx
9YSGUN+4JNhqMRZWUPgFZLNzuKaCnOQQN7ctGB4OSZvvbRoVBzU7Vx07mm4q3KMZ+N81It79tACU
OMtxCXHiyCa6oumLfto5N4n9UtrDu8h4ByiA2k2UCo4CgF0mpZy5g3eJ1pRSb7CehICrUWtMyv8n
GvnvkKVsdBsgKP6gSezeurd/e//4y9u3/P0//v2Kb/rvZv4VKvX7H/0uHPHt3wIv4GQJVp3HL1gp
P/jN9aRHEa5c/Ts76nfpiAp+g0cRkD8NBUNL2wr+wEop/RtCFjBJru3Y2rL/Z9IRtUKN/gQ9khba
Fd9FQMLyKOU/8DaUVjHFaxhdxmmfFuspZuqKPC49iXNZhTdhEF3YljeXzHOecwSwxJUU8cmaHhJB
8rsYp3PR0TsOGop2yyM5LgvKCZcnvUamG8gnFO7nrqI5kzFpjU36ZETn7leF4c7SWJNDCztLkITn
sR7fG3lI7H5Bp/PHR/J3gA8gd395nxwpl/xPxhKObcmVO/KLQGaifeYa6a+WoIVAA7cDFWFyWLsA
ecO1XQjPlBtpEHkElNFojWx+FpW+wzit3Q1myU6Fbb0WobosrlUdq4ZVbkF1dpWuOjsd7mne9Zc+
sF905+Gw7MunQljfHOLi7z8eyP3VGx1M1j4MCOcmvGiS4zkRqGm9qt52RVrsSUdGHTkvZrwSWXme
6Qqf2D7UeyCbGGlDSVAg8l5eu/NmFH37xiCH4/U+fyz3er0BBB1jiJwUzj/W+LYbLRCopXdexMN/
/RiPxwqvjCioOrVrAzDnau2FfjzESUdugh1QCK9jkI+HYa0HVBg+TElpH0K3Y1Bs6zw9lKH6UqJt
lu9I8Qjpc2igfdxLo7n+XFpJsE/Xm2rcc8yKwCPXWVvWpRIRg2pNlV2aAt1/77vUJ2yMIjdbvttO
PlO8PmRmMpdljP0DAIFHnQ3hpQLVdXE00AHXoJYv1m+Xzgp+efj4mag8hmuzd6ryIj4mqr2f1n/V
cvqt+2yQ9jHo9owas8wwSxiJZcjDEQBD3uBINg04lJ5EAGTh7uXjK7SN9qX9xExxOHR2T2/aZboZ
YWRqs/pURcuqhRhjZgAB9UjL5bAbBaN0P8Fo7agFi09Xv0nDGOyj/vyoRGdlP1gdP1oseci5c14H
2gMEFA8VgCweKs3UR0VlcjUIVEB92VJRVv3rx48+HqJo4pf5Ig6Bqx4Wa+1rZn3PpGF9qPyf9tq6
z4Cu0NP8WhmIiCV7bZeTqrYmD80MCRPoVQm0G/FeGfSsslmusHX0+6FWV03ZrGGnqHsT+dXX6Ctb
s5/oycBI/v/1b5WAHkPK8loKmpHVqNNzVyH6zhKyy6qCKdZCWYxpcJ0/RR6b03JYh1tt8BpoNOVh
kVqXlr1Ply/6zGSaOPE50geGQM9R2qhthhJzO90jNkrAxZubrM+TYx1Eu3iq/ZMMXFx6zMG8lH6L
yCb2BVbAU1NPBqTbd/NRdNl1ZoHhIQ1XbUWDxK0Iv/b4kg5LiLI4AT9+ZLPYXNQ6ypssSmu7hgBQ
UuZ8lLEV/JxNDIpvr8tP/L13/ih0Fj2tivt+2sd1BhR+hrMa091IAy7RfIhtRidQimWNZphUJSeY
tnCDrkxdJjtZda9NArVqyQQTydO0+PY59Kdt0XvDVT/GGQjk+imq5uGKCT+z5OogxgLzwOIDPcHB
/lFraopOJ/f3bjQGuBGqL2qM1UEyj/NqtyUBLibhVyhA7hwizuIAmrbNimfXxStNMcg5JltQO38v
wRRf6vUhI/xltOazcZdqG2Q4/z4WSm6YsFIAIYQ1QdjLlD+0Xu/tcnZ3G8chTjQvnpsMpEOLhWTb
lTNKfB9yTTdhTXdt5qYKdYto1XwpfanOQfQSV5SZE3Nd3ZmfQUTSz1xcehOiyZXDe1pah3GJ0oMv
02umpzEtzOBz7DnbAlbVwcIjxa6nPMdjxa4mBNniY+Cd3RhEQCLA16b6rWsV6Q4Mjy5xLSQNPfM8
4kn3a/zuMrsssy+OXV/flj0YO0T/77P35ETFV7io9b4iMnU9zeeM6WbSoNcmKbqwLL2vs2i5gIOi
9Y/2jD4w8+O20Z+FXniV8NVSz+k4H3pCjlogtX3MeBaAm6TZi/lYvoaJaE6sE4+eem1tKu0hEwiW
S8ZpnBCPg0FrI4nQWyShE7yYfcWmc99Jpn4CUVvQENMVG2sXMHTcLXXv3trIwhwo5WigrHI3E/7J
hzO6xj0lbFu2vdvvM6H0FoQXTYgZeK7XdGcHHedVoR4x6027Qls3eay+OGiw6N61SfWuZ/KP0P/v
ohZ8XUNYemAX7o12K1yafQ2ctq8IbBwAefAXau68W1uJGCkiWrvQLAslbRPSw0KdKOFdoZpB02kk
UTFz8G1K8TgKEz4sESY/C3g2XIHhrvKiK4V+tIbDe0h1BoWISSBiheKELunUEC/ZVSsBh5AROwgJ
lcnMrkzqT9KOyeEIsMEobEpNQvkSD803r4HhpyKFh2ACvZGLtMPLNUBqFPqURhXqjnHe+xZycuQx
9qkMl5upoYNk0MHvSLttFXAZVcH3WKCrZO6CaLZL1kkIhJ8sqMdt0EOGX3JexixePBRPm6UQ4kHj
mc6CVN+WubzIatn6BLkK/T0M8eSxstCmlej/NP/e7jDEeUMynzyQkr1ZJRgu5govYN1CpUccUfEl
sajMxkcouChDSoVbyw/vVzrbk66yG8frsb6ib218p9k3CuoRS9lBdeXdJHX+UiDtlOaTDtgtG82e
K5Gu3g9Nc7+UM7AAc4mXwcIaC+wa/d/o2TnXef9gWU12FH1VXvXDV7dz8awwtoJ97IHt57S0HYOK
q7Mh88KHK7E4t0k/7suOj79KUkW6ge4PNY18x2JQgSHDXNdUbJ+y8s6NH0Ng/Xdj5H+pC+Zb7QJo
Cj2Jof2E8vpzFlRwbhCNshdXzlHO7JU93/ucSqgKYT/iQsu1fT+3mbzP4/HolOHnOEGwWFXjcz2y
k6fz9DNDzFDOCVkwvnVISQUnnrrugYhAMs5sd8aGWOhzWkELB8hnOgYABUzLLjx2vksgRK/2RcEs
cEmc8q1sMYeNHbr+RKfBaSqZubgmRMCTARnKAXnS10fAEEXdtRfU3EKewWfJk67ya3uqb3ymwui5
atyh7dkfbfIMAzjPVjR+nYl9Gv351Sd+2J96Z49Ha9folvPUXRBprX5YRDL0O360PsG+7VJ8dlwS
XSrIWdopb7oMVVMh2oJusl9efIN9MPBi/QbQsCYqbYlOpXQuhWQWTR+OLG/UeZUX4gpM5LTp0Y7k
Lg+4UPMbMsbqjtlYk3/zA59UUmr3tP3Bh/5UquGBDA3gLVl+vyaMZVleHFqZwkcMnFWa/dJ+1HlR
SminvZvmgsjdYP62rJFltoHO5apDzfwFadiDBxttKTw8R4Vlb42BVmqm4C4CuFIuCtXdlLJh8Mli
LgZ/i7LknUQbu470wzL5etcX8kb4442vEZyXHROtLg4OMuwJMvCppcznOas2wkvfdAc8KnYUIpvu
0PGSd0hjaZLn7b1dgkOSIwyFzO9RBFdWfwwFEUghosNEojBqMKl5GbJN2eBonX/MRc+suNC32CWx
6xUIMtO+fpFyep0mYDBV+FTKDPxHR4QMzaKDt+TNKZheqwIO04QJV83hEdkj7XqAJkw18DWdu54r
OFFFtZF2vlPQ3DaKBBUgBa6/odCHQMRoxJ1luh/tie5BCxeNrkfEp3wo/Kw4GFjdUR2sym5ylt32
Si3Za11X8C2cfRhJSJoY3fbIeq6dIkIKVcgCUNOyjQP/vezfxla+cL85qoAehXb7n5UczvUycb4m
wAXaZSGddRE/vdUIFeXoukemH4L48qCMrgRQBsrsR0wIlIWN3hXJ8mhLmBcN1kVtgZGM3e9L8QXG
dw4emzKI6Qbn4Qj2p3qMYXeIzHrJ8f2hPCjOlszgYlXpp9oih1QPI9pNfzkXKZkxcwjDtMtxGaCF
2dDdnOOIz9ZerrjvVw+hubXdcx2RdsCE5Ntom8dGK+uYZ4qdnAvldvbng2v0vewA4o1jzTpcY8iM
qZ9o6zI/gkqRFvVp0UF/GD3BxgmT9LGu+mljXOIGQhsrKPJzmn7Idw2+2TkjOQ8vfL1Tll3ukmgg
JCao0c6mHGqLQjLy8ftmmGDdcTw39v1oqMcb3rPbKO/oFB6RYKu3tHSvBHi8pYYuEdGhRDjXX1YK
RKgTjL8tTJKILTcaAhjAKYiRuP3sldHdRDBQWGJ6Q72wb2Le9JQ7BwvT6q6zlgy1cIBvvpI3LZiJ
BfM3KWQLFoq7YqpfZQ6yhNgP5r2Ry0pOa4A75nsvTrMKYOth1zj2w4D1EjpVgOuVnZ14jEMLkEM9
+0cRNPlh8bJq2zTOs6nXQ8paqH0AImGFlmVibl60dP/NKlcp9F0pYNBiBcPz1za3uOtIewS3xwBt
5SgO017ZEhomq5dv7KtauC+ZVjdW438Po/HBYyq21RmrhJOh9Tbme2p77m5I3C+usxLVsIZTWBEH
a6MnK6h30asAXQTlhAguUtG2riCmZA68BfZmTEWc4ZbFcYmoHCObUL6ku80KRSlIf1FMP/s5wQ7C
XCeS9muASh/pw6WPx+9Vl1XIbU/EXyTHYHQBJMN6BdGQ4A4Y16KEGSIxm9l3dOPXQR58LxE+q54t
YpmVcBT6c7+KnwJkXxym4E7a6srr07Nd/sQqOT8LQc1BJ5lo4LOKOiruXKNeyMrvbuiOe6Pne8Hc
mA6Au7dbFGaxu6bbLvqop8UFjTjRQ5V4JsMF4UOP9bsJ0QwkaXJWkjzb2ELCCdoA8ZyrULYZSngv
JwtZuSbZGwKZui7ujsNEtxRd+QP61JdCJT6hCZDtDfO1onpXmnQw9iKk0Mg9DERv/jpMeOPb1OOi
H79mvf+UQLgZBJzPFIVsk63ToRJWhdBfPSp4a0RSXkyAaYJQfM7a5cQY+E5kXrF1mvqJ/zFlE+6e
feubzwAm9pXBu2BP+PwtnyKvK0186LoJN073JcnG4pxHRMXMAqqGDgq2utTQ0bU2HlrvcF6F2tFt
z16OqSETzQLnfRVjEU9TvZ0tEqdgnuKhYHUXA5tLnWH7F9GIy5YK2w0qrI7ah+k9gbFiVPZsRUV6
QE69j+2U+LQYLVgWLrfrf/k5I0t4008wgeKiMocOxDNT/t0wJdtuxpbfU5DM/XKOrfhzKUjewtd6
RZAHACbusVWWQ5krDRUDlwNlQY9Pnjl/lXtc/uuBJN7jk389VJh0LU+j8MnYgcuwRUZFNLPbTiwB
SgMJlF+dBQhQaFBnjWV1wWtcr1Onn1lsniqyd+LsXdALgDQKjUdJ2DyOe+9aAWD5AW6NBg26kYzx
qe1f09JDIxu+BIp5/hSQ0UsRuVVNiPwfUIeouZFNJD24bIu2XOF39eL/YPSL1vExgJLRp8w+5pJy
Y4SFbaV05wuDbTcR6P2cDCByd7IkzO2WxiM3x+8JRIddKSFPOR6qqdZI9vLcJ6JpmlC2ctzCEZai
IYolbMOQOSek7UmS92VVE3LwGvzq0iuillLlbUc3jtDnB/sKMRkqqepbIHnDIk4ew/WKjAZ6+EGV
XsUhntY5jGmfSG5I6WsVOVjJbXOcgvq6GsX3cYR7HXZfgcXskso7IQW4aVwsRfMNa8jQiyfXBsZp
JfnzHN1BwSTyEG5COAT8s/Ek+/C2mUIaduMhRDH71Rjq18Ni5vEnpUUs6kcGVjhs3IkhYr2obTjB
LjKArFqh2IdcNeNymBUHkCr/ZbIL5G9oFHxulNz1nE2q+eyaSJHxxiK6IEXaJOwE8JsmW79E4z+G
P6mrhtsimB/rLozAoIXmkgcwtwRK5qY9tUF5LR2qeTgD0ymwlxdUo0+EWt11vmPtYh2/Y/g66hI9
8Di7j25Wvzqx85DCg3X719J17lpL4wdf+SLB1puyK8czT53iahmo+uNcPhKNTr4W4/sc9zGOByg9
7FqXbV6k3Biy8EvI7kb0Ca2q6crF7pjEhPc0YDdGC7Guys992Z8C0d1Z67Wmyve6KT6VHnuJBSi9
O3Tfl1LYm9RGLMCu/L7rW1hbQffcFPIltJ+EBgbilOJn2803Pn6w1WHvbDl7IOnkqG2iZvpuGIx7
C3C+AcKN3UA4EBZD7hZyqMzVNwq27ZigDurb6HOtkzNGSo9NNIOibkjuW/K2Uv1TDgaG5qpNs6O3
WAX3ITvOdXSuC+enEPlTub5nMXYvGhhH3rOQ+4jlkWuSc88ntfVStCsyK9fhJRme5B3G44Fp+w/b
mc4ZR/G2sm4g8sizSqszPJt4WzR+eGiKwD6g9YfBIPQhq5LxMDU0zujvswPJJhRc84JNYU5oIab+
cpmpJFGEQGmasWd0A139TpwjETwl7BVUbXGXTl9FaJM0ScmxSZgCNzWByRoFx3lqFjIz8UNg3bPu
IpDw+Ao1igfIzB1aBT+Zt5MkICijZPZNxFWaM7YL+64FjG1/IdvGbAbQvEdTgZX18viUSEM33QIO
SNzUhhKbFuYyfofUQ15jD/GkxJZfjezNde43tAhSqleLPd3t6NSvWOMJ12PjbcsDVO5X36WiEQP0
gqnKbmtDGJMSy7esmsQeXSfZ2QPcR5utxMEfqk2SIKkNFvOpTVEhiPaxDjNUOOQgPU24CaZJ46Eg
jm7tPp0IAvpadvkLAoXyAFDmh0OtuxUPmY5v7ApJE/jjBG3nMF2TB/iji6Ng6ySOfSxnQHuYe72b
kCKfWmt5m/JgOodp5tw6CydC7c/kHTnLVTAClsplelMBkuoabD9y5h7CCpp3/l0cG7YYPeQ9T1ne
kTk/MbsqGrfhYs+n5pTlU3ebLIDiFpscvN7TyP+skzXibu1NdbSznypGXxp0UN2ymUYlVmPD+1Y0
bWGL9dWUUk/Tbg4WB3p0ieu3D3eLk2FawEOzyYf0fhZByA5keh7RkO/g5oBIUMs+ZP6xZ43zIZvw
d9U47qICsSzM7wp/TzDtct99CmQeXyVEv+OuuVRdMV9RJbN8zT0GVq/5luTTj4q2DFNk9+JV2X1W
MBQdlqE6VKHlHj1cifsw9b41br3CtMLXwle3XtR/m+j9XNXYdsmBUu1hGoFntugmQzn0LPcEocBv
T2+QQGy1nFgFyxbUMXnUg5z6LRtH9G5+/p7OLkpeRVdK+uwInJAAUVFlD62wnRtt6M/Rvj6Y1CYl
gLO3m7LqcWy4uDEQnqGcj7eWiF/DQiSAr6a3Lq3r66bwqXsj9GjO5BJQRM61EpZ1F4/zecaC5kQQ
rS17ozpyJSwZYzTEMb1RK1ZontVdUqOXLsgY5Kr1plPv1ZT7cYBZEKNPmjrz41zeiQGwYGpV/UNS
WHvgZmduE/XOtc5x4bjnovnZRAK5WRD+GOt0zVNfGGYgUkhsce1ZQ3Ll+Z8VM5FjayjxPVEvN33r
voxSlXdBdVsoAOJsnAk7P1oW44Q8MsN+LBk1oa5EIDI0XKF3tZ91lzCDvMLg9JrWbHtQPkSe1qp/
eP38GM3pI3rrm27Rn3ENbRD/fjZico/1yCfqsQfFyo2hLHmvu9x5qGT/wnY5vKCLHBYGlFMKN6lK
cESwpZ+QZuH56UuUYWg3xdI/gs6+p3U0HlkKiSDriGgdRHhwF/85DApwrGU5PrRj8p6Y4tSxR0Kn
xC1+NOXrmMQ0vLgksQy9FQZrzjot3CXj5O4TK/ic6PLZRo9BDh466Kzj9qeIfI5CdhyWcR4W+OcM
WeKBIRgyhDBJPlVMCQ7R/ClazFUX0URdKu9Lbyt0gPEuXsFaKpvD/dgTUEgF0fvUhlHhIRcr6ocU
fRR7IOIybETo0kcHNIzXmLE92pep2Fb+6GzisL14xsT7RiLLRL11M41w9V04HD6Omm1CBus+80J/
Z+fLqTTuoerqaNdk4+0oF67J+ta9CCQ+mzSsUTwjOdtIDwTLjWEs8djCJw08WuB63U3GZtotUeWQ
quv52LLad0fwOuOUvNwhJcDccm4QmDm7wQcv2pKv2YO7V2F5hRz1M1pMH0Q+/RXsWqUwLmtiC3cb
PLw7ziXDJST70k41gzwb4KihKo8xDCP6XKLS3XjNjC2BCL7SzvceMzu7d2b6deY2XPLvbK7iY5rg
/tfB21ThXpBVKWkloqCN0D15zXs2DsTzJgSsWxJesRKOd+viuciVc42289Gs8CUzKy7PdACX1X+N
yJ0fWvx6s/A/1fnwVsZjfG2Ydu+ClGmnLM1BcbSGHMjYXEBBFZ010C8v7wzb5n3dhkc/1tZOdVBB
VTefyT0rISVT/Y3O9Oy5X0283CY5JD/Gb/3FdtEOcSuRpqgPXjBLRHKuPpHmQOGF/0JMEUG9S1Xs
sqp86kXyWvXjKXBmZ0NjMdsNFYtATnsm7de+/eLjaGxj52BCxvV6KszuS0mr+lM8OPx12+8bC9l3
0ufRbW5V41XXgTtv1jzUUXOnH+t9aMrrfLXcLknZkklZ2zuZjI+jifTZPCMNXPYp6nI9qvwKy990
6Ky4Z6ES8mEmFRVs1YvJnPaES03uYNpZKFTLo5QWkxsr+U7ZsOw6PykxhqkHU4ftLqHdvElsKpAK
v/Mm9fJHsmIp7l0U2QiNV5esi2WpND8iNKO4DMRjR9gpx8WL7iHwj3sU7jQbUxTW2cOSO/puSSq5
LRbv0c25GwTJcuuwIWTR7reD43kXx5NEmlKoTxNRp6GU0SfT3ZFaFVKbPyyyCG5bAddBhR0vm1gn
A7Wzlz2n20PpEUc4YDrvQtpyY6RaMhzsb/k8Z/vEiLu2H4ghSPtreDK0+bIuvqkrc8IPvrOcsX5t
CCRHZyqPY2HjSzHHRnrXGfTVpA/eTfw2emA4LK6mygESH1XQIErnFK0Qi94eneMsAXWz0lL8p7l3
tIGHEIEb7Loy9XeOgwbYt+wDXLal+lk04ECHLttmjfoSuGXxQ+n84ub7fm7KmzT20s2oCPNZbDDa
guWlaoD9gsHH/wq72PXYFIWU3uO84Uj5XAAhSHGYWGKxCNMpUTg1idhk40jSFstPNxHc4U7A8Ft0
Epi8vxH9CjN1sHEqp8uNES1teIh6h2Qerl2MjgcgnNd9D9TLZ+PAeAMq+hyJc1b1w5VtlmO/snX6
6XNTtO3ZojbCAp7sJx2T1ZIjlc1z+nq4oCFcO353NQ5AuOsR+483i6+0jJ3LmC8PejTzbhiXb1Qb
4A0bmJAaITDGd/Jp4TZZyQr7wkAvJ+doHHjAzmznD2qtb3SHnqNtkn01pt6tpl0ezivulpTXuykk
5ksM3bF29pKQQGZr39M1NdDDnI5cUdASY/thr9mCgb/mNDhnhMxMG3TaHqoiA2+83COmHO4w10Md
8vg40xqSbBbdeAga36GNntnjcTOLILHxLihw2sd5jq+xUO4q1/W+pS0igN43Z22V0S1qSe59eNjY
MtoA2eH10iq64a6xYdbW3Wnd8PHZXNKmvmkSnlOyVrSWv6NJ4G5y2Zf3MqZ14iVC7bPaX13d1Ymp
O0NjSVe7wDlBn4dwSbv4EqTFHagP0BYSQ3GXXmeTbZ4864IyPrv+eBAiza9dL2RnMchdXHEutGg4
KGJbppKG4I+ADgE2jv7SlGzmk1wmTI58sA2kqsrMGw5epb8mOM8wLi7qPrBqVk3miqgGmES0tXXV
Te7nqCuugiwGKRFHd4Wb5p/yjM8akw1jUlJko85FR7JOOm3mVZj/5IvpLmq+axgREmRKwTUHvmFl
bif+zyXRxhp8Y1I/qx6+Y0tGzo5OXd4HF9HS9PJdeaxdwlbGoewAYYgt6hNvozxDmJRE7zx12InK
6U77WXk0rcC6p8Z9TRlIEfc+FQtzS/qYIyrwvQqYHmiAI5A4XNJq7SXcxzMFSkOHyLHHK3QpyzEo
8iMUhPQ2Ev4jWmy61ssgKJMDGnedQ/NLEw5QTcN4SNbJYYn/rDLzvtfyHLQhKP31wfKIKsMVMLgq
IQwJ5mupYlLtkDWzE20cdGFp8ymmotLzUIBJpYtTx2rTF34IGrFVOKh6eQ0z8WIULVcF9gJkcDdu
CD08L64KrlXOVqAomnscRGuxfCk1tdPUMQGZo5NfFPJgoyeYo+UK7/NrVLvuNQi56MikHfOTlb35
roMyPavwIhB1C+UDMJgc008lg805M9a+HuT1NLEwlVV9Fq+pg3ajEvlwoO88gk3k5g72jItsGeJj
Zk9M3qrwPpqovKMROpsdDMujyjp/ay/qOuqNBz1i+e5vgl4C/FaUtZXYWgVE6Vn3+XXa+VB0+HyU
CY6JzvML+bj3EXuERvr1PlCEIxHgLk7uVP1UJvnh1cTv1XiE95XXOHs3AczT5wTzxEtZwc8RdMPc
b1keILTB8bopkJ9ZwrtuG6QoRQRmyGjcTQndpS646XNihVIGjymuAMpiVsbsBZQQAXfbUGKBkm50
xySEHV3hn9n7c5dh4WcMC+UhIke8WpuF5XwgNBtOdE5iluRDb9ktADlgoJY0/ElP1I+c9KFbovue
ARntu7kVx7ZGHlhgs+QudtuMema32V5F5FiGNAs3vTUA1o7poVRd41DU7TLly6OAcok7aOKVgm2Q
+QxZqWBYTXkgmOwemvIxSmAQBkninCysgDsxF1+0/6zAPW6swVyXmBVALdPdoK8epGdXFfnXPJPs
tukBBd38yJY/PHcp0xg7QOBALiUxt03z6PkWe6X2TLcFTXQ6cswkhLoyoBXPOII9MlJkY813S5wF
GwDHZVuwU5riS4yc7xg44MDV2A5MQdn0avR+/gRX3vZh71kzsQfdF218cbJc6oc+EXc1dvVN6LLu
LjltM8vXUEIqEOEap5JfLQ/O1CZ7pUJUmCV2gN5tKd1goed9Ep7WlvdUpckx6ZwfwczePguK0zCW
9rFwmgtitfmSFvarsdPswAZ+vgTrw8dXzgpt6HQMQH2xBjxZhD3TW293ZiUMfDx8qDGQJgzQaayJ
IXSMxqhRKfZuudry2XEw8ElA+1Ux+ynUYUVXr1pwrCTrrz5+//HQTnV06IT/wktn5LsS+S4BsAZY
fu19vH738aOIdnQ9BOMpXVVtiYNwaPXWO9nCkIo1Y3Xcdgeqzj2g0h2L8mqr5wFNIQKQ1LXYh5Hp
+2Gk+PBVfDy8YmKZL/6qPitE+uw14PjSQQO8WH8UBOCO/k9L/d/RUksLRN0vwt2/aKlv3tr27TsX
+XvXtb8Kqn//y98F1Tr4DcqPTwyv4/1ZUe19EPe08lxPSUfyL/4Lxid/89F9kSrLrU4qR/GrFkxO
/B//7ti/SQh9geX5Sge2Y/2PYHwgBf8sqPZtUO2ectlmEZf1jxm2gZq1MJWoTlYz3pb0wUPufcBi
Vhomq1riW/8qmfHvnhFynkO7TiOe+pB4/yJtzgqncBYgKadx34Yk/oEaf5H6enQYkY9h3P/n6fsn
+uCvtEGAhn95gzxRoCw2NI7jr0GRvzxd1IlwaSp8otgRnawstsKbX6vFvOl6ef3l4/8b3fbfPJXP
mu5YLk9o8Wx/fqrBy+ygbGiuoxT6aTLzk1HRz0Tt6Qp/++fP9DfpljyT6zu2xznwl0+NhW5BrjhR
kYox2Ac+EoI2hpBn8ED9i+Nnc87/4wH0tR04PvAZz7ft9V3/egArK3fKmHelTCOB6Fuvfk0Iua+v
JhYw7obWsAG5a5OAiFaJLfzg3RJQuWcHefPP3zUugr++EikDyae5mhb+4fh6Q+6LLhirU0APzzLh
jaa7RtjmKzCX16ma1tbNe0j27T9/2o93+CfTARcvSdpae75EZbYyM389AsJ2SzKzS04hYcAsgyOn
Ck/LkUHT9NjQkYDxfJ0WyytkbkSDInlrnOZAyjzXj9MovNj6OdXm+X/zshxFKel5jv5L/LRuyl5m
jGNPnYN8NcrcEzpsomDUSLfH73701k3f1PwgJT4e7wLiVlKRDHIw9pVPPoCOeUEdoqN/YV/4248J
qwjLk2dZLC9/PlxLn6I1KDHgib5uaGiQL7qipuaZ5vLocEV4RPXK7ksly/pfpL7aa/DpXz6qX557
/f0vJ6vvI24VfVadJlfdYb+nwRjB4I6m/8fYmS03jmTZ9leu1Tv6OhyzWXc9cJZIzRIjQi8whULC
PDrmr+/ljKzuzMiyzDbLlEmhgSQIOPycs/faFKEt+iaBq1+k02F03e9J8lK2oN7/+m35d4uA+7tn
oJ0dv3sGY1YAEih5BktMTBEstTNq6zemdvk6ZUn46wfD/fLnox34NrQeIt0DW0rvl5OzCsHmFVVd
UEbVO6/xjm6VfY4CtdosBhJTmmJP12XIk5e+g/U4x9huc398RLRz6ALESL0gdZnfmfOZqDvOHYtK
cBqDXa3EuSYRI8ggGgr6zFb/WKW7yam+TCxwQYIuzVQ69Gs6L/kuKKtTHe17qgLIFfwd/fO9OzP9
who/VsyErKd5JrmxojBUcFJLxvQuJ2iW8UNOx3zR6m/LhXQyzzE5Vxy4V+zl9AVFNfdo2yRlI7mK
zfiQm4DkYmtAmQQKxqP9TdoCsqVmRgY23TPjWpMPcB1W01XFLnFVMh5bsvK+8xiji5jJKz0Ta4UL
8KpooEWE1k6ly7lrxMFWP7KewAySWjLUt+gCdwDXOzqDw1YG6SdItE+QqJ/6fJIBp7BZ8hqSEl2U
eoe+AkeBI0ObXq5jSemFzNub5LvhDSH7+fjTjZM97eYbpVAKjLwuc3IP4zQ85zDLkb3hkENqpxeP
zp2OcQvvxGipwqa5eDN5TLvlAElWvDGguz7O86OZkGsgEMAZvDh/6Tcy7Vb9QLMv9DgPRrJb1pXJ
JLCAqQqJsIQ2U133KHIvhz900k8aIVtZGc9OF3Ekq+KzLdB1t/Fn50WQs0nTseeCBnUsjgz03gNi
M+yJl2qMLD3OIs5DMtymwcfkg1Jz/PEcj9wnJIIdnFXntA6um9i8o0UF09bmmYT+8jBZPifscg78
4TEIlkNROMc4IxHLCdA0PGSq4u5SR28BxE3S7KkHkx/NMB1tKmP9EBh6H+NRn2hgtPXjJXPzisIG
7Un+Zi3i6OgjxeaHWAL31svE2YAeYtjGJ+D6NzMt3ga6SytrQmSIU5Luo19FD1YFV3VuzceU0avN
1GfTRASbhVH/oHttq8BSBQh6zk8bWvk2r04DynVgSfHRdvMGY/h8XnhGa6JFYOglxlo1KWM35JLc
He/ciPShhIeTFm9W6wbzvsluq4/C3Jr3DnMynFXuNdfV6fLsvYzXN5nDo77vpg0d0eRN0nNfmuZN
qxcZIJyCzoONa6KYsSU5HLE461N51DdnS7jwgShllrA4pCbvTcK9bm83EdzQ4Wy1jDFUS5M7S+cX
MynbE6lFI/gs+tlo9vUexg1bWICC/DpZITGMrPTucjoSafTJMJEQKMIfiGPIv1oyeoATKXGJ89CX
pcRP8s/Rnc5BzrVSHVhuV5Eaz5j4yD0zWIvBnzKEXuZdVNFOdIP4rRvYR9hAZvkq28/zk1rYE16W
rUHf6klXhffPKYSGZU3QCw7Zbj6b+o0izFC8kyc/JN6DWCZm2F7/uCad59OjP7LCS8M9sI0IyMpe
8Cm/GY19aJLu1UmuycL5HAdOFzPK3nyjhh4mpr2LsG2FwoiZPqw4Um1ILr78QNDvo4ZaF8/L2ddr
ZmfwtCb8ICuIizoiBJE39yGsstat8htj7c/Hae5O9bIirWnVera9W9rpKGgdb7IgvBE9xybAQLcf
QRAGw3ZqPblBpjbtxpx12wgiAo3a6QYqHT6JSZ4RD3J1uRVp3Dxvt+tptNVc6VMbF2BBmbjWABFQ
3aI4Ysa/CW8WGMAnJo9wBXyyyJh++5WN/14qRGExbnugSPDC6GNiHFqLikY2irNk5wrjmWsLIAUx
KLNBtqPs1E0zI9XzYzoxjMee4sFF7THVwTav05cpGvCDlzbyo5wDl5timxpcVznOZ+Ym81nkZOhc
TsjL5sXt0099OxCgl8C2HgzBoWGJI38HcWwnfjSheErjUqcvPYxhcJz7dMdsi76D63frn2/R3H3p
mdQSaHV9Ofn7gmxBH4+ewYwq4YTCsvhmmrQCzRwfnpqz3Yxwa+1wWsfTUG2ruf/okTRtncp9alAS
XY1heoWpsMTMRwBZPmvKQE8/zYral6bniEQq2flNceoCA4lMY353GSBvQqzV9GJIslWdbMjBbeRG
jJzzVgRPy0UyOk8kGDiSADgPUU5SY26p6eevWiu69kYuH8fgOrQx5A1RTtcxXVD3VTXSiOWQQurg
9AR01Jg+BtcyuEpKKL9x16A4IAyKCxnVkVvdQOOI1/7Att2fPxq/u5VMT8iH0dldwwc2PVo6DQeJ
aJBVnSMZ7DVA1XJ4sIHFvElpP/hQh52sYQ6t37sq5xpiKv1Z2mcFN2eaOF26ovU2ViDfoCMREiqY
LgxLg9wc+0ec87Z7HmHGBg9vKwBR3niw7ciAy8KeyJbTe5A6FEnQhxCr0mzOLNjVOSkxJEFH5OdR
X8QwbWxy0lDcsZcN+zhd9x+TKAiZ8tdVyYtK7eoRY9i5nLgE0Ls9Idp8kHotd9zbRUB9chSXaDRa
X72S4KHLEuRgyUNLVWzjmgaeJ9cJ97ZaOefJ8z/yicuWALUXb/TEZikZrVlLLcBfBIRPjHzGu4Ie
zZ9ODeXBzq6LawrNbmPZEZl80bjr+v4U+ZKMw6h87iD8bHFYavVUQWY498XNMrvVYYlOCmoTVzgb
g55reVMiXjz1JdiY8kkSjvVUkmVpy0rdMN18n4vxwfT88TtZQrTvGNxEs/sabXvSSVVnjM9pZZ+G
waoPFN+Ee43JV1+RxlIEKVoI3zmCswj3JCQdZTPsm7BObqIGQX7gJkRByghjXg7tCtXMexKQUbc0
aUZw8FYk5ll7lFxwOGs55S8Jt9KNIHx7WpqruSE4NhD5XsDS3HJCJzDBymSvCr9aNa0hNm7SzGSY
zdsKJHsbI4VW8qkcXbHyXi81OTHvq7Ek66ZHlalCE43+1EIxOBEexZLpyHsHAjwwAybNbpfsHcM/
1GBt8a6W2xgU/DaZ/bOZzNUVoXSbJiMGKSr6e2EO/DCUsEKq6GgXzRHSYLOD0YJrrZsHyMnoDtOm
+2GM7i3QTGybstslVhLsp7o4OoENBcHJHoOcs6g4+yNGy1pvGWBQsXsVCmFCiGQqrtxtEQIJNtnm
Od57N3H7ED25Nd0IPRzbUGuZp9CzS8B9bbVmYCt89lvDZH+1Dax/c8RKbkQZG62IwqSxOi59l+t/
Dsi2L3DXTZWOzuIBITIFSCvgjCcZt4CBFvNqJAtpnRJykM5bJ2iZXzPL2XszKiaB2jZqcd71HVLF
0XWKVZsK5xBPLf6AGbCNqa5BxvbckaYdcUnD3g/au2wEceJA79+UTMnNLmME5M0YMYbhmyKBQOvw
UWEOiI4sP9+UfpLtA7xunl+LjefF7QH9wVYJ0pPViCszapP92DsHPLchSJEKWW8czhu3RvQKC2KV
ROz8TCP8PiiUheioWSD0o7sdSVZOk2wdN/60Wu+aazDfX+50pVVRZAKh6FzFKEgjKJYWzXdEn4Dl
LCDxoHyUjS33SxFjm4+sQw+3MuausJ8MAgQnGd+A3CM9IXrJw6bYzYP6njcoaEBQx6DYs9cq74Kt
lSOGxByCoHeXmRqQ3DGr0Vp9v3OfQdEmO6o3qLzJcOPO6oVhWoXbEI9hnMTVBvzfRkj2BgthQP5E
imVZsk03ewtfKCfBoreUvinJH+6Do0P5sPID81xKWJT+TIVhsE124JGv5jp/0zfMn90lCMkAkbKE
/U9acfpwrZOvaX8ZHMBVFVGvrt4UZB5hheZiHCuj0XNK9lmu1iX6zA/HjEUwiYnE09vWLNYD95ln
pr7kHeC0kGomHTpStguwgQHYPwGPmsE+z9TiDUJ1lrHHW1+OyWL5z1VZ3bMmfan8iORvLpNOe158
2U0Y7NKz9Nm8ZVH3yCy0kh/dzOtuRfMW1IxY0rcqlOcS6LQtSUNySzHsE8H4LzG+OawdLIIhzX0g
AItFCiX/B5IXnbXp59L2KNvw4WyjPLxDg84UCxcUdVvlb4qGpCS2dm3JRqNwso2pZ7rMMv22PcX+
1qYw3SGrXKc2JNnBJgbXYneBjItlA2NvGBdcuAAkDdK8c4O3MdXFFnBDCmh9FGJfM50S7yVU6fel
EmcnbY01Zow3aXP8xwWfbkGdht0ovW54xxj5Yd+gItnLkoNb5ffeMN0unvNU+O5tQOewtlFO4vkc
ECxVob7EnOXscJ/GnYgKMa2RGPTNEzEC5M1P2TPkvubA9C3fmb4Ckq6qozWUJ8Ozi13U+NM2TMpv
s33rYPSqPVIWM53bTbkS+ZSmlj6yhlav/9xSdSUeFdY5hiBExYoZDSzQwYUbqi5LgS69Qms3bIar
6D1/nqERNvtVGyxHZiobvw4Zvxe81/pp9z48+YqUZBDMDbC0/CAtcYeCptq44KLQkM2EIrjeU5IH
B2ABgFKh2IOgHJH9mfhdxkfMrsekZXPcexx4dvYUaLsiST6NIAAG0g+PWcO+ByIBEVTVjYs3euWo
AS+yPF/egz4pwi1QzEOsgVLQ/9gRVrq20PWxiOcvNnlifYFyr24TjLVYShCdMvG/VMlWvhwmz7gV
DlstV9CsXrgOzSHn5NJPQqpqE+jStnSLG72Z4jixEdfFKqqPY++8eGlADmY142KUJ7fhmoDy8dAA
JvS8+ZgjvpG0IWZzuTZmfjMr+Qn9p3X/w4mG72P1YqNbqHtc0innSGnF9wEtPUu6h6r3X+sB0GJt
TidzYbM7e8mbpUt05LWZCL9c2m+XJ2/qe05tc77KgkZFyk3KTORnB6BprPhNIyvo8wb9FZ1nXe9C
I0LJsiJv6jYs6KWY09EvzIfJJJgwtqYbK+WOaTjIMYsNR/5FLxh9WX8lEjETrDbeZOJbJYrgUrYZ
DYWOn6sTGw02wdR6gDRWVoP6mPt/E7HStc6rgScSKznlZWbPR31fll0EK7T8aAeuaV3UDxVb9h7b
qOdVwQlgDXcADC9diCu5QQvIFiPAxbTAC6ArKyLiN4pob0K6vVy1jAlN6lqwj10HG0+XEZjfjgxO
9YWG4/u67NUrfuZmpRfa+kuZDD/aZnjUS4l+V2OA73jd3qY8fkvN95S0kEi5hCnkJcuMcTdb8gYF
xYyKjLNCtyAGxdUTTdOj4z1nffzeYP4o6aq0roy4qxMTx5Kx6GMyhA/TMn3VL9M1dE+ZRbHu3FsH
Yyw6Vd573bjsFck67Fq5kbxIrg7cIaw0tg3rouDOdZkNWF2Dc73D+hSGGK8Nczk3hvpEKv5I0tJu
GadNEHP5kzJDcR8zgW3Az+sBRmrO0apVcLEETa+h/Dq7qXa1UHfoho8TxZ+zTVcDbI6xjpVxxahn
b7JJ9PSpffmQtLo5hZgFx2EjErUSc3xwc/d2mjgFVcOAiYEFsQLTvYc/aXtpLMTPOShBRMw+Qa8j
J16UUIB3QaHWeB8Rsu9wp6LmZyfQ9wAVsCNiWaPrAf7xZ8cDA+gbqi90Z3I30DtxHV1bc1bKqdgr
gwBFRXMOVDXts3SfBMg3MKTf4M7nhbOqBxyclKRA/RIx1H+nebht2nGb9yTI9SZ3NOJiviLourlc
D10IHs1tqewJMSalxEdN7/5wlo5aqEFtTR24i6ZN5PhfLFce/G7hFL9cfsp7tkL0QJdSO0yY9Vo5
Jun0c6io2eYpz9cAQUNd3nO/H5ro041YuOHNbAEjgwFF79SO/WM+TvsZ/efWoPlPTrYdrWPU1LXe
UTt0YS+VVqRbZfnEylCCa+i6Ao+gvj8ycFldeqQFiXM2cJtV6ZxGg2o1jVkNXHwP0Bfs9VATg9PF
vCE4Y3BpLpKFlM5dEaOEIDCS8tQAwTMSBz/F+6YfqEEhKOObT56U2wT79Gq04nLXZrmxMSmQSWl9
iF12k2WHFiBU+Or42w3L65C+dFFFtKrS2adO/qNsB/P2UnuWi7tNUux/OYlOUCyLl7abTyPgXVy1
vbHOOwRBDFzfoACwY7iNLPwGU/F56dJgS/HRASebpob96grfJ/9dEAvBra2kNXm52bFVzLaNxtU6
lMaBI8EBocBGyPHDixH7BbolV4Q2J03qf+A25E8WEM7qGPiQbojVNd3o1uLYZUFO24k9MgaI+wql
4k4vJbOue+uAGVJsll/syf0kEZcGIha1ii5CYsWfaX1fzNxC0oWO0lJ9VWjWaoPSOwT1AyXDuYAA
aCfMJCdayfFSM5cWZ/Xl3pa5bKM7z/1oMJ6tdLN60a0pCTBmRUIn4dzVHV2GFfgvZM4YetooQFHB
hgSGHPesvnhrCU/AZEy2TX9zuZaVIalR6+Xuspu7vFC2XvOmdmzWZoo8OrPIeHjTrU57+o39EMnk
ITKbRyz/3wMGjPu8uTFn8S102G7XDAHASbx6Se1vrNgKaTmYP3sCrs3uemyuqpIUDX3WT9ljA3ue
LXDOVdmUe1XO3wwccnB1k9sleEDriPApDrsjkNKKO68EyHKjuJeylLbykJTFdcpLu8ZaJPyaoqCd
f4SW94WI5npHeb53op7FLZh7MsyIF2qwLdegrlpels+p5ZBOTh7sOm7e6xzbUezcoQi7MkT9bYl8
bz171LphR1qdHdU6281AMJUOG2fOjyOO4JtJDP3TLIqXIhtWRuFMB2j1Tm0EKEynxzqIja1H+26d
COLi+pnIz74y2rNaSPFxrhGWEoC+WATtWHl6F1b2saD30E+Ab8XQ3A4ogDFAYRmBQEM8We8DSI96
h9DxHBuSybYh7SdSWyxxksCr4iFedsJnMleH4XCI0vG57XHEFGSUjmy3KY/eSvys4ORfHFKKnQI8
t6qN167CEm5G0BGW2sd4KLIvhc58HHsUqqbOgbQJhCwv0ZC+Ix5dnRZJaEZ3XSi3u870B2fRqZJg
KCJJ4uTlQ6hjJ/tvlU6i5Fxwf/vgkFPZpTqykihZGh0lOZbgEh8wd7vXlw8uGtZrhytn1PmXKqr5
80Ri5jobc9YhmahxNrHOzWxj+sVuzEoDgKGjQ8hqF+qkTRcn6E7l+bsShrzuC2jaOpeTeFESOmP8
gtVIZs3lQ5KF3wKd6Cl13ieI7d9/uPxbqtNAYx0LSjzorHNCOZr2daejRC+f/fKlFePMxLB+nUDJ
PcIjAtUEnWVlaDHP/36oR1IjEHel4K2w5+BuxUudooGuQqhiRCEfLCOruPqbEVmoxypgJacssp4K
TSIbgQBM1jRtBaTVopvl9eVDH2eAKZW+rmj4w0f+1zdSQvS2eUZHwzQs8/rygXa//PkZgbqAmBb9
HW/UvUkhba7WpLmHRMdwrxaPKjMF2N802hGp5W3i0MWRU3qnTCYvlts2J7vrWgrHpDjATIiAblqE
PaBjnkT9JNz2xLenW9eELmFleXoV5APa6KQke5FE77VfttbDRW6fxKLeuqQwb4OgJDnOdNTOZkfA
ogPSXbtLOk4o/SWN9uZ+5DEuX02jA9JMTMZmDEoffTVPJxrn+nEhrfhxtrGA+BV9isu/eZRhXYBl
wzbupkxUD0tzS1NshouRfLNFld8l0CzKlUuwDxFby2qxM7xm+nCq3nBpf+tPCcD7YU6R3LqesigB
TOv68tmg34Xf/ZsAtTRE9ld/XDC+jaSZj9L7ZggPBGCQNUc4C9ERkPoUJNP1oD9cPiM+/InGGXit
mju4p8R0Hbn5Z8qgfZsxNry+/NPlg8iC376sWxw4MA/yLYtefiWZM0h6kkTOvvIEH7KBs1xWeOsc
LELzQ9CFA9MmPvjz/M7tiBgtbwmfZrmvxvYJ6xG5l9V88G0LeglXMdQR9xq4vtj3dnoiPzzi9Au3
vlGie5sQv88m/yIjyf7fEdtuuvX6NoMbRjvcaiEIJSw1GzID2Ce227kzo59AYpW0Bq07XDljIswr
O3m4gJCHzEXxeEmpvZCQq7DaJ1kf7C27SU1QYiHYaQlER1BT7vNJ3sZ+umWUKA9g8WrSRXahpY78
rMuGboD1oBcuVzjOLi38u14z3rKcGJxkAco6LAaEZrd8B0HdX897uxf99WADRL4AkiOk8DlbQr4n
fIhbyo8gn1SalKbDnLxFgLPRn10+hHb722eJU4PVC3zunP0V4aMzQXANHDAXAPCF1Xf57PJvTvQy
RuFyRfeYdPtwoj0eJzhKVQ1wQYZ+t5Vwg1fKVK+zyWFNPG7R83APcPlrHkMOszAaYHeYD2bUvcjM
450nomGeBVAGskgHOp2nkJRW2cNVcLuwPtWBQ5OO7EGbkqfM0wy3uPge+vY+9Y4qFYe4ml6Dpj4v
TveFfISQwBPrMLIvpfKV6fUs2cJHs/XipDhy+0QjHY34TpT0MBRhJoFhvwpwsuRcqh8Nm/KuzXsd
uFNvP62aXHkT+9o4Ejkfz+RUmh4yMpMoc9erAUHhFg889TV1iu8KxjyFibYPQjnqo+9TE77NNowO
Tz2WESZhwjWYh0y7yIgB2Nl7Icc9+zKfS2KKiYDO2OulM5vb3q/ZGEnvuYvHDU2WNanou4QFuU0n
1jZ4SKbl3RLlvstaJPq59a1d+CPtEn/6E7e5EZICtBwkuE7xJaojMppj/xkO1HfL675bpUnf6yHJ
3AkMMTs4whPkGuLO19HITgv8zkYyjJPMe12IMRBAKGbnTp6KKvnKKnSTibi9MkzGU15T72Xf38um
LtZgmObDAgC1wNSytYZQ0R/mBrdUZPzAelu1DwB9wW+MWXtaXDrgjKI+U0k21KXLYxv9pqzEUb+M
WBcCefo8eOhrESSyo84v87ow6KDTVYcibB9MMVz1HuXTpaOXBtGnbgVNl4JK0GHxkcN3Mrw2BoJr
Umc8twFARuyGuONoQ0BnBg29dih0wJzTFgB6t1Jee58149Zys7ckEE8Wm0V6h9TMfoHdAO6yP9AX
cC4tJKQEPW2hPMnfZOMbq4PdBNd/rbexfwkutv1AUBUgawJMKQGf/KIvgiEU2b2ifWVVzqGcqVVq
Mn4IlW1XEzMSry6+s9MLKWPIBS3wGF3aXQEDtZ5MhABV71ax66ZBkcBv1pXB5VBGtBltH8X4eBVJ
ylm2PLotrG6n1GXK7FBc9iH1NlGa4zB/uhYnQZ+yJxQ6LsGpVyPdnip1zZ1qEI/LN+gXxtogzJCJ
3W5huWbLr134BokVw/avD4qpBV1/EF3pg4KG1PQArKB//FWXF8loBqGQH9rCPPfIidqMklU/JZIh
bkzvuIyHKCCbAWbq5q8fW/6bxzYF2HHbhqqGKPYXUK6yB6eg1Z8faj3xLkLqLx7IjM8ObQZDOreV
nB9d1CLzZJ59DwvIOBJLlnwyFn2EFjxTimO3Qdcy990NyUFX5KP8nSzN/ZMoLBCm8JwAxAHkYoaG
fxSFlS02RNvNOG18nmXcUSD6So0rlmGKSW0UW5WQ1mu3D6DzoatCMtaMGVATVC3k2a6KkulIn/u7
iooYrcGbpWs5P0f96VXlG4yqt5xWIefEzpZsyoA2vVYqYXN7f5EgRkLX7bod2DX2bfM1nQEaThFF
4UWnQZnwySDY3XggSORAIS+zHMM0N9xomY6Zfpa+Fcu1QmnOvTi/wX1xgJKhY1qGx7mIP5JyvCO6
CAgkBRt9nje3HR/zVg1re/oidZMxcZsrp2R/G78RRDnsW2t+yqf48NdnhGn9SRzLwXZMidna84T7
J8FqDe7X8Gl9HBI3czTraYtGlepX601avZLZSquiivqKHs0A7WgmTyh35a05QFyYRMXtgI6y78EL
NvJaHVGTjweFxyjX92sipbvdQlwDQZYR/ZM2GB6JnjJ3tVmdFhUUu0Esn4DGBha3rtq5zby7NJth
mrKtAVxWxG+RMhDCmfSrE946PVAsE5pkeDQooKlRBBoVcCDsuiQNUSuV4IrpvtFmwAxFz41bKBjk
+zFmMJWZEL+KKv/qLVTEzLTfyGFGKLT0a2K3EV+G3iteUXaF+vtExNLnp+tfk0+bgw7a0XMwwDhu
07J7L4JLu74oJDsFnG9jsgeb+9ZL2o0FCDIfkJJtiGJbRkRlA6HRoxEcyGMpXtjo0a+i42PTmstk
ezJocqFh4FU7Qfd46bXXRnVrY+6Ma+MD5w+BimVkbqrQ+WYObPdCaG5dmlFgCXRlKlIIWTAPl2rc
g4hwyT1t6h3jEkhGMEHqN2ml8/WIbGqd5c7Z4ZtMCOBgj9/tEdqNW+7IvrqxagKRtUjATRg1tIF7
AJj7CgGORZen2lxFVfwBoeeRkNPhbnZzjFG9QAzQT2crdBBrQC3Kxg6qeKVe/uZ0/Td3FNORrimE
6zrE/f6ygEU9GhPbUNnB0i9Z3w1AO4AGroMfBqnjsAzdOKa7xPB5FVZ6eKcHZpVW0tlaRtV0+d/o
d/+s+A6sgJuEw3Uk6Uj+Ch/vZnd0a1BFh9yJvtVFes/2+Uq3vgkBRIs4X4VacUZS41lLrwo/fwtF
8wW9+t8cm3+zuFsBemuJRcJGEvmr9LxP+iF0yyo5dPFUo7zhqoK3mqp6jbJFm5/ke0upNizOu9sy
f4mQnGOJpBTT+jH0FDi3lnJTELUg+uRZkuIFSwuNXVJPf6PEDf4kkw9swZqDQj4wTcv+VYfLBpvs
0XyMD1MGFsBgio6ygpBola79EDxNwJerJXe9rcPbdizFMZakiXgC5qnkF2lQn+YsGbd94sPNXRJv
LXU3Cow4S6+dbOizAhlTCPOqPjgT+YDggTQZiseyMlb1EKirMZteijmtNkIHJMqijWhx2BDineAc
UAtJ8SjbJ3IS2+2lJx4ZCXefdjnIzNrQ6Qu2A7npRv6ldrrskDdlv637JN5xWaw7lJUv4MEgXgS3
bjwvN3gHV/j5rCsITpvIrt3rtOWyschGWUu87LskML60tcpJ7hporgYCniViXcM66J7jRSpa6lC3
wHiOGeAK7hF4bu8HlwUZ4+RTQBQ6gsNi3hQkzwbCuS/76NOpIFy61gGUTHuolE9DuwId2LhtTPZm
c2qCun7MZ5g3bsZqVczddGiT5KMbk+rn7uP//8Fcov75n3z9jsygTaK4++XLfz5XBf/9p/6d//mZ
P/7GP2+SdzSU1Wf3lz+1/6h0RoP69Yf+8Jd59N+enbYj/eGL7cXU9NB/MFT5UH3eXZ5F9FHpn/y/
fvO3sIjnuSYs4u1HkZRQ+bo2ee/+YHBi44uu/X8yDf5sjUJw9qGqjpXn4/K0rn781z/kz9/6V85E
8B+2b+F9cuyLmwMb0/8bP1T3X/8wAu/icBJ4nwTtGMflsX5LmrCD/7BoHwBcc3CBSC63//VFWSRN
BJYTmJbwnYC//I9/HYH7n7vVn28dR+S3r39vG+Jh/rirFQEiKiFh8kqenyDU4o97NivOgqKzuU5L
YVRxw83UG7hwK3ugvTErNnJHt+6sj3CKlxQ/jJdzKrZo07znJgVH+emZhJP9ELFbGS926Db+eaTh
oj6jGR/S2+JZg/FjSDXiLF2IdVjIVmNvVQ9ckw2Cf7NBqg26cwPzKFdPrePNTIocpc6JZDS8ZRmM
4a83XZMd4oj75C7wiRt4d+IeNhb7mUge63jI7zLDtwisGo2Y7mll0J3HLTnFpz4IGvhBuGtN/CLx
XN9FfRNae+5/uLolay+D1FRGrGIwJ1+piwxjhR48g6jNBKJak8sZYGotIzsRe/R95oecp0ytlTLm
aT3FEclucTN1ZHRyG1YM+XsFIAeizhDf9SXSP2M7dnmgFI+WzgLWRuSUBdG3uZOYb8iHsugKuSQu
DqFy4ZHll2VMkeJibPdhbD/aI7mLqbXAeqwqz4SWPcvawFMbZt+lGhH4g3nJIe8gR8UvABNGtgdh
23mxL5Z4gjfkuEH4rSwUMk5SHxcy7x2rsNZzYuIuHScr3QxB4TAXc705uO+X2BtfrNFvrCd+MKh/
uPEUv0TBmL8jOF4UIKGG5Li0bfF+dg7l0np2rO4Vn0GP9iAYw9siACQEps96Lk3yvGlolNG2SXXA
QI+Q3EfMOhFDZEv7oUSiMK9MZujEMpoVA2bVhN5LT5rbuCuHupse8Gnn5jo2UiCpUs7CvG5bXmqE
KCXLeoKQpF1v7QXx4f0yKQcIrws7Y9U2qnY3TKjRSCBYwREd91jKyBQwhvKeqZXhI2AbLYUqcRkz
7r0dJmMNXC0mmAitx4Z1SKLEOBaRa7E+SwC5a7uuMfMBGhjYkPWBGrk1S4KH96k/Ng4K09wg9kgo
yCsRKgZ5SAkZ4oYiIS/c1vVgPqV2LdM96Uhjc5N3RE3eQH+ZvHNJSKI8wCv2/euQFcWycWmTMZ9B
Kap5VxCEZGq8dUf656Dn060rh+Q6WyLja00wx9PgWdaj2apoa4QJGM7MHu+FN0cnrgAyajvHuTPx
uUFHgUv5I2cC+Gy0bDpHqHN7R47J92ZwI/Ri0jkWDJC479ghvrui3Mt66raewWFeyMgFQybKFjVi
Zx3t1mxukqiBFok8987IFshLiTE95wz894j1qmPhNd6JYApUc0TpbiKTFlzY2MVVSzDCk9tE4abt
nHldpGZ6gOYtr0QYOWcxNyBY4yBxbtVifdjFiHBF5e2tbQz2A1vD8GEc6KESOFA+1OUQcTxUvCbp
Qz3gcei/D7lZX/UisZ7wfyuyRHovvvHziR/MG3dPz8b8WpQqOViIP6+IhKM3xbhAh1tUhwzmiloV
PhmGKomyA+jcedtCVT0h4kfi1FRmyg1Y+UAl0vK1nOx02/RBdA91w9v3JO8w6qKdTT/f3y7zRKJA
K9XB7uvygVm8u8Eg1t5YnIr7wWAABvDTuR/s0HiTyTzxp6oau0nd3ZNO0YMDNOZd7kEvWtIovwJN
As8kZnfoOIl9L5wOiocT28UtTnVGQWkqPguRlk9tX6hbkxkO+RPaZMsco5DETi/GF1Ev6gbmVM4w
bJ5d0rLjrL6PCYp8CIYQgeA8RRtpFd4mIkt7Wwyo3lPw5OC4BovEADF0pDhwmfcmBsGFGdjODUkU
cwmPhqE4EwIAzhoVPeX7PiuY1fnKYS5VQC6AgONpsudSvvemTDlDgMy0oo+f0AS4YBAcdVs1cQV8
rlQHmdTOVVhk05UkT3FnZ6kBAdWyrpvE1BPG0dn49MNvjFTm3K3mck82bs/vBt6GiEnvvR1thmRL
k5wEpdSuwGi09SSY6dGnG4ACFsCh54I3bju5YUASo2/L55u499Hi/Td3Z9bkJrJu7V/EDhKS6VZC
aKq5XHbZN4SHbeZ55td/D6i7VV3t3R37i3NzToRDgaaSjCDJfN+1nqWpTLvmcdy3sRLvnIK5KF40
UiwzzjFTmhpwZnSXXSit2zRDm2s3Xbwnosw4M6GvbtukV/d4hMZHP1PrO/aBxZCcx/E+QYi0p+qE
fLkUuKOmWds5PjiFqa5QK2hz6alZHLl5LUNPCURO6AJKG2H67Z01QcM10qk7hQk0nTA1UGIzbu7G
wNKRWvTiMJu9f9uJoAc5in6GCwJaUM5oj/R4f1+VEKV8qSa37VRrPyjK1ndG3NDbsgw6+TDu9zad
tG2ZxNJVMpR9tk2ulJJEchfjfkR/q1c73er4xaepP4bKQK0w63KP0pC4oZWjHrMudj5ZgCRfktrW
7hUsMy4XTGs/OMANMphUFKlgM3F6M4i2ANPSlqtFaYSTV+EW/xlKNTiLSE08ZVbqJ9ueaGsYpPLE
kFwRIIsKLdasu8lsU4icTHOTIQA/gciq3bjvhnub0sZOIcv4TjBykOMWL9A0YmXnsQ/2saT+n1Ng
3WUqJlFDCfFVFbhRDpAMe1htQXzqm7K5Xdalbib0zg2jiPQOx9ddvZg5HLoeOc6cDsSmFma6XHDh
lVgLFNFEuGUIcz528eATEA+XxGrT2LVAruxGwZmRyXyi54KEecwdjuGorr02jmHNQazaljErgJBS
CReQoTgDwqO2HqgGAEy4OnBEAjclvHGbxDOQt8Fo413cq1xDazW9gbvYPYHjUZByQ9OeRWEe2ylq
PcWgqQOb1t8GNcNMozvKwXIaAyk15qcoNzt6AktXSE5J87WoAZTEai/3OaGD4GLGDsaFUpXhI8We
8pjaNknZvt3Un8qumD19mMs7Sb0l9RLJYhdC2zBoXpPgArwlH6sVLvwlwiZDQWzgYRTjMN/Y7CSs
XRVr1g+jnMvQY35Zt66sy+GWi3pabHURMokzJe7NTVZpXeTF0hHQEpHMTIZfQkDqiHe/6Sxbfgvm
XmosiNep/f/0Kuh/1frGsvHZ/s36psjbr/m71c36nt9WN0KV/6IcAC9QFRRRYA/8sbqhIPkv1RD4
onV+CdYVfNJ1dUOEHuOaxm9sSHMpBv1OfZD/0k1JKJ8OXcIwTToP/8XqhlbFOwyDapjURnX+6YYN
SNFe6lJvfMrlXCSaT9zjPVr1R19QSVKTIj/kDOgblGDHOS8IJ0912Cw0SdM++mKz5jnpoynIGwu3
RhWeOzXvAbUHMVEWP5cuWcpU6jOpok+yrMkX6CUSZYTokFQBqbTQXLrK+tgYxWM2GPdOiDo9IexD
/ZBM7bcZxH9BkXMnIppuSa1/hr34nYyHvYn15z5NJvUxBBiUNwCyFbwQqd/ZyABnyA5yhPAm9c1A
FqCePFTz/FGh2aZPSrQvfgZDsRsmkPP2km7ZydxjZTHvyb7qtoGfLlYBARfMNJDBB68pYgNaS9OP
UYYL0tPe2rUkhApckiobAtOc6RT0X8dZTR4zKGedQ5mlmev4xtKsM0xSeehmX2PCNAXuPJD7GjkY
Vzv7nPcpizSDdLTeFVqj7lUbV/TooPohuCyTpLDwipEpJfI64h1OKp2CfehQpJYC+rPN/1yOmIpg
r5aBYXqmkkaI9RG1dQP+XYNYZXSLD2Hq5XCQ76sclm6Z4D+SWIUi3XlWImrac60+tD0dp44+PK7o
sMAj8Izhpt6BOpg3mkxfmSsz09IQOHeLNSKiuUm4NPWZEnIfYeyeHjdwz9CMmrMO77pTT3ihh5uy
ClGfcx0UVgC5uyYoyawxS7IHqF92w260vogUSeaMAVKLiVnMJT0Yu4dnTVod0Hp7uq+o3Z4jG/VC
wopzJGXaBQRKqVseJi5dIHfrj1a5LBStzHERrn6FlTkeaInsxjjsj2kSwhlMC5BCBmql0BzvFJ00
ipgE4DEi7Q0Ck+HleDr3kZV5nCm3kHy+iSCmsJRYX/K5JUSNteimnxbu3V1YBfF20MuvFATAabb5
TlGb+K4SdYJ3ZTZR19ygwj4pQUkdr44xcqQV+Hztp6OG5THMulc1QrRJEBVtVsxuY8HkRa+1Fqla
cG7NQ1N8J2cSkRp+D1zpRb6nCDLdqCp2vijUHh0yB92w7vOnENRu6MAer7C7tGgU+T6hC16O/lCD
MbAaiYyNnuAPqmbIxFt+J/YML3LnqvW9RRSbFwiaqDCjw4zz2xIuRRYYoAJxWy2T42QXn+B4hZsS
lwQTOXw6DgxNwKFfs9r/0TKAbdUZWClhXF5E/l0zjRHXROPfVo4WXM352/GikKy6DnXvwKHeJxg3
G0HjHDWEJ4x201Ojw6qAkRUjZpBDUEQOE4r4tTLs8WiV+vxQ45sfu7zFDl8FO0lWXB0hyIe1Ve9Q
TXdulx741aiMj1aA66zGjGqrX6KodQv6wpOte4zAeJGNH+xx8gVbTZyT4aFti2MtkJz3LVA9JQB0
msvjyDFbB3Bbl4B3tdAwyQ1fqaF4RdONWA5ABM4mxm8KVgWyhQyZN8z3Y6yFr2j37li3o6SwrX7b
FxxyUYL9CXKwjsJ2dp1CktYEnWxiReupMh/3pYPzAgO+5yhkHNK6CVgzbYd81BHO+veVSmpfvOvq
ZjqOQJJTKbe011tPk8pXgj+fEjTnRh7d55mO7h4vM+QcAtarYHoEvnEbvkRQslPBjDhucQSrsAoD
+IxDQ1iIGdl7DU4cMW/+oZbTdihHVyHEw0jr+zDWEjhaNHHyrscBnsOoTJGwDotCDZla6gCoGgz4
c06gnq8Pra9oNj46hdPlPZfnlje+ua/B3HKnueQYtZWeBTrx3+uWGPSHWTF/6Im/j0Nd7Nd8bjHW
f4nrRmORERsof7b9TCJ5ZTVonxvnnjUcquakILJjJBOyQ7tyTwz00dQQXPY+sWhVKOnPMf81Qyb9
toaZI4RjoOIE2EYRc35HkJ9jt5pNV3TZXG+ask4IECJTZEaZcVpv8kURSM0ov9xdH2OpJ9w8xOWm
jLP1KLiMokptEB8yEsZz/aSD+C6xB3qBNn8oMF7pxDzczQZ+lCZKD5Ps7tVFVLfelIvcTgbhsWsy
c5/XIjlVxpnjirAzw3wwg+BT6xNlSAuXqgF0kyK4tVvbOeqWirCmLoPsUCfarhXLL4cAzqvb4Hk0
CYHfro81C2QsXTIlh/YlY+UPP8y1k2Y6BFl0QD9Lautof20jdirLmTNLyZ/FNBk7nBkxYp/mfuWp
keL0G15Nte7yvJyPUlfy4kATpjwBmHV60z9YU+GhGZpd+LMG4TRLVO1yg14QKHnW8IXXTdEyPNZB
0e4qnRhUpUaXhk0NfAZBLYBVLBTtBSMu4EdcV8vuJzs2P1HpSk7y0TLGZ6lm/Qm2RWiykoxMwih9
od5QseyPnJxfaNIXLK7MY4RM0lNJWUfTi2VoaISbSRQ9vZ+I3eUI0KmRbluJDFoQ53T5pPXj1pt3
j2lBRwTcoHWbbGgzdRct1LmsicftXFJgWvdSHZWE+EXVv9d9c71Z4XLXu5ct1j6ehX521ZOtN3M7
Ne4U1ZCHkPNPWxgO7SaukT1TBR3L/WKV6pdfIyJl9nKjU+sCLK295kSCr4cDWqvmFEiiaCtV+6lN
Wr/F8+kjv2LBP0XhN2y038He2hOGTfbvuBzyduRnp+tdBMx5Bl+HZ0Zifufd+lRWmSbLvb5e+syE
9/72ivU5BEie7BtM280EceGPP9znOIZMQBib9a+BJP3tEy9/5vIR6+csN28+Zn0Gp9YLdUWO0z9e
cv0zl69z/ajra9bHaDhj+VPsYJ/F1pd3T/7Hu+sT7/7m5atePm59/vLAus/e/DfebK6vIgV+ZgYy
JuNNWivFZXde//Sbl//yf/Lr53/50l99aSuT3cay8TGlTMwrkORninThmSCVMcAUJdDHz/VhfcKf
RGleXpMFeI2pAvDy9Skje+Ek4ZQPjWerSSsPrUh7slMbfOmvN5uSKZ5CU4HSJNnb5AEOJOy0CGet
AmW4AuhW3a5vXe+vNyLM+0Ptk8VHVQOrb2q3btmM3UZWZ4Tm/CdYGW/KRlNdlcso+XBLbFlKRiyG
9uI05VibNpILkRtE5b2VVbAVOaBXQTdUj/xyd4xUjtzr/fU1ynLkr1vv3lIMaXvoW6ZFsJ5O603d
B8VlS0vQBcqYeQDV8uy0/hHowM60XTd7H8sz3XMuISSB8ui6+ebRwdZfc9hvO7OZqtNEz4tEEGRd
YmYwDolj7WIlPbY9tsJtTPN0NybaS9QjKtFI+sUzk1OaWQbH5QbmFPVP34mpi6ffcoTITqwz9i2q
Hortm8bpDuEyYgi6Di2ZRqVdknRXwC9Z9o3e/sgGJTuuf5CFaXb504CPW3CHRzMafsyD81DRYr/o
5P3EfPbp03gwCxgQ1v/buhsWgdSR912/H4Zg4fYT+o7rXiQRivn5oto/ZXYGScPIcKprRKAxU3rt
hYqvYV6gm+tL5PID1xizy1EYBEAQuoWDizFQVcZqP9nWEbDT01hTdDQEXnMiy+gtjYcRVQCi1oqM
ERTGBY0hcK3rt8SrdVfr8KLXv79+L1LrxmNL0KOOalmV+uPlhX/8tOvdvOu+x/oE5rdAfj0VcTID
bOJTuuUK1S9bShPyX1vvJ+T+QqLO8EwlE2qtZlB3IjNzmkVtPtxCcpCHtCPH3Dbs8jQsOeYcCz/L
EEXh9Zdo1j+9/MjXH4ZY+H+n/cR8HL2dQQuTs8TStzEhscgIeiBKIdfSkl22/jLrYR2oALoMlhfY
Si6H7PrcejMtP/n17vp/vRzQy/H7q7vri9eXrM9e3/vuT7VE5DH3uF1PufVYW7/MehcxE1f46/11
6/LgHCUTZk4rvfxegdKZB3U2Li9eP5a1Jmfyujmup9plcz2/12/DzO/3E5A8dj7o+pWDMrdpXEoy
Q7oPVIU5f5ZzI1R8SPjraULZhLxLWrhfijov93gnE5pBIbXN9eWXTVpU2Sna+uiOmT4tA8N6pK5b
15vrYxPAfoy/GshrXFd/jEnrf3u9wWvIJX/dRHH7+765fPtyHu+N+HYs2pQsX0w+xTQjY4PjDIu7
KY6m/GavXwSGrmZr6nHd2c4ycK1b131/fcwqEHKgksaWt3yb9Yn10693r+9dt64/4/WJ6997994o
f+nA4DOGsWvWgZP+U72Ek3B/PfPY40l7Xu9fvvxMA5Tu5EBQ1zJ6r7/p9dgiXihQlPy4HmPIXIgT
WTfDjkbFdj0Qf725/onLUDUWU3OwCZRAbV6c4uVmHUvWu+vW+tj17vqYuWQ8/1evW188+N8HUefE
2v9+GvXrAXo9Z3x7OYwvB/P6KFyNbt5d37BuXV61br6/v77p8lffvOr9B7x/lyLqBaXxQcxqvF3H
lfUysm6t7/3VY9eXrM9q6yxw3bzerL/H9e66tb7vP/7VUgDVoKnBubTerC9891G/euzdX333ScEy
4I/qru7CjjX6MrWnkqD31bxfz/XrzYxsYt4Oy/Xk+uC6dX1szjJO8fV+1epsXl65DrfrH7++9M0z
66YvA5AcusaQvBzRRIE5v4156xn05v5l8/2j6/31rW9PT8fajlEK9GwWlPSYHFffCTE3NVU+pLQv
WDwRwpvjgGwrim/O8ILDXd8iK1NfGE5GAjxL65G6cIFatKteyKg8ykpXSdcyp8+ge8nw0JUXTfjO
A2BPIE9+/5zEqB2KenR2Kpy7Y0QsqmoaT/kYa/wHfYp6TVrezBNiIyto42Mms5sZFcEO8rC6DSfy
XO0+q/YDjB7RQ15X1jHu/X/4MpzMOY6MZVE1ZyPNzYGdtl5e1wvr9ca5Xm3fXHLXzV+9/N1j66V7
fezyCb963+UThsS5MZu9qoYs/ZYp3XJjr+fu9b6zzCNx4DEhWh9c7w/LgX158JfPv3s73v7JtfC5
kLezDGrr2zPbyuP79ZU9yhNPG6vH9YlpPQV/vUmbKdgaxK+KqDaJAYvgskwDSKu247KJdzwewu9W
ftMpJT80IVGxxGWQvyZZKr2oqQ8U7CwMlDoaUN849XYrP2I5ehC1eQNw507P+6+RHZdfbLIztCYj
0bYzngiV+V7iMNsuw/MuYup/GIQNW39e4JKoxwGZEQDdiVB1lUBp3KpBMlQZoESyGHRMRZ1x3yrd
uf5CZIoBzYWZIToVTE7NQ4CL8OAPLS3MqaiRPretO4S03aK0ORDToW6FkZwF19kDl/jXxCQHiiwN
w1UU/6PZdZ+DEPdUkGaai++DxE0JnD6i15dTCN9ATqMC70MCcSyTE2PERI846q6nYXtQTPABuZoV
BF8GC3c/3U0lWwbqIxkMM4g4jIiwIumnyuKHIpx7qUiTpTKRX6XyM1PGiaRi4j5KFMsRMuaUbt7G
ojBXlYX1ANHmazj1AYmNYFTzfNcU/qfOrB7tLHbtOKqQerFXAbxutW8kaLR33QT4yqlUz4gNz6p9
Av2y/Mdko3dXCAAsED55a/zHlOQPVaE696z7vltYkE9qYdkHqyi2s0b9WgypPJLKUy7hhpsGp3SF
V6KZzSWoeeH+gfFYYJs7lm1UzpsQ6UduEqIoTwpIeg87J3SpImH6SRMBdVrmiRJgF7og8tCVfRJQ
thCydoFUkJGU689DUdlnY6okWcs5PD0oSjMNZcsKnB3enOd4iRNZFCuPsdG9hiFKgWxUPmBKhqtk
iw9KkZPMqaFKY4CKz53wb+HJ5h5iIQraBI1OYYSgrzbINeoFHutBwrmqvk4ZEQZAwUnoGSUwVTNr
bixyJfamkn/u7Lt8aibkGi2OsEShUC4sdLbiK6tPVpUyFV7e9IfRr33+uyNF55wyU6cQGCf6b+aQ
IuqSxanHOA4qbiA+q0y2y+gfkpdB4QVpxZhvUyKoWgSyN3UX7EOJ+6+FSLHRj3QXlZ1S4jVFC+Ul
FFirrj5k97INICqa9CocUX+e9eZH5hjNDrf3B0km/EyYg1WK8Nukq9/ickTy0ifxKTcKom4Kcia0
SNy1GNeR1ZETXA9nZ47s5yEVN9bA8oQUdq/AAAhzrTmgsd+OBR22TiuCPZzEAHfEA96xH7ZYgkZs
7AN1QXMOSMmEEFczh2etU7/NJhn3jBQAwPQO6KkqPycEGmw0WEu7uqpeSaySu8ip6Z2TJIla+ohl
HvJoF35dVGvgZ1Kmn2m8q335WnhaMTRb8AZfzIFWQjy9BoM1bWbscOagQY1BwlwsomZkOWrzNJXf
88oIH2M1q8Ey5Jj9yF4iIVSBY17XNxaylq0wh89glTlIqBFPESFIsBy/CzREXq9kyb0JIzYywddY
hSjJJrNIwJXZIq2DGOmP6VYhssxpGDE0lWM2VgmJXnqJaUkYSomMP6PUlo3E8/nTfAOw+9GqkjPl
2HFnWUeMltDE0k9OxNUQICcRp5tJqZVnmyBMiqSHQqPumRvGXurJo2bDO62jOy5/pAZhcKisI5QF
sZuq50Ktte8BwaF98WnIiaySdqgu8NBtk7IjFQGJIMbdV/NxbjB9hAbxyRkyxUsnwo81Bn8mmA+Z
kZ0H1H47XZkheZQEPtqS3D9BntSmk7rOlzY+9oiwT5X/aZ5pH6XWTs+aj4uKZqM5FoTfWTvbtZJQ
BPEfNT8iwMePPbtrGxcVxBmxO0VyVWEnFOLW7qIDeoYRT6Hiu5FsuEJMXJeyoCK9ZaynG+Yzm6qv
f8pCmocKTC+Z9dvZL234Y1gJIyGp0875sa1JX8+GDjGQZEVoalC8FMFZHhT4Y1NtGvYtPyrMz+HW
L8Fa2TSZsf1S/XfK+hChiV2C+qivRChgwm6gn01hFzkpXJLZkjRlR9m6tvO5bOmZaiA+NoEa/FSC
9jvKCpwr+mM/6NZRL3ogGrXmjTJJtiGRsjkky1tczS/YHbF6TUly7hSd3KWvCDGVu1SbOVzC9HZQ
lG4rs7g/0pSDf9kT6hpLuBkMlgwNGyvrfayxUCvbujnbCwymo97/ifHxbDpZsA1UDtScaLxOZ7DS
hFIiREqeqMa7LYbRvcoecxPdifd6En6JRXEX2wXxs82wZK8WM+ZK7VZT+gccrGenZnjrfPMbK2Y8
qhRrneiWpjh+nticNrT1aIT6wa1mauW2q+w7XyWRTccxCn1a0K0yx0cjMsJ9mZI0I4v5oOe5cz6J
kl7wyOkI4/UlFezdgDI9DglTbvXok9oM9g5PiU9Xn3zL1BsR9uE67g7R9LFXTRJ4lccqTaKTZpiP
46TvacwlYaB7FI90QHPTjTNwilcAKppp6d6M3Re625ygAEc2hcyUg49q1sjESzKF7WNAWM5GIznR
Dodjl7KHYEB6tTPGZ8S3zkbxd3V5M4yNQ1YPYYQkZID6mXeamUfMBnq8ZAWcvCXpRZ1OCR3lNNc2
cWA8TGRuMYzricsV6qSh/d0OKfPx3kh2uUYCYNlmC5dNMPTN0XOHdnUzZSazabBggHoc5L8KqlVN
wR3cVBURzw/WnN7BZURe8UUnx3c76T2lLQ3FWTiDeDDxdBsh2ex5GGPcjwAQVaOyNC27s9FrqNiS
s1RecbFZ+0AHAqOlSr3to+bzPBDJXevzh3FSHqKG8HPi0CGrikJzuXYRx1rCQLaNzxNKjTErz4OS
il06Ks1GH7P0EPUDCr/wIKy8Io6oxjJuJTMXuaNvgVIt7LA7OiYAFydgwhyFGBCVh7AjAZl5U+kE
ri7K+SnWPSrDaUgS3xyod5bij3f+UHlOQvOJQFj8ndNXKm2w/ozwR5nPN6Nu+Tv6teyJSHjhsbCC
hcWEIDRT3VJ/RiVhQ6nDOD62XFBTs94ECdKyqpxPXJXoBHcVp2A0bcA5vfaoL2A1lZ9toz86nYU2
Hp+t44Q/syn5jNIEcBF1CRJu2ydt0h1QMD16rcD+FmbJByPzkx2CGGSelt16TToyTRLGc2h9ylj/
0I4ma7FOS6zrJSwOAzfMFysIq33UsXaYFFBn83AzLL0qWLheUzBvCVqmYoymCMDDp6hvzlYxW0fL
h8WKwQXoKYNypVWpOwmLru/Qb0W3SdLsQdN11PJD99Ge7J91ZYptmRHV5oCk7MPptl+81HWFa8Zu
p31toA/Gj+wkXXmMlAdHMyui1LgW21pN4kWHlj/uFPhl5lFrHBBRhsGaIcPl6J9GfqpDahfSU17z
QWOiXjjFGe4NgVn2kauhfI4YHSz7yIhObBKILMpUsEYfklF1vDQbvs+d/Onnfr+JkABFMfKhTN62
aRi7c9kfYgUMf4WzyezAkhTGymb279Smh1oGtXrpFUb0O+eoG/Z5TECJGsISBh0G9U1fRiAGP70Z
HrpxPJF6EDOrSvco3lvAnAHHvTMwCU/UvQKTjkhY9TDGmXzMZhfRC43Q8OAo4ed8WlSqQX1HijNS
krBW7tNAeHWZe2ZYlnctC2hhq/ldArYbxglLk6HaxpP9BUMlDUI9gWxs2hVHv/0SmpWLC/c4+uVT
bE37Qsi97FuoPvpYUoxtiPM0h5s0n3cBbUk3NrWPUyV+WHOQQl2KWSxYfuqVGBa2aRbvWTa8VkWL
ygbNQQpGZKskS+zWwOVTzNXByev92KEkcJDC8v1P2ty9gIexTnn80Kn6MkNfcNE58LTMurEiCkDE
jyZbZ0Jl0QmjP1OHNzd9cEw7jsJBa+c7J82ecXV/N2xjeC1s51NVw0xq9PRHFCsmqWACtQ2QhlHn
+AIiUieG9jGtrU/AHjY0SMWuBVNymnMS4XKdcJ62GTx1RJdExPBB5PHHspXZc9OiZM5SAsxmxE5x
pLzkMeFpjQpxpJjwwdlU0XMxfyIBrNqpY+qFNr+lacQcOUUD+nYirnvsQs9kPlBPkLRthGnbgtqd
CN0eSvugYz+rdFzP5dT3BDxuLYXotwF/xT4glvZgQqTu0hHzBEl4BLsw0dHGcSD5WLVdq46VXR88
alxvMNQO9GFSLrkJmi8BLpfyJmIV8FazFniF4XdczjCCj1VjA8QnGhfXULIbqH6mXP1PNXnGuC5a
Tn1Mg1NL8Tm1b4ApLgGprfEpY7kUB7TyC1RpW4ICYGIjYZv7ChGM2mYHPcKzUtMWA18XbYjZ7N0s
QD3GPBh+l2uOKYsPRrI0aU74igwvzFIkxtmE32Ae0s0cziYML1bJvd3sMwDCaZZN5BrFj5lpFbuQ
KHdO6mIX+xFfpbXuAXj4QBN1vMmmurXKun+MSRQ3IGu4oSXpnNSo08AqxC6rc044jkBPRIz+QW6I
E8HQoedP6Uc11hnmuWgNoansHSukO4KSllTMp3FoPtrRUyhbfKcEOZHsAvjW9vo8No/8GnXQmBs/
3oLK58eT9uwmhFi2ZldxQpNVqRdqSnC38zEsm5AIxu5RaIG5R1GW7y2JPV6AM+lQlHO6CHEvCDt3
Y5/JjKg1ZMUApazwZ8q+3FbK5OzLKPl3NJjf6N/vl69I+Hj3xaDKBUA1fanHgWrY1B5I1Ng7GSRV
289rd+heNfjxveXcRI4XGOimYasb559VpSQn3w/4H1j2k8YSBLob6QwSp03gB4RikMyNJqv3WFds
gqAJ77olScCAMOJSGEaDV3dcBrqXWeteMxFodwV7776d6zt1jJaOQGFRBcmbXYKbi2wP/RnvGT1Y
00I93S41iOm+q4raazDYuVGF4zbXBWkJXUycrmgvUT3/06rh/3PeSd00F63tf9YWf4qa7wXemvyt
d/K3d/3unTT/ZatgQjCOgzaBSfLGO7kExwlTg6eHUdIicO6qLrb+pdq6Rswbz2Cn1vkav6uLNbyT
SIPItpIaLA++4X+hLhZ/9kJTiHEMy9DhfiFZ1gTRWX/WFqN5xu9mhObZCYr6APR+pFjxZIi8PhjV
OHl20Yd3Rh4DT5n1Yx6UQJHUaRdZEAY6OfxDbNg7Psnl61g40BwpGItx8/z569BQ0krmrsZZNzTb
xcRSerH2vZ+sEvAQ3Gm/3C6+Fdw75f2Al+8foDF/Tmj67eMxCKp42XWbDtufP96JTagQ+ODO9eh/
Lmw4gMboH8y2yc+DSllwMNvMxc130xiA6t8cOr+wsYplV1/ZLOuHc6hwrCAax1jyns1SE94edImQ
5wTJNXDtKdmb+MizCRRLXEfaByUOSLtGh23BHY7jH2aWnhJYlee4kS1TpojZcqgCrRia+Z9QHX+2
2F6+nDANjjdbBd+yfvk3GvShSvpJVWp5Tv2mxtBafQYtSpWxAv6fNcRIdA0JEIEMXMXIyYmJsn1K
S9VNeu05RQR1RDlaDaPt/f1Okwtz4d1O42wQ+IsJM0WF/+6AGYu0ySxMGWfIuJKkF38kyANJZ+47
P9UkCV6kygKahZMbz3Jwm7Q3wBFmcBprBNvJoYmldtCb3sNNN52nqbU8RfW77WAF8T0eTcfpXYTc
9bNe4NSYMBGAWY3EGSEXjtLafOyKz2bVWAcnkYdonmgRRUHxBVnmC04u+UTf5IGTLLl1BELnNhaP
JlashZJ16pzpsQv8nw2RqY9+wcKP4px+DGMYcqb2SdVy5+bv99a7zLXlVzTh/3BZJ0oSw8N7XEQs
iNtIA18iBy1UL/DxH5mGaF36Sc2mgZmymccq3kaFifg5r78XflgBtPr/+yL4KgydtELBCfXuRAti
5vTQy+TZsNvh1Knhbaai/5hJ3y219nkiFcAop+YsfXls2+zY2pgx/35n/PXIMVWBmcIwLNWwVeNd
+lvUlhghi06e0fPABD9IC40JJK4j1vUHGcWIP8t/Gt7+OtrymSaMN34HylnvYyfVnv5Mq6XyrBPo
MNYFXQ2SNYrAfiAcTvFiR50BBsZQWgm8SGbrVpUoRCuhf6xr4x9OHe2v4w0SaA1Roanjbl4jTd/a
Smx8joDxSCoukvamSAaE8Q4ij3TeqnHqPKn29N2wFCxjuYVAHnm4N/f5rRiL+djMOaL4sBS35KCy
YqdjfEKVmO4WqhDCcuNYTDEg6Trxj3Zb3GAPm0BTMHgL6m2cbt1livInusNbBoD215HbRNCjro4b
lXC95dd+Mz75msAiYybyPMipOOdz6d/XJMoz6QrJGWKRX/mOfVMq5HFUxtIraQzMlaSx6ORNPTXz
jCEFdnXZJblnY/jf6gOOgQJX/rEb9DPOGGp/lHd8NXSARhNEAwN92ilTYGFp1cFOmqhdjJLUnNih
8fb3x+qfHUCX81ZK3ZHOcrha6rvTJUkdc8ySkuMmMarDqACNQ9xPpljegQXoX7tgLHZ//5ELJeLd
yIrtyAQFA1yB3vb782Ms7bqorUo/R4YzPmXERDzQCXgQJbA3x6gdz8nscB+mun1eb2zcmeYPwP7Z
P1yU3+MdsDxJnFZkJjJDAfTw/puUIWmYVVUqp9ZPFC8S6rNMnZQY+WAp2UbjnqB11SsBMWyyQNFv
tYbWAe0D/WBrTbd3UqJDgjp4zgEX/cNF21goctfrD5MQSbavpTLp45TG6LGcZG+OuzKZpWYKi9A8
fAKUr6wdpol4m/RwP83Amdy+i0H42/YtKbTNWWDuQFlu3y/XlWBItZ1WWeomIJ7jPBhUyswxOhg9
BVLhVOfEN5x9XXAY57lhHUaKrQ6zMlakQKNHjTfGE9RI1mDnUXTGzQjK7taJK0GYh1kdptZ23FH6
j2pg40Kixpo3xqlFcU6CIovuMVTVjb3M+5Iwi/Z4kz2igbId06ME6X+kuTFWCEE95wAqWX2gewTi
6fz3xxk/4Z+PNIOpr8U1nFmPo+pAjMx3R3duUzgfM10SjyTSbWOYLyqr2oWfpnhmnt3rI/SdtOpU
N6bosJn57tvCNGPqlD28Jb9OsCbEXEcqyhG7yIYYqRbVdMr0iRBYaksr1TVqhxififyCpuE4x8nA
sYPjKyxH/TTFpn6iY/w4Dmq0TxNiViSKQleM4KoSjbqL3QA7MIc77EWYdAOk6KZiNacQSxSuG5ay
MyhZqjeLDSLO8mkhVEclUk3uj3jz3MahfafWhFpgTsaVRdTxVscneoQF3e+GUi/OUahHsHNr5zSM
B78bprt8mD0/7bKzNgQLktEExhrjPy6H5EyEmL6dJ/vAuBE9mq1OXpkeO8RbfkrLpD/OYf5U2MYT
41p4WKZFddp/maJxN6Vh8xxCnqS0qGLWrpSRUpfp3yeEJVN3kA8tY+g9JFCyxao53JlqORyZ/++r
OGxussbGyWME1i7RcbJaODpu2qCmW+0MUJwMbTxJYPXbak7l1qJ34KqZgjz1/7F3HkuOK93VfRfN
oYA3A01Igp7lq6urJoi28C4TSJin/xfQ31Xd/4YUCs01YdGTRRJpztl7bTxQWWt+9XQqb3QIii3F
8G9YNrTnovjIquwrCTHFbKSh0VNZ81Q6Quge6G8P+lut4vhEXetbjwIobCRqlVlD+FIbcGOlV1S7
0dMhnpTKOu/rJeTTblL75Ki7tLfcm6SJAgdW0U6W0H4D73mIZ8zpbrRHMNAd6Fy752meXrMqHa5j
Zh1NR09Oeun+wnqm9jIJiJLxiHS06jTd0/DFAZ108YNSBkkJtMWsQiYf4Onubb8CsZmqJ6z5OzlY
LOS7/snNVX6NiooypxNVMEQKj2V88mLnrfeYGJHY+jELj7IUh2F0u1PqUyNOq+K3dGX8pKnoN3ad
KBycHFVpUgQHyuMsZkkXuFXxl7zBoYE8eUeNJrnDbDLBBvb9rzBs8LNUtzYbvEuU2M2BhSqxQZE3
kKunLFqLk3jBPBQGojn0YO4sX05PfglIA+nBnea4WwtfWUiWWrNkoVUk7OUClL+G9aK5M9u5CvUC
Wwy/NWtXi571jMF3YwWL7tEE11wANsDr1Dd/fuGiAh1MSM+hDThntNHvIKU7Vs/1zyBmDiZbtH4Y
/PqOkYwGfzIHND4ycq0k3Rq4zsZOyu8ah8ZrZL1n1fAU5Kl5nQdWFhY76UOT2NllqNQNTDaga1qt
0ooPsT1EDzildtkkybLDf0eCGhREBClOiV1daomxROfWpzKeL7KgQGVnGQVIMBWPU9Z+s61RHoUM
mqOM6XYhEmHACO6UbbcP/IN0bDKBYtqMvtlBNF1o3/3WyEi/xb1BSntt+Vudb3UDcDh9iR1+YVV6
lqSffbGjZ2GCiYz73vvZXZ1ZJU81dtNN47Pwtj1L3EscfbNbludCR/3ltr+DwdBuhSO/yaJr722y
Ccp+/h7r1UAMyiRDJ7fqQ56Kr6l+KoqW+m0tPlIj2klC+u7dGkgZVSp7N/lBfoviYTsMHjQIyQtS
dyq3CDzSw9xSAKD6dNfbYjroGt+WXqLVxySJ2hTU0ZW21xfBdvjgoAXboudGzh3UP0qWFPQoUU8Z
RvOAukaelJ8vBNzoBs8ZtuNcPetjEu3dwDopbf5InAWQ2E4e/TOvOLUKlH2rPsTa4ZWHAAUTMbeU
DPHQUMLtDfdKMioFzuiWBaN8pK9TwZvYux1mYNsRGYddLUMhCfUAZGy8VN4xhoX00htE2DsFMRR2
Nl41MpW+tLb9K9ZHXK3zlLON5p2oqrcei4aGS+kOwZc+yOs7K2JEyrxC0anTaUJZWnVMPZuSbTEj
X2nfRlZoG7I8xFH0/XgtVfCSLCmcrVQHazTsey1xwxFn5K6Fsoup1ZlekGvoitW1rQPsp32W1kH+
oeJ2OxjQ2A2bPXU5OicpW+2kOuNhzV9t7f4aSenftPkmgD7v181Zxc54b3akCIMzShoaG2l9EH0F
ncScC9aLzzMSCJojdnsKGJ0eCSqjLDuiZIdQP+XzQ0WTOhQmHvGyRO4BuO+F4ph3ickEDNs8+IhK
t37CxElqHZ5RcmAowRMWYL0p21D7JhvDkTCi0JpzZghT/pqRCu7IJVCnKgKAszT3wTu0fVjVh4E9
wy5JbPIF3XzkR2I+oiKb0EksQWBmlHDo5tih3M4Om6p48chBvVryilJOOxLj3O9gLsbTpZ/pAAD1
eZA+bE8iuMi2iZxrY2qvgSBtKNJIVuni2KGZ0rCNzwVzvoCDWfSMKa5AP07MyHnUPeveJPZvk3vo
8toh+IqC7SsyLXEcsd8czKB911qW2WjJsVQj/w/1eGk9k7V7zMFxbJplc+Hbg/w5QeFigES6hPgc
3/ZI1ai1q9+kMSU7X3Osa5t4j53blve+NLRN0DUjAiSfGMgOMLNlzrxcEINQcSgfi+RSSBs+iCFw
rDgoIEbcCQn7F2sKHX229m6d0GUjX0rufUsPh4TExmEa2V1awCcCwDzpbOj7MV/MjjZw7G4cr0pk
GXlLIDzAMDmsgwhwkTb1G6LWxBUgM3DxsbmkCpy1mNVwZhzWK7bEgTd57MfVgCyp2xVk6N2Lum2x
0uJzz+ykO03gMy+mKu6CXvxsTWv6gEG+OHoPIpm0G+iWEPRNfyfxauwiA36oUMFd1loU+jDgHcbK
6kjpo+RlUktl8jezfTdSjs8nhsVY5f4xqmnEq7IeQl/SqtPIWocsRk+jtNLsNhUUHDbU6B1ipXjF
rE36Q+OmkJOcd1qAwzWLAn1LJc/ezWbmXJNZoUUphXm1i7OFbZxY5wloeVL5YdS7+SLX7w+WKwOO
d59eTaEBIHGNcJiDX14H36VWw0n69oeq3J9Nk7HdtfWwirIOVZD+PYdjxZaEDsWAWEOVnUNFHxp5
YpLbLtCAYOAC6aPuwJawUbG7d/C3p268aLhvEd01v2zHQD9gcnSZiJWiMTsYY8rcYUM5HBJcVOXX
Hs7DUeUpwzTB19Jwn8YS7WDkO+6urZIP170sxTBo6YRS1sgYDef3WCEbUmb53ff6N0fmJ/hFGLHG
gPhagnntyiFzCo2VmOXzyCFLniSxDkPzgYQsP5SjMRNOrujpjt2pCOJoL2xEVVNfbqPEuNmEh21V
Jm8aKYJHvdpXIJb2/osaDLJzR+uLz9/J4GsbuunDGXN3nybjyXcwlhYIaPmu6296CS0LnlaP6tEJ
IeWQh6IXz2oiKa3xMxuOmX0sxRetT/GG5guewZHWVjg/zcKpgIfRa86MFiR3Qa4XX0Ztg9DyA7Pd
1A1wtWZ07iaV0DtsoepOBRBiq5F0U2gRkuWEpHyq7W0SV48LlAbSRB8aVhdGlmaQmoe8kRYS5KxN
ItI8TDyIlqM/7vLMzTZyiMWuImWcVeQOa3pNo9dGVZXWSMLsLuzUHiuTz0fRPffoGTdFa6oT6oU0
2unQSLbSwD9mD8VD3KnVLnI0AMLROWzYe8QOHpeGzU4nj5OJ8lshI9QWrUqjJfycY8jkc0MbEVe5
2LZjtCPuiwhj/UDbmXgs4NHbLEg7mBD3hJprVv7e5/pHmZT+3nZHd9sR0GQ51eJYP+A6JUk4YEBn
p7ZjjejvA0lKqU+aYN+mv9jxHm24BaFAzLhTwv7CxPDAWvSnPbvYgXFuZzHUf9adw87WvEcfuMXB
lMR/CKfdV3P7VFRGFSI5aomBSfas0BeM3amsiS/pR0Y5Tz82WvtrcthiWDUMtq55E9GACYpSEm11
lpUx2O06Np/1hNGiLMFzz159sQGgbUsrf2ZXcZ5x1YfgKLotb/RQxeDw3No9Bj3410xCHmDSQn7W
e+UhQi6ZOL+G0WHOQEm4l1N2mEbvJY3aKczbhIkAOhrhbRZC/fiqGxbJs52pb5SvEBOW0WPZ5Hep
Pzw1LIIZPzqIIFrwQ2kMlUpQpqftE++DceP62o+xBeGlnGdrAE2mD9HrIKyfVlOSC9lTOC8xUYk2
VbsWpVqQY/hDITLXtPjXMHbZEV1i9N+t6mEuEtzsYGR3BMDGmkucJWCG3CG9sVQIJOr6e6FNWJ2q
WB5z82euBgkPTCGChF/kaW1oTJW8Egi6GTrjXZmOIE6iuMYsBCE3q2PlEeFjO43HSDsmb/Oha+Wd
Hzlqi3EfmKUtH02T59SiJlneyMmJ+C+kDv5RQdtHwOTOpLJCnbkrXZQgvvdYqUTuXIuAK90ozo77
7gg0ZvSsx/tJAY814SoQFLHNVKLh1Ocz5qfr8/nnd6aKy1AYbMdtilWwJ+yzz26CoeJ7+gGvRUJh
GeGtJ0z1AStlok03fm8FG2dbdVDdbafEOyNsMmta8ryq+Ml2ewSoudVvIO6YoYzdayaYXUvDOeSF
92YZBFO0JGYJA+s8CT6u+iacr4VJJnGQszzpzssUZiKd3dHHv0gLjwe7HOtQz8Y1FWRXJTqad4IT
zpCvj14Zf6n05jfxKa9jTyc3GwK2w7BsOr+4g48dRnS3t3ngPmjw6PaLQHemPH303DnemnrwNKQN
EWuVulICHZ7jAGMtews0bwFVIoibgtyUqmb2ybPQAP1vEazebq0p2EaB/UHFUz+LyFJ72gXRLgEl
cTSWnKxcjfoe7oy2K7BAbtvWI0ZnSM3DWLe/4OcbN9etryiTsrORstDeBd5eV8JFW0u4sm+P2R3P
k92t5xBjZHdJXD5YUzKfPq+XnU0a1jyRyU3WOjsq3d8YJsfFenE9YVPSABZwmXEbC0Qz+TTFZpRo
8lXRJneNZRFQ19VqQuU6nLrlOrFeN3XJTzLvk2M9ivhuMLVjrEv97LVJfLeewEX61znXivTtGGMb
QB0GNdT9aheWOvbuSNGpkEMA7lS70vPhoje017xx+AmBNwsM+gRtih0wLZqPYl83iK+kVpRHMijJ
90NQtKk8lB+9lkdbs9Q/2BWPO8+YAYoAX85dvkI692nZ/JTVIj3Is24rI/XoD8iASslsTahXgwSn
DshnJDzRuKBw54t0vTP/kqrkvnfyaUtp+ybg5yUK1UixhCv0LF6xoWg/HYfYEDuRKEapjzlMM7nT
P2dZfE+YlH6w62TP095TlInJy2E3F2D52Gzo0ub7NCNzED7Zi2ytb1Mq3R3bk9/9jG/ctVsOoKXG
SA7xqLXJjqw0cCuURCmkC0+cpD0nT76hrtK0kod+QdekyW2wq8OYUhG1pKuuy0gJutFi5o5Z1laZ
ddHiwaEgIvWTk7MbrGdEoxQ9/MvY9N3Vl0hq5r4CGZLOd01c1AcmqfGQosVCU5JqT7D1jrY5mDs2
0eaJfCXnUpTzz8mqk2e6FzfP7JKr77faEYYi64IpCu5xPVSOFI967gVHwdJiM5eG94wKQ+yi2FA7
DUThRTrlvXQcJuu4QEJaTuWReL2AEbsbD14VsKJpOESBEJ3JYM9OI+pvjYSDjewQpyiZpAdhqvpB
p1S2Gb16CxVJXiNkdJ45vJVL8gy9YecqQWq7bXvvpFl+rWHGyNZzb0MD4Ns3ecsVTMoD8yauh/ah
0qUXJpFvPDoJuBm/DYcojd+ULO/8xVRA5njngwVNYervmtaBH252KuRoeSfeEDRPQTB1MaL79KaF
0+29Zl7H8D6M843XKnJ4xWJkHogJAXom46sw7friEDovQPncQ0hOF+RWQymQ2dV0SBVS3heyfHEC
CaO88K+j6itNkE+wS+rBOrNQzQ/Ct112KLZ7Gatq77VEcNpBfBumBxOSIkcjMh5akgEZny6UL2mQ
wjAxZEtHTE8Ny3vwmO2ljus3s8Yfl46Fc/S8XLv6LTzyKQfYU7d7H3/ItuuK8lqX1E9iMs67MYjf
RBN903wzPbu1/zQNtrgiuHg1Cse4YK+fketnxbmZtVfyMeonw7JObLcJ9muRsK+bTxx1Ma5Y90al
KH7oZYyrrMJAl1txeyipH94aXem3gvSlm4RwRf6WHeyl1Odps1653meoHHXznyuioHAayUdYkckz
6Z9yn9IDpmDFEgCx5yIwLrtHFdjdiakQWeVY4Ojra9u5YmywQsSiE4ZwuwKgM9IJwMFBdaQiq9Z/
MRpNnO2MMsZcgzCo6ils2f4ch8F9gQEZHFsBt93DjOVSFj00Azpq36QHzlunr2UO+qkhH9EuIlLr
HCIp+R0/JbPxVR+/QoXsd1ZBFiGeh6vUdcV3gOJ+ajBpaTEpXoT6GSkDls4+NES8jd7tUvBuGeRM
MLpZxMqOfO8hI4+3rJOfqVUzqU47065utPOBVqdOtS/tAL3XfcCGbDOMU4GfLE9+WG5ihLOmTecM
XkCfuMHRJ/zybJu9e9LjL43qp/N6wnH0NNvZD1vzGUn9sWXYpdQy+9To+4Ea/XquxgVQbJrMlEDa
4yXRO64vOpv+XWARkT167sS63OFTKXxKmsnCREJujS/FOM+GTC9KLU059v1DR7oHJhvlGxtnUAa9
IDR8GLkzNhjUT3zr6lYcGzpDsx5r4z5IjBPqV2/TBUVxkoJNiDm5z9Pg/pB4B7aZu46vxsvQjs5B
Gc3jIAAdwS9qw9EZ71NEhsi6N4hR+ZgtsqzqHhNnbDN+SWtxcfTZObEkazzsBmHS/ypbG36XLS/a
PNCrYqm+c0vnlBPNtW3j+rcjcu3C6H8E+4O3qbcncMKHtGHLN7kW0t1eFGcCOl8bDKKPCFzBpcW/
ert1z/XEOx4duFiKpBGivSEWFiK+GS7GqaYMGmKtEMU2VVYDqo5IHUtIgvfSTcvIuWnSaDonLUGr
icBnwdEQIpRkcUgpYkMi3hdLaeZlKLTnUehLBYSY5dgNA4/ivh93MX2y4F7PKVAFhfhQ7CVPWUph
3SgYohQ/7mxCu9zbYT8C/pglYNa+gH9uZgDGhrxF1EIZbDKnM9tO8AzZ/GAZJ0JH5IEq/yF27aeG
ltbWwXULlhVhCTnkTpcGYZ/pNmUQNzmUGn0Mp7FRJQ4n9OHF1vBmCpua9Z4aJnrXQtw6W5SnArAG
zdvokDTFgZaCD+sNybk5/qA0p7Fbo6TnsgylvujF7Hf8uf2pUyQi1IYSbruUfMayC5Pmm5ebyV0y
Ps4J5J451x+MuOkOKGdIE6v8u7S0rVNtYjbqNcyj9dAjqRW0sY0sbEwRhxRD0NKm5S6Z9fqiXBw5
PeG9tK2YbxoCau2y33tB/mixz2bjk20LrX5zmRj2MTwj37CPkRO9l4E+hK0RoPEvUcuWOf6emnEJ
vNKYwhTcjRP7ap6MZkqOo9pp6keVRxF+w++SYvjRxZxRJwFBSu5TbKtiRxLZT+Fqv5x4CbqLfNhP
RfuB9pyk34DFtV3QSms9ynAYFc562wBooMqbGOWzbvpxGLvR+1C6MzBdv9qPgirBINE15Az7B1HR
p+lK71jAKwkq60sUxwSH4j9srInwEtLWdhOM+V0dpIwK7FYTEvuKPKKZShAuhKnFCTYWyNmpsEvL
BGqcfekSuE1DLp6I2fgxjx0/xd9Dymqhpe1kpkNziarGY6TY+xlFEYK1Z/3rLFJK+Cn+yCLH/NKQ
6TsHKg21JewpLjHFaqE7Dj+CZilx0JHeDTaGTdGWB62OWaaTuZnpBzrCzHjFiDjLmK4GJYo9MrJX
Z6yK3SCLL44rml3KympDHhRdlWbJTy5RuOeF+zgT6jfpalEU+ybpiIRku2iHA9MSW+rOw26KbAYL
a/l5a7+dbNJ3QrRF6E62c6A4TcnDuLQ20QQ0Xxnjp/YnEjEOD1/+hNqPe7JbYucyrKVmb2Cnowg0
sB8PPBbgs6KQofv7dphftbJ+DGb/AG2sO6Ipx8PWqDZs7Gl8UPolWxaSFL8E0wOK2YiqNo24USAB
M7LnkS38hURoC+3cbmLpfcZGxZrUDXKQauCLGVadrea29tlJUWTb7fyO3b17zdLEuSd59r5XAQpx
GR0DZ8hf0CLTWBURrumhYEyItCY7mBr95EFnEV/ak7oMrO1ML673fXlCaNlcJSzHwHmtfP8b9N/m
6MNJa/POu29Ijwqo0+9nMhVBm7GxKFEtB8Cd79NZQXG1xueSluGmqLoXwPjRJbEr/2r3sMQ56gcr
iA54MNA1eyyUGrT5lJws9sEmu6OyWawVbVhLl3b+hO0pan1+f73xWkSI3aWd76q8OWvKjp+dOf2F
u41STj1Xt7Ie7xxofIfJhIqtN+WPalZsMTIpj5bmf0OyhYWjsfQvJvBtiJYWPsRcHhswAn3utzTc
x4eKBdc5qai82MFbvTQ7IjP+sMb6jSgIA37PEB9Zlf4wa/6bWvWEypRkx+QzkQxdBsW67kigrF3j
QY8b/VB5sANYAXbHlLgIQ4VFkqd7Qs7JEyQluISPsA0oNW2jtNZpBdMlUrzQixNXP2uv/2G3EPu7
yLg5tetfrVQdc9QkJ+E3zbbGFl+QMnYwjYLgQocZmh6Sv5NJ47GaaOJjxcM3Ve4TftXH1nbQfUnN
qjcO6GK+04+GhJq1jz5j8cHyiwwTTttAaBDoDytyJbHe3ZWFFmxzqAJ4aCuCyhs6XKNNZGh5cC32
n2QyI17ACJYyuvU2i58pKllt2a0ZxkGLC2UyDn0aPPXC0c/Iy3EZjb4bIkzdYvy6EQyJy3fKz2h1
4lBpHrljmEPzgn64kZTmJoiZdKNk8vZWar5Him8uQRxRmCO8ojE/6YycWz+lKUpBN3e64jQrfu3g
2O1RUIVkDU1FcCczeYxaLTlbISBQHTMz8NI2+dKg2e90liI1nZutji41VDNeytZTE1ONaxEkh/HG
1EVPDivyqGB2mwvxipfc606VEl+FRzYDPlyCJPUBj0SU/Z5S3HXNYH0fnVw/9v58touJHXpLxmwn
p0Mbt8VV5DYqxZFUKQ/o7UnTcg2e1cGHoitSj46hjXbE9TyxrX55WrWNx8a+1t3o7pCo2JsK4HDu
OiZkp33Ft3Sv4WM3LMHkjXpmS2LXUeu9lO7ZQLGV9L6JzlonZbtN3IZfaNKxLJTQRnWtQ19hoDVr
2V5LKIpW7fcn7OfU09gWxSYtcQ2d0pbaOBsEL0n3KcZGEXs2eVJ5cPYpGIMCtl50VGn44cy7Atj/
3u9YwWVmGx2M1gjdr+ZYGiH1mfJq01/XxuydXTbeUzvQ95Fwfrd+BVTeRzJIINgSLUIHJF2mDWiE
TTCcmUDvVNEdbLal945U9EcNeTWFEIAJYiS0fXNVrrgRXN3tLUxftqqLu3bGGCRnDGto4OgboiXH
1zeqnavGlkUJBo1Zn4xdpNpXb+JQAVf/2uh9s0+igXq5Li+zTMxdjS5jhwFvvuv55NDTdGfb46Ub
qcRmDvCARBNG6irtT+hijrHZHa2gNdnhasaWggQp1BioUELn3cazUyI68fqcF9U8bjc6KBNRtJlR
wm7FovUwODqLTrLYQ79vr6gWOpgO84Pm4qqw2IWR69IgbPAWS74kckI0xnRQE+5rYXqYNLOOLajl
R+ec6LStK3Xz3qtJ+BkJRdl7IwqSROGy7lsL0itl9wnbVNgoeiZ+qZ5ipILPZQCbVvC5tUYWnSMd
YNvYh1JTb2RjqK0eA3BuFsY/juBhDF6dOftOjvaRdeG/gonXSOL1ZL1uhUv+4zpCuVtmBGvETZRr
od3QjF7RkisZyXNgia2Ey/XK9aT1fOiO0h22vcBnRhTvKWqlOGdmJs7abHQFMwaXP6/0Fvhny9wF
+285u95TRvzOko4me+l57L8HRgsizMRE955Hl9V8iWqmyXwF7KyvnKxvZz2rl1V5wnvABAJ99POk
VQtS4POyN7EOTd3sh5Yl7bnl34Pjqj/humr3tlM7B82Uh/W2zzvobeSybW38raQl8+fdGvEMD3x9
4+tJsvyzXq+uqk3x40mIhoRvcAL2GIqbi00vn+B4QIyirfrc5oD4VopqkKPdc90lUZzb1quAANZ7
GdvP+MFKRtAYFlSe16eUCmtHEX4uDzUu2KOKaLO2ZfzNnR2sgTwcBzegWdsXB6N6kWRVeVBhiI4M
kDysKrv/s/C8/A/xZxaxZOtH9UdKvCNg7V85Z0uC23/8290v9e3n/58O8Ochf6UDGPa/L6pEDy+K
Zy/GlM90gMUe8lccgPnvuu5bLhpVtOQ6itn/NOxYDjc5Ltdi5TGR07r/K8OOs+QR/F1yShaA53mu
SdYZ2Y+m90/JadLZo6pEY90SuCSZEiglBGk0FP5pxiYI62CvIdMoUREl3/p+zrZdnjhXsWAhZlO8
Ek1JL8YBUOJq0aHqTBEiDKBIVO87yJXbTrAJr01BopQxfjMStQzkMuxhlnOUz5tZB1WHcgfuoVHt
CT57FYT5hgGlHCrH1UOE0Ohg+GeB+OfGkIpf3/F2s2imbTWnVFb1+Ywawj+KrHu2+rG9Csd+8a3Y
OEDU7vaGIKBKH5QXEnF90jtNB0Pg1HujH+UXlIYvjtV/EYVev5HStbeq8S7wI4kBHG6opYZxWYRw
2NrtPfBoApodmsBODDYHt2EYYVzepoNnXCLTRlPVlw8aekbPIDA8MCH/w+uh1JAVj5oNZyEv2dGY
+lvvkbBgzJfAKY51FDfvdS0fUn26oeCksa9ag0FrOPuMK5sUd2M46vNjPrw7UUp/0nBl2NJ8ZMNn
PAUxjYH1EQC+WMC4wbw1ffT0ntMjLU+wznoy47VHF/VFpmis5Q8s1Buc2iWT154M2YNRFgDPW5sP
u/nd92SJEbW4JRKR5UZa7QFgRvvA/unCotmijmGZa7kXAFgRMqOta1yQ5zj3A2WVsMrv7RaiCC5P
UKjB8NuTw/volO0RXkQYZ9SMg2pAWsjWPWN/BDaF4GG0ifI0R/ae9Rl2zEpUtDMhCDjETyaDadMH
7INtrXceHQKQO0QedL46qx73c+rFi81Tx7I5s/VQmvHQiCG/WZPIQl8EN5e1Hrm3OaG2cQAvSZ2j
hzjT0luRK6pZfDak1mgvXbRrCpZdc102e7z0HAf+RIAB5vtm55lF8dC0+iUConP1nn0zj4+xrBFp
95S2CBVqjfp7ldr5QS7RGGYWIFPxExKnG/0ttlF7xP5g8/FEl1kP6lODFGCjxTZdTGXdsYTYDmUs
LpbV0qAYrLe88fcpkKlUgK8aDTbxiJ4vmYX6uyIrd2fY0NDsNH4NXGz/QWvxs+2QVZKndGcm1JYS
icIjMkZ1W4p/kESDQ5Ka8B60fNyBciuOwHlOLgsbcuCE/8C7Pvou6fDIyJ0Q7NRSqq/eWB/Iq89i
ayutF6tI+ve2r56LuHrVdU3takWZPEhHuZvHy6iG+CIgj5wmdFH7IY387WQM8xfkMmKDe177plnp
zRjY+Bd6IIFeMob4kToamnbK8WPcicXFH82aRxWjfDO9sr6VJuCEpsaZ7XmZQxJzYt35pX9NbLM8
LsNV1dKRF2Ecz9o7ZO9bp/v9rxZS3NXTo+vs1/SHyRXcIIxN6BzzGUxmQlIqguRbqqFhAH/6bjpN
dKH1NlIAg0qHfqU9Rz5bR5eKxW5GMnYfBWxOXS+NTmljFzc6pwOOe5pxscBl7XSaCh1JTSJRNX5c
lzVqJCovRDVGndFwjAPSpGiXlUO89aLoS0eixEtPPR7yFTmJZmpv89L1z7WuHcg/nokdA9Jk8UmY
hLgjngJtkZVXUq3cPydFlrFdi07SW6IY+co1F/mwMXTdfWCNv/CZOs95nNo7KGpkhVBU6Ktx5zhd
g7Ld/Zi0BgRWXF4Y++ttRlrzFkSZtjNoE57XE2s51ycLpf3z8nquslzCAUBZ/3X7BHWWz4vL6+2f
F//cc73SEzgsN+tNfzu73jQ6LIHkaDysT7HeZb3+H89ItGEN9N189b+Za6kd99A5mFc6cuP+dZYC
F+DW5fJ6rl/utJ58Pib3+EVQteQ+viS9avN50+djPq9bH73eAA4NIWBPNsbkFfTe1yv/63egre9r
vcOfl1uf5W9n/zxsfZU/Z6kqXTjcKdz+55v/21N/vrH15j+3rFf+7fI//s/15lFE9XZc9kafz/t5
PynU80R5Y//Pl/rzD37+658PWc/98+7rlX/77/77d/bnkX97+vUjYOcHvO7zHZIKCZJP0ukSpsYn
vT7/emJjkNSXMuZfX/j6oPWm9cr1XBPYp6ZwSAs1xvcY/M2fB/y51wiFL6doX3bwedy8q2ZeJHJu
WV0Z2zqmEOQnab/HCP9YakZ99iZW11mzQKbHyufnsl77eVMnzOLgRtr5H9evF53lweszfN7651lk
LHiuvz0j9shNhirhPLZ5i0U4zHT2FSnNUDYby1kNDfq/Lk8pQs2kStl1f15ZRTg18vrtz0PWG9bH
Ua8x9qM+3Ed5GjAOUKs8x+Ui7cBawtCf5LvCDy5trjfnCZ77eT0nbBjUVm/RjVtC2swSe/B8lxKK
RoWI4309RJt1KGhMTIamyXFWX0RAx6rI+c5YA1cnXwbsD9UvT/5iJKdQUk0fhdYsGGwP2Pe8nEwL
k3g9QbQImeO/uPh5v/VhfBsksyuSZTyvPy7y0lFK72Q3FMX08XuVBGIvhESdHsyJRTtxeEdz/FxH
TPOpi6GrWdDiKyd+ZQ2vF5Eebm2wekeAYRZLHIj2vXvWA83FzZPJLRyRHvhEjMV0OSGllDVanQNq
KGlOHO0FkDf1ijsX6qwv59aLTTcbB+XXJ210k8t6AhsxgCXNbE4qIXJ0ZuAKqwDNJ5ZuPs1R6LTr
iTdTFR0i77gySVc66R+6eKr9bgxnCJu6gaNO4zU9ILR7EAN9w8kiAnSChE4uHsCdItKOxUiJh2zJ
E3VUb95WSIc3vUumhppZbHYWJcPWJIrH86RFmpEm4KllIJeh1J4zYWIQhFq8cVX7TijATbAiYTrj
q8rw8hk2GU1AzMzQypdyfkvOOhCP6EQPxJlmXM84Is440T17oGdm+Cz9Frj2SlVez1E/36GyqY8r
aXs0Qb0VJHaEFfuWcxn3JjMWjdj1XECk7oE9ARQjS/35Dvhltx0pqW2xZQEA9nn5/L3lZOh849QW
T/6yP9Y9RTSJpmjKRoV11Fswj5+053wtJwxLtWNaToq5YmnAMq9faOvm8o04beSXR9h80ONTC2H2
gmBfQcSfJ/G0ZGhYpX03aJVBlIcNuGrFyTuTn2KGNRGhZUmwXSHgnz/A9dw/rpuwJ+2SEaiVv4yG
gVdnrBn3klXg/2PvPJZb17Ys+y/Vxwt406gOCXonyksdhHQMvMeG2V+fAzg38uTLioyK6leHIUNR
JMw2a805ZrYyepNSx/yR/sv3NtXADfuzmNbbPLj8N0g1RvF/DrtXAbnL5RDQQJuR+P95weULof7P
eZh/4wakPDjq4S9Mefnq78NyELpU0TdzfMGC7v3LJv7D810Q4csP8a8hKeja2l/uuuUSWr76+/AX
js5swnI1MffW7H3DllYdQ0Kh/zz8/XbK1I8hDCmqT8SbxSSorhd6/p8vDXP0aCdaJoRHaPp6o3BB
L1f1/PDfviXcF9l3GKBCJCRHaETo/H2Y5giV5VvkMjUGJyj9gzHirB70X9Sswe/h7ECux0MUtdVm
DDhfLQ2rvYlGKWzFb8gxJiU7rqfl+P2PRP8uK46t3miHgKzAnSDwDeQel5EEUTsNTnOyBXFVY5VU
fjIAAMMHprW7iTlv+UAmt7RVasiD1b5dFS2bwBVcmMzXIVZyZzUjWi+TvMjG76lEugFtIL137GM8
IX6Xkw6bBmH0aTSScxgnz8PQkTbXVtlGa0wgT/MHoEMTIlqdB3RXh8Q/M43/3AWK6pPvAjhIEkw1
UGM/CTJ5mnACvjcz5TsjT7dEczwvvPflxC9f/b0YaIckR/OpQMmzboB0+eO8NzKzr1ErjaPXFNbJ
mR8UNoNK3WHoKqkRdsushhTqmNFpDT0PMU7t7mM12vaReBWVp2zDBvdunRmg8fqoyeEkWucYttOO
JOnkROi72Dltda9ThKWmdBTu80xZWYhH6Y4L4TcqJCHFZQTpnZLqvNSJYFfjvVa1KGlIARIFLFFU
U3xMkyHODKBdgmTje7yFFow1plrPFsGxKAifMjUXeZzLslmd19rjPKvi9GOnKpRXY4651ftrlpv9
xmm9B5di9cptmufB3hlse5Edz6+OVHXeqwUonub/M8jSWNfqGZ+9HzpNje0nWmsdkSUILP28VZHg
z/N8O+tUIq3EAt1p50pTVblefrb8ViYRwNC2e44EY42U4UsQZMF2kbC05rc0Ucnobaid8oR+CS83
Qgw8xnX/YsEgWIWIl1DJ07RSUwl4aH5jhZu0O5HqZwhxt4a6wEaVDqvw3ySblKcIQwwS9WnjDiji
QxJSe6BkqOxhRM5hH8tDoSi0slv1l9lyL7oNMoBWfXKDOt5TR6bVd8zmh+UrMaXdMfC07mib6Hec
/uagN98kUSTWBWMJ2KQMiNjyBO5eeKxfTt+IbZegX+nVwO+72N1T8x/+fLao6h2Md4O7qu150J0f
ehqGx54ii58JhplJvpVT8xoqnWSzLdFUOxqHx07p4CNOntKgWBtOPF2SDqiJQVvQ7ZgdlqOTT3My
iBnTDpFK6UFdASfOZvP/BIsvP1zA4bicTiR20mKan6zPN9fy1d+H5Wn2Xyj58v3yAmlcIKPTOIHz
3/6X5y1fqrqdbizb/v3nb5ef5clwiAs1XRfWj1TNBY07/AhD2YW+OZkK/tHkqUCgcfFo8TxOTSD3
yYBkgZwaQweLSUeREhqZ3UZgtPBTx5U1ed/hkL/KaqLLnA2kWY6IBSraxFxyNQhUu3oLRUELTdtQ
siCpLxJgINErrmqjh9bYjKeBsMkfwdjOyAXvs1zyaPAkr2ggOWuzFcOKQirEeTUdj2SjK49Sj35o
cxq1YX62BhacDnvDzYnC5hJoNIeKNJ6+nCY+4/G1X3RqX3tKTMQX9lb/iYhp+f1g0OO14WQfe+DP
T7UmXuxRjl/oYsltzAMHa3fVXotWkIBIyeUr0svHQg/UMwpTREltbB06lFK0WPklXiRtFOlX66XZ
VtDRPOBwKF6aSF6XV+WocanHlnkhhn24wRFgmTX/O0AmH1ECJw9zrn60TBiU+ZyCrQrW9aWarvDf
yI9aG50tnn9BBJcnXwds4suHmLoBOmcbG+eqrbUHdj/cEKzXH1wbaV27dPvVJrg7EkSNGCPwA/O7
ldQUpGen77nSyJ0zdtpOIyT+nbAhf3lXYopwJIEtPA1O5t6t1AVFtxydEPNGTKf/oQ8n7VwYBKUu
LwkJZ9+Plv46FUm3L6fS26bIND5ymqTLX0YlWbRdS8B5aznpk+jHz+XnahZb+FOC8aZPuXGRdjes
zflfaVF5delmvVAZLA/t2IAgJ6n+CwPG8tnNmssJt7B96AdVPMepfFxekK5gvu7hyFyjqbKvJfDS
PycQ1fuLriLdr7FnblqB4F6zMCou75+upBfpw6eEqLlNdSPY66pjQWTLzsurysjR1sslBlU3uC2X
3fKHKAJ+UI3WH02UNafITT34QLz9QmN5qTvlK/CctZarI/TiyjxETundk5ACqzcZxY9CmEgxI/1t
RMi1ZaMcHkPwq/dwVAh0mJ8hwuJg2UryDt8/2ZqkqB9Rm6X3VrE07sG8/BGP5i6AFvuOwM/bREYt
Cb6iOko89h6qFXPW/DpIX4AaZ9EHqy19k4SGe9TA6z/MUIg/r2PFQAHxpH1kwOY3igNOejSK6KFp
whg6Mf8pzEs/VPvgA3hBtUmrfDixMdBulImJqZz/S0N4KXjQ7jOcdE53oDPRu3l9U4MIvfD8Gjbk
u7yz3E9Jorg/VlpyLkrq0Bm+uz/PEMjEeuQfX24793czszsDYFWv1hwGsPyXkTHAS9yvDOWmX4yK
cW7tqLo6LaTK5Z94/d6GZHlenqBWovWdrokvXed4F6YIcsLnt4Kvu0om57sXNnxk22kvqdtJLkEt
oYTfZj+yf95QCWhyNAfjYgAguGT8Lx/vqPZNXfPP+6nVWdGvRNdAaYJzHEP1qA0z+86V0/KfNFkZ
64Kp7Vph9TmLgKSEQJJ+25tvyxNISIAbodbmtdOm6my2mMS6sFOvpeD09EByKN03P2npUIocOvUR
8mzF3CZb4JRF/yhdBc2dZtc/Z2VgZgvzqzZyBUwPr1FzfZ4wp7qbHjn8q9KFj39ezYueKre0XgMl
wwtm2OnJ0RTzysUEij9ygy+Xk7U8NTVw4OUirh+t0uz3NInxjZSl9VjaNDSWpxCmDgpOb77AayZ+
ldbNVdfM4ZQi99zoPY1oNasflqdy9zwLteleKa2k245b4lhLN7oNpWey8inab4P8ZnP+xAab2pXd
2cpdmyZ9z+JJ2UnbSJ6ckJI0iPjmJ1Fs0Cl75TNRMBwSIA92+Ro5o3lCPkn8e87tZUrzuhweW3cB
UTfYJduu3kLl1456XDS3sVXQAGAfZGX0tjxTCsTGote0+xhAPBkmyOpd35xGUYunwanxSs7HewrJ
vja96VNJKiLSYHxeBjWMzlhD6JEFTvQuRXpZPotXee9qL4wXJ1KAJ8EbOKZge24a2b6Q07ngtP6y
HKCa0gE5fLK59+C9D3HUT7suDa2nuCe2d3lKYIdbl3bVJwQi0lR0b8DHoJTnwMQ5Z8Vt967l2ml5
KpW6rzgqmCfzoTxBns13mjISL1V47t2W4CGiyjB/iLzZ6F6jfKQCJePQle0Zvie0vySNfRaR3Xfu
3pGsWD9GJWNS9BzlhtNOP1a1CQEU7dYbffjL8lpRp/4GT5c8018AQI6RaS8kU7cToo3lXVs/+tgj
zC3Q3j0oBxtpR+MpkUV4y9uSYJn5/SwPy7ci9JSrq3IxafPQtPzZ/PfLM4zwD1/o//fG/y+9ccMy
bLrZ/zPe8pVOZVzE/9Yd/+eP/umOO9a/dNPmdXTLBJfozhCp4Vfb/e//pbjGv9BW0TP3IPu4FhPP
fzbLDe9fJjswNigzNwn6HTCvf+iWhv0vXo01HAJqV9d1+/+pWU5L/N8pb7wr/r+Bk9KeAUNzC/7f
+Uxub5dlOYXavpP13fboy5lpkWycM4LtloVkgv6H9apT17tMOicWI6nZazuU8Mhb8rkyMCUDkhBt
MiBrXwHR+Jo+DvsF7FMSOIzrGoYOlapjXikvbRPTilNepIaL0GL/CY18lRnZuBbqBCS6x/M+PjpI
iEPhUiNrn2z9RbptT2YLcQYOs42G4sWJrulvhoO3KhjfA6dSt4YHEW4Kx8+BvvNrY7XaihgQGbPw
dvTqM2nD73Eul+QUqsLKfox1En5awnJdG6aFcph+Ewfkg2IKtiFIEZQ86PP2jotjeuYbMYSV65Ao
4VVQ2LeycHSUVSYALWBDqQUld2VGI4JC0z1Ik2I8XTV0iJWcmBClj3LuNxogCzmmfasbjxnC09AK
i/orGTPw72ny2KivmffTsLxnRJiXJPZekMx5q0V1s+hvOH2PcdCjJp/rPPH8AEMrVxJ0XPjKNk1e
hZtShKSJdopL6LtcYjyQBepz+Qxqo+mPlBBMhx51U5jviTKEW5nEu45GNRJM3j87dZtw8obNcVS/
g98TZlacJqf9PbLCOVexfcpqPnYuhAJ0e6AoY8YPumgbZIloWnsL7TyKiBAFarhnMRzfcrX7WQ29
2EVjIoE/Bt7rZE7aK2XUA9JNX69nldOQQywZgmSTSjRuZmprezdBSe/oK9KAt7UbmbeeHdiBZkVL
LoNgUeo9TIjMjuhzYV4ZuAeq4qWaUCoBTW7XWF94K2Z4ApSka2uo6KtmpHbaQOqfhj7blSxMowmz
Rqh9ioBheOFk5a3+arGT3NpUU4/x2HiH0QZmwuln8R36OUG7U5L9sgbveYi0HaDrnyw2viPqsdtB
T6kBBHgaG3OTZGzy22o9FZaxK1zCcObqm64RqBNH7hG4KuFOLSxwPtaqL9LHUtMIUAnZLyp5PvgG
ayh1MMvDOEXo5MwWVzRRD6WdP1UyabelNn2Poz6gAqGR4qHVCu0+3TnzrWaxOqPUknQErlOoWB6a
fBT0fV2yNGZNmcKK1A9p8jNtU1fo5gcTKD5Vchrg8857zD7ixvsw1fyMehJ6FAmcefcjdd1d2KU0
dsgN8FuT4nfOMndVNCqeWiv7vWjElks2bsMzw0vMgS5/Zk7+1kCxBNi1obKNBKS2kACXlGKHgN2f
Ai5seWD1hTZMDjtrDo1dNGpLpRCPch6UvqOgTU8iHJ9pDznBqxzfmA+MktcXsqZfMIju2TJQOWel
tSG8SR6DIkEanId47amRICANYSqp7b0BX7GTiX0lCNzedql1rWtMJbaX+SjYHxz4jNjpIqQMsOgx
PA3HwcDSpJtE0neZPBANsO1CdaZ6CPLmPXztOvXGviJ+ZRow3WcD0UAtociOmI3doErWi0gRp4Wx
bXr1VtdUrWM7ZC+FsvHP+4xZ1oTRsKXrTl9DhcFmlP0uIPoCmW305Uat2LLbftLmUnkz6/AGorPk
T6w/lEHnh4AeC8b6lM75ehAIPbVuXdSyPRqOiyPU4dCS0DqjcQ9jZqzb0Zn2Sww4UlIyyoKWXDpR
Hb2hwSCn6Kgai68hR+KH4echHGCoQwSw16QpfU+OHm8J95r8VuiUmbT6bmmMNIrDWarj1Dk69LhR
kybTY+a6Z1vIyLdyBV/8oQzt5gFXNfIHNV9lmSNPmG1sLt6tOzbOUVbhcxONxS5jnb8K4DAxIsD6
HSYNqaO5s+nkE5yS/tThXWxsOyyIOIBu2bVZ7Ne2uo3g2/0hzDXmpYVB7k9hAV5qTJ/QrQS7oE3v
adk015HezCPGF9wRTfM6NSXjVt1+LN+FUQsXz4gl2V6kEenaRddak7T7GFdNpoSkHaTaXtBAQ8gS
ctQDO/JDT1V8PdXMs1ZTS++jYw4t8p6658E043XPvuoLzcY1atKKXptBZMxAjkdQe8YbhxYP/tSd
JrUaz/ga16OedhcRxQYsCEqyjVdVVKMN0u7sgDL4yhySek19mCQAvdq5SW+uUmT8e2cMgAyZyjC7
KIJ9a+QQY0qM0Vz4LYwKlWq+LMOHMPo2A2mdEExl2wmp7yYaxUMjJUTQuI657BBsWNxTl3IMv6sg
cSlJpMM+1dyDZZUYreeOoh3F58b03J3T4C0pxvQN97p6tigTb9EVG2jLcVAJ2aY+nOIY+JRibqjB
2qs2xHKnt8mrPWW4Co129AeSBY7M6bWfR5l79OrozbbyAs6C0s0OuI7t9mCzYnb1Y1d27mrsve7J
mnwzyNob7qFb5JXlQcBs2aUd4fApjkzYRLRc8uxnAY9u3Xmc0zp1T0NsioOWe8/xoKn7gRUZ4wTg
UGLYQO4pfYlaJMwAVKpYiuZfcAgLOBliJw3uyFWcPqBEesDn1j+R/GDvSqB04OKoDCXddLW9orhU
Dd+RQ/GYCTXeInZ+DkMDTT6Gqi4NPltLZ8vTp9Wl0RB0JelTb8ij5pj90R2l8LWRsq/rxN0XuLFM
HZRjhOsbpXYW7BLU7vE6z8QO61iwVRvq/r2pQNGo7PFxMNqD4ygPCZvJu0lHCw9H3Zwo7wDlX5N+
EeLbNFpKVJxVKRqWcRq7O7d7Ll0BTS9Pcb9M2ZcivEdDsfNbajdrYfX1GQjCdC6qs/AQmcVWQLPc
GS8Onl8/ajxzW4bmTVIV38bpTYxGeHDNHsl9z5OkzbqswmAtpBs+aB2wEb32NlbnrouKSzbojSdO
0VFG9pnVafeoTBXcf0157+N8DhMr8pc8NC8ohnZhmjTnYEijNbOQPKnNUyQbZU3xKruac2Fhyunh
Q1N5slSwzXFO1EmEa/mi4NxauZ9TEYYPLCJUSJYB2zIz2iVJMsG4IF21Uhzx0qOmRwyOaBIPq3gR
OCgYMwcdpiXoHJO7bXLL+iXX2NoS6x4OnB7aSDmaMYpOlrVS3InToTvm6GdGYu8TSz51caydu9no
3aml/gY3wjWEffI6WeCFHMF0dfFJgWp0DkSXn5NEXoKiV46kw5MaFXmSsmrKvF/zFgwlgvRlUvYc
+sjCbOGd1VE1fcPqjBfaScEazP20iagWNmxGbnEyFDPT0NonIQ7K1iA2Yijj8kBkh3sfe4zEyXTv
pdc8y0gfN7VjiEuKi/QYbZNGyU6UiQhOrBKkrYb+ydC3Mqq4e4lHfBHhhHqAsvgDq7B8I0fEjHkU
Z2enzn/ASwWbowCPk4mw3lPkkeGnnhb9LWKJuJnamc7emIChmCFvkzAevcmzNgz4yM5KfFwVKP6t
FWPcZN3c7JTWIWVKhqBRR8xGtM8a4BwhRMDU0Nd6O2lPZcXLpUUb3OFUvXUt5msV2M6LipR8lfdm
9NPqK269yn1pJHxPAA0K2iJSWQCZwIhiVK9l9dEmCDEKTQnhT2c6iD/c50Fffjt50x9DgqtWdom5
oWjrlyJdL1yBZGhuVpn7MQ75q1nqZMhMZDKTFNKuhItBts4quRpheR0TW7ySuUSgtYEL0cLzCTdN
3dmMdgxTjb7CVSEvsfhFHWw24RJ7U9MvMmAAuXEPgWU+rtTbPJw6LJKD5o1KQnM2w5CtnKC40i9G
oxznK5AUX08INEDVkvq0taCvCMd9j/LgFGe2dZ+mGUEN5ywtiXRJvDzbpU49ksGRfPEqAZUz20XN
WlpfmAD1mxH17Sb2cFmx79tInD7vHXvDWoaP4QiaFyh2sS/zqOVDqO1B0zjuSQi5rsOGkhWkpSoF
AkVULbmvooDYZpSWd1bW/R5nIEWajkSpOcNb0YBVyw0Wh5DQfZPb/yClcQGT1W3xanMZwxwByBU8
9FlwF5Flcecov4uK5ChbOSCfPIQJoYp0dJo9eggJj6sjMK9TQGOFg4kBsdpXQasQGjedE6bPlsH+
5iQBzBmXVkEBDeIUxXnt41HZxqqtXFh93cI0Ymekp7h+XOyZjlofFVHGB4IOvyMEzbCEbWelekie
RNg6O7gnMW5zhKAjhtJYdM+DV6V7lr/uZuwrj11weK5qdC7oj0peWXJLhN6+lbwyjeTfVkBEaY1h
zMfll9wYblhvVFr72CRjtZqiqF8jkPQ2jJLdqoPCRAcfuhQW2X6tsMLw7SC8jrkrrsHHQslOZyB3
ThFj1Y6olYvZCU2a5j1ucW6NY+HAGotJ7LMrZW0iNjnr2UVa2GKZmbBeizI6BJHzPsFOyxsneykC
9Qbfk2sxQt4p6TRh4tuZMwfM46wlVcJns3BIlQNAKyulTeg01M2KuoRtgq5dIWf0OOTp2QPLciIA
moMcOCslScVdcbgwCVuicYc8p+p+4fSsT72e8u4L+6sBPIgKv699p+hU/DpjtxpcADUaMXPQFMg8
am1xT8fqQ4v0aZ1VMQBUuIIrrTQzrDLhsOlBnkH9sEhIBXU7BVTdkauMe0ul7VNP+QP1RxedUqlv
NdojYDDcH/j4YX5MZB6KQkdUTZu0q9Ph7ATDzSy6zeBI7+5libj0Zfqs5I+I9KMn3NPxpTbxciqh
hMRQPuIygC5BrBzhmIp5GfP+nCcs9CLTOZcAHG6RRaUVQbaXw8+cOtM8Kc5PteymEwpunF9JzblE
8KaWT4NA+pSCGEDLH26EnYWHXMnig6sPbLv18NSGBLNNrRE8m65YRZCrNqOsPrsZCZZoD0XjRBCu
YNVg+h8j/dr2UB60simuekmklqHSg/II7/TdecZ1oG4xYubjvpvUcp2F4j46KAxn3dU+dONdC8ED
cyCGw6oRJIGa+qkv3e6UxIavlRoLRLd9nryp34QdTjo781pf7YFMQbWPN0WKjL1D5t06IAo6K/lk
qtY3uVZMR1sMvko6yCEisSFhF3jQTPsljFA/pFOprGxIVEgdUFzZL/AoxrFk5VJn5DF6JF+mrWPD
t41e7SZjWZNxP+kc7y1TwKr6HqAC3UdJE032/U/0588RqQi7JLX2xlCjLI/NX7Xq/bKyUQdHmP+w
7LQ5RLIDYJTYFwxTxNLaBQ+Nrb8atLyIP3jRveIrHQJ3L3Fxr0YN5rgrKKnY9aUrjIadNpkq+EeA
ULei+oq09okj8U4jZDiU8YmlYHQv5B6ZCCtEXc3eo+5a68X0FoTSOnDPGeg7zPwxN9yDVwJPVpwE
hqZ41ah9bDQidA4QanA5Kt1JUQaa2Q11ctm57r1UohUpL4fQakkDtVDCk/Gb1pXzFCUEGGf9VoG4
snGchisePNq60WkHsVy6xTFqcbPHUR9SdrKVdpeaHNFpoGwY2M2H7YCpiLCl0pUzV6GTyEdcpk9j
z9JzajDbiPepTVCToVrADF35/CwhJRrDvkJks0rAqx0P2zC1qA92hIp1XSw3SorMTu+7dU5xBb+A
nH00tN45TaSs2RT8eu2rljgfH7AuvvVIFVfOWDIVCr2hDK+Slj1MVzG45gNDv/WQ5TZx9kDRfVtU
d+w67olAGrHWFZcVmTX6dVPFHzrRB2yoss98CjcmyGdyKWtyOjwjZqXepiwR63Ata2K/moZKDEX/
9qap1F9cPhZGluAnmsFsLRt7jlidqKQqeXLok+5euNJ4aBUD2Yur5P5oUPbAXiD2MuFD2zGCpNGa
WpY1WrRvuOTIulqpqOYHo/qVY9Rfa2GNowIVf02B9cEMMSEMWdMx+xsDc1FsXTxbqzYAG51N5+pf
GdwFbE2XrEA6NDGhowhHmkOuka3n5VVP6eLhKDolbrFrDZE/06Tg/ifeUwgCEUFSr+pOP+F22PSe
9VzWMvAhx6Yc/zp67OeHyC4+a6fL7xYUFYDiIF9mWwoKVbf3mBtb7YZY3xFHDCyAW+oAxGWEXm4i
lbWFdjHhTsB/RWp3Oafrpdyk5MSumwbVSalwhZVV/K30w5qkvzdNmNdaTF9jrH82odg1gdWuiH++
NQOWmgp/rfQ6PwLy/cJR7vHOCkQI1ccYmPsUfF2Wx3fJPMg6B0JA4RoXS8JyN9JvC/RizlrR8h6A
UD/b+mCsZtENkjW7/W0CkYIhGEGSDNmis+IhIle/jba+TnVrJwZxomzdwA9CQVaoRDbG0UtIlwgS
5gvc2tAv50TArPdYdgrCp9NqJMIu4pYTH8ZkoC6wLs4cMV/GILIyw7a2vRcD6Uryt0FnYR1W5ZtF
bURhvWEN+a6e+jP+f7BxI39VlfJDjx+iiJVClb1zTX6a9OKpP8KUq+z2o4tMOA1a8Aqz/0c6puYu
VdRTNYlhzxy/HpgAdLCWSpuyyNZJ59UT7dGaBuyh+I5t+BuItnCczxevGVFeocel1aS3DoYDXj57
DSc0wURHV1QITPRnub4zcV/jJkpezLI94EuCVGFhrYcPJH2TA+nTndsIRHrrkppl2XD61CL5ENQH
V6lpQ/LsjXU38GG7XP7OFPIFQ+kjh2bBPm7c6my7Gy21ODFmJfZOS6wj9ctv4Y7fjlJRNqZ8kFYM
tdOk7ptcsU6atmm1EKxIh9YbJDVby/qXHQfIIVrpN2PKeYL9nbjYV+mrsmagUXh0vHqvmdZJN4G/
mDI9i1BP0QSRbggr7aFMqdJA/6Tf0A17d7AiX5btZ5C6d0dL6WNLdu+a154AR7IFTPcmbeChTzcl
ZRY20/HaS0p9jRy6qaofmLt9W0Lbb+o5dcY5eYP8VrMc2VLYeVs1ESdgoN+hObSH1IVinhsPCT70
AwxjBypI4puCMcp1IC3xK8PWQj8A9rBOq/ZXUFvDTTYIarXwB3a1/p2VCtI3p7hYsbMbguHVYc29
NpUwouDNyq40OLRNNUKxrkT9mQYqUFk8arduouRQK9Ldunw2eM4gsywq3pPHHcCJ6329ag6jLPWV
lRBdOISusVZN/Rqilj3DP9jC33h1a+1o9wenpsGrGvjMc4V+qi6OQnLFZXN1wTKM1QA81Fe7fGKg
GgNayg1kMEcDa96LF5Iex11dtQ8eCK5VjJKFTAgXpTAagrJnZZbh1l7R3qifwfsfRg0wRV+wmy35
G6z+2jptQajHEbtPwBdvbMmaj8Su2LeOYEACSxo+WsF2PQY1R46S14pVo9grAP9gjxEdZFhnr6ju
rO60tXhQJPIiKCn1TnOowrRqHq1qz51WdlQf2oiNJz7Wa1FN6Hg6OgM6IbbsPf2iNe/2gAW1zJ9V
ieYz91wEKZlJrO3gKhsoBDC1S+XBKK/ajCLTKwj8orwRh/koVUC+yQCAIrnmTY43UTeItbRdnGRJ
dAvr0D60vfwMdPVb6NXAlc8miX3MN8ON1hEnoajZsDJadG4a2N3oEmNaZFLvsXyHVokzYqg2WQtr
ow6MZou4nX43118CEvBcqFlxKFgfoBD1tubwFk0Bp4/coB4f7sEYphi6dMPlDqhNb4h1iOXvKTXN
u6XSzvGS8Z7i36LixqQwV61MG9ehEzMGqLIwfatRnp36c6yYGCwZvkdWSNWd7NB6RC8B+a/V9S+7
Ca1TTi4wbBY40mWCzZWML7OgfxfUxtXTq2+uiBzvWR9UFVoFCXdS1dJL4bGioLEUrgrZvQw9evRJ
yO5sZNVh6Dw0Aq6ypmIq/bxsXhOve7Rr1E4uAQ9ofObsdMinjp19FVkK10eor1NpUwLAseCLeEIh
2kz22ak6X3bOS1urxJkHZUfASNnum1g/GWqyY64rdobifXtlPrxn6mcZ9f3WoB6wn+oCk8+kaHsp
e5BhI4Ce+iBAGWTVsNVT6Kx1/uxQc94EXju+DUMCIY0WZ0CiQa5/DmVgrSsZvWg9+awJSc37Bv/E
No5B1GiNuyFlKb9BZN3TllxxIoggbKJ9Eb/3LCsB6kF4UajBSjvD+0HRLKCMQHQ14Sis8LwKyUxg
YCU06BIOMOkTTX9UGCPZH2rPSRAwH1XFMQwIG4lqjZ7u2Gwr9Oi1yX+qxGRDiCh/FZYptqX9c6iA
kuWVGfllqpSUSFn6g40n+BN69ETmqE7/bmJZSC9pL0q489Yo1movR95GpdC9EY+drn5OvLlt0KPc
RanzM7cjbEm5Ot3tzkFuwrhVj8AUGotJzBZzM2RorpmG1JXU50gX90kvKVXhFoT3sm3SA8h5Ce/Z
PVBSl7496LuQ3tt6CPPpYLUVYQB9ftQG8eY1ibsy9VfMRBN2Zue5l+WL3oknO3E2cdXuw9Teh/mQ
H8JeTR8q9HUPCcvCo6V6T2HVqyfXpC4X2f3VYlgtDVu50fuyq0veECrWd0yyqhMfkNdQJdPZSqNH
KN4L8tgrMI1m2roPY14/sNRG9hoZB1cJtSvR0ekurpir8vgVMLJ+zqmaNFagPnAPswAGtCeZaNbt
HJgyAbsx7HHe0JN0azUdw3ku0OlTK7eqq1sMt0Gy62ZihXl4IEXw3htIbolaeBc/4hwgYiHtT8uz
4l2h5tNaFdnTpFscN+J4TfbpG6WHxCIoQ7olJQoN9+oIiGdAK1BPHrsfmRerHDZdYE36vdHiLSk1
oU8yNl2KvN+5CqcHn2vgPackFV6Iu1rljVC3QxBQd8iqo5uS1yIAB8WJFx1bh7Z/UvtZRXukjsyX
0Jup7oIxI8WwjEiuVKezVOiIkuJNNxUcCk3IbNdpDHWRNW864Klcpm3OsH7vunlsjyO5U8f6Ij2I
/NqkMzrRBaB9wBqeCzPqvhOky4TmzMCAAX6rxgiN4WG4Dt53X2GYT+T0bJdcKCTdI21jU2mm+q9s
YhmbStqTZIS/WpBnE+PXIJszmkhzM2aowt2wQANWUdQjOolNbAJ2dNCcuxM6B8RaeGao0Hr1K/W1
HCtD9+r8B3tn0tw2k2brv3Kj9qhIDJkAFr0hQXASNVCyJGuDkG0Z8zzj1/cDum533a87uqL3d8OQ
5YmSAGTme855TqUPp0nKh5hTKVpLbj64+bIzx+BXasOHBnyvHWvNNr1pTD/7PKUBQ151nedoC5nb
WZzrFDQzwrow7ipnOhoKkFyug6qjpoF29ISjw0IOaQATsS2MDqSmyU+D7W5Lf8qOKP3noEMhGqrc
q+zPyaaDoc0+XX0+TA58QsrdYQCUYsJeZtbbPl4IYfU6nXTAMz0oNPcDHCHAfgtqw4Mjgie+g74K
gkcZGaCp0+4w9NRDjwvu4FAvtly/5AXn7hGyLsqVhCw3AGGk28RADhuP+mLez3NpQwvtv7T0raZK
o7Cdym+Ueb+kcPtoLfbwfKC5mE/Qu971Gn6nzeESr58zxZrnAoQ6DPIRk1v0Pi0NXusBW3OXgVeD
e5/vnQKqA4Bgv4ur+2Rafmllwm0zj7/4gujdNnttHzXXUhRX94n4wvgNwcuHq1FdVCfvJRLinEIZ
dywOtDIIrmluOww7y90q7YEAqhn6pPWey+ei6uYBtbb2gi666nF4cWqNoDWAYJj29qmLcMLkgKqM
2M2Ofdy+BY6zQ+cY93HPD2hhT4LS6u67gQF2VNQnxDXC3AHYRSqYfYdKbne2Qw7+k9okIPMD+jN3
uAPpSMAck9jKYTrWjAdtXNh0G/XDUEbvSH5qF4MlT10Nm439kAXyqdaNO02Y175O2WSSUofLgRxm
MAvq8/DFhQOZY8fFb48vIwAjmXECVGLoPOAghVfp3G8Fy5E2b/vOrN7TaJbn1dvE3pUobt+Ow64c
YCNqc+P3XBF7EjEgW4nbe5E96rjqCVUown+ebY/DhtwDsLCh9BmaOAQvY3qrovm9dbpLWYzZuc77
0xRCAso6RcRDPyQ6xy4g61hQsvKs05Xr93EzbnTduu9zmOsK/Wk7JW65jYr2g/b0jR25OTUaiCuB
Ok7ADEAxsrI4PavmBEy5Kj7X343H6WI19kOtuWcOXjtGe5tQf0145wreUaWYSIzKtwDTy2h8mrr2
VSBtLpH2UnbDeJdVxos4tCkVAlFz0eHKem3qFseeYGjSqqsb59NLgBNWj9LEw/yUQP6M/NCBcBqG
4HWrEIyqGkIms52ueUXCG7Tn6rL0CAHrFhje36rlxfRExvMDsRJEsfCz5nANXr2PmGR4WS8dv5uG
50lnkxS6NINY+GI38LszuENQlfU0ceEaYmlq07DZzDgg+bEJawfnQ9sxVFke07C/2NRa+UEcxZ5h
PEtsHxACWNbKoLgERBjQiwz9GLPtyimVoLFmWxCd2Ixp+SBsPOoTx/sxzJY7I5jOKT+TraQ9yAmZ
YJvF+DnOyM7SYhjTOjhF1+wrs28vNZ0dFBq6zbXa2Jp6cWiBKHiMlYhUwct3l2oXfg/S6a0PsnRn
JpbGnqhzKdc5gZ6AKDuew8K5RDM9B8KOgv1611Js1WEJmkSxS5LgoSvkp2j5MUgqj5b10DDXDLMp
PC2HtWpLDOrY7NK06e+Vfhc1Ij/GTkO0DO475/Vsl9Lsc4bn+9CvZQ9OkH1Z84J3Xky/oor7mqOa
mQzuPgs5I5vwgJ+UdqgwSR1KqhMpCMkOCSLMQIHZdm2rj+0s2KaaOVJBRPxDzVuUSfsqQFzG7Li8
qI8T/jSVQvTsxttFdiSVjPhoBDGbb2f2uuaBRh6TPUn9bJjr6CYqDmbXnXvT2bcZosIwkUvg/AHd
vMjIOJW8M+y89Mrny3MSwI5U9bd+KWZPzDCB9QiQ1txeRDt/c3P5LTEYF85Jt8dQ4A02Q6NsgJjX
2p8uiNfD8KOb1fuM+rCJLew7Y6xfszxRhHuZi7ix+hE5me7FcV3u+rL+jZlo0lbxtphMD1zFsiEe
gxkx/9bS65QlF8PZ1Y6OVhe24Pjc5ZjFalcgL7PTKhb5mSZUyhD6J6uK4rWLusli/AVRsog4XnI/
BWZWvKdptYX5+6sgediMoX02FaqTyyZwYrlqmYPuOBMfS7aLr3N9aQEcf8iI/IdIBTbLI3sxl48H
Qv2yvAB2vLOYyTNhfi7c8snsDWB25IDBdKJah2W6dUOTwyclYRySbedQ9lxObLuAUM9V+dlocb0p
GwOU4gTfN3b3vfk7Af1+Fj+JYIae6DV5lBXGTZUba0go63kI4OVKjcUPI9ncRXShLrr+O56CeBU+
X3QRMD5Q9ntPb1ScQ7HUtR5KhsSvOYQMhk1kYaQ9gphIcnvm681uGjMsMIN8F/HgI34IEXLkjgA3
W6P8nuvx+JAZT5N7H3eF8cY6wdedqGkTmyFwo4Wck+vAirRxU6WEjXZWR5pfzPsUSPi2on7I09ue
0xK8vA2+M1jvifnaDR8BkiFsmyaj16R/4irK9yToPLsN7jKtYXNqr8NahKa2esSHTqdD0w0bQPQE
aJv4za62utbRpjblDx1zYr8YA79gmdlFyHnbUHW7eE4u/AjqZ5xRj3MwE53MaJnKs+usHDCDxffO
BhioXKpFpIFjJQWgCEJzpxkKOWrGEdtVdEySIvKCCsMVMa3Us5ufbZKhTs8AOcVJtlLyYCD0My/a
0zBRwxtCpW4WgptTafoSFzyQAOi4RrmeDKw22xeE+bm8oaEGZM7whGU1Kg9bIRh9AYmQHLsm1csR
dx5tL5rguTfLw2znyzGHsI0lUTJc7nmmDhgOtyQafgws+FDEnQ28z5hCQMa7llG8EZxImW0HD7hR
ys0oovnA1KBt8kMW1cXhFvdOiRrWynXY2CdHvcT74nYPouWeMBfYnXMtkdaC3Md59SOPhnpPXsne
NPnAc5lvt9kwbjI4qJNeBPVYRSrCQJzY9y4bKGdpa4Z/FdYwp2LAEnELEju+FEl1LG1XeuFAq2Is
tQsw0a8gSQafk/QkvhNlQ51bJry0V9nPw7mxm46yUv3QlNStyHyhuoIuJLClC94sxzpkGGPWeFgy
lF4pB92TdJ0OKpH3UTdgYmSOxpLKAQ7038Rlt8kmLsu8A+rc9pzGOnYuC7rZPCXXCiInQ5jgm9F+
6msC/OYHzrK52ixxa3ttjAIaWWxW5koGm8qu8U6snr8ijo+xlfVU2Olfy5ynu9BcrcoJucyZOVU9
q/GoVZ085k10j79tTWobsGUa0bxkrpH5maYbRHO4Xm6C2oCBMJyC9CRqmp2GAHQVzhWfJGV0lG4H
yXplEvZDudVqhnNT9GrFz7auLyjywdXss5r6UDCEBWTYDALyQa70+YmE4/ZmtmQleLAWLGR0Zp6U
aQx75t3TiTvswuiZ4UpXvbQruGGYO53ocot9YnwAV9fug4AB+KZd4ciNnBmjB+Hx9nYCZTOT5Jdw
gZ/HhrAvGg5YIXvu6EVe3d8LuX64JN2VYXftazd8jUGHK2EvwuDDMi5bk5keZoQlSD1N9k99UM17
ySYAvOa2rp1yK9z11sz5qao5gj2tu4zEb5n/wgCDqdUPFoYAvxTxT1JH1A1wcyhN0iUeUTzlzm29
c91fQzvU/kyLk9IVLQAxg0lKXpaUC7HN82vPOkxb0X8gMTW7+CxFbuwC6pkIddMLsDiUOoTB/H11
YiDT2C+L6KlvzHFzbvUmtPa2LA99lOfEv7UPnQkE8krx1OmB9EZaEnfcthdjojfFiIyPYnEFLIn1
pR6hONYIxFHZelbIHsY1FvDP1LZyhQPqMK4Es50duXwkMegVtxeaCU7ccETUnWw+jWn8rgA7UVt9
r7r0PM7MtftworIAwosEEmDjOQn51A7D40PjRN8W+9N0wgFXB5bhzLX2pkwI2VrA+XXjd6gNLsss
+VJwbjr084QfswPTM6tqa0dIMmebmbKRDNJuh31wbWvCtt3p46tp6OaefkN4G0NxTJi7nwJi6CdC
HJ5Bq+fGMXV9y0xq9dJGs/qRGcZqYQTYFc1cEl2opq3RVZ8ccd+cSYdom9sXFsAYdG8/n8oMld+h
3syvu/qKdXokjWVfXY4DJJQQyrt9Hq40uoKp5jxnZybPNXYn7r6VkP/cTuXrElk0XpTau2ong7Nv
gN+YztXV4QxxCJvz+tHMEHVvJe4TBwc2T/OnTNdwQLek+9LqHzQaFE+LoHIuvMetXWDK7Optwl4Y
5liMMa+YtgjNFpl+OpD4uWE79YXkTuhZopG3dFoFGWVWErh9Y2bPt7sKHgAEPyMCgyagwljBI32D
8KpXZOjN9Xx7WRqqPrLgIZyIQXTak12TM2EiLk4Uzee+4cyv9CYOPpuOt9GGYMzSE/qzjIKTButD
D3qxH9tcP61xNASbOx7bGJPXd9uUuFfq9UoRgUjO1hxGnkiYjU9qXFeH+XukwyLS6pB/QhJ5oViD
oMdKUhkDymQWjit1GbwXpnYJVBIfTJ5JasivGfkE/w8iNYs0vr4h/AL6xzrXJOwxMDjjGs39QTFU
Sygd6ur16k6sPwBTsdrtuyi0DsbMYV8h/owW2H4JlqNeLJyXZn502U8xmAPOGPT0/Aad5x6A0JdY
dadfDMhZ92WBxMiCfrsBQ5NHgmaMKJkaw+oYxFM4rA85gyyx3u9MbZO16X2vyx7K/IQxLA6vA7CG
rTtAjDBq38bsQ3dMy+1Gw1Hu2Sln1H+KQz3+qXn/PwUISED3Xftvf1vjTf+M4gSsbEqH6I3JVE4n
97Kmj/6p/T10x56D+dTgUE++FtLccHJAMxcKMWmOJGUQA9cv4W/rhPHEYISCajarT+pJ43/RRM9f
+i9vxjJ1RxoWffSWNOT6Zv/pzWSEBpWEzXkQAvs0HJvGz2a61xh4XoyqfuZE4kWUTW403FeMgoDn
6x31LK3uLPiWy/C1LJ9Tbq07O06Lu9UJzaj5WkVpeq+YlBVD6yXWHDF9muiijpzCs41Ie7DYTiZ2
ylgcxs6Jqp3OI1hArZFlY6LsUDr1uKM12knmk1OwcRrTfB/rVnrtOkiRLiVOQRD/Rrn/IQbhHHSj
ivDlYjViyem54dFj4QUDnNd669ssfSIB4RZPsHgCb8nTfRzkMQMKtpcle3tLsv8JM5bN0GqczZjo
Ppej9r3Ew2vWx3Kdooy1dm9MiIV5NMWYn0T8trhsLVVW7LCOkFABKJ4oZzj2VncMRKUeoNy8G82Y
34WRVp5jk4PNHBRXMqsODTKKWEEz6PeFw3VeNbC+6UFqd4O5rpiLYz6IVV8spuDOTbTwlSFKFqKZ
c+o2fUcm96NtM4VpUSWw3Jr7LAswtJWJA8WnhBLNwWdv8CjdMfih04NYi19q4p3q7fyqSedKNn65
lAyjva6yjF0dVwPXNPQO7FnrLLr5AckiPE+4fclI0FqnG9QOMDn8xVKhn9KZt5kmDBFHGoHPa31D
bI/Tnb022ZHuni44BTV6DuQD4KbyxwRlaeM8sUoUnxgN4o2MogOqpfx0MT0STq1e42BK7zRUSlxt
Ftd9kMJ/XFjoGS2WuWG8GBo5p2xJvhM7OdhV5uxwtXU4BK3lDdBZs42r7LdZGcZe5FxM5FFm/NNp
8+ra3Yee6SOzT0ZhI/H2i6VoUrGC/LFff5WoYWTYsX4IskVcTKPLfKcq4WY6dVZzvdgLE0HUfjH1
BPJCqMve7W/e/g6PAiZGM7CN2x8UtmZ7apjnQ6CYSmA/o7evq9jik2XbLI3BllTGPaqONI+RdKcr
6ILmYOnY3KaWkY/zaiX4BwqE6MixLXB19oJnNnsGmlBfSlcJT6QJwNOKWerCTgoXSEq7AbuZ53Y8
4x3KH0Vu05qgzC2S/HznuuOa+cY8FnXqqPS68Q2t+QLOb7Cyt6wAK/6zSccC9G5jXdlv4qoOHrKa
S7/v4UYSkbZ8qiOJQ/GNfejGAOzamDoX0dBQRAeuTXhxXK74z2nocdzkGFjwOvqA1N5QGFsdkNFD
CnE+HMZvDk4aqXe0daVM6XBmynOcCD8LCL6kTkecO8Pha6uEWSDpeycsm4NjDNZdEPbPrRZWFxgi
6Jj65MeVOfpd1RBb7KmLWsom8/ieNT4EVaRcBjkangqiRMsumBT9PuyLqZ6/T5QYT+TTd1la9kBX
qXZmxtRxRswBl5QRnb7TOJ5tF1Mp4nTjYxiN9zQo/mDE28CpTbK9mMuDkzmxJ0PGMv9iofgLs5mF
wpbKshyHR70gFvuXhQIMvBGoVpQHHAUwDcgTEttOTsLIkzs5QikOk/Sr4TomMUPNOIBFikSWCfSQ
FPGdMWgPes1BqSgIkaC1/Gaa+C/eorEmYf8sccdf//Y3+ectusoixWs5NAn/5S06jWLIhwfqMOmJ
Se9lA+3ZQcDD62WcRUZvbp/nyVfAo9xK83rbZQa7U2lqj0Myerp4ygpG7xHjQ3oeHNoZm8m+KMxq
cenILb4knUE3ehUzQyoS2dAz6iyNf7EK6kSH//JVOMJ0XFc5lnBNV6r/dxGsNKz0Yp5KbGNFfbFC
+UgAb0NdueNJXRaXNj+Bpr0LeQYyw6r38VRYKJoY8nj6jPjbq29WE8eeO30iJ+Gao+cev25OJux/
viQs8795p5YhKBuGf+j+l+83MUQtKIMGJ3yiMELVIWHDSqiD4YxeEdYkZNrx5xQ2T3XnNO+d+gn3
DZKxapt9VxDscIL8rKjMpZJgoCgqd9+K2j7nYJzvQPHWuyZlqZdN7bLBNmCPBbTPq6KS7FXJkEkE
0E2V2+Z+GBtIdXm+NzhTvAVq+hqWB212pqeqCvFAZ9YhjF1FWharv+gY76Q2xggm+zHTpEMjUPJu
35r/H8j/V4F8Uxj/I6z+5asovtr26+tv/2DYr3eu+edv/SOR7+h/V9ImBGvolknIXnGD/COR74q/
m7o0SW44XHFrWv8/E/nq78pBcgCsJCwdtjG3zf9N5Ft/d0GBuK7tAuEzGeT8b/D1hjD+eoeCpsB7
idChm+D0Xecvzxl7bojzjLLAJ2xr29sg4pZhHC2zO3bitWcmeipNo6IQSmCs0WpMpO36ydvv3F60
fAZnzJH2H5+ctJX09x9/5vYbt88V/cD+pyeDvm6wCNYQWV6HKSIMaca4/frPh47ZHI3MxfmkAnXI
rGBTsBc6MRSFg7Z+dHvpY8QUvEbJDMbOfEgcUKh628J0u304BqW77G4f1uv/ktI+DVSVXcymlFrj
q5qNQjSiLlsseMYUpjuyba+SAzbFEDgh2bpuuuU8muluQsM/6YKpwmYhGrqZDMpdbFWcwZQR7Gnr
GfmFpInlGn4ahZ/61OEFm6pvjY4Ftkvtn9A6LPE9n1V0D5znJAnw07u8BIdIs6pt3lutX1Us/mJ4
HLEy7rJ5LMF/BzyYtcaLARhkPaVHpN3FjnTYXhhhfOBUcYrDKT7D1vE5/lBWXkTv9Nif5ylEc2GC
AN9uudhhRrzLxCKftfvY6uTW2tNtsfjG+C2NhsjP8Zv0IzqBGCvfyK03BLGXduyWHU4GHi2EkPJi
Yjib509zG2Pls3lMwlVhtOQ+O6E++Alh0e2iO+8c3zdV1Uw7uoPwhQv3bh5wprKX1Q4s68kubgmq
lwT5/LFhqMykbsc+OinF8k2LrmOXfKegeFfEDMct7Jl1IHS0r0GHsYzz3oZSk0RsQHCfoTna450B
miW3abwTQGlYrB/SoLd8Wwc9GMadl+lZyxruFpskci5WW00AJfXfdCkr+m0MbI9Z9WimTf1kpCc5
UFw9ZxpdUrTPhNicfScfmw35dcsrdL2n2ne52mRY/KgtdjyZtX2cueewo3JxaijCoS8M0ysb67Rc
Z0ogClEl1Y9x/VfUfEGceS+CuqOnCyeg6SwfDFVin1Pf9najLM9Am3NvNibAwiuOlyJeQAbjanC1
foadYsptcjii5aqidLs6FnFh7Oe82TOizradoUDF0ueao85oYryyyZo2+Jtbf6ydiq7aeZe3pj9F
OMhU6qSHcMA00CERiiH2Jf6DBQdX1ajpDrp77gVPrpEepTN4hUP7gWrksxEPPyAsUty2lDhOBBFC
XE4aQprFY82v2IUfIxPIfip2esCc29SMeGvH7bVoRirgpnhbTszENCm9RGu5EbtDoYp2k/SZvptK
iSu01gnnpC+NMItdrOlnsRxqy/oVG+tsOs3lQZXijm1uweYFpMMU41Wh+eUHVweDi36MdyJWaH5s
N72inlHcqfqjZZtTH0pp3LwPsg9hYu5v01Ydb1eQFtZZpzG07+bR17tex/NIkQ+aDrYRC2yEk+7Y
IO/jxT0Qh94QEWz2SmSuzwX0VOJBqWa0+XGV0y3T2M3rG6uL0tr2JtuJJQrbY2695Lr6SO2g8nU/
lgLCZ/6hWhdrCqUXjGIGZ4M95WKa9lcv7e6gHLXw4wgKz6Lo1+Mo/5ZxmR1sc2i3IY6GbumhQBZ0
K7jRuGtzJmruRbcEPx5amYaOMaks9okoq33kknHRjCnZMwRkFjXqv+r5GObNO5q25BxhJgceIPvM
4taIOFPXUfGg1v+krPP9MoyYQmzFRl5chK6R25sa+dgL61cmeaaGPV6D6XEa4u5+zqx5O8AuO7bu
MwnR8LW1V2VgjqfDohfHhmuMGaXyl1VEiIzVMhaHdD4ltKJgo5UuKvk4iJ9Gyq9yEX6G2raJLbwL
4JAoBqCnjp15EF3nMND2RsSTcxA49qQde2zNoa1yNUbmzNMDJ7OlXs0J4znemIJScWC3k1MApED2
cEIsVFqBkcQu7HK3jPVRdQYJkQCDQ1yP1P0x8yxoWiDtr3bD6Hzh67IYv83ZYXa5z6sjgkz6kani
yOgE+36Tv0vrN4QIkhEaJpmOFFTA0IzMwG+nLIwT8PSD1ug94d3sBcxEspm0pkEHw7REn4fCOZRv
k6LFIaEFx0Xnudn/qupwOWDiesXsMnhTqoOkIDOIZO0aO65qWjN4TFWWzrhlJoR9JUa4JfvRbx1d
ByohOcYagMpwxHYcI3WyXlRcgUbj3zE7eaZ3LlfGxzDUH2aTmBtLB9xGsgeTXBppuGGLH5M7fk6z
X9Fmtu216QHNC/OKYAAe1e3ZpOfVhvAxI2kc6Xr5zoR0PDpRzyoTweLNo71kXra1usLeZuaSHTS6
7PdNFh1Gzmnowwv1L5XmYMinJUAYwS638egz+u69qCN9PJ1bnVvSnPDHNFHyhDY1bNtXtLfQB/GY
EbVAEx3NeT/hvj4FkvIYcpoHgM8llzBd6CZegAjHW5lGL3XOWrRAByfijlMhLXhojOlvGQ7FLgdQ
uaXZ3d4mojeO7dtgVQd3mC9Vj6/Umee9WrI3oFg4WOveyyz8nIBcfheu0raubIAZR3RoFywqYTs/
zOny0qgWjIxK5ruBuBnbhnob66Z1DfV4l2jwELA1nXlO38eM93yGY6+QF9R+FupeS3yAeBMBZEGa
uom23VBjkaNmdNsWLeRyS101DZCKRAEvCAqu2xd6f8n9UFCRoHXYaB7cOe9iFUHqioFxgy5yA33f
XlI2EmmbODvbuFZoKdTtUA8XjWwfBomFb5VcErSXfBVh8lWOKdcXE4UmZ0nHeuFcplW8kSkP9SXN
nqKq4sqL3I9hlXoqhtZTCJoGHDGDXwztzibO5YtYRaKIWblYZaMR5UO7KUnVKiqFTvFZrfP8fhWc
hj/aEyoUA5qBIOGasFThMSZYXjvdZrEpGA/cX8EqZUEFwbft4geZVqGL/cRh1LQfPPMhUaCFhd0g
/RsNW2nkbtToUgVI6zJhf2S0ZhXUqBrmMsXIZcTzPpHtUxGn5L0Q4TrkSYnvQazPb0gHa0sdNHyj
QDujbe16Y2uPNx0zHwZcfzHuxdFE40vNKwps6GmrJNisWqVYZcJile5EIU55V6Ihatx5e4WuGKMv
2iYi7w3wzGT/xVxFSJ7/l3GVJe1VoESgO4Uqkv6IdkmIeTxBoWbKOyOyRElmHEp0hW4VPa1V/gRV
fi3oijia8fMcvYbNmmFYBdPb21FoqFwn0dF2c2TVVWDVUVqjVXKFY08DL0T5YhUYaWNgT+gi0WoM
dxN3bQQhA6j8ftIwnqZIur0x8tyzNuW6Yw+pZsJgiASsowUDvoGpgfv5SFhxW6+Csar1gAyTKzfd
KieLVViOcEWwMEDSim4EquDDQoWma7j1WzLZGOdemT9c885k6B8JJDVII5iTCS+isoCrYJJIXiC1
LYRudIpl6CK/a9S7s0pAbWGPXuRaA/Y3pLISF/HOdvKPHK7pfoEhvmigpW32UR0neEo+PurhOU+c
rzHmeRGJ8p7MJod9IwOMYH6byGCldfoS12S8b3R9ErEpZicUhlijqWtVlVwiMHwbgtqjd5i9ObeT
HmavC42wvHFkldx9Zx8Y+a6R3JUFkbe0ZHpnDF/UMmuYISkdTWlzFtHvbsrOeg/RuxIvlWOYx7Az
55O1HiIssNSRauU2cxio9eUqT5bCBtxckrguXiRa8A4WMTm+CqIR9JQnrZb1XubDjkY12qYECaMg
KzFwDQALqqKdj7l7JTBgn6Be2acx/JlR8IQgvSCj1cWraeomVV2LTlESbttYM9HgUTXII8h2b3Jw
szB9+3ZWfWdHQQ15zsMGcHqHmrypK4aJTb44tG8X32oetr5CHllLd+K4fh7GCIJWbw9nzUHlXBz9
OBOtWjLt1AIpYffwmtWAnzTVnpn5ghhA9ISSLsYIzLZyxSalWNkjpW/RIo5vrM6mQyv7aVfYPWVr
1HedyHXaR5vuD42xacaz/M9NbY35E+lluHQTscEb+d5YHRCoWCkuP3vG01vSUzB8kIXmcq9yc5sL
8EthDwB16nh0KM3lsYLyG+YTd7eTEP0AJ3kIOoMN3wwlu3FBffU5meU4vcQBCPb5EfBDDwmKf842
wxewJCCjko58OlYP0Mfrlm/FTKmEUHRkv4a2qW8jSMPbWyGBrM+qWJJTXQA+jfm/+8radP2cHENM
O5uydV/rmEYKsuhwT9bLfI5EseHBk+5c9d0myBilFbNDcKiJoTPaIklhNssZ1x4bIalv4ltZ5rLI
UyPYUttk6OiIvavTbDhG1kdeEL8yMJt5tfP7BnC7vQgRsQNjOP805gvX6Hp2xRz2j5es6l8HWor9
EWPCn8/XCliTGQ3V7vaClwLuKGHvOyHIw7NJ3y2m/sRC2p50hnbUG/Epras/pUnI1I0BRwHzXeNu
svPyoh5OMTxzHAV47japQkplJKFySPhRVk/bjAZxv3tjFqnDtRIWSPZc/vmIDMA2TGue1nggig24
L0qzCkFeEwADe5JIgxk79ocW3b8bG46VVv3oFmG0F6q2D/C4PZt87IkJ3z+/3D6XJfRshhrxA3f9
IzUY7pNKkmuhK9uf5pLK7PiJoN/M/xjMPy2GK9TXOhJUe8oCWir3vtbCcB+tim1JfbfX1QYJoAaa
O7Ibduq0fB9X6NpsubjuSpRZPRZfK4LC/F71zAry1ImKTdZEXMzEsjmK0c8gHfIK60uwrpJ6xG43
qbvldHsRybAcCnypZqtyHhu0NUx2sJxuL9ryRPCGdNe6rP3npw0alCUswTmX4iTWl6WvXorOcnep
09ce8fZPOFmhrwcGQEWbiypZePhCL2W3nOODXdLxXCCTM5Ev0PsJ7OCjwu/mFsMx1DC8GoxY3Umw
ukSKKye3Hm8vgN5/iL58lp29wpj0b8Cv0IlUAMUa9HyaxOeykflmwFGxb1rjNLEp3WNt29tavVwi
rjxUAqBfZgpnSyR2i3PvNSUk+31CeERO7FGK2H2FOLn1+NMaesLDmWzPwRI84R+0n6uKrQGcvSpC
7miLQD4GbsxzNcp+dYB1A3dwTnHVT7iYVoP/lMw7RXXptmMX8dJH5lnaYUAGlYPBZJR0xRkfC/Zb
oNf9d6SINVdIejAx39oqAdMFLX0zmXF5phSQb1aYbsekpWfWEdNRWvKr67OXSOTuQfZi9ieTOMnI
8YxY5nRFPD4uRfEZ4L37CSnjxFDgbTZy89oADPFkQvzNCI3oNDrDhsPTdE8Q7ZdYe4Njgn+bEtFq
tWANZ0BQRwmK+zKIrvTdfCYPBSHjLq5+gH83z9XDlOXWlROI4TVkzPwmdiH48UQs5wWQu8HJF281
UZKwB9UQsp+YVWH4zQiXhNOt19RFfUiDprnDfhzchVZylePnjCr6YVjTphOd2iWT+aJc9em8ZaHu
3rMqhl7TSf0lIleTd+AHiIJxcI6K+Q7UXusvJO/39ty6d1EJayVpO5w4uem5YW7vh2jCUiR1b6jS
eW+bv5uoWI5KJuN+YTvCAYRcZNYGLyVdILtQsMFIoDFd6radd2ZHlChyxh+ZFrcPsmjfYLNbWzAN
LLiaYISKM9Rjask+cF2EtbW/d47T/BDSdUygDa4YOM+tuz7+05U36Kx8SmIbL7dPsReaT4915vbM
tXi5VSglo4kL1ViE169T2mGdzd46WrTSoTZbcvO5dKnPyxoD4gJc24PoNwm/pSt6k+K98UDVuX/r
4YGOR9mU0Txyqh//fMq4DV0rQ33roBD4t1ad2wt0SB4gqvbLjnIhGFQs9dFjG5cz+FZ+y2SlP/3p
3yki9gqEw/HAGERCtzcv5q1w5/Zi0JE4B1y+QtDJ0hOby1EgcTndNj1Byxd9+yjTk8yHVPB6O+mU
HGvsPCJXMeGWn7hQlK7/0gF87kkaHfNBuQdNVe7ZCNttWYIJC13GKoFuMG6BpX+oQn54A+gcdrlu
f+DLYyjS77lhCmh4Ec8P7RHrO6H+oNOxXNRr+kJ9DfOkn2fLOeME0xn/LcTjad/OymsUJrSGjMOJ
f73fJEH6ohbqYhfS3JsY/XFjBnpKX2P9kNT8X0ON3YIf12NohMFuQLXcEn8PLlytFRkiHMN2SWUi
VIp41zhL9OB0u4pswr+zd15Ldhtbmn6VfgEo4M3ERF9s78vRiTcIskjBe4+nny+zKKFYh5Km7zsY
AWbC7oJJs9Zv8DiuzoGboiNKkJ3wEX6qpWhqgvvOcO7R7Eu2HbzytNL1oxM7j0kQ/0FQK9nzvJNx
3JWhWm/TOQrXU9mjcpkdmLMFINgwkCCtoaxqHsGqVqYEXHGub91Gm3Z1/D6NjO+k63MmRwkI2yD8
wjz+DoTdPvEQHwwbLGVrmJs6wUWax343VnTRoIP8FU8p0YyDp8CEI7rYbw3LH1cm9A6k+XTacneC
YhNxs525AkEEfQTnLYzmDAtNQmj4JizAbna+gic+tl56yappIKXBn+/NH63BOcXJttLH5K7ycPSp
bc3alE1YrVQMMgnybrgyg5vE5uhOtGHzfAa0iMhpN0MYEbpBaQk7ICJ63YD2TiujvOgJ9BJHibW7
AnnZTFd4Qd3oYnBz8DCmKbd1iB1IrASJV11tYqWpEn8fkUsLB6+6jOQDEJjNPkeDZx10nHtXappC
yJ0hUys4kQk6e6s8Eeh/guJM/qXUPsHDwCOUYSxUEZXZNU7aavOYzdGngFHRYwOZghRNTPQcbvo1
Yc4QpcETE4HYuLZTNhAVD5+aWegr+fR4s2Whg5e9s/Xg6jAm7ps2vI7iQVeTWV0cWLtoZ65MW392
KnfeOe2HHILZKs2c96R+Plhmg4RjZ4L9adMr2BnQCzY4VcLNuHhAvO0GmCxWjK5/6DtwzTX9kPsa
cnr0ZrmCXhz0SLeGtYK97VHRpneum+40G2hmSZtFr1Zfqt7CaQtZiMQYIX26GoQsQOahEvsHKBKP
uk5CIMIgdKsijzBr9hUC3gpnedImWVmfsmZYAWL2HxL/2qGbBHKt1rYqWRPVH/rNZKNdPyH5QGra
2ioWkiAqKqYmalfw3Q3wmMZ3xWu/GXp40/OiXAdKkTIw/j0I78Mu8KE2QtbS3QDmXIJ5VDgQwLIw
Z7Wgq3Dti5ahEAfBcutkMNsZSAN8aVUaFf/kKvVnqzb/GJ9xgiJUAVFDmVTrkgXhxzx+ZqYaErwT
8vcJb3ebblRbZ8pW3k8RGgQzhk1bU9mNWQMy2eQFceanCu0o5kvolgUmuj6Q3LqWL22w/fVsf4q1
YSA8YOzaZjJQnQrqTZfapzKxN2pZTLse3C89MAI9gWpoG+waYmyQXCuLN7X+qQCUvokT473Z6l8j
Iy+31aBipTgXH/KMULnWoQ8SaeG57oSFNYJeK3St0CXRUPdDlWjaBag9r8rOfOdHXn3wHTSnEKlK
zA70GSL0wHsY/KAysAvjiVR8lH8JNDRDSguOb4h3HOJ//VqrHh0CIwOjngas2s7G32GFn29ikh6K
ysOcFz1gFeVRVf32KTR1rIW83/EiHom6hZAJadKb0L7BEvojiE2o5EOAjC1IdyZoMTmjXOByGEHF
AVb1jWChOSljj2aCs5uSU9jqCTJvA3Fjb0IgzDYKdNYKq14NmodAYY+JdxopXxtkieBHQg1sgl0c
lRAVRs2EvGFCMeoh8CrPfOwbeFQ8xny0CSvoTK5DBK509P3PvcaXVsXvK+ZnK7suiz14axAbUO+c
tI32zJmPM6IjQW4dzWgUAbyk2OBpdUk86IVDumNMc9dAGarT2l6rBnoGdn2FjoEMoZY8VaXxh17P
BzJr/H5n+H1wcIn2Q687ZlV6Dd8leF93wxk8KBmgCqkix+MUfVhWV18ZVo2SfgZzwGAlavEaoimp
DP0uJjgIolk5V5AfV+aMy6+B2kaatndjiCYiHXyGXW/h7OZtifMJcGpd2fDV13VoQ+DIje2YG2QG
q2LXp94zShDcmbm0r0E8H4FiXDSA6hv8PiBQ1SunKpkOgGVsE/qJBt8yMjY0LpYeaCghCep21zAH
Up2ta7uoqvrdlmk5b2G+7lLnM9FNRI3yegescDUOR0fz1HdR4ZAOQl3GEIPEwHiOEMlF30s90tbg
15wdbZUckecEW/ebs8fNUwVK7QjhOBEyQscVKbJViMNEqsdfyLBVOIWhFED03tqYSvxUF4m9wo3n
scd8YqWOJOxyPulNO0/5Ni3BomNa121AXr8zneKUZXUs1AFGWA1kIMNSxY2srfm6QhpVxy12AHIj
NE1n8kanAAfp1PEBYE6MK1WG69UIyyXQPlUpQtipbkM377VrRIJzSPMv5nNspcZNL/vfla6OVjVa
60erCtfz4MA1wjkA6m1TbK3RtdGTbP6gjYF5oMIfRDjk3AZkF0bajL3WE3kN527rZt5XOE9nZyYV
jDol0R73Ri7X3mkidFj0ZpG6kHpRQPXFGHdZOGIYLHXG36xbqsqswXplOhasqxx9EwlezlsjSEmY
gmOO1AJEAVGEak0KB1l0eLvwE4QxpSE0yl/tX/s6+e8sfV/Kw+U+r4ovpxPnLEQwwdb5PKR6NQKq
d9qszWTxxAXFQh67VF9+xHK9V6d+s/vL9aahVLeBNtNU+/EAHpMfOggTyUCcfLBikA3y0hqqIDjP
qOh8BPp7dTZAzwVqvjOD9pmg2HTo2jLZVwU8j5zR9RZluGd7whyh/wjJkN7QiKAQoBOKqhq8ivz3
eB6mz2FKMx06zsXVO+ug6DMRKzErAd/IaOhtMa9w3KuQgN62XYcNithRPDe5iF0bRIgsgjrwtK0s
hhBhSfOIvRrViYWhQOr35rHIzm+3y/M5ORHrl7Ok4mpyJ7mw9fjPM72sNCHlh8KPtaQPXvZbftbL
uZb6r/b51TpTad2j0+wBqFaQ25CIHwg1rhxzQn5HVEMdPXzJKZJVWZLrlqpcJ08gS8vOb459U5X7
ZV2Bmo3Bs0DseqOQaCOuRN4g4K/lBRf1X640ypo5x7IdMSpoW8tBsi432xWzn849Sv5T3fFKk68m
i+Ajs/6jKDfJhQWHWqmU43L4m0vIqqEOxgtA739RaP+CQtMJm0Md+HtbmNv34b+u38fouXgNQ/tx
2A8YmqYav6mqsIbxUMmzmQf9BUPD7uU3FRgagFPXNB0di5f/you6DYGyOeIg1QQPaQA3Y/C5wNC0
3wzdQ27U0DxHBdzm/k9gaABCf0ZfAjxTTQ1fGtOyNNsj2cv2V2SJKjbTeQjy+NJUaEtVtk9Atezm
fZKOl1dtyUsDYnuNgXwoHgxK5q/CiHRfFVrPZhbilGhdigF/VoZ2GEyLhcGo6OTrrrllrvI50wg+
GiUBfC+v6HVlMXe9XkPdlbWdn9cv22UVnEYFO81jKiEQZIVI85VGdY/uwrCTyDK50BbQWenh2R1l
31wRJZHGFnLhCOTaUu1wyd1OGtKXvrCoZAb2A9IGCYzwvES3tTMSWzkswU0rDWNFR9AJx+SlKksi
GEQGdX4h8MiuQvYcy8Lq6GM7pOIS4V88ik5QLiJRJdSu7GBxXuSq0rdIsCCfuq76iZh0n4csbWn6
3BfFY6oBfPJ7dKNJDBO7eSk6ItOXjI+WbHQM0SzKRkouZDUW3CwN0+1acRlNYnREwrYBxzBZSjzi
Ulds0tB3V2KoPJf9Nyau90pnDIjOEd9uvOzaht1dHauQsxpUdiA5IY3EmKPuonafjv07P4z3ml+r
B83NCJZqIdG8+kbM29pPTrVVyzi4D9dAjerznKNQYIoSoh7FHpOxL36SbB1DIYgC72FnJImyQkgt
2xbDTERDX8VpUyDozLOSzya2q/cpLDbYyUCDPsjnh2EYyTpodnV7T14PRRm7hX00QD6GozhBNVDt
7wgaNEDqAB7SC3YnWQKh9aO0rDNKWDIEAP/cIvdZqstxch2MZgPdqrTf1lNXkrz787B/Oc3bzfK0
RHWhcsriy/bkXM/0ccs1Lfnjlvpyvf/5urr0gHvlMwK84q7IRVarP0pv1vVpPO8Vy9sxcXhzqZdb
8OY2vamOeYwcaYetsjwYdIOI9PunVI4IxfcFhBqA6V/VpAmJ+ix1ubnO42Rey2PklpedliPNaEYp
2SE4oUP9l+uXjUt1WbdcHvwY11v2Wa687LOsy9uqhZRHPORX51r2W86nBJ2HZhjB97/+2OXQZd3y
ty3rkka/q2174g0X90S3nfcoMwe7UJKVC2zFy6aogaZqNJG1jvrE+m0RZCZGQFNwF3eattPtqlG3
qoYZjU3qirkz51jO9qYqz4UcBSADucXjYyPoIC4++bF5aAWXRlz6V8fJdS8Hy33kD3k5w1Jfjn6z
DmEC/ZjUanFE+rw/lWAQtoMwLiaQD2vbS8k1yXqU4lW6fltEqKzgDRPN6NtNaFgyEt+3olGPHNFY
TML+Oopy4gyizZcG57XsEl7tFMhd5TZVdBzLrrLaQY7cIc50kym89Oc8XqNB5FppCgyLeWoeZG5v
SfVZzcigcqnLg5fqkg4cBCRDVkMV3pUHxZyJIndHZlhlSS6swutRFcZk4tWGFhuqiIn0qhMJSZmV
XBa/WoelBBIlAUFh7olMb8sSSBZ6RLEumcV3I7cQKjqUJp5xY5uQsJfJ3gki0E7Lo9vbnV+Ok2sV
+Vq3CIfGOoC0OGPoIBddj+s0ZmfA+MQUwBadm1xEYuAvS3KDlsDXgRv4Ebxtf1QFBF4udEdl9pTH
RGAsL/g0iltlNHMICcxQToFaDdvRhc5jaoAVnYHGiXRcdxoE5GlZyHVhYX1V81HbmpH+I83ai4Rr
jrzDHj7osQlKTC0buz3JUix0fcyCWLFIFQ9iAS4d6Fpnn0j8DYjY9ToOb+b8WAuczkTEZi2fuXy+
EneTytyFXNnJd8cSnWB6ntMg4ngDpFGS2yCRSXnDARC3SN4Y33Rh3eXOXmbRvc4zX7Lo6LT8KIHq
K7YJ3gVoA+QTYT0hVqDPJnoIEpilClEEXIuQFRJgVneqmoPIAlmjOQ9P3KjiRB7CWqHI7Kyhhhsz
JiNxAMcdhEESqrAXRWK+mSPvlGadso0AP4L7hFiv5zN0QEWQFhnVmXL0JiFWst4uK2VdbpELuNBM
wUsdNLxRkLF4qS/bX+0kTyLrqVC10PUW5LmgJsyMDDfIHeMipxhPrgbXe8TwHDSZTIgJ9jY0Igzh
CV34SNUdtIykVWC9JMyWrJksvaTOZBZNHiRXykULuytFLfDPJNtLSZxYlmq7Qkx5Vv21LVgYcjF3
4PxRyaLOW0b4pBTD3V9un+wADCWe0ps3+8i9/z/WyV1eriIP8aMB8mtQb5fLyZL80+Qv7snHE8zK
vLWsyrslS7+qypuRKHtrRleCP2JZaKITWqqYMyJRJLoe1GZ3Rj3avLCiaylkb7bsKEujk9KvLccs
m19OG6VGfniz0mnEXX1zWbnP366zCfcQ/TF2Nj6QCNPypstFG9Sc6m1R1nNF+7HT283o8fAo/377
q5O+3fVV/aX46tyjDhsE/0X75dT/sV3uOkeYYjXat1fX+HXx11dafnRC9gCsNQR2cTNenWPZ5dUp
5E5v63Llq8Nftr86lZHuSWRlJ6Js+qtF+ldVwIXNiuia3GNZvxzgmKq/LecUL+Q/z+GTJjnhUwiO
Sxblli51tZdLFBPzQoBfE0PVk1yME5G0WSySWIS/ZFGulJth0hNZW/aUpTBFI2MSvKV42Wx3Itom
t786nZ4TSNOHEj6XLMrtL1eS9bie382ll+6aTsTtlsNl6dU5l58kzy4387gfFS1vd1o2Ktu+1j/I
b2X5ImTVDGyS8S/fBSRuEfMUX6Hci9yGs/EjRiF0p0Q/YeMkq1COgAYx1lkWbt6iupl36toZK9Dj
gCJa4FAAnuRC6WedoYyoZ3NiqWtZ9L7XnRWdRuRaETwS34wphmejGM4t1WzcxTC0XNwHSBU2p8YN
PzPYIYIwGTh1N933qTO/4a6+TouKpDWQH0t7Ap0EU67rPyH3nZ0j3KB2rWZ+DkFcbeXcGoDV58LD
c8vItkAIf0zk5Rx+mdLPUR1uzYCOQgHfdAZ8DuUDMY82TAwEiejM7dZZJ1UMfUbt9oOJxQh/i2WB
jQfEBr6uP/HuaPB/yHVAyFLg2NT4Bv01d5WhCDmLzUYL5UQb1RNv6LX/9XH+nrdRO/1LwA4JEhMq
598H7D5+acIoD5jpvw7Y/Tjsz4CdZv+Gjoll25brGRBHYbD/4I1quvmbY9gGOW5BT/0RqzOJ4qk6
7qeaq9sayyVWZ1q/EVfDvdfQdMc0NX7df//f5/H/BN+L+xfGefOm/pPIiqBsL8R007Ugc2se/CHM
L2wZ+fspVDcXuL0oTWc/JCrB4LxOpmPTBkeMSQcwrxnUCQN2oasjFueBnbDxPM9V0EQSBN6UbrXz
au8QY0x4VdLkj1d38sevff3r9J9p3PLXeZ6ISapwerhBb1RXAgaHqRO25oMNEaWaC0z7gPuvUEq3
jlGqPRSm/2hpBb1WEcNEw2NrjXgXhppBY66dzI22SYASuz/XqxAlkIs/d0igTnzSBqDsu86PSBUB
uJxtVIUL/+u//HzBtn1zcz1CtCp0Cduxef4/x0HroE2GutDMh9nDMqqei/hWzTHEFacEhD2bUJZI
Xt+TCiY29juSx+19q+lndHBDICcm2gRBeoKhnt8caLquAmjAbbX3Hp4HUaHAR8kQrov0qj72ffOo
OzroRFKkhU9u3yhV5wK94eFf/iZxy3/+mxzd1DWo9S5/myQzv47t6kYU5F6cGg+86DnxFtKGtOoB
4Ozg2Oko6jmhZuGyNWi7EuWsgw/H/2Rp4XQZTR8NYLd6745TdXYyY+fFlXYz3Xd6FGGQEyfmI2oW
pKlybQUard3+80+X5Of/+Ol8OyZfFF+VCMS//unQL/0O9UL9QStxR7aV+HHCgzmrBKgk8tdO0Ifn
HM8dQjbJte/S8XMJthQlV8tS8BWKNG9LqD3aj8E87oyuyFCAHaI9E+V1xZ9wxlPiqvQICk9OAz2x
zsFvKcYWEoh6Dk24esjhT+s4SjyRjUmhyxYos5khCqrg/XklEQRtM91DYmaO18mAc0tlF9FeGcoC
guCdFRTkpM0iOADTDx9gp20qv4Xpq3jasZqCGwkh7yoXaO46vZ1h1Rt2iJWo1wlg1tGKFNGZNyvT
V/H7CYrps1fYLXa/0cdeKbprrJjplqZi3Df45AGd0ITSa4sOtigNSX+PQXKyVQ2leTQwmLuplX8s
4Ai4FTIHw2CvBltA4Mx6jc8JyG0Na70JvAm6c6iDDEr5bbJH75hFzSf80Aek8lzzIdTKg5VhI/fP
z1v/1atqC2t6W7fImbxNQ7gDOd3RCfUHRe8uvYNsXerCy/NJFCRdah5dR78NholhxNS8DxEwAmTs
AlAKCqyXdCBNISTLzlNQEa7nS9ppD4OyCRIIuIaHMftce1e4mN7Hf/nZIjvy9jUla+LZjkuTzP8/
v6a2QjJ1tGrtYbaAdKl2+IiU/x0k4Wyj2+hhV3hz8+ADNHAcN7+ahCYiJXlqvC+qp+q4TUV/SBmY
wcWKr8k8ZF1C3F6rfN5MqOv+myjIL+6yobmG6yA4QLPwto3uPS+HJjNqDxkKQPfqBMdkSgDApZew
K+CMuXm1iXM8y3P8jInVX7Qgfh+hXXP85/tm/KyxIjoLSBFoweDqw69hPPfzffMnp6Vr4il1ef9U
CVh3/TENY0xgIxJMqtJ9yPrfkyLHcmpOroE+evj+6PqdvJUTbL5oGtIbvuTmZp66NTFMNdaPZUVu
om4AF0axcuHhDCAn8kM/Zs4R5jSyaCbEoQotQl/zAEPBzaydSr0oCtZySpx+iqFb/os0mv6LVwRl
CmJIluaQ7XvbkummUjAb8NWHhkyi2Q3xeXBVHaqt4WzS2HqcmuQPu3AfFEHGL5Fx/hzbxlWbELbW
I2PelXHb7SeM946ho5/1NlMRQlCQnfNyZVMpebD652dj/2dH7sDYF30G/xxooT8/GySNVChEPRYL
Tetu9Czq9zTS+9npnkui63fkEkFGpoiJdk5ibXFeLs4AZMxjY+ibLrHutRDJIrMYn6GuuxdExZMN
FIXPCGGA7VN5KEArkyMpdxwjgLPqdo8jhfnRbgP3oIYG068iJP/GFQ7C2DD0cILIgIvuoKRXq15z
skuXTdlFLfm4g+KMbBXyk7qLy27vbd241g44u8I9w5kSTcxb5fZHegX3DrX9FpkG/R4fUgtbIdjl
Uak9KJ1zMuIuOGE3+QSEzHjPHApNOL0wwR2QD82zEZ1AYoY4/UK054/Sa/xL//m+m6KteNOWODqf
hKqZZItpUH6+73hu+J07edqD55VIyTpz/ziB7QNnjIyWDTfqUfF6zKMZX1ymacbHcZhQ7Jm8ba9k
9SFTTX/XNSbau9oej5tb1xnt2jIRvSJ31x9j7DwCt5jOZfC+E0hr1IMQuJQi8l20Qs7IO+ST+RTk
trfr4/guUXIbPChxSYwuZ1Slr25RqiBT/eGqJ+ZuHpIDeqbpE4xYY+218L7CLgdVjO/XEDvlNrNA
AyO81f3LG6ox2P6PO2UgIkWGnPtlqW/ulDLqXW/7pvYAdeAj2Oho5Xbhp0T41jWVZm5cW4EcNtSE
8aIsO1uovYYIR8LfGMsz7PKG5DNObAYJ3n9+hlIb6vUztFWLNo2JA9IxKooLb35Z1gZ6rCJQ/jCU
BiZ6Q9LcexZ6jl7y3q/wK6sd5TIq6CQg2Ic/CDJ7ILBwbXCF5ap8fUsj6VF8ruFi6opxrV3ExaOu
Vy+T711nlJvX2OYQL9FLZWdiK01WCHvftgunbW4cgs5UHwfj42DTL2K6oK1A7uF057RflDzF4ELA
fmewi6lVbQsTDNeYlvupgrAVVqQnzAZPiUa8/AbkUBUqJeYwJcpKIRqekRfuNAdFutzEGDsMkMM3
oA1sBnxT0UudbknyJU6m7oI5YJnSNDP2IJpW6B+SjLRTL7DYfVnCmguGeg37M1g3AWrX4N2gVEfM
5fHgS/+t/fXMnyEOpst0SeWDMmjVdBPLiTcN2gxLB/HRKXhQkqG4ZQooLzwhiKEBucJR8GJZ1Tdk
+tqdM0/usY2jk2fk4bt2Vuoj3P10HSLWNtbJzSL4QOzWmbGrK/EnYegN2x+lWtiCEx4dAf6VMWKx
DSoHDoqXxHAG9VY0mCe2SXKvar+3baU94j7+HvN09doV97B379ReQSsxbdV9GNfPUWfvs5WQTHCJ
Hz4OvW4/ZS3UAAPfBD3We/TmUQeMxp3LJ70C/Npd84k/qTchzhVxgJ1JgJSejzJqF6OJO6aPTiSQ
7SGjJEG7sF24ZC4h/jIk8WWD7d+rtcA0IsYMqx1ZF8NOxstLSUe5JjNPjj8a2yDy/YsWNVsVw8A7
i/wJ8GF0oJUax5QUhkDQob1vYWeAG4yGq5H+6M2D/zCtDbu75PYgyHHxR21w6kMs8BA1RrRz4uOo
PE+8adB/9qEQJKuc6C4IXQ/4bdnvnRg3ZU5roNkcNxtE+piMdYBaE2uE/15M1Wpk0IuI9aep1rRj
h4bpem7UYGuP+qknbnjxSo3IT7NtPMYDUDLGBx8i0lqLu/iGpzv0Od+zt8aYPc9dMh3yOuTvtMwb
zoUXBWGLuxSdoKC+Q0K7QpShgYBkALQa0SFCIqPFTldz15nVf491vEHUobllfYqvt+vDkuomKDVK
92AOvD083nSP3tg3LcYHtQ4nKNtDhZGL2t/wZjDu+zb+3Bjzl9zNw12cYB095dOKPkPDjcK+N2v/
U40Izz0K9zuzyKINAm/mFsMJ1KvRPK0QUd9ZRfPNRLP4ODpY9tW9q74jeouhgDqfeWzAjV3QmN6k
HQzLCNZCQDZSMFuKSxzQ1CQtz+lk35d8Kgcs1tpruWH+4++9PLy4Rffd1QqXWEITX1NtmunAjWaH
Gnxz86eouaU1UtRZVx9d8CBn3Zu2hDMqNL/pb+FYIl3bDNnVL5trFznqSjVRWHPwaiahoeDDx59l
Ewu6c1MdeSc3LHElE25JFmR/Z8hAeU+dvUFOltdhPjrYtd2G9I8i5QODFOwdNLUSgu9XnyFXETTj
dTLQ/+5QCNtEEAigQTECp0GukVow7DOpZGJ5tZC0Tur6LpyD5g5IFBgZA8nnOFTTM9ZRiCFbJkYx
mNqMrjp+MDkKFT84JeWsuB8RlAp9KJll47UrXADVeywG1ftpnob7+GjlkIuilpskzeVBIKHm4AGA
TsIouJW9f2oLE9ZBaH/pfNhElgOiqB3tOzxucCgtGkHbVax14M5QtByj3Oq19zwh5oit6efRRwep
jxt4RiO8QmSOSe6PYzKfjDkQDOX2u9PG480TC6eEaly5BIWY2zlnH0DBHo7VNxwGgvu5Hdqjovv3
BdLUMC/Nd0BmrojqB1cEfRB88ur+oIX1B1y+9Sc70M+hMs23SN07xB7QRsIEU+G1/Yp81LfJV5x9
MWfgZlsPvZNSI2dHS6lp9XgurfdhyVwoAQyPmipSF97s3MuxTBBHd82oRDffqW9B6IeHoMz8PSaR
iEilBuO7Hj9KGgJ7GzY9ICpSkKDWnPuuGD9X5F/hEodPZoJct2UL4dn5kxXiqpNVjgfJuoIc0zvF
u8G8KxG8ofnS8BzH17gr40OjWwExkcbfOUm/MewsW7e2zWE9ysZhr3wPW804djWC12hjg41ChlfT
dKSzZuxBXKBzU2SRi+1Q9oQ4+FeR2Tv1/aiTcWA2W516kcRnWoQshajqMvkvi26M87ebzDspIG9h
EKxupTTcS10NcSWKGuGxR9y+EllCuUDS7Ko7DYzlnwXgYCvXJ0jPKlIdxxcg7kgri9aC/k0ick2D
cRGqtJiLWc4ElpqFE8zTyS+B09t6f6hQ8pBosnDo+72uZ8c4UFCymvovL6vD6BLaerIv27w71WKR
GX576qJMJ2JiwegQCOIMTWiHKf0hGseJNIokvovFi1S3Cou8TcNnG62unZ0C2cC4cNrqWLDthjx9
j2XI+9ru6r3bAz3zIBS9yMulEx5CRhh6G1TKorOT87HMda+uynl6QqJcEMOylKHQKe9GC/4CSawF
Jv6mOg9xvpmRY4Bp0QhNFJTo+ib/gHdnzuCAdIVczCK1u1TrSTEPEMOg0PwJCZYAPVmVpWAQqD1Z
j8diV2tC8tfBo3jUnmK8gI8gnYO1kzrKfqCxR30fIRQQl5vOTuY9KdJ3mkkctA+QBeqT6V5FiQa1
lvZcV4WydbTv6DJf8XiEwqhaNnPaHgtT10b9rporqFSVvxlNW9228IU2KRQkd4iLW+q9a9saC280
ibeKnn4ZPLQ3hgginomrStfDSvLRpHNs5HHDEq5YCM2hmQQVJ0WkAfksbhTxitNQq38onvIFubJN
pCDtG0ClWSVteqxjMv1tcBibxMRhAxIWQ5yLm0z5UVivuhV9f4rzwgGqEQ7hu8HNO1gYjRAPCnAn
QKFUh50h5urC8kt5si2kYEIfjes6KK1Npjn9ejJQQAL0IHFXaTZ4P4BciYBa0X0dyW6jvSdqsUj+
yP1k6RXISmx9OfZvNy9nsEKCg22vhEg8gIR5dc1MglmWy5SVGu29aTy/OvcPHFfVp1BXhKjHX9Az
eRycyWILUet7jZLWDMeTX1bQPOFqg9uZj+nf4eUqy69frifXJUGpM+bHTzmYlI1VQ3dNc5FZ4wtB
gxZtNoUJklu037Cd2isjlnKM03BSlmDGBfk362BMulg11lbc0uCTV9Mn/NdzlPXwPoRK4loJ00vL
Uc8qinabBDTvilg5wbBSfw7jyD5GamidkOexTgk0ihxrVE+Q78KnwXX5kuVmueiYB+Eb4SVIwJbw
0XIjgk4mjqYXtE5THJ/rGBCi3E+ukgtZzawcl3fkjxpxErneSsHcyFKZ4hbQq7G3WQ5gJI+QBLNl
8EWTe7B8mJyu0h6zBIkFq6bzhBDe6Ot0VpA7m61D/CkY/Ccrs9wt4SeAC4HVzshUUcwzpZnXTSk8
BuQKuRhslfRqLHC+RckgrKvgMvoCiywXksq9VEORI3TQJk5Wy0r3r72XdfI4ufeb04yQ5bYe+VJo
EupsbjpHJ4gggVqJidahGLO/C9oh2ukys+tlY3ZaFvDLkFBY6pNI+f5tVW6QuLhll2AK3Wm91N+c
QW5gOACLTUPgKuyIdbzsnWWF96M4oy8GFO+vayPK0u4tuhxUc2jldf/guxFpaXmyZbfloorAdC/V
X+0ns2HLsa/+cLnlzSEwhZH+Ma6eUd7XhE9b4fDMnRs7ApyQm8RPxSmpaZ8kAtBHIDE7yDtTJn2e
HWbVwRrGsQ7ymS1PVFY9eKvJKoOMxZ8ky3L1sqssyQcdFX0wE2QRB/S9hsthjgnT3sC8old1xv3D
7JXbpis2FRNxiaurp8Gat/INGGc9bj5JlJ4nGyi7ZnakVbDkxqZZWTlORBK8loNpPclF3bhk8Ze6
byF5BlTPwlLWhko5W8wwaPvkSUPBkrJ0LSAu4Z9TBSVEC5nXSMjWyrsqnwsqDjqCRcU7RNN79HoY
wejiAc8t3PV2K2/gm9sv1716RKV8TV/u+lL0k5LXJoIM5XbBs6NEZLGgNp6nAnHMuUN706uc/KEb
/fMIc3KTztb4WCQJ4v0lMy4V618F/98oLp095OUOHxFymGYygExHY31b4u2KG1GX41/HZDPW5/pK
CuI6Vnr10bpXbN+4uPmDr1nBMfGQdVQDZz0XAbjJUPs6a415qwr1nYWR9FFvb12i1mcvMx8qt9YP
BFq+Rruosaab6STp1gRPTp9Hlqip6m2hV/Y16sJ3c604DBHMd/FQxZjiuV8LGqtVl6KYHw2YQCsR
ff0YeZ+rOtduBfxY/A4M/6hOyhkXBUJjtvrZC118nvR4PrSu9ruVBPN2ghXd6ZmCHn+Llv2MAWWX
D2tf9UeczJjQK+b0JZrHz7nS4/cggIqqyuSJDJPO2MCzd3WTMMNPHLS1weYdPW18xryh2A2Z4qE6
1wT3arMN8arKzfohDqCt2wg+TbnzLfezaYfBl4epOnxvR/UeqzyIHp0GlnbZx+/7zGwhbrs4yk4I
hxhTgclQNlhf9J6AmaHNwb4JouPAx3AXFESrohBhgyoqrl6sfrQm06KL9QH2ZiPmQGp9y5FRWEd1
/oxsZ37tyxFCphCbqLp7GqTqbM4Io6VReotjbOhTO3mAvgOroYeibJnm11Gf1A91elANqzgXioP2
r4KIgatP+87GvridezwC3GA7TLDRSSB7iGwQM+B5PM+OccNuFlcAfJJzfCF2ZIf+ALtCllnNYAg3
uba2KtiSp4w8EHbMbv7BhaSvGO/Gpna/APyEDqt3+kErAtRxsDNox+6S2DQKltZU93ozdSur0TDU
1LwLLMSV2yrjaVL8GaP4/q6fuurgaOP0GIX1AWTrSnGs7gFvEkIoBqKFVeYmCOriUeSkMRM9OjrF
dW6zKaTyMO4mOwRqHEmwrn1ouxhafG+6l7QvPwT45h3NIjpWvZ/uIPojcGaV7qb2EwyJeyzNxkH5
3B3SxEQ8EiB8GmbdSsXG7RxpXxVcViHukk6YmgDDuLn11r5dWUfDtvbefY/BBAKaNBflzSOIvfUL
t/mWeUF0iz3tA/kbRrDM0Hcadhh83cVtrHixpgGh1KzOz1rtPIWlgcP1l5mU84fW+6qX0+MU5f+P
vfNakhRb0u4TcQw2YsMthNapxQ2WWQKtxQaeflZkz5jNGbN/5gX+m+qu7hIZGQH4dv98rfDBSKxP
s7GmG3IzG3LjfGaEV1xsmXIT8/Rx31YTYa6qe22nO4G3yc65aNmX0sEGtPSooiF2zrMGxWJQzJE8
HeAsw/VnV8vXSk8hnRVZyzZo9Qqdpt5zPt0TitC3iTmdxjuCXibjvmZu4lRly9b54q2FSPnq+Ab7
bWhpu3xeXtI6b5+zCW4JeOLM3ERORIgcAkZbOQctsXNaxUxFjVxSIpGSTZcZ0mRi6VuGNsAwkAGh
jo7QKLGJuK1y5gdNOUdHJJgBuvqJtmbmt1lvr5BjWcd+8d6mUeQndBfI68SwrPSFHuGsL/nKDC3z
SOE1BWUh0p3RmIGqJeyWcghgFbzPbN7cT/sa2P3+XasguIoxD884y/6g1XmPa7nhl5QbU4R8uvWh
PjbTMDwSPXgSraCfwE9XxJ9Npi1azyz+28sXpDK1exnirNvPUvu4h5QvPQo6BEMiqE0nOWT5UpwY
u/4SeoUxuHvuo9ndRLXcVfZyTov6vdLai2O301aHra1504feZ8aqIkqzTr02XN3Hj4b5R0/3iv3b
L+MdBtJy1lhva9t9LQfjOZk/YUqa+2q0PpUYnB0KsMceIbedpe0ORyg6EKAmeRGvRs6yzx0Tap9J
Q7sv5kc3afT1ODkOHsZyeVIjHUaz5A0wHRQ1nFpzJ9VeDKHv2AUWeSqeY9NdTYwDTnYjBlwHngT/
qOGicrHCz5G+r+J2M9rz22I1+Kqirr/YY5ni7mq8tSefdILsEAp6Gv3xtJrS0d1qUNQR7shom9KP
8p0Jo1GiTqWea2d7WFn9UD+JzqWlZdbXeFDFyk2M4VQs35Wa2weXdh1LZ0+Ucs5aMT2YcjW/m112
Ns38RCw6fvKAYm5RtbKL1rV1x1Jd/KKZ4fgg4cvAcCb+sziYNudfiUDJo3UOjuEGIVmf8aGlG1ky
jVWoUuQ0BwTBQSDVWf0w9zzT3BwGzHAf9HFBtIi3H8YeqtzPfwnNqD2aU/kHk3C+AzYXQEh1tvpU
nlzL1nZLRw0lIOusupALpq7SbVLz91jpWIM3mIaNshXXBapzWsNZ+jL3jt/CsQ5mt0ivfThAwFsK
Jh5eyw9TeZ1gBR6IBrNib5pB54jj0PFgkE6Nf7Kffzs2QObKMICYJ18sa8l9VN5v2wW96LkEVNFS
VFJ6td4m7yda9zOhh6HfsUpe3OA9bw+mXtn7ydXuyiOoxrpuaU859AJWSv+WYFleazs9ZLrDGgPY
5McOEwwW+mirV+lyi73sy4zn6tyNJUg05tSH/kGTDAGdxtqk3Oi3jF04ylty28xlRL8bOUZPV1Q4
+7Fy1AutFT6+pOTBEphBZUYWUCnnXiupL5rz+jZPOcK7jfLOaOgIDy3C96ZsurTqIao/+CuXveK7
sJmN5T12WlYddNSbmYZDi54/RmGLlmnIdwbSpXzpq4zyQrNbLFIh2/5Z9hblfchETyxBrES3aZ2Z
1hzy200dQs3TQbQsVKrvlpW/jMqieIXc7kF5B2gHNjCJp+fMhpJEkjPbKBVdp/YO2HL4IlLNlEHi
5jtlzu6WtjDNFZYSdOeL4Z1x0aGc8Y00i0J9mJAO1o4d/YlaJnMVc6aHaYLM3PTxSXq3KUL5KUpU
RhEf5TEB2d4Z3P4pYfhUzAu0AjM9eJyVFQy862LYrCJG02vCqZkO8pI8h85wjlAnBY09L1tyveib
rZ2Zer+TZsLJM3K59gSI1tDvLlrWtzB5zHXaWfJNt/5S1eU7TyjgNDY0kmmo/zDMebQHof9mtZJG
sue88fSq19ksVwaqhIcasXi8FMtXHDlwgqC/8PnAATuNGeKrzAEpKRpt60nWOTVbeWy4sCNm6q96
U35LYCpe0rGpnhiI3a1Fo80WDqclir1T7RRX4InU9aRH1kk+JLjHOWm01NInjuKDl8kHrbtXXmG+
G8Ih22aG+7A0ZYtQj3aJviRM2QzAIshFa+C6ENEja6AtjBUiZnkGqBtslBBfzIcX5Z/uHcRk505z
Usa4UmqKjno/x36WKX3XZ40XAJi5uWXh3uxSbUNJByNXyZGR4I5WNn0Va/loPAxxDTeDjnHMyhho
w1UmPmmybeEBFvdjSmYmAHjU7xqto1p2QG0zrOJ3s7lQ5BT7UBzQ+nniRCiBfrE1gbB5qSXI6V4H
jN5LnSCS597qyZsPmdA/piIHJWbwQJEMVYF5nCgVer6C2tzVcvrd2Mb1Dv1WDvfqQobHJvNupECv
wqDZYjTlPltkBqSwW0F0lrcmrT5qIzsmQ61tdUN0vrbgRkiZvm07xZdDWZWSiejhhBrFYzpr496D
NrWaNPcvBY951FjK9FvPWvaTofYOz7arAMrVNoqqYryL7tzpy+kYwFjakLzYenYtrO4wTSFlk9NB
5GibbJ0B6nAr0+ait3oY7M6ljIHqudmnXc/yT9mFX1b1kZj6BJMZSMtgflRES6/Sq9/QYBuHHuDm
WtTdTL2pQqaANlQMYzhWmarXcULULy6N4uw0nIB5sBC3HIsLWSxYxfyZhd3ngWDh2DOex7zemVpY
MGlbXOSMNqMv3X3MuP/m82Af8wqNUzrfE3MFoH29HsUWeJiLcmv5S2/8MY7vgpZK8vYhzXZqZ94t
kfFRQYKjPOoO8Fm27D4tFz0hbdBOtzE7yaj4aCxl3ETs1T648XplV9VynXgn/Npsw7Wr0cc3B79C
PLgN5/429+6wz+zwUFlPDu7Ss9GjCpkiozqLeHzIU8fPKic5eyFc7JrU1CY36kPkQeKSLky9n3hm
hCwEIlUMhk8jJBuLjiHHXaw92bVfQXIl0E4xnmnT5Xs0md8MWC1/4iVFDK5O1+VFzd0v447gZkB9
Gl21090Og69TVXASKyCoCRuFZowX6v4ZJya7yqKi3qtE/SWGuI2Nht+bsQY5MqzxJ8G4OpmoKXXr
2Az5Hzixy4oYDm5dRscHh/SoExbGI2Li19jV4MbJ6hJNn1pNUNOlE3kjEJ2uoobn/c8PGWHXc1PM
byqTw47Krzgthb0r3IbzGZJ1vJwkkXK3D2I2lnYcb547t6KweO9ai6ikZ0R+6NThxroz9ZTiDPIz
dqrEeEhVaJ7TsHn9z9ZArgF2zrRjxX9E4sevg31O3HSxa+9Uch5hX1MUq+yuFMk89zcT/x03g+HY
dNlDk2XGMUodaxOmMzQ5yRuuY5e2PPyxYSNYUp+0R0vNfzhfdztttr/FVCIh0Eqg/HFl+JyJjrlt
vzPgcyGNQs5KXP13tdSKbFCpbSDgd8dhiHumFdBkxypjIqaheNfuMhpwr4ItlrVZWvSFKnrwVgvm
yFJw6nOvaPa0gMUePS1LHjX2GbOa9YMmcRhWEGvXHRCvAMWp2nIibn0QrjygOYMcy0pP13Ox3Jy8
0Fb3oM3QMrspodv4GOYJI61L0lfrbhx2DCLMN7v6rS/UR3OlTj2nsT11+Bufme7YmY/AV+VDlnkX
raZL0+s6htdYn26zwP/TA6TiY5r4UWRZD7anHekv+J2VluccXWQZFebO0VE4cCSMN6zOUCKEKCUE
ndeDSPFmjjm8CoNY1wbPGVoxK3nr7qBnu8WiaUd9f29wJes8lqCzZx1Mq2upLSwuXiypXyAFwWyF
XGJzM++cziHt1uKoYz9EBXnf/QaHFp6nOrqJaLzGSei9Tj2gzbzUjSPP3d5PaxcYPqdFnWDgoUTs
QMrBKnZgP8y1CUZtbdnDmqlvcynuGy19ZqaBNtfFWjPTCQ4rAIhePALE/1MpZqxIq8E5hvZw8ooM
fCyDsqDsjb/oCcyz7Ir1MrTNVSnVrZwkOSx8SoOpdQckL4zPs/twOw5z46IVu6yr4lPNyIvhCqBn
5kPToZKeusXAqx36M8iprqpzXupaOzvmnGwsafSrAbwY4Y753KceXOsiGu6Ko6vWtHrg3A8kUYPG
Exzd2zLEwLkz8VuNkkVTT8BiGMSL4pbo9U7yPLYoEa1RXppONJ9eMW5aK/8lhBdxHheQ9LQEuCwp
CuGhfCnMoXgYHCoS9js3oVaHaxxTHZV5jcI+L2/EL8192HI15GhTKcaQ2vROupb0HjBFeOmKLOX9
yKAGXEUOMj8CdHLEd90QiqrEWoZOuGvr0KKXxeBctayq9ij09j9FSWoYwP5rzgiML5m01+0ORQu3
TzRUa2yNz6Y98woZ8zMwCMV6StnF6LNDOMXdRoQuDpkh3KaDAcIUllvQ9VbC/E7/8qig7Kble5zV
7yP4i8Ngi/TRMBmG1GvXaufgZyXBdTm86BZMuriGhTxG0Tc+a1aO0seI28UFuvffYkZIb3IkdzOc
0V3sFWsEUKDihpL7/pLrQctRL2COogF3Sw5R2mWBLFV6cuerNsdInFFX+DCulq3bvWhpeYdDJ9qe
EbxJmmmRfh+K/uBWzOy7wpKHrJ8p07JBbPoqMRg4WRuu6JKgJBdqyywv1K4C23E2ttY6SvXhqGew
RmLSTfkt6qd4X99vs2q2UFNCVttWY/OUwbcnBH42GeHvyHkj0ymtzT/9Nb17TD0qaugV8xVqLm4a
LU83Sxm+zXVbr6M7CtLK6+5qqhtPo+SkdfL9pwWTS2UFdiyQOnyYVW4wwyUQBOSZy22xJoaIo77q
omzYIhFNWhtVTaKsWzmOv+3COXp5iOQn1Unq58pm981+srtSC5rKJjZxFx05lfcwesa8z+r2ju2d
QrqkNZBD/cFskpeijMQKe5cXmGhKfBSEFEcjXRR1j3BAPPzsDQCIbpTpxG77YlWYE5+duHSuYtAh
ZFibaWmTLXy65k5nWTZaHDY7ISvaf5LK2jTr/FEY+Ys7Jo/eFFn7KEqmtTVSgDj6WGx0r7I2VWFf
pk4Ox5ohgn6xqnA+2DXsWCIW0DKhfRopVmqP9ESit3zcPIxBaaFNgFR5wsG5G8DtStQkEAMCdnUo
MEYyjl1tn+NsxHqShVdVAhaVlf2l6rOA+H4yC/pIRcr2iZ0uvzOtjUAOD3yeAHLuWX8OqbmrPz9h
+HByv8va6d58elVw/Gw33Oq8yHXMBX911LyyxQvacPV3wXQwc2IiHGeNu9H4puBKrv0i6Pu1U342
3eo2OgnNxoqd3rQinppxNQd0m5GwD+25Al5rR0b5SN8WSmjiyBXV1EufNsmWcTPpgcR2TwSOPiy8
ascmYkdikBawmjwETdPlmOWbjsSDOzH6aJ0T0jwMEQWZpLQ6hoDImWx7zPa9KH6eGUkQ1SUfUlZG
kDaOvSJVDLZeN05LXlvnkFj0xKaKNT/NeVzvYW5GG9pKWEPvrcc0avC+9jeRTXTp4f9urD59bzgM
n0Aqvo4h8xeXzOcxyuprl9zDi54GP5XpKUuH0UF5jzXA4ePPD7lm8ZnrcJ7LED1tZv2JOaMSHCY9
5yut/JrTC1VydSozZ3rLEknuNF5jymK9Acrvc215TzkXwjHqvDUWrftVndGMAwoPAD7uryThuquo
3a0X6jn3+LXu0nbVWLKRXv638UZ9LeuFB1lXn82s0I8MWfr9vLQUJFXcH2wy/5AdTg0EhJdkSrOH
9lt0zbZMquyFp7NxustQEMZsLU2kTzrJ+nVhAEUmBjqfPaMNtCXrtlOXu4Q42mX701sw2keOKFid
FCB4+ARAsZl/6G6b7PTfiATiYzNyBM1M7ans+ZkY7NXcG94ZfcpeqxJJ5L4FQ2GIz6QZ3LVRtFxR
bgPZ36XLm0zCVxS1EqDojh0HelixMINMNAENm2Q3o0PiFmSEOxBOxIXmgt5S4brB6CAw5TDirLSw
edI7c9oqA2FKbMrHUs5bsyerV7nGpSizTzCVjJrHGqtbJumuoStMOasd68p292lJo9BIqv6IB3lb
TUK/xmX1yregXlsLJfhsGjfzzsFHekUtXxbFpnFTJ8AhZK1MKuItGd324NJhiXHYenCUT2j5vjU1
OtvSrcEQw5/Z1Mlrj1ZjF4dq9nu8ADRWk3NYZnEQ5WN/yl2kLOE0FJc2+/aqcpW4ovhKuZv6JvEV
Nn6ic531al0KM93YRsrdyEkqIBMscWjKMN/tkeZw1r9lVQ4pqNOezbqvL/A15kBaRrht0CPHk7c8
gP0ob+H0t2Qovx5jThe0fOabE4fpdcpSX5fle6vX3aFiZYxoHm6fMVlGMrJlfx5KfGWjzfkBBLCh
RvvM0pF9drzsVxE1+b5yZ+3KsP8JyTIkes9rL5PyUYb7C80g2M41DoOmkMdOrMPujr5kS3M3eo/0
vbMnTfubI/3aMjMcYT5z1FF1dsJaTHZSz0niRAmftjSJT06GR9OqqqtnyOKSdy///ESMfC6IZAda
QmAPWLLEJklgVSuVtU4si28yh7PnRCg+JEY0nsD59/444HZT7SJ3PwsXQlFBiY4TJaOiauvqxBtT
x4XtzMhKQFQ+qTl9G0Anu7qh3yoGVl08OOt8aqDh1kZLJ0rsfk6KvARSv6nGFnnP+5tyv3ftnoCt
IzGzQyGWKHY4o9O8m9LpZkecOKPwoY2N6cpXQIXuzptciXydhdW0JvO7rXizAmoaY0U69K5Kbr6W
As/UdMemNJHhbKw2+4ju9xMpQcJA5UbthYNcB/a+I8eorSgj5W6cmzWH6n/8y8wNtG2DmIkxB2NH
vN8giz0ye1btM8SiYi0pi4nEIKEZeDjQ7HJ9jf0Lv+wzytKuOurQQ9TEc7gxsFjGslynYQdXd/DW
XU1sbhzZN+M1kUnsAaMNNOSiybhrVBiOqF80MLPdbM3xJlSFGxh1K30rIc5vit481co4ot5Jr5yT
MazIxA7QbzGLKOuKZdGIhmtvG8809Ec63fRYd7ZU87MFMPkh4pYVzdgodTmDY7H5FXrikiszgrG+
l2eJsQ4XgaSRpOmSaoxIqtnF3Ye7HoaePxuxeJYgR3sivIWFXrMwafMqt/7jmJm116iLL6WqAxpx
q0xLnE+THUXpTIEcTMjGxuAejfvNs5D6sEMR2miNCFrsRBR/MPQRW7U7ASksz8Eok+Zjiza2yUjf
1ycTWoQMsQ5V1KQ3sOF54Ey0ejsUO4eauAUzTedSu32yWjhwnVpH4GL+nCKnf+XNekmUC088aZVv
mwPpAmfi3KnH1gbQ9MuIhtISjbqE7lYUXsf5mQNQHXrUH07xuMQsJE/Y/uyh/hBSAx6VPBVCIRMd
nP62VMXeatKgAtsR/EzmgCAq8g7K3fXGzLsnkogHjjAuwkqPcn4eLALoc5XjWc3z+VrFEMFCR33c
/cGn1AtXojJ3GielU259a8Rxt9GAbwjfPY/NQa6YYEbBnDvxsa8geWtGFr4Wcb92Y7ZHSgORbdks
Ck0K2G03IsGcL1a0gh1eb8uCFmyvwOSP6vaMoEIcbUyZRfpK6dSsCDOnPJDvWDBn2bmhyahEc8w9
pAmoBdl09KxJHTEhAEiwzcOgsubcEljZ4hH5RntUHnUBA/vn3yq7Lo8qM16jpq3xYFTLIUJte/j5
t2mBhD5pM72kvDtLjca2w6Jtb5MTaI1wDoQgNuYmYOynoXpUrA8xSeZtLseYWGKKIaqSJfsK2WI8
z23UoiRjjb2NXMufyng6t4zvf9bLSsarT0v6iyDWtbFC56PjvBJ7xkc9yeHRzJP6KFXD8ruq/drR
5NHM7ksFCc3ADhGvQGv+YKafxBLtpx5PqzVDyEp0MBbFsaq7YWVUQgRZ/7dKiveYyn/L+IGuLul1
HsqL3FDbHhiZUX8Vyd39+27pBbc5TO8rzNEcIov06ycfMUUz7WmVNOfFUpFPUpp0OehrktduvXXj
8Tn2UnHSYu6UtKG+Br6QlKyeT5rir9HbDVAJLuNWd+55lf44WtZrYUyPxPO8VZRWv9JkKUAuarhq
beNgL/bZCuE4wqRu9p41rNJk5mDojseWcdHRC4sToqFspWrWeK2KqtvsB9Y1vAqSmPkSsfcOWd11
Vj1TbrqnPB16ufj/kJJbcUlqkPXJPalcam7NODDvgVUhYqvZo1uT73Y3XUH3JFGmFswlvlZZP0Na
afAIcpco9ZDFc6ZTiDXnPshAP/odKlAazQZtRdWHrKVn6borhpHRXmU/gHvOyafa+/RMBjJ8MbuG
YTx3+8BzSKQkMqc3Ws5fRMObnW4fsA85Z1pZlP0C2lSnixc3l3+KhlwUz81tweSlGLqG1LsLRjel
p7vYNs+BudoRrFI7RQShjGk8N+POVLq+04pvFl0gVFbJNaYh67NZ0u26zll3jtpmQyp/qR2gorVa
1PBYifbqxqpdtbaWr9RA/xOwhOMn2YhLLfMMKm1hXJuxP6cWa8tF9V7QUvNZJ5LcX+raF7XsNyrk
lCcJTcwgUtc7L+/Ze3HktJkibyLRV+TnqRx+TalBXzLM9uYsXxqDEUkjoWZOFmQrvBNq3dc2DVXG
lVTSYuW4nnHmgPLQhkZ7qO32IzL1i6i64ob5Z2MmKjp3rnGbh3ihUYu5jxvhfIjxsiAYxhXFworO
+e+eeVQXzZL6vl26x599gt4ynoloVvu+py6yrPQpbasRBYDz2iPm5GgtZ7ZUtN+24klRxFkDycXz
WLdRrOkxdQqc3DBPZd9/RW3TH3EJ3wOk9j+Lz/8fYfx/EFGgP5isIP6/iSg0Jf8dXvzPb/hPFoqr
/8tmGAjeRJe24dkmdJX/ZKG41r9cQ5IE8eCkCGQUrJr/FxDF+JcnbeFAnJAO/7BZMO6q4Ydr7P6L
RTzdYJv9v1gp/wOA8r8BUax/31TmCgI44grblobpGiBY/sdiX6i0aIxL296DymUyZc3XkNSHP9od
/cbI/jbZvErdb3c0HrnXwWPwrGw1du5747klV6gFWVAh92mtcd9w+61b/r9npssmc8cbLnDEzGpi
JiPZyCmxidselaTBfmvNLIzDQiGCJST0buJJw+zi7Zf0UvUi45kOysTWP7JMj9eyxIPaPZfVliBP
vAOEDLOgEwejw9v939692z+bpv8LheXnWyJ0vud8VwRmgPvb8t+5Gd7gcpUrz9ov9PJ3ERvknMa0
S15jUq00bYu/i75nR/eUB/dFj+KdWLJPzaAXkdbFqp15pX1NCHvwuEemEYW9TrMyZdmR+dPGHTUY
gZ7zPhNx+D+gAAZv378t9tqWa5q2a0DLdrAXOMSS//2rD2OR186QNPswCt+LJjQpV4uHYnJ0H1VY
tZ0X41qqtxJkJ3IkNjAbifkRzd4bJxK1NVpSelOUO4ECFR9Imrp0i0DyZ2wCpgYqMHsluoT7b/PN
Iqok6kRBWLF7UUV0JDs7P+IXLCiilq0hFtyGDeEVmoFsMnd+HXKkJhq4rqvpOI/RmyWWcwa02I8n
912M0Yuse1jDibEnKsW6hrM37m47x73RoLXpjw3DJmETGD7FGC47bRT7Qgs9DsaLQ7R2TUuArAV3
eiywARnub2aWDWz98dcMbbNBVVbw+wJgOK5mtOsuuu/pOmTjnP63IKcR3HPEbhoSQM0jEpcC64Tl
vHEI4td1DdNGzsI0iuqmZ7AitF/9wGMjlr19jfNhJ4VEOD16BT1eBOTRoJ+Yh9PPiEcKEp2JgOU8
l4LYezsVeG35QzSK+CAZrAerKH/RH0p9oe77mmUesFz4lc3PxAksP5usLzfeQ6aAut30N3pqR0tH
i7m0A1a9ojvS5N1EefqxLM6aI0HsVy27kp3FIQfh6xkrn7kBDcCYfxFbiR1vyWY3cGzEHwtKkGFs
33mw8V6qpA6aYZqIO9IGsQiztPGxgDgbFD0dFjt1kKHlrnklrtAEBgbF0DhFczM8ZNoT5Ixsl7di
7aWuXyyG8PNxOhSy/77PFex4uSvfOWmwrKI5xcQfSeKCxc1yw7T4IXLxhsz1/FGMLy1n0QC9w2s9
W59t333LvGFHc3hnfk47qi9/d2nyIGIkKkaSXMnd6XwfxzenqT8WZtQWNqpeznmwaAtF1LCyrfBY
Lyzv4a96l0mynipxbhisBVUq2G0hUZq15MJqeoAc2As+PwNGOZoXfmPNez1uNgtHvAw+zDwOWwDJ
6PXaba+lgTupfZe1v6R4ML3xMHjFS2eEiNz16Usz7HUzDPRX8XW3vC2u4odlps2Xc6WhtHVnJC6z
zFdaPOxtaG7AKWNQKNabm8nnPEsOlrac0jrW1/GUFqs4jXSEZrSbivk6JtVj6nRfleg+CO5urYjd
Va4kZBjDZ+/uiN3w10k2mUp31xnG4GdeaPi6xnEU4ZQEULBU8Gdl/t257l+wIp8tlu3SMr+IqteB
oM5fMbcPusm7JaP9nvJ+Gml8zcLkCMltS8H8Mt2Z6WN0A07zK7R5AaX1Zc2qZasR63QZPrppfU49
Vtl1am/CMI+51a57i6VOQ3gUWiEisaUYt0Vk/EGQ2tG2njzwr/kLu8SQJO80PFbsuIbwM+H2aFGW
hj5VKsNMWT2i7tpw0uDP6POUu8Zc+HVuXjEQr6pB8/mTH2bp3pIpe0id+eKZGuEQvLa1S1WKVnst
c8pmD+ARa8foCk0OHBVDrAp5ejjskZbjywy/hV2cqHGfvJnEgzNPL3XuiNUS2i1HFZ02+f3vZf2F
AyzyqDHaRUv6lWdydb++546WU8ul1BbJPszDtZnqa2NuqdWij7FhTrmM05+chpnfhPh3NHoavXEL
oWvc/0fqyfdMLWQNCd724WPk5KtOtaafhGzCue6nO5mnyD1S08rOY7zXjO/LfqaT5DeGhywovCdW
p3Xi6UHcDB0NapKEOo72SuC8kU5bkPSycW068XOobAMC1LAX4m537Jm3dAZaU0tdUaXsGZe+mfba
Stt8lUl5cTAPR157zBL7nQ3E1HcXi/HKF03DZNUk02lJStKsHl75IULrHbsrtgw5Yg6cUIdePnft
WBO/BgIwL+RGPRepHo83sAaAqmrzlY7HLs8JJgMgVhvTMq953b6G8XRz5EhbvZSvRkdUKOt+0zZr
fG8wf5usMVY9S4P3fcYWioU/FmP7879mr3mk+X4qPZdnIPb1IjY/xcQksmYFP22RoHoLG4/WHblb
4CVlSOazR6j5zjL+neiPMRAhWVJ8M/FFEMuK3i5xnJOn2F9iXNRuKnOsN2K2UbVbDrP+Yl/lw/NE
P9OP9Jn7C8+e2eA1Z8YviFz0c8Nqxcas63Ny/8imzlzR4PmqtfCtjQemeANnQLMCDRLpW9Miqhjq
50LinhJsivkjC5QB4kLf82brXLNJqmb3KbUnVhzle3FvyQ2FF68+0zr5InlAR8M2vzhoMd+FCaMJ
8oPWNAR10pfrrJVQyhDwLpwTG1pJt8XlBepm5LAzy50FaEmc9O3NSphs6X3hS6zP2MfM/hoL9rld
NrPPTpkwj+ii3wub8800Lj6vYfLvH3it69pAYoYciP3rtsdxz6n+JHrN2N+AmMwyIrux6TYycBlG
YOKxgpL3sckiJ9FpDPdyyrGeF/Kmk8XwPUv9XhKz9xs2CMQsXuK2K5lowHrAlxEMUj4rhydo5B5E
P17IcFlxfXAqlvhCja+W+1a49F+54yxb+FbueWPn6VmFjN9dzpZVVTiA6k+qt55ycjiyz/qP+7eu
D4n+3N8PRcIkaobfi8ZFXMT6u5K01ugus7sr3yKjeCoksbuhN0iRGO+yFWyEYlDrrfz3WDIwram2
+8SuwMA1zEi1mxrGTyy6S7DACVJh+eKUHNzHOy0OqdgrY+yVMvMLp+r9MDuPmlDXtG5pN2TPlJ8H
bZgwSvxsoRK3DRdvb9C25XfRb7dffl4dj8eA4LxfsP27v/+1JjEbkXlPjDH+dOnEZ36Sr7VMHkZe
oWN1a5VZNMEuztxcNa/lC7fQzwPpCHOPCaSbbCbPy2/D+L2MKN4YAXdbVkY93THXTk0axO7Uvi9m
uWctH+OoKh7MO7mYW72Bhgns1AsEkI+lkSSRlbED8TKBESYQIOy5CkrF+IxV28NEeC+wEi1FfUrl
46HpA8/SbtwFBV1d9MeK/EUuhWCbgfUD6GHEiIV5MNqYkWORAygfa2yb+bPRM59JBScYtvt+uX1q
HFUxMYhYMOEmxYsgo+KzRp/DLHCf4VrBXVywt/ZDH4SZ/kQQpSyTkiX5dDuQWj3hMtlTlww7r/T+
JBEZtXLR/4O981qOlEm36BMxgTe3BZSVd93SDSF1t/AekoSnPwv6n9E/HRPH3J8LEZRXVVFk5vft
vXbsu0jbdvk0pVezvugBSuUJUUsKlz2iDzKP6gO6RQbCOL1vS7DPuacoZLsB5xAUXPyG8nrRnzAn
Qlsoer+POoOgKFsjRlnDk9hkfImTemodtE4mOeGzUJZdFZuBXUTltVO2j0niUFFeiiEQCRnsha7A
AuHnobQEA9qLXUOWSIrjAPucUJk5LYO6x6cMFL05i3VDKCjc6X9d3Pa02b50a51yu3ECDENDBfjZ
duPvBxh3RbdIZkbq359iuw0ThEDaoty1I0EsIAO9YG5VxnbjkMSLfQIopWGagBWCZLZG0KPH8++U
hS0PYQtB2J5ou9hIgFREO+7bNY1Abu7MbTdXI9YXRKjFrvsqV6chMsoItwYiSAdt1qnRtVPZEWVj
OE57SGVlnhzEmzsWcMCshurRATA7ZnP0ZFoNH8v69OvTbHvbS8Qb33e7knCp6uyamkQcz4kJDm5b
HmcbPr5WUuKX7XSV9rFzEg7k2jJGH5xp1cnrVPUSeSOZrIm74MZZV0yG1RwMpT+6qblcOGSS207R
klvpknCuzOT0tW2/5uy1mh9rfXaTRHERyknvIMh4qHkirBGSQUFGaJ+cOC7oKCAmYgbDbK5oyaKe
ZoL8kDQFmmJa9zgP07Ne4uSITRoRxPw1EEU1I0yRkZU1iJU6gn5KTbfy+xzFKZi3kKzLN+Yj9cmM
vfQKP9TLgMaBWWIVtoWOdLVsr9XBWO6UksmDC141QZa9V7TG2ucar99bMr6iX/hKfeHH0i35qSyZ
pfZdRDTCvuiLhjQihJem0pgPCeohbx5xZ1lLemX3nB+qhqFiKGkD46os3hYGJDcjw7poBEqD9TwL
aswI27i7L02zu+i4mEIypB9NTZfXoNMS7FNzv6eUq11sSh3I6+NbDQsglH3rxBofJJuIsvsBuRUa
uhFYp1N90JpFNeMhNGUA65WyotHATCxr4/4ZlwKoLMVjdukonCgSUXx3nPi+jgwsPHkm93Uq4qdp
qT6NlvP3hBdDkx0Oe6STZzoRr9Rg5QH93HLNIeLiixsqFuNxfAQlwRzTcS/TWpoXu9azYHoSlhew
5P5OFYbl3irpgaxyl+PfoMYaf1j1MJ+a2vwoYENe8kjkobR7zCJDmt0gh09vFGPNe40lQaq6fZ6X
dn5SbHQbeSU4Wxb6g+V57lOs9NVJEcj5aui4rOrtOzl3KLXyZiFkOmPGWmWuftWsG6Gad1hnhU9v
IQ+tZdCfU8e+y5upPKajvO5npbnzvAiJh1YcXWPoL7GcngtCSs/My4HYO3fwXqsxe+g0+kCEkxwT
2rQJS5OHGdfHDkWHdp4a83tqo69BLSIwnhjuKZEx2gvaBWHlMaqq7feI2QhSLxU4pJV5p0LUoVni
e2pagoLMEoWPXRCrahl38ZRTte5HZO/UjY9FrwP4fNJ6Cg+LSSZvncS3OoiQXVzo9UGK+JyaVbVP
yujnIPLmQZMqYmvhHODKEJWgWXxg2vIqYIMi+QESQArLWOWrRqq+WBy5XU+3TzWe4QOek8QyTs6E
WslJqm/RouUPDiAHQqH6y9SwBFXhFDUOB4RYiX80AC4xVRlnxydMTnwVTTeWpF7i2vI+nWEz4tfq
oY7k1lFdVjmDBeth6EH+6HixLhH+NOHOiDFhOMXj+CsrBgjB0n2NSuNFeMxkEEodmtWu1HHkJm1c
nrW4DpZxMU4agrxGJKs5aGFyZCLkQVX1BoBMPLRxHCqo9jq0WvfZ3NxERomCuYI3URclOaiY3yrl
0rgz784oodIvL4sKoMLLyuqQZgXscp3Sy+BICgo7qK3DxZzy8bKr06q7t9LyLmVKQ5C8ixrZnnt0
ISPdvERWcGeV+Zb5dLZHXuGeIuWw5KN3q6JJZ6wulDB25psoX/Rzh4SUw0ZHETx49o1l0/Eyu2o+
kLh7Nke7eraU6fsgNPW6+4a0MH0a8dPlVDnuIuTCumTCWKrWgxobZGHEhQlSTFvzuXe5w+x86Ohr
jPaUB6WBqEFCRwh66f6My3IGEDK2FxgygWMte73BL0itdN/ELqU123yevXI4CkusTXXsyEXmHRuV
tk43VFdd/tzp2bUjojiERBCdV5fL0FzKmoDEpegv9CTUe2qWO1JZYOQ1M9wUPDaed3bWzbaXplcw
NUgzanET0oxlV3ZXLIEjRseEWBeRHadZlMfMa+YQ6RH2lU6SdFUouBNnKLMY6BrlXCTtJxEGc9ir
CqED1ItpI3tjSDwOMAi0aMb5927aSIOKQlucEU271aRGt3pRGMHizgPzD35r44B7YAUumR4L+KHM
yrCw4OgkPVHjDlZIVhirdYSrts3coxMeKXXkQz2hvF0jZYSji7928xr8rypyXy0t9Tyvm21PtyR0
LrqYf10e5iIN1KxAgb4a8c01n2Hbq1iHM8NHxn3G3Gew3gE1td5lTGPXryVegm6duCBDJZMksz0Y
aqiutuuiberydbPN2B/Gff7Gad72ATo6f3vs9gTb5usBf1xU6RwRv9Rl6ANi1qBfD2lpZwVxpSJ0
+Nc/s92quWt+yt92tYaSrZXECDHW//hvt3xdxlABCKZvC//Pd7Dd54+X8FzYDTJOQB+vr520kQ1u
kViNryf84xH/6Vm+7oKj+pZGswpGm+OREyESVFMW2JQhuPqKTTsOtTV41/Xm1nT52CePN5mhRovp
p9mQnVnUsXHWKDaKp2AYtsvueqXsI0p3UVGHsGJYvAGmEgEEMkbRGTdg5T7ZuJd8fUvomKIfHiWf
0KoJTEaLT9ICbY1/RndEHQAiVy8ePUAnZSTbg2KUyXwpsCCCPfAsSgCk0GSm+iar5dSJ6WdSgmTT
CfCLCXDXG3gnDrHcImKAnC0wP86qLeKYSgvm6ZZ4NmmP77q8eUxT5xMs861ntUFs4FzS4neCYtFr
CFiKmf2JPrgX6R1mXxVxANq6xk5PLLu/i7Qpd7QKfK00Puwe6SkFn2Gndsr7qPH+FweC4ULcXit/
5GWJAqEhnDlRRkjytJx33TBfG7XyGdlrwoL2iFbqOcunp6Sdm3DU3butg1BFKRXeYvphTFYQ08Hy
bb351pm/XEkl13LFLazdI/QRoVIBUrspCxJoarBV/cQgOTHJL6USH8BevK2SAIpea7KUr2vuxSGr
iQliwqtNwcD8Lxvp4o41ELe4eiQ98TKtSGN8a3mLgs8yb3VrfMF2D0r+3izaF0TrD1D8ctwY5mFI
lZ89NNTA69NbvZWPrrY857WQR82k2w4v6Gro+mOjECnM3C2nN3xuhgh3mzc/NDHSPBF94vpkWtTm
5A9PLJDB9e16QMNtbBRBSl4in4Rh7tbc6s4kLn7SWA14xbM03HiH/WvvXjomWz6geC/wqEN4K/XV
4ZyE5Ybpf6y0D0P7POfz9KmzNKWRRgbT26xM+1ZGJ22MblprOnrCux4q5JKDsU7Pb1Q3ezIhRe+c
2nt0ZJDN161l4mkQ161rHe10DrzhTUy9SXlT+YE+6CoXhBvUsfnSZC+Nnn0DTtpRhB2Ng9tkF5Bi
ZQjePGP2mj64ur6aR5uPGlLpzkOqKjiRgE3B+TmPBsApVLhYR5D5THqLTTfy5gCIprK2vPyxoQlR
GqDezMaSR+R1OzD5Gg1tJvLxupBBerdCE352yiThkIva749GYUJTVSpaDjluuiXjA2wmXN7ezFqQ
lTrSSs+fHzyFGK9mIcF8LG5NB6ecLqMcb1DJwRjd613U7FB7xj4lxSdsZnPoWNEz2eiHSu1fWJSd
WEvYu1Lw3Zkou3exad2lWOqDRlrZLuqWC0ncv2oQsUn+iEjp053UNhR1gxO1SHfGQnpJ5OlveEds
yK8yWPIm8yG49HCDKn9xbFgnqikDh/q9/q0uOoqSpUMhqEjpSIBs3Kmyhbgt6/yYY3nH4YcKAXZ7
s7SXyeFz8+L8O/k0p1GmPoWiZrfwETQVySiyeisY5PaYnsj1sksWLWgTtJv1D8dUCpSSX8sMAiAf
GF+xBD9xwHOmsRMOrW4Qu3yELlFTsmsLqgzdwuBYV9igO5n4UjUSP0XUWgN0pMRQB+nUgLBd0LB1
enxT0ipgNHMcZgjxlTHtZturAlApeljEjNzFVFEofu0p91z6Osdd5Boz7xbbd533Hu3bKezc/Pvq
/AuNEoW20bWPUeFUPiaWW5i8lJuU76V0aFBN/K7ANuI7e9NrL+L/5YPUMkH/yypvWK3Q1YoeEZy9
9Zb3o6MewrehvbmHuJNoSknazRb5a6AP2eX5QwodzJkqFz5G/Lw2pOl2QV0dkuGAC/jQTW0a2ihf
dk4+C39qXelHEVN6LQeG44Bn8OcpOxkuHj6kv+CMhvXtD04auC0z9c6wqOQ5h6KNWDGbrAelYfOC
uL9BsN4NgDpCYbc/9DbpUbXOcdiqBE2RlVOUHIK6Sc/P/BQuq+HWulhCuZVrwX5Yf5HVeKoKML/6
uEInIsy8nvJDT7KrvKh/dGs9XQc8Tfejqy/XLrJ5C30ghkmFkHX76GG6OUX6/KPlF9RRdlY0xJYp
pZthTl+R/6JCw1leGQG6nJtJo72LAnyXc9CplE5V+zOnZLBvGloHVGTwpVbHxFqqIyunzi9ZzEBT
dGvsNkmJtJ4a7G5MrdcUrHuQ5T+MAs2qVSxUBOEE+TCM75fO/ZFzDm0U69nB7lcu/Bp0Tb9VSiHD
UTPfhx60Nr/vzh96/qei5kNXiICP8HRkeTn6dkX8hItskF87nz7yJJ8pQtZuX4X5RGONgD+vw47U
4lHHqdXtS095cPlZ7spm0DCQCA77yDtIw4MDDSxE+dUVbUHdgM7OaCmSQRStVSnbl7y4LTBNQV/A
54wBA7+Ifj2OrdzJxiEQ8AagaRs244qSHq89FQ+1mTFJahcmB3oR/w59+H9Vzv+syvGQsvw3qpy8
eE/q8v3vKUVIedYH/aXM8cx/mIbGkacTo4BowkP68s+UInVNHLdtx4Imj0BnVcX8pcwx1lhx20GW
A3qX8v+aOP5PZY7xD1uzLMu1eaH1sf+nWHGdpdG/Szm4wnA8HYEO/4Zm8HL/LuXowAhUYLRa2DQO
LmtK4dPM1NjJwfBFyQvadL+R0PUanGrBqDzmrgZfggBY9HIlUkqkrQwcnCaIOfHlnA+E67DozUzz
5EWKclZN2KEmvAckowZzulMyVemFSUCjWrlvCGx8Uzd8yFalM9bTuipTgi5dyN2zdvQAY+xN23PP
i1FCaHJjEWQJkxq9tp1zY1svDbVGv8PWsuuQgZ9FLx30mOx9bRTTlzoJ57OaBpbjKcftJp2KJuvS
9a7tVGOQK+N+Xyv5i0c7ANZj/NcmRth4jjqW1oBXV7I1F5nKFiAH4Q5+3Xm7Yduk6122ve1Ztr25
YhpHsEmoyTiDmfGZ9NiLFbdEYaQivt42qjaWl26J7KOVoYiZdf3s9Sx6f+8NdVAiz/ZpEwrKsc5w
ikhazJaluNALo0ftecr92KbOvo6uEC+Cvu5tSpWrRvhrk2ki9W0YkP6cR1mJEVJYgQA+TAdEby6p
nV7RGMZvd1PamK+wfGb4T0ggzbryTp/cH3bDbIQkgSm01eI7IB86F2nz5roCf+/s3EcTphHwt5i5
M7diUK5WNMtq11JeRzehBi6KvWgVyC2eXI61XV4ZrpWy9ERnTQiCfh0PunYtcRrOyCDoGkOpUfdZ
lx3VZM5PimvsHL2PJZULLblS5k+j0iCEeaxq+G+up7464vyCQWmMV9E8htmgf8QTro5UYlKrENFd
t6Dlfa2DV2JYNcNCZ+HXEpPL0kg8zlSr4V7NV7bEQNBZPeUhxUrQJXccncNCxlDh9cfJNI59U5U3
ZuKRhFV24mBMMXMFLRdoUDpsHiZcDmmiw3HVJN7pJeweJzJRuA/oX7AxurK2rtQitQ+Ou7xst3kN
4lRVUUOsqYLxhjvYGEBOeqccNN769ezOhI6s//XQJy9C0ed9l4L7X2+DcG1c22l5i9rYCRJ1ebbj
DO2IOWA2J0D8qpt4W5Od8nlYxcFDWeQsQ7xfZkbqSVuyA7jNa+C9/Ob7dSmaMf3e93b/b9dN3WuX
wCEfsLkWeVJeFN1Tj3DE9qQPIYb2arJ1efFiXe8M5+3Krw0o/1ABxrPjBEjqxRpoq5m8cjbMl+2S
LmkF5Soodbk4bmDTktlBJQzb7n6x4meZMk/k2NAvKwwetgH+M34srWHfYftBFjvOZ/KblX0eixsj
9+R5tJbVyNyZgd6mSDxsamg4o+9ytDXntZAcCrd82wiOE9TUY+2xAtj4jfVE1uXv3QbLVafl9VGN
1syPH4VbCCp4cjrr62Yq3k2Lb8716BBvLMaypx7QwYHt8SYct6u8juWUpplE0BvIwjglQDZVJhbk
VDnpTrNqUesY/H2L9J1lW0/Aip6xVLSzH7kUIkwMvT1n62bLHd72tuukKw4Q6K0DMBuIvBE1vkWz
jyXubXgD3hKaTd+yZPTejW7NrYzJQN7+paWM37W008Lfn+RqLKpdCd19/WArkwWnIafjTCxDoFuE
VDCMdSGaZ5rIHNhMkCF6QdUvfCOudd8BDMcXu1KXjTVGd1Bb+2SDcFgLZ/0qUR4yozwiZN6rVozh
Emj6SFZFqRCaLrLh2VhmzsaAq/Z6XT0BCzeDFJgSVIOp91X0kljuCS1gqORrHNDYTxTmd/ps0Ivq
l4i+yVUv2mRvsQ6vDOGdMOtAiIFJssoX1rYa2GqGim13Y29uweDbHhPwnYGFut7VigqnY4WHbgfA
BrHc9nqyOwcgaPtoBb6mrsHzWSnD1QZ7jcZ18CqQWGzRxajRZuKNhumsdPl0NquVjFqwLokHYz7r
Qv+hO44aWmNk7o2lv98qo+3UG0fWrHP/avW/Yg1gAy08TIQLy+Wz4+sWv9TKgyWDR8fA02t/puTo
hNs9i9o0AomA9ve9yRdgiRzVRPVlY+iUWXN0Jz09Wsaw7+YTUDmXvtdEjYjTYehSsAqUxfymF3g/
pDj98d63iyJVgc9BJ7ie+8T9/TH0mfB1FZnk9qFsG2jQFT9L+6rQ54+pooWNic04m8KoQotKAMI0
D/BDmTp0sxK/UDk68vUAXYlsy7xQutSp8BK4gqlYEd55uZGOUZOto+17Wt/EXnVXk1XnB5rMSB5s
Knijl2lge5GJpvDE1ih0B43OOYNif1ap90kyTWePWYAqkkcoP8p+JLEcAeFEg1SCKFEtEbTtwge+
bhZJJ5v5ukqlxSqS0PNt6tSnRNCwXrOvUZ4iBEqjY2EzFjRdQ/ufVckf0czbdf0y3qtxR+zIerLb
NluO99fFlZBHwq1CrSJ2uiCpCcTgMDtuv/5Y1TgbbLvbxiXljKa+s9K/h6ssRgHZqFqFZCuaKCOz
GTRUEXofnbdzEISHazsZkl1VwQzpdXGrNPaCLE592153O99u/8sfF5dIVQ6VXe4RljMhxOQbDXQ7
8hXhKtqZRbFbfOst6v9bqXvb9EphBn3JJ1KrMdFkTtse9MH6LJl/hZtrVzeVYKkaedSrJyWycxU0
IUdmYpLcoGP29Lff5m/4rbnKxTCYQVNbu+ETyTynBjeIoD2tT/FrAcIo44HkH0773lk5yq2RX0bK
cYcNd7sxdctlxXZvu18g3K+byQ7vx9E4fd223XW7A8i05uSIN6PYqsWZdZywwW2XCLtl+bdabb4u
/t4jk+VkTJzaWzvWwu26GlwZZ6z1IQ1MVXHJ2hoHt2MdDN5xBXfhbGaFepUJZ7nCtngSjcIi0iln
LGXVr7QkelZTDO3cNvWy1zwPnR9NhGKFVm97G74asx3KsG13u/LrPv/pOqeXuPKUGA38+lxfm7Ii
9UVrRfB11R+P326wV8z+tjdKzKf4xclMWX96TVOm0+2223aAg9Ct6uuEnYKG5IQ+UtduafccpVFz
WvzXEPp1cdsTi4m2ebt5u7wNs18XS6MNSkH8wSC7dFdpqgSgw5CzJZ0j6kX1ul3GzUIOIvJiUfZT
sUuARRJkwMZVJRFK7jC6R9FO/mQ049W2kY5TBzMjsl/YKaoejWyBSHfQcHqcos/zPIpzhJi1P6Yi
jw4zAm5YrVtGst3Ea5V1i0v+Iz75bzf9bTcds4kMkDVaeXtUFSJWa06Lw9knBAVQnqHgwMFf97bN
WKr9X7c0ub10l+1aVi1IQLZd3FJ0UCGHQrRed+cN1P31LDq1bh9kmSgu4BLzoG5ZC1DnXzOkfz/5
36/5espo5XVvz7hdJ3vdPY2QRNer/7hXsvHFt1t+726v/vsf2e66XU5bB674dvn3K349lZpVra97
9lBdHGfmBLG+/e21//gvfv/bXzd/Pfv/4roa/oXTqh2oqDw6LdE896xH09j0QT61Yd8YC/ABimQV
EpAlnXRwG+2NmcGGG6aKk95SvWQrQLD2mpe8MQST2cXaVzj5cPw5d30um+8shT+Zor9DTGnDJVkz
JheFjBydu2s1uVolWhk/7ZNnaeGtBNQbnW1vQTs4IvKLyOvCyTaHReoNcFuGJ0KkGGncflw97XQ1
hXhaJhegbat+s0nn2g1YixGrXmKCsZUEfk6mVx7UYt4m4JQdwNd+XygMfLazHyYgDCCwWLYPWcdv
YeiDrK8STH4N0UfV8AvBdLrKziM/UcUr9GEqlvZ3NwMb5zRZHiLg8c2u289SezMUAj7EXtR0sPWW
8thiw4txRpvu1VJDMcrP1NorVGbmpa6HkVNf+pq4Q3WTJD+n+aPwoO4YeC9FpggwUMm3gXYOStUE
ry8L0qqW59gwACw0t1oTD3xVrbLr4/GnHRVBo3rWQQdhjIK72scdK7exG74pjv3TUoKOWCdYnjNj
Kw/dofZ+yGW0N/K91SFPxCROKGhBUE1hfNC+u/coTbyI8oOGeDgy5bolheC97Jjrth06mFS9a2dn
RiqAbZu9zqcMzYrDHJGA2W+gA9XArLz+VOdISNU1OCSDEOOzyj7IjophaSv0DrDdIRDwcPIO7+rS
J4Hs4hcE8Nklp/EEQmgcgoblY1hp4qCAetxBMQ0ldet92iSVj9kKTMOknTNGah+T1IL1In1apPYc
OWt3QSeyymYCShzzubJs7SBBJE4qMCRIYsZxirVHd+rMg1HUp6RszYfUdB/dpriZ8HsykMBuHLT4
duzR37dyChY8mx7lDJTnUXFIbY8U3RaST0lmWJpFP2GFXvHXEo6LwxPdOKbRlBNcbxLguSScJlPm
Vru2DjKgpwfLRIWxqLde2qmnPB66s+oA4BLzfOvNCnVppUA/g7u453jVtAhgHUJy0UJ9rIs+NCea
Dy5Ckb3UnQFh/XQHSI0UFbM998Pwoa/TLVd15Glqvikk0hIHgwbRaLogM1F9I8phTjRY1+5SrwaS
pN3pXp5dTF0YB7KHHmBuZDMZGAUIi8rKAbhYH1ZvPZCVqn4nwutbwynKn0WuwlXFnTytWhZ9mcS1
ql6neGJ8R9JoMUlW5F50kQHtRfR1b2BsmDZdTKza93Y99ndz9QlL85HIXLoY0C1UmXDue3KuWtXL
H7qmxvUmTQpYys+FWnqVRvsiSY5eg6vBztzeL3HdH/JiZSznfYplu/+J1hJsDfAXy2n7Y4vtuzcP
JtwKitdo/xBIYYFSilU+HPFzs84LVS2meW5IojBqTxFd9SiQEAaPv5jkZjtTGlMQcXKqS4EeroDJ
O9I1KXsPqk6C4gycWBtpA8DU/K3OVZCxWKQAbXSrxQEjCAzW3UDdB/BrR6sr+lZGsCE6O8t9qzgm
k/rYwOA8F0O+TxzLC4fWvOSq094rEoFypk05cU/9z2kg/ibiHOWrc4kOZGCNa0pW0UN/U2XTXSwM
G3/BYardp2nESeXZ1YDATf2Z2njvZ0P39Sl9X6bCN90ExpAe0/Xn+NpXnriO9O7F6Cw6Lepc7QEJ
ssR9EaL4bFIUlq7XwagWNIIVDt/mnTIF74nMkp2p5a9eJI/oXJ80EBToCPKfY03/u16S4pCZEsGe
aaDSBsrr0fx1cckgIQbEXNqHvi4ecNRW6CJtM5zilULapPXem1HhZs0QAvpqADS+j/H0Jgl1IQbm
eSDInPoV/p4emUAqnpFsklKho73rk8usyNtKtz8wPQ1I3ogjRdgo0Em39PFqZwJXrX5OCahwYKyf
rlYd80SoFOWcNY2Vwy9tHLwvzXKDDZLVg5vk+yIu8dB5hFvnZkQQdUnrNW8wqBsVUdXMjwLUAR/N
FLow8sJsFAckVYCY2g45G0tPl6GqOBTeeF0YqhsSCpvumtQkqa/SfoI1hviRAghu8X/VprKre/Ex
9vROVK/hd5ETIp5A+OgFnak34aAgjZrcOVKHaoAg0uY0b+I+XTuFWIDm2d3RO7QH+ideCb53UZJX
07peyuhGEnsYJBMx4GY0vppGDnAGAHk3WZfRtu0brUquoQ9XOChNsUeSgwubry0rB9haMQ3IkfLw
Lp2be1qaR0bhFsQDnGYnNUIyG74hIWl2bTbYdOD0KkiYNO4m+rkEQOS4OlaPITV2I5HvMD1WOV++
6/viBRuh3BWK/kuv72IyrH2zngmLM2dOhS92rl/69ybJns1FeR+8tD1LONe+toj8xHL1BmsZArk4
uSVgiwBrrTpYzW1ZaXfu0g0B+fLtXigyXLyh9uMh1rAJcjIGTLYfhfE8tElNCgbjMgWEB1Mxnp2I
E2SeNuo9yJfx0FUgko0YFGaNILzEKiIEqr5xAG2f1JgrocjswHqph2Xo79ZAb500Sw6I5SpVyztZ
qxSr+cpKB4MiUBSA0ujZNAdMThUnp7purCPkSyicPsbC/JaZ3+DHjvPc5N1lrJI7J237CzT3j1VK
AaQFYWya+iQQonyDLSmTzA3tkRy7SFMrpJDRDw2m9LjwOSr06VCfY2xgHFt1GH0ZeC0zWKE/aFA1
rDi7WQApEORKvAlSsLDpCeTEgAawpvoo6qneg/6bcBUJoJw9ThrLfYepQ2SUzhTQ8Ppbde5IAyXZ
QhjOIXPRPlt1/Is1B1V8Mx69b51SPXhNLHaamc6UhBviwc4TZmNCMQrkXekafqTC8dONfTNOD6xy
Gaj51RFDxhnOcil7Qi2SZqwiXZmfWOw94sfLryYoMhM6gVKpJGdz7zpZlyFL+UC2PdYpVQQaQXXE
Kzb3WgrwUqEnT2v/0mcDkXldM/qqQyIg/szm3hMdtWZXC5cYDckSN7ThWwI0iFRsI3IwOoc1n/Jd
oVVKK1t2uBrwTdS5SxbcXN3FqefcQqCUQ+29cToCdcdkfk//0wuLUWo38CNgXahnXBxQ67RYMtJW
tGCLlA4MqWMz+tRanzFOzfLOMdQyVLHQBtTAU39MG7rgVCaPpp1le2086jGlrwoe9Ew2NzpHAlIY
kwJ1rH7UmfkzVZhrFQ4ib3THVI0LVd5Ocgrz6aliSnjQ68YO7WI8NZOa+HWlLUeDUwMnRE+9nwZ5
BQZBv11c64T3I3CLyQuZJil0u3N6rRFjn9Xf5GZCaARPu6sFBUrPQSeuqH16EJBxstTsSCjosoNh
d1AWsHcfEM/YKHj8QU9tGH9IakztY7TLZr8UnJVTHQuG1UdXGbIMJlrJZ9pfZ5W2LxlfmUZGR6ts
Hgz70fE07SkCrTXFU78nIbyBhxlYbfvaCwrn46C/mDqTe88x7jHZf0PFDk1LvddcG+tFWw1wfhZS
Z3vwN2q9wMaARSxLZL8qn/icoCvXohi/W0MYiLyIMUcUDxo7NOUDolMVowSRA448k7yDGqXU7wYa
naAoyBOv3DkASow4BLK5r0SgtdVueXGddV0AdBO96MrBBws3Kf3bGNOZ0xoyvx34SDssGC6Cr3JE
H1LNjDbTUDzNZQfVKC1/GpUD7Q+vE+sxtw+0FDxH3eqU7X7pSTnsW4so1yEfwTB6x7rDL985lHxz
BG5HLUJ3SOJ1ExZeFrLKQeI9wqQ0yuvC5pULCDq+1yMfm4xbFTUEs648RNWYYfWGr45Z8W3k3O8b
Y7ocktx+7YZs5ITnoiDExaV147sthyfkwPdmS1W9XagxYAryyXXpeg0tzyzf54rARUTB30SJd0h1
wH03rb0bF6xpWTKXHNlTSCHt4qw+bFpMlPQpAJUuAQSdsr5LfRdb2W3UHByBMawvxRlgYZp+WOjf
semhpLb0lymbPjtc0Bj0rL0di18mGaBlvn6BIAH4zli2mZVflB3JjV797OJi2s2l9w3Az6FxxK+x
lM96Ep+QcB2Y1r9HeYJj3WOyXHn2AyE414kCtD+DQ1oow3mwxkNVW3MA79LKIdVauKV2tTTTQBjy
uo6ncx1FaI2dd31ButtMsRcuDTr/FEf6C6LlHvtcrV2Nqk58qt3Ky2De0BqKYWiSQAcE/1nNQeAv
pNPxlRnBDMqJtQuVIEvBBRgOnIU9yjXqML4sGBlvWKXomBEAtfORNeSh7yoogHMy/KBv+5mMeAr6
hcIjUT07C1E0Z4mfLc2zfVMaB03ELT+MRN8NHmftyHIDxmesgYpgEI3dIKOzDr2F1oIH2ctT2hc7
VsUeMnTsPvDrmawmZ5WCUG92aegVKXxlwFpOab0iXiFtAPlc3juBl344nUXRj2Oyd9BQStrVu1Tg
8q+WNFA0iol9V38CGQDjmczohOcPrRp0v10zjIic3RF/Ux21pBt3HRLiVvk+xhI1Pq5Z5gjfjMF4
7LB1oIi/d7X01sv4lsosppRaIqr0lkM7MD6xkG9HyPjE+D6TNantmtrbG3HunpN5WIEECSvkJL7z
9BpOTpkw7wOs64/FqIXQCMgIBJVLpoWNJ0cH++NSKSVFGCCIsRtlxQcSMUSaxO5MkFiR9dK7SeZW
/y/2zmNLUmTLov/Sc2phgCEGPXGtPXRk5IQVqdBa8/W9japXWf0G3avnPWGBR2aECxyu3XvOPit9
KrpVhKXpktBhiCSxv6kzfJpV8+FCQssQgzEjw2GeDvEbuALIsB9BhgCpbbDt5BN3Z3gOUS+am8Db
mhLAZYz21TAdeS6x5CJ181fIKVAw62e6T7j/K3JH0oYE4h5bhtV1r9Ek/Ws9nKArcR82jG9FZ9VI
1/pup7GMZ294mojDEbCvt9B/f3k182mt0k++kwe7Bi4b0VkptaY5IECbsARnraCTSI5DqhXFrpNP
Y6G9dsMvL6TrbYvXQVYdKAj3q1IlOTZ3ObOHi144Bz9ltcicCEUSVwAn4O/XaRytGX4dw9K5yVKv
VG6ZQmuS09dRqVaxReWAaHQsymgtkL0hxCWDxm0eQo2hYJVYXB7iBy8syeTWv4nAr/e4Z8C4Ca58
POcQCOu2YmYuKEdrT7+qNSq+Tn8lfFHxheQljfr43nU1FmVd7GINDFcQSMpvGypjifW91aOtNqQb
ks3LLQFJr5jKfrVZ8UtpSmQW3YmNFitWKj6fMayotxDN5MaI3HUSpVTn2heFnVt1GAOvTvTdSrMH
SarjEWETAk/qTmwp08qozKveaK+Ym5kSKyBn7+sr8ZapRDiWAlyM53wj2vC71gfRrkoOI6t7VLzl
CzfNq1nOj07A6ZltTfU5Af8geaI3eY1gENZ9ZWCXDzhb9FDlbkXGNghLajPvyRzERxErFwnyF9M+
lrEdIzEms4oGNEkv10QiMUh9hoNB+EA/DofukAAsYHyKzKJqhhd7il+ifn4ax+gxiKZjBCmzbbJd
Xd9kYnwUvAS/h0NbfS8hnQSD9tDg32hM7TIqrXUO3kwtTOcOPKE3U9AG4g4G+9PwzVccOAK1KODq
uPoVh06NZYEM46x1d1J7db3pUEr92neeWAGqQ45GiDU5ZjYu4P7R4NMiL2qLQRtK37M7zy8V1LyD
+GCogKYu4YTEiAtHctdmnDG1lRNFQABMSw4W/OGvs+N8Rc9IC0FcdZH96hrvq9l13/L829AADswZ
cGS6/8oY6bHS4HzZ+S+DJ5vOkJcRvqayeMmJgV7TscTYkZMlxfm8b5LuI6fABuDNJSmupmRltsUn
qWfHmrSwPGJEZKU0CsajNYHgNMpnKYkgbfR3RzTPg5PtQiR3G7KyH114vGt0HL8SN3n0greBsBKj
0S5hGx87Pf1e6kyVamVx1YgYmjH9A96xdnVfZTiLcXgZonrXoodyjj6StvmZBTezqZEylaRmB617
LbDmFF149wWCBc3EQiN/SQGALbBUs8ogV643ijUzNLpIVNrozhF0nvz23bQazGdf6jHQjlk7PWo+
S0EHByRZQXP0/5itnzlzwOl/FfTR5fwfBX31z6DI/7ucb/kvf8n5hLD/sGzbQ2jt2mj6rH/I+Qzr
D2lLaTu6sLn8STR7/wJt2X8YoJIkAkCce9L0eA5/yfksGFyeZzmO6WLTh93v/cf/AbQlPFuhtP7E
TR1//Od/SF1aJk8BrBTYR+nqBlSxf3Klkqabk6Hzoofc/+rqFYEPapxtA+WgITsdphRoR9G9hWbl
n2hUt/Tvk1d3jH4EetisMQLna0+pG35vXDXN92PzMtpgT9PRBAuENmjZ1Ixb26qgv+XA4lTy6OKE
+pfb5Khd06AzmFGyKZS5ClSsAbgQ/UhfV0dbiGILNRmXOkyEvT3OkHyCELlRQvp02WTJoTP7s29a
3+NU8x8IJWEEYnpvuYt9fCZ/SWXJY4mqg2F66Koqekzc7OhTMorRdS9Gk11ll9RHLinfIjtU4a/a
ObCQ21QqJbwSLs2yZapUK0P1stctEhFjfCsHekxVAUK7z8u9TOUt6fWEiUqcM6CmuTr638Ec2acx
xd5YlIDdo8xmnOmOgk5PZK9rv9vlgoYSVFJ59vrRZFD8OWC2PVesqjY1PsB1wKvR4pNUTh5TbWht
kc/6957I85cxoR/qq88gD2ztgGFx1eN+PCdzQ36hwgfnvdj8Hnh5NLAO1JZEqcBiWC8vTuev4a4r
020/tNGWtsDLYMaXONTT8zQZxLwVLgiEOnFOLuHhGyrwOytXZdrGQo2CghxbyrTASDckWuMf6PW+
YWpoN5sBVXyn1EJRax8D321olec1N9WWnoHsbLJGB6c++7NpgB4hxCQL3J2RBQ6k+F4cTe+fb/2/
fRK/P50iSqytVne/TCvf61TyB2a4iKncsdziWETvoTZokuqtW8ifQOjRzHRDcwpsBHBdJeuTrb4M
y97vzaiFzclIC39vTXJn8udPy2Z5Qf92yKynOiHOtPAlALoIlYoCRCYCgD93Z+gAQ8p6OxLGh6Vm
DzTlmOuqvd+HuPP4gVNDuUBCunzS3DP++syXw98nw7JHOiTzDknLaflGLl9GUmVY0YZKf7Q8uJwd
Qyy/mBkNyGW8urx1vze/HzNDbGxJfIKBk58C9UVOF32EqXyHQm2Wn6TzgB+nJA0sUiKD5O/NqMQC
y/c8W+QGTcIiXjpgL4weh15tKhuhUBKwfxynyc6e2kerQfS6ddXMOGSUz5I4/QwSvTu1fYHSS3OR
ygM2OgERJNxbbZbDZWN4MdDMoNRWLJ9iRBs07PdlnydEDrbmBqUkAliD6IzVokHGd8AuGqd8n4/t
uR78dxeKdVcY+saJOu0E4e5lcmf0+ovUb3lS1raNovSkqy/b8oBQV8JlY/69txx6IFb2IBX2ZJnk
p0n9B9w4xp4F/ZUbxAaimDgmbVCc7YxRmqZrAUExoHhDxePVifTBJEvE92yNX6Ks9k6RFoYna37l
nU2ALVgoDXyTTR96HX79iqt2KBk6tcG5dqwX+APZbnmKCx0izCg/R5uMo1EN/Zcf9FGcVV8c3auO
E+YpcRND/DJNLcxEAVc9mR8br8KJMxA71PXNLZ7Hb22NVtrUhmGl9xfYIsSvcKeDDOz/iDyRHukQ
il1FQI/h18+pq0cHCCxvulUdPHfAUJd7n1kpEB8O2aO367w6PUWZfoHenO7yin9RRS3t+mLeEAIA
LGYi29F18r07jh8jufZiBB9uFd7RJIELHREE1rGcqenUqTCOd7NmLio6/cOfKLAKAdaRONJbZBTB
rojdBLFpxyCoj5p9wKujOC6tbT3ZwSZH95SE+SUt54xLRB9dLPiBKM0yGWRX5fej6TCfWXui/bWi
49QaV1Fh4AsbwULeR9aYOd5qIEhqO3Xc36Q7HvDJned4QPLiKurWGDZnL5nexprh7BRrtAzD/AeJ
F7AO3e67hiLqNJfC2ZouUQdjQxh91T8SKUIKjte/Rizv92VMvkvstsdgGvodpBBW4ek0rFl8303c
cGenkdkxT1wiixCjpzMtsiyzt9JPoK0wtwM10yJSKc5a7ZkI2Cp0CWNT7ZtOQXcbv93KqDM2wXAv
AnSz0iKr0rTQE9ZAsKiP43UvIwYcJgvvNHYF1/DCxCtlmjvT7FRmTvKTiEh9H3gT6ODpnoJneUnh
iG4hBiBSMB2Qd6Q+6ROBg4SZbDxh0KmNfei3Jb90atKHdiaGhA9+PBt5ooGnCfnPwY8QwvbNTbV0
U/klzSQ/ex0JTt4mDsFQyCW+FnEZUJdrp9xcgItt8DCl5dlsXX03M+fRtFq7dYjKWDgxFe2yXq56
mYzPaNIbOKLdtAmYWTluJ65uCWolEw12cuqkbymynIWmsIrMLsVGOxhr1zXfMYSHHbgfHXdSbpDi
ShqBHv1IgpCRDsoGsIzalTnCWkzVtO65nx/akS9Qn4cfNOZK0nhhD/YgVI6wmiZWUqQGJzb5Yt30
w7EIo+kNoW3xVDTW/EPk5oOT+Y956VyTlPfU1ouvzDs/ULiR0eBdhyI7WQ7fW5IqUDLFwW0wQ/dg
pA5Ncb6qeDJazK8hHUBiHptMyFeSBbXdVNABIRn+aINASiaWO5L8onoUO9vSuk2qxzsjjqvNECIK
66zwrbC976kRczvRkVW7utRuc7vtMqJYncnmOylIVGRmi9UqJEyxm7oHT+kDek/aVAbD9wD58CpJ
/ZiMVIQ17TG0xfsA8XlTatYHq/bTgC8F2eJrG0EpgMT0CyaYfMzrl3oi8MoLxq0TtMmxTmyEtFZO
LFfR83Rj/9CYWJl9mWTb0j3UmjE+KKgUT/QhioJu3SBLuMbKWDgFxyazf8aT+WUuAxU1qF9M3Xe3
lt7X68AsN1Fo3bAqtzsmdR5MgE6D+aVr18wfgEal0Vk3q19lwRy/7vVwV6Q2aXJCy1cmnRnaitWW
Veg30Av3WPOq3ahXV8AR5Pr2ob0eE3Fpu/FmTgzlgXI8kt38VOtpsm769sXqNmYT3pna1+fQzla1
k9FPlCSzD0kvVolA6sUKGMa6i++ZSz+JeC5d5aqkjdaPDdF6c7cp7+SsTKo9ExLwiWfGbtK9mXTa
FWT4p5RfQS3559qvcqz50JN0vvVtRfs9S5KHwaGU0S3UNILKO2++0eVPdw4DxjlvdmFHBHQQUYnP
NHFTBMegYt9DF/l3F6EvJW2cFuDQHbpSP2sjCELP8vCnadWPnDHjkTcCvl18L2W78jA9P8xuxnxz
HTqxpOGOD2UmpITcAmeFgg3veDFOUGYC77QYSM3SXRncsc8TTD4uT92Ne2mwLruHGr0FwwmCYI3c
4I2dgK3agvQ7PSoOThSzzNH7bYLS0I8V24lxA4sTVZ8sx8tekPCT5XBQ3MlJoyRTy5dlQ22KduTv
Q26J+Q5jydto0V7uM2j8bORKH2JIfqqIWjaDqo3+7bDoRnkMRuT21HsmdxMUYNOzadY6QicScOuh
ic5Ox8CmrJgALtJp8HcpqyR63sy0631oYXvI01ez0Ked5jXTFnM4xQ0z0F2Xht8X8XektOKLSnzZ
xCPpZ8RQE6OW8yllVYZ83JKxwuoyfFDWh9z021OqNoKB1j4Ko0ttAfigpfiZBNq0NXHUR0Pf75eH
axExjjX6Q6bbK7OoppMdoL9kjYHhQpftRpLCyemltJWu8WPCHrV1Eb1TDUalxJp/6mAi/WPTqqrc
CDKEaKaHbYXlz7JZRNNZSX/OWzAHFfy2RTDdWnLSSZfkmIivaZdkzn2R4WaLvHbZXeS2iyx3ORQx
tSYGBFXZD6QeMTlVu1y7EH7oFIbdsE+Bvd2mBjpWZIlnaRZvjJ/7A3cROpWjHlyDXuUDZNaLFfhr
wE+ApgpO7kJodyb+P7rQTPbKQsYUsoPZUKJa89t4vAF7G29wXH7OqZ3uFqKINmTgOGvWR3OIYGmT
9uLPQLEoVzwC+3sUAD6wJrhYqOPlWqpTBDR4Ras2s++inw5+Tr2Qh/ZnV1iSYBgEM2EU3HKvZGma
IUhLtBQ1uM1MsKmNz5EllzM0xRPDzKx81oj9zLT6XbRx8GK7GrleZSQ3rMa1lUUk8WuPJvtkM3/A
p/Jrws1wbUVL2G6KBitR60XdNKytJfE4ETlckzse1PfBltSfeoFKIJZnzjzGmCGXTDsSOd/KYrYh
F8iALFpyIgxvehyJoCjt4sYHwZAulfGDJX7SSktuVkUw0gyPMCztjZnHNa3pFDHFjBA9g8K6a7xJ
ASOj6R7P4bATNqEEiQBQUYzjY9aZSI3H6toPGet/ThgasIxiymphNI5bXZ8xLAWkW5K2CDTWqm/e
FDW3roCJVNKYRd8SEWZgY2/Qh/qnnGgaeIG/hwtYzS2mK2Sh42Q9NJFbAKEeEBxqrGSyhqcuzWBt
wVM+MCQ72dT3YCb0+cxVAb4XgEqY3WR9pIYBR6T5URlYyWJo3Qdt8HdaH0JOqDB7T1HPt1xMDwMw
VmDpDyGDc/K2RsKWpHyMxzDcERv4WZO/qOWT+dBOFSkwVrmGGkYyvG76e69j+o1VbQ88jCRv1liP
ps5kZ5Ijs1N/3lM+3HqRExMqe+o5d51j40HPaZMxbg5kcSZcqWIE6+vOFNWdaCDbIbAtai9YxKxb
bGhnHRnlwRqz762J8XxSSJ3QjeOb4TIFybsUsFIV5Ieem/TAhlXzdHFG46RTUWz7vEUSWAtxrNMv
kxuzPCn4XFPMXJuwg0rYDb6xCZu42bS8IoBrjcPJVfb7MHQ9uOA8m4gKPucys29m8kMYDfJKsZwx
BilOBk2HQ1fF74XNQnZO2guBvlriP6KeeMJqLw78WgByAfRRFxyrpdXgGoqkWvG5bYFdJXcjgg8V
+f7F9UcyFTPrRD/5kT7zcKlzZ7gseyxRiCLRYn1j23W+T1lRk1EZl6x7wHwPjKBZ9V21EDTehMQr
VqoSX4/PvUcPSCtiZZ23xEkl1lpFhJcbQ8xK2M6wi4EixUO/1Ssm4Ibtnayssp+TpAufkE2s3qtE
ErFZKCeavk/UGkcL4jscqhHwEA34/jUcff1Jzz+6lu8XsOdd1Wf6rbcLf8vVNVnn9TeB7nSNzaJF
+6bjLTUyUuAbxXjoO2qyQaT3BtHX3S1x/KXNt0EPlFrYrI+Qs4KXcg5OyH7dY1XzK9K4+DEImOmu
DSw3ZPgE/QHNWF3cdJIiYgRuq1CFRxSkSBCpal48FSzhdVjzYiH5VFOfqZFsugOhND+6kkiKToVT
6Ln9ltTEVUhyKzoVYCFUlAXpHS/LhbaZm6cAacJRU8EXQkVguBMWEPiEpzav17qKybCWwAwVndG6
AqosYRqdStVQ8RohORvcjT4aX2B7c8dHR0VxRGRyhCqco1MxHVIFdkwqugOtvLaa0hG+quO9cqFJ
j8BFCegevpeyTq+TCgFpbeJAfBUMcpxVSAiqA3dTDMbJcMNul7ogNjLdBdbHNZIz5kui4kbwCyIc
JYAkUlEksQoloWtso7jE+aTZCaqlEJdhSYrJOA/dk+qmjoe0I+SkJe2kJfWE7xTOBBWEgrxNncPF
Psi/WQNRKR2ZKYj+xWkU3ygxhkOiYlWw1sDRV0ErNpEreUf4CrGVa5Ck4x6jH+Emzs+Ysv3Vorrv
wAaumSfaWFBBZhLqMpHuEquYF18Fvtg9BFmLwR63FeJgkmumsmFUSEyv4mIoryFdqAiZSIXJKJAD
QxHvV0OAwSq325ZSF8W5Y0twy5rvrvyCArsT+UtlBvCRQU2S3oJcdDRcplBIJccIFk9jUMDONtX8
YrGpAFbvBuJwllKMKSigUklWDr6gt1al54R1IU6eNF8rrtOWStiRKmtnVKk7lcrf4VZ2YXIYXOQw
wpueaMZQrLctfWup8nvsGR2hSvQxiPZJVMZP0KXfx3ryNtnUAwo33mB2t2dTs85e3LVwSowKUH29
cuBEHF2gQy+d3ikN4qc1zOF5SBGAlJPouYzh3+1ngJloD69eNlHUG5DoCWrd6KBBGK+dczBgV4bd
REk7FL5+v4OBND0HCM+SBogyrSgIHQg5t0Xjo86L0vCWSmpvx5qTncfytYr0VS1CcM5l9qvWcZEh
bR0+ZV0+RUmZbWWV9Lh5fJSeo/8yT4lJW1OLVwmYiavHsHorPf2CCMbf6o4WHmfKH3QDHqtW45mV
1K9+1seL0yBIZsXYwLc3fnmtQdvEMI9QKbcQXKINkXMW94wCl1RLo6MzpLktrWgkLFvbeTWSLXgF
+St6sfHemf7dhtMRx927RYTVvpjTetW6zXc3SUMBprK9aW1IJ4qckXPeTDtTt/rHqkaHrKFH4gpj
+XuZ1GTQlTVNzkY85dzogirzLqSTvE+pR41YKSe6xsbxyf7KdJTBvUUuG/cZNTlNuB+O4L1CdDEM
+lLtEki9X8VeUxMXMhxKgTg/VyesWQPhtcZtbpcjWeINxN28/KJXbn0phjg8Ozz7UXOKNcovA3dS
KQ7p7H9mQVm+TnwRo575YCi98UmrIAWXWvAc+yBQIM9sspz5h4gRJM1kpu+li+nRa7vNkA3WJmVp
u830QK5bbjTbEME5IwvwWgkj7sPg5f05rPFJcJvXNj7Bc9dI/RXGmJjjxcyNFHHGxmXMnpDtR3dd
iheTcfbGHhtiEBnWsHyokFfFT4VN7HDOH127fWMgS6FCTari5ga3Ma3luU5qH8Vlmh7bJH0UGr5f
b+ADcDxohEOAcItZNDcAlthrwhu7Y2TAgQ/C9EpjYj9YoBoYxjdn3HTtzmp6uANEEzAKcsSxtYvv
WJJhffduu/c1CTTaoyWRViI4UBXtMOPzjszogaPZpXVs9OS0Fi7rtaKuSU4iVtIZNFKfci3fL2+0
COFRCDHdNIKmbdPXz05JHczyDCkOwcUEa8eVe2ghFviRUz8K3VgPZcnldpC0ur5qlkpLc4sXPY3n
gwxM7RQHyGQno70W2fDRp7PgKovm2R8tOopZN4OvpY16GZrki1WNWCKy2bz4Webtqyn71mZJjZTE
c6Bx6Sn9yJzJiZlfIpviAtB5DS+hjs9KnSq0Et7cyMTymCCiOzIoPHtFfOeeHJzd1k+vdmahUUqK
W6u3O5NXti/HiIWhDJ58epvXHOlGNHyJyJ2+uAmRkbZvVlvLbe1T6ngs0grtScak0i4bt+5jfl1N
tqNpZXdZlnA6Bth2bkAJWWVuvY8Gx7miccyvvGy3i7S7FdsfUmJv9NVR68QfI+fDmUV9TwOfa8Fg
2u+Zo+U37BQFYkcDKNpYn+OohRnImnXrJOO2NKbhKVeb0Wu2ad49eT0rVejWNXFz0MS97mxJVGEs
Hshuc1AtzEQ/04uKq/McifhYeMmwyVPxYCBge0aUxblOJMAmGmdkX5aKE+GDW4dN6Ry1LnYJn7N2
pWRg2QMg3UcutavHtWtddX4MDGS+Y1ERh6IYv1l9FR0MPtRbTuKKlk3R1Qs6d40eW/Bbu+/DKK1H
wBgbj1vycw86LEz1m4bu7caa9zgT8HSpUKvj5qE4T49WIRuSRt10V5coBfOmu9MghNqFeIT+tpWc
7ZyyUdK4TSeE9W69QXjAzYClKYTiZJMnsj6WGRfhDJXe1RtZsdBxenCJhAe/UieUmZeuzqurQ+sw
khjd0tJ8GaRxLuvK3WtxEB0DF8GeUbUMTyovuQOsuoP2608p7cAm8Qir84oIrHJOnwaL9GChXY2Z
rzYCnzADTI8UXGJORtLN4DfG0VYUublVVliuHx7f6x4je1z/1GO72nu5+42kktPQ9BkpTdjKhrjp
ENxW3VbW860G9EbUOvrkkOb0qmQ+vJ/Gsd1bKbf6mGXTbshgN3U5iWuRRpBfhWQ0NILuLZP1ZYlX
NB3mzfPklPspQ5ZJwmt4lmn7pLtdue6Lluc6UqaXbveypFLSwH0JBPcSxD3MeiP0zHbnHB1lUqjK
o610y6y5OTk6Vm+kfewzSW9XzBVsJwN7WVu5j/jnyLmT+Bg0TbPw10qqno6OErmlP81gJEqycohz
kcUhivOtqaghTde853bxgUYOzvM0fHYdla07xtvldXRuhYl4dt6HMOcEjoL0MIjuNXT7bhsWEC2n
9j77b/ZoBaj/q5lLoE2DmMxwxmCEBxet9VImZ2HppCRK7jtDbUHYkt2fM75l2rcM/37P/X4/Bsvv
JayAE9PNpdmbqV5SqQaxXVNsO5/RaBFa69nFS8vwKd9oXpdyJcAss4AiRK5naxLk0SAsx3HTgILL
giPNQ3iqBDGuTBtGixhCynfLGk8I1lOydCPIKHrwGKAyW7VhHG2WuX2rxvjUUMMBwS0a8Ahpgp59
Zqbb0ZbVDl59J/MuVYEP3P8VTwEesAOTuiR3xBbDKTByyKXkDK3iGNfcsgnT+Oa3bbTXaNWcmgl4
hzVycpP7Smx4Ao+bkuaRL0u9Arb2JgF2sWaJ0IuxlinOcSrAAmYQUXXPpY1hi7IkkmoibTqZjqmC
3AbmTCq04nw4ml6fvEXgNmOzog/6KmKNlIMYZawHNodMJpggUYhHlSUIuAv1SpaNp/5rqpp8vx/T
TCPeJVPx+m9zaN+kSkpYjUgFC1he+bJXlNjQfx8ue045xZvaZJLE8pAqWJEslj33773lMFRvWGEY
L3Nb3cIqI86zHOEnBH26nWSI61BtPMj9mOCACvZW3Z2WjeTudZxxZrjKXT0Dw8Ior3ZLbEJ/bpbD
2aAYjePCg6Y9Xno3mc5NMOvUAbwZ6rnhruXs2ywyjGQRKSRcnemqMzRmWkHBG5sqTcQN902pfxGT
qeGqomkKG7s5JUu/lBqkOXmOfIMmQWIJk+VTBoT5tOwlai/MUwmDIr4vDzFIHI+h89aql1NE8V+b
duG59Nj9etURXpQyge2eINyTx6CRQz3bBJu5NM1yhNmrFA8Ltrd/bQjHvXRA5Pd9mKAakX3Eukp1
hBkOiq1nxgmRZDZtRDqZ0Wg9WG4idovq6f+Jb/+LQMw0hSX/J4HYy8/xs/mnPuyv//Ev3Jv5h9Rd
19VhtFFrmQ6/7G/cm/2HbaL/0olA9GiBA1r7F+4NURlKLmDGOuLIP6Vjf+nDDPmHa0oABZZON8AF
pPZ/0YfR4ERq9k99mBCGZL3oOYZFHK4Jq+6/68P0VtOIgSr0oxXXNLmb/rnqmYGSEE8gmAN/3iMg
1/DLpwyB8Mqbp0vekXw3y20/8U+MtLyY+LkxuyMqdesnU2afdRPkdP4dqB/zDqf4i4cbEnlq+FhK
93loxaUusGGErFp8eO6IWK3XRCMQJNGN5iLN+jPXu41G16+aqs0YGXdbEH0bAb2ISS7rSv9QUwA5
3Apnyhnc8fmFCxjo1Eo+VmZzk/UILzvHp076D3zfynxIO7vZ5s28H1xc3nT6ja4NNgH5crX2PfbI
rsJQ50AdQwKAxN9wIGPSMQGuK7Lt7ByBasG6jUS5xTu17wS1A6JXgPkDLyzfa7DaG488scGhbO1i
lmLVgFMlGo29TohI2aHP8JuvlSt29Lcu5APBTDLCI609DI3mwBWLXlPByuIUceGmiNd4AgYx07Rm
jCsEd5YflJ7L0YJFW/ZETTZ0qutX17HEbZ54n/Mi8vYQRmj9G1Zz0aUYz41m2ptphAFH51C751jR
HnxzDh4KkGR5McwXWqYx+puWSGRZ6Q/BLFHmZB3wInXYFX71oEo3PcICYDCfj2RkvTgs8xDzATmT
WR9e+8J/D5hH4LoIyl0XEH7taK5/XzY1K7p7aRTP6O8yb0TUPtMXodlq40IB4nzGBbMvrYzH9Jq0
WZ9POSZxBwFKVtqrOWmKhc4W0CMX4bnMHSjGnN5rLMTuBc+cc6kniQ5rLKGXjg65WEWN1N7nHoCZ
+2GsnegWYfLNMO+71Aldt651Y9zj1X/wbEa8djJ1z80UhfspgPTRObJ9zmvKc0GX1DuGlqhfda1g
o3/lLu0/LweGrFnpFD2qbjq1Q2y/9plLQrEWfdHx2Z5NvUcXZjcxE2e93Ey6tLdxY34Zi2Z68c32
rUeu9S0eMhLOZ8t67G2f/m+FCS70dZLA6Audyaa6OVqg/axsjRN4LG99JaxVn6LQ1/UA2VfeyRfD
Nm+eHbc3Wx/o3NXGM9Ff0w+3yo7BQI60wo2uhGaHHwTOkfvi7euEKApaOvYTXbT4K7p+DX504T5P
scTHTwd41ww2nNO8n49p3AaHis/5cfZz6HmJK7+6c3AswZ586w2qURzGHt3mV8Yy8yEMR23nNmbz
JZmLberbxh0nFuRhunH7kfX5xpuG4C1JXNZSWWFt3REFdpaY7raXgY7VmZ96g7EXHXKU2HJcipRu
enca8T4lWvHQWPQAx7pJjq4v6Zs3Tf8j+yTmxX9CC2musUWf06z3bs0I4zsQ4AnSMXIvoTCitUUS
3Etod3sZ86fTBslFFc/9i0vyxcnujVfPsK5WmQafmcYYtg6s+aGg3r+GSQjvORstAhRFcq5K0zmN
OGq5UHjjcwFO+pmk1kNHwNiaCTFAbfU4UZwglkjI2C7/wmlq71BDRqCBka17uD6PaB3GRwhOwzWP
otPvh/gskz1+OEiMhKk2Y16+66WZ7We30LbLIYJN2Iehz7MinqMe+vRdiuTuwzt+lIRJvk7EatjJ
8NWu3Pk6VGH+0uTpLcqb4L4cjcGAgToEE5vwnRin0X3hCkSfMJuCC7mE+jvto41bS/kyjQPTdum9
SZKFHAKmnwphpI9tgawO1Dejg0luVbTBFZpzetWSfl2YOOrcwAArA2QiOvvGC1nGVIeRC5nS8eVz
ycCB/rlf/Qy9PTOa/tJXDvHXFEbrOU3ya06Ze+fzA7zY9yF6ExpfcLPfAktrnrVcZOeO2+Um8yNa
8GWJ/98271ivoh9Av+/MQ7Tv464T9jF1ggn0A3CDzkuJFVaHG5QZsPy6yjjWjeV8STmraCAm7xZC
7bMzkydDkp77ZfAYjWA+VaZt4NYOWY1fui23/PoLkh7/nEZ4ikXZ/sJUbT+Ronwnd6Z/A3qi7fRI
ZCD5fYnTv2G5Qy/7MQfaCNjcLNZ+64DD7CvroZ4ahrY6X+GKvtGKRE+sLF3tH2zC496cgg8lc9ro
PEb5zS9K7z7MROOEgRMw9BXxK2gy1T+YvhighwlODKLnjCnso0tERWTp4XM1AEaXvg0DqSjSixG3
l6Ry+wcrKTW+5vRSa6nt4qiAZKd10evYYHK2iE08okaIXo0awlak84qWnyIaYd1BRcCUKAh0TFW2
U88P0u4eRTB35z8fU4d5H5OBkOlvPq5OpFZslr0h5/kMoN237Zj05xE9wXnZA5IYrBPUcZss9Met
GXD3RfyGF7VubILsI7z/hlHCd8YNmXlZ9UBQ4wEcxC+h60gxe5btiNCKFQJqboM2wsPcD3YCle1q
5k3g/CGlVIm/OPFZzVQfJku+YxIFB/ov3TGDvj5pMTd2XHsooR3/UtKiw2XHQPO/+Dqv5caVLdt+
ESKQ8HilpyjKm5JeECpJBW8zYb++R7Li7Dq37u5+UVAUCVIkkGatOce8woJ+VxqqvDcYZZE7s942
vG+xsCBymBT2pblQQrJkeyKhp1h7qfk4RmlGjTYSh8WOvI0fdITl5M3Rttu3OCz3Ih7wrQ/5eHDH
7ieDMGq51ghv49mR0Or7V6Lis/PggAhoQxxquLR9l/mhzz1/3cyPKTl9Owt6Lm4Yxcvit/cdpH+2
/+ljMVpw+4dzvh4NauOym+6FCzdTdu2vKBVrLFzmpvVIaoCucGeoCDORNXzZE3vSDkxQ6Yt0pwy3
JdUgaw9B5jtr15E/Fow5ZtajSDJJ3vK9qd2NaRPhUs82Tdh8xsCESCyoXgwFUZWrhiZLtZphWoZp
+GK31qcojbPyKXiZ0bTunTcai/tRBPd9TccqK8ZvpDDJqm0hbqep9xz38iX34Vp6kbdve3xzzfyd
N9KjjU7zQk2vbtR8DjWZIuESn1hq+Hi04MObG8zpiAiSezbqmDtp5lMWj4bovQ4Nks++IJtzMqt+
HXYNatGelAyzE3tl4Q/FZw+RxJUkw8WfVo7QnFyXe7Zt1LI/KVP9IPh+sxCDW804LseUerAooAjj
z1pc8Vor8zFC6FWT9boroTj4gDYIeRrnl2imw0EOeRO7h8jSITjqFl/CFXmKG84mXPfwgIe7SQbr
oCtnTlbjYbCNj3yUMATht+c99lL0/T5EJUbiVWBNT9iKoIwYDfZZ7QRMepySaNNrusT5UDzQq36y
6FERhCOSjY3Ij6t/WhF/+knBCi2BxSXZZcfWcuWKuNj1hK6R+rd33ea2Dmp7rn2FB5a53gat2t62
MbSHLpHXrJ/yPaOan0T48MR0Y1Uj1GhnlJuO0JGI0JHQjNp9AhQA99TKJskLjUJ0QrtIhYBld2oy
wJTxDyiY1U0RDm9+2Z4w731Wymz20pifTK7HjSLSg4/RPpTWcj02lOfdlgsxRPDIRsxfV+F8J+bR
5O0jEFYBRt+Gr6dL+sc5L2nj4BWtAuDxMBAQ53Rix6kOODLwks0Smy9mbd/k5MgC1LfTbeuSb93i
7ZUF/zfM6XWYkqocWhMLueFFlvab1McRwn2Lu+LG7qNxPQc5zvXku3W4Rmyj/RyadNTVu2ztPftl
+O4H4mcWfDED3EUd6i8b3Q15HVR0g19BOf90POvaUhLWYVV29Oz6u1xqDE2BdsaYPwY7wPrqfA/e
+D2n7bXTfEvpgCCoS6TMydGVfOWQKj8TN71XI+gmvOwfgvDLaz8hkcLDKGIyFw2wmuHih+SZBHsq
EIc6Sc4smH+IcXiNMalK+CdBE97D7kQ0YJdYwqc3yqLnGv+E02oPzWKt6i75onqCeIITsAReh3de
7oY+wzrZeORke6d+mWFgYBtGswUZpsaJSu2Ui7KrOEkWFxyqzW/GeGeI7C5rnHdyl+GeDIid0TLW
01LvBtlfx9I5tIOdbCW4DzPbZICoBwrn+37xIVSg7OvK8jYmjn6nY2Y7XV7tE+w7YwIq7d0hZg35
0PLdByg6u7w9Se/GIBEM4m+0ZtFAHXjx8oM9pmgdLLX3xHBHbNiKGI13AhOPteFnO2fAAltIuaum
9Ny3pAYoJcTeS9FzOC3449bdSqP+gHbdHx0fF1BlGu4N+/0d9aeO9QZ8XFINoDcGfAbhMiVnlKyr
GdLlnd9FT2mNK3GWOKWxQKIS3kWOE3zGD9lj0NuPhF6kT3ltv0YRUzsILlitFO8GF+coqyx5JF+C
5kDYAyCyqltE3a8icYpruuA419M53wHXIHuvZSt3CI3xLNvMfDCKpxTSOsLghr4hiTbrfrhl5+ds
UKEBPxiQY7ZhCpswCRFaBSRiDJlLxFyQMHZ7L4lK660bVLckWGS7Iezlxoz8U863djL4T8m6OM72
EG8bs7glj8LatG5wOyLNPsQmXNEshOLhdCH0NuKsA4Z+zAfTu9f5/ZF94tFNkmi7BEF56Nz8Lc1q
EtVKdvGVNL+Ewp0A5xlaR1gDE7CdjAXxvCuEan/IstuRFkvpcVKPJP4MK6DqH5ZNyyCuGfveXYNO
Y5A4y0EF7Js9vvxVaxNxVaf+fTIDxIrQH7Zd8AAwmM1EZ7+YFthu2RUWRipSGlVwK93qngwyUqQL
8yx7sABVFgWn0DiNTK8w2RXxFwR6VM2MVzmiDz2E6aYL0x9uUdDPccfzWJm/ktkumMrS6tDAoN+K
1mFjHYc72Ws/jQ7SyooEnuWf3y932qH3mluLv73cP2qGpIeh4v973OXPGagZdmPt/vLUruDsJnLz
+NchL3804QnACtSuDQ55uWsEBjq19FaWgIk20kB505/lKqO3v3bGvbTdI7C3m2ymkFSN30nJYlbN
5g8KHuf0KMGhgNZRx1qqW0d1R2yLAMig0ODW+OGmw0/SHb/9bP5ubZSR/UwiU2jDUB2/l5zwEaRL
T0xipzJZ0+Wf8HGzVnABJ60Wx/qGJMSeMtl0jTjXc1qvh69lqf1dUTALDK64bhESOmlVoWu3zbWv
wmQtg0Ywcip1lesfw0xqweXWUiA6GcYWgEAPE7gfzc3lj5cfiVLlbhnd5zafELpb6UeZFN4VMOHD
MOKByQFmFRMl/ckCrEOpGhsNcrONqKjLtwBMtSCXAvPl94Y9/hVkFVDf97UrzL3ErkPBqkbnTzVp
DvEDQXCmC+SyOlus8rUg7Wm3aL9Ru8D7rZLsfQng9g92bJ3MwRa/f1j/3PKo/7GUirmIpzI/BYOV
YwXCL2hlj4UOnpH2jeG7X5ZHDc58VFb8UozxSSIzUqmgp9h9JjJ69tOJ1j4f+EQkwGbMSzip5tYy
SLIT/X7IlrMtxhrwkHVNttQWEz+qbXOT1gNJty37GZTjbHo4N9ikEMdinaIabAQhCVviUnOgLvdD
Y0NW7beIprYqNN7p4TMz+NVNOoVfjeZUk8+klwiuy3K2i1AQFPe9cE9+1V2p9n6K+3NTtTdGGu/C
lKKHabyraNxQ+2OJ3xKxRgJbn7zjWznbLThlqB8DNTrUK2anKDaYd0EVtpvkocqt6GD34004WdQ0
yQNCpLmArBx2AdGciGuba8fM9uWEBr9vBfO+dWtF2W0eT4imMuxHXTXuBzbUUOvJhJI+Z3DVFk91
T+GyhnjILioocGI5bAyt6FUYA/KFjP3FdBVat47fQUcv1E98QXgOssjdgLOHbHi0TSVWjt38ypuZ
3AmtcQuIYlS06jwqAkHF5oeY3JuGgR/DERWSoD6CFgaB1KB9wDe0nYKG1Mz+ui2jZ9hH5sZ08tus
RYVC+tvsVMG+c97mKHo0CixMTE1XdXbXu0nFMogoncRNXNaN4mrp1R4RCutLSaJiXb5GfQBNyCa8
MU2osCbpU+Ps+9LHp9CyC2DBwakPtbTpHheW+4iNoJd0XmyvwCQ+J+j6aHh3SBjbt4SyQ7BsI3ZM
q7KTn/AwrohIREGXZp9ZXQYbCrdUJiGjWePZyYt3jUG7svF5bCp4UM7YINFIEjpQTgTiIPmaZxuP
GHENpd2sppxprAjC14y+OGnx/VOG3tb3iNJwqvFHW6TrTBXfoydfhTOjwVs+VdiCpEA6sXMtn5Eh
Go/l8lhYKHxCE0eTM81r1wSwoDNTnKQGl9IT29O7JzPdF/j3S3z8MVyXCl//gIXxKBSUO3kw1GuP
+9+GAjD27RFQ6EOGJA8cl7ihiws9qUXdFsAQINHtbGjLW5vdIr3XzqNzEUkBB2e2qaHcyGL4bqES
xNkdet1XUPDNpmrKUmsnEcN5jGiui8llTK5DYj3f+qb+FBpUDf1ggoIQxcCZ0nv0ALARkOM00BLI
5wg3pM7tPDgKLTwF/AMnd6oeY4yGshiZo/PTAlFJdv5jCY/BgcuQa0CDqVENtYY2AGJ6S5ww2TeL
8zPKcLn4AW6NEtYDaLPHEvZDwkBhLZhsYEKYsCEKGBG+L64JU/QpYf5c0ulnxKCA8fKXlmWqvrma
YU3MWfMO3Y09ZreRGkbR1NT+B1Hj6RQMKzmZUik5ZG+dxliE8CxkIB4JO3WgXHB1PdfmeK/xK43G
YEgNxBg1GoMsjjOGxEM4P/canRHPNV4JlqpRU/1ShtqbF8wGvI2OKaCHv+FoEIeJFEFA5qghdMwa
1ZGByWfq21Ftuy8E6m3302IKayB8cAa/2eKmZ/XmzdVNvRBaP8X3GVwQj8z4dKFS3FP2gBtCuuud
U2MoS5HMTAoitItQC2lgqpEjqe0/thpCAtDfBc9JxTegOi3eRmglCV3oGJLW1mdtiHl7WY0abeJr
yEldQMIwNfjE0giUAmgnC56lnu71Rwwa/yksQihMjAi5l+wszVLRUJVZ41Uq/oXkLSMPAhZetVEz
GBZi+J6tSZzx4cxaR7btNLLF0/AWF4pLkH4OGupCazxcua7xo0iLNxvuC1srWJhL/tLF+PrHZ4B4
gqelt5cLSRWc+s0vFh/P+CHqbTwVm0xDZtrgrtXQGRTWVNs1iAYsA/sP0DQzjBpfw2osja0x4NdQ
kWKaBIFnCfZFXn5Ne4xj0Xi1OWOY0YGCaBxOAhcngo8j8uQuHcVPtAkM8mF7FwtQOhZMHbJhuCox
Za07eDuB3m4j3V4R2yGuPQ3lEXl4w7d/HKoK3ocG9xDInJD4R9ko5x+MyUqcmTvWngb+RO6zxq9M
LnYmXzxHGgw0jL9Y4770xaPbD/UunbEpjF694dxCAGBjIaTtxLySBsYGQlrMOnKmMQ+MiE3fL3f0
zG07Brt8mh9iHdVT9CCMmh4AwGhZP0uNN5KIGzTuyO3757EgZ1eDkBaNRFIajoQVBpQ+AgSPjXYI
wbDsZ5eSK+tSSfHJDFbJgPoU7s+StvUObSutwwoJaWqJt0V8lJrSRAsGhxkQk1CPkJCcjGn48GxM
IcGYbD2I9tdBwTq0CEBzcaqghtRQKBc61BRd/G0AoywL7+yy4OJQksxXH5a87+y8HsVO50IBGzR6
igJ3TKUtKDeNSgQ+pvgOSaq3TTW0ytH4KoWZYyx8dB2QrTqNuJKwrjqYV4s57+1RffYtmXaTs8xc
c/GtX4T3BCXcOXCzVDu9NnZ4M2igVgFZi4otzoEe3mRdHdBlw0JKUuZZJrQULlcKn0s7eYks734t
3oLDa2DPSp9vPWusl9KArxHSF/V1hHDpT8r2PpfQQjFdrSvbepO6msK08TVBDXNKny8uyXNIaesh
Fv7DypOo6hOrfsFDv60Vb2BITB/sG1XlhdgMUdbxtQGtDHkMsEkNMLM0ygxVxr51BncHjPGT5c0z
zq2elZABDwoQWgARbUrUZwkhTaU+a9cQp1gkPDaQ0c7UODUBV02E7J96eTuVW77ekx9TT5rr8dao
E3vTDzSCZR+uCqAi/gXaRvDxHsMIEZUgBDXYrUDqdp1o2FumsW+mBsC1GgVHh62kQP7hII5Yx0NP
xO5wrjQ+Dmk8H1yCcm0huDzgW3JH9un0oK4CGa5SKHRm3pz9mDEvBE9naFCdHzYfjkU7CYKdgmRH
2/IbbxbYavZNIrNWUOWfpzGfd2lLNuUAD8+Fi1dpQF6NCHSu5XdltO7OkPbOoc4vmheh6Et7GrI3
QttrTpNG7wUw+BCZJW5265U5/qs5+O5lQP2fvp6G9xnkyazi0qEFDXtSA/6w46EXGkpvlVcasIgk
tIIH6E184l08fFT9jEhUbUOUTGtlw5amY7+V0r9nQ/uUROOHleMdmOEO2hXyV2Xab13pz/tI9fF6
mLp3WVDfEuQLbBKNMCQRhMlJ3Lo0Ct3IbEiOYeSzjfxsNOlumBLoWpyTSEebraUhiSzZm4PU4MRG
IxTTIjg0cGTmXhuIBkPuPO9rdEx2MIgSRQ9aMgKLs8kwkhE7lmFuKqf1WGVPfsG22aISsO6IOF5h
Hex4Zbz2ajPQ5sL3K99dDYKcNBLShA0Zakik6JaX2EDjVPYAJEeNkvQ0VLKHLtn73OXCm4RVkuFZ
v4rpvGwojHHv9ACGcNn6CTKDBCjiJZwFMVXkITMTmmupAZeQ0TV/f3kg4TvaYGePcV8CxLQ0GnOE
kYmogMWk+xrBznQmPC9RSpUwEMEm9Ku3Ok5xrbz0Gc6BpAarRai5ONndHmhVu3OsnrXtk99Y+L4Z
YK7KpbhheNiltPU9mIRcyXSe7EPmG+7KiB1zF9mDvesnJpnG62bmH/GdsvlbJxMTbejuurpmyMb/
hdUkn+frZJTjoSyWYls43nEke5PRsDuylr6ve5o92ZicDZtuQ1pMR7wk9OgK8xgXAE6hmX5anoNo
ylrWCGijvdFDDc2I2K0kSwSnm3aIB8nHTVW3zqCWctEZP2rAr6kmwDbNRgKENWPIsMTSj2tb02Lx
sVtXQzHAi8uBKgx1KHezmn9aGjyLF3dD96zYmCUp2qBpW8M/R30O3gwJO02jbV1n+TUpz49RP7Lw
CHhnGnXbokhEQmocUii4Gd3Jler6B/axu16DcsUFmavhuVDl9kt6Ja3qzq1oLDTss1dGQJLREIev
qBKp4cAXJhTK67eL8vbFxbDPNIMy/zbSCF9Dw3x5vY9kaBg1BzJo/ZJ2vNPUOyBAP01YwLWGAi8J
eGChQcHY+ZhfshsXazpT6EPje8fBR0Poqj5hNoFIknmsNwm39vA89xTb/E/0P9XB1ZjiUQOL8WHS
7ZEW4TcRTQcqPiP9yNgXPysjlqe+MW5b+MeJ7z8HGogcaTSyka3xGe0ajUyOa+DJbEtOxC869A8o
hyCNOOaQlpEcgVyGvTzDYLY1jJnmzsqEzlx2Oa0OG/G85Q/MDi2em0GBcgSvyTe9bJc8ebQDPKk4
+CC0aQh0oHHQrmE/Y5p5GDQoutfI6GGwn1MY0ouGSTs0HY+DaOp1F47bhZr/zpSoiqNquSuMG8dQ
1Z7z7mwDfUBUgPIDbrWlAdYzezjEO+DqXMznLZTr4AcFfUBsL6MzH20Nwh5j11tbGNxK89seB5TE
snjJkePqWhAdh/7DZPNFPiGqEDjbgwZuhznf5GJPrFwDMBmOR74X3ejXwSL3bars3bw0LeKW5ZBB
8x401jvRgG8wChMuZ6DfBVruJAQDLjUQ3IIMXnaFf2PkhGxgkNy50MNhLbylGic+N4DFTQjjrns2
4Y1THWQnohHkHjZBq4dxpYIK5laCry93boqhX4/9munCO/glOJOS5rKxJsQe36MGnjPdnhARinUD
C93TUHSIHdXGHn4wtjf0J8WXkPDgMx+UbGkDVS8RgZf7IBqQ8iaHyKgke17Wv6As96HGsuNvnKG0
RxrX3mpwOz1LwPMWvdFQY91Fzojt4tvuBgrfrofIto2i+QYPPXldcXmaGgEUvW9B2xI74/jyVyww
QIr8l1Njqm34RgINmvfa9KrX6HnM837i/JyJBQrBTlgi2xLrzKPS4VnV2WPmULZMxoxcnRHzi0b0
qfc5/VCugtSLDmWbgI1IPL/aOVVVbOvZ5FQfRv01ZQ/KBqBfov/RQP0Isn7Ft8Z2v3zEf6OIuAa/
P2gQv4LIb2k0vwmjP4LVj2ziraf9vpI5A1HYyo8lS4jygcm7+IciRnjp1/UvGlUvy7BjKOf1qdoi
Ge5ffDGd5RxEu2imXIfBlZyauoRRXXx4OmIgI2sgJHMg0uEDk44hmMgjGLx9ouMJanIK5rm9CUPl
rVAggR6ICTyj4roeYXrvA3IOch14QDvYXhWm35Ls6ZxSn1iEEh5YewlKENajUoeBrgqNQhMDAJkK
NKagApCyELTELTg1wQu5bIhNZvJ0qGiQglm+e4GvthiobqD6T4z7IUlWvgnJNds3OtzBYMZ0ddxD
48GzrEv5TSuuZveB8IpkGaTO/hYyc4Ha2L7yJjrbI80uKprO2hs44Tg0I4MOnOhOno6fwBrzaOhA
ippkCqRdbKJ0WIWFPH0/27ZEzeNhsbSMfU22hSnEy0LWRadDLyTpF52OwQiugyehgzFkDAq9zjzq
nfGjZ397RSbvCBRBEA7MhuTmaEqmm2kh40LvuCSwbhvVPRadZV7D54iWcjjXSnb7wG7MdRrE5qrV
UR4tmR4w9cwfnnQfOtI+alI/4hLQlKODQBjVBv/BpcC6t3VQCNKolk4OC85ax4hgyqEsRbIIZSa8
ej5hI7EbHKfmlZTx6Rjhd78y3fYnqQbtVQkovo/6O9XYioGBJWbdU/BpOqPDcgWiNXb3CR4ncDkY
71tSUCrSUCIdiwIEYL4VJKUUMZEpUdqZR48UFQoH1LCJVemIV9ExK2ZC4IpyiF5JU0JYFBX6tdTB
LPEoWWCP8hrFcvSVkN5C7bLZZh55LjrYJdIRL+bF7UnoC8WRPXiTG4OoMAw6nAbBkN3Ms/co6sh+
cMiOwcTj7CfSZFJ6UYdJB8zMJM3ULpEzVVldDTT2r0QQng0dS2OSTyOoELo6sCbX0TU59LorS6fZ
6FibWQfczCTdxG6O9ZXsm1aH4AgdhwPCoFqj78pPuBhfhA7NiUjPkTpGB/ruuvII1pl1xA7chX2u
Q3eEjt9hIzysXB3Jgw7EZCh5L5BUrMuR2B567926Ae+24tbMHGbeybbM2XWL9ULuz+ASACRIAhrL
n5EOBipICEpJCnJJDFIN3o6wGGqq0tu8BXqVjA8FpwKKWtVpxwO7X3x25BCpTr0aLcFEWKJ2kZ+A
Qqktd98yL5tN9+XFJQvT0MePrZrbUVnMlMPVWDdAb9uYqAKwEgmpSKOOR8p1UFJJYtKkd5xfOJKq
G4c8pUYHK5WUq9PfUUv5VclJfbAD58rUcUy2DmYCs9Jvuq1vI3Sb4+XdZjM8keTk6Ugns9axH+oH
OSjpNszVm7S6iKwGuiaskL/HjmioXIdEhYq4qBDEPvezQO51mJTv75C3x9tFx0y5CEkKk+CpHC7Y
Ok4Jo8KjQhvCP+FkWvs6rmpozVeT1f3GH4YnHZK4anWZGCt8s+nJuyovwVeSCKxKh2G5SY91gsFp
0EFZs47MysjOqixCtCwdp9VYBGt1OmLLTBj50JK029iePzpyuJQO5LIi/67uTGdPypa7w+hEG0Dn
d+kgL3ypL72O9nJszO+FX98MZkuN14KdCQrvyRyG5QBsXGDlB4SFDEECNqJFdUyAFemEreR0iQ3F
Uk1urA4QpZ6CWFPf+r/vg0nLfPjngbM+wp+nNCyFYBclJKIJHY52eeDlMU3rIbS7/E4dn0S1P6/4
O6nx8nt6iWS7POG/bv45/u+/uAw2VnD8X9/F7zf5+xWZ7zSd6PK2f98TO5HO+AH4cvI62EuXw1xe
/fcbubyadUmm+/PCIBlYQlwe2l7y7C43fx/8cvPPUS63SHMiGW/gJD2Gw3us4waDUtbHqpysoxJT
zTADb/FyK0L78PvWn/ugGqeouv55TIbIiqraP4+83Ir1SP3nPknkIwEjDqBB7v99hMtffz/5z2v9
ed5fh3ENLesRsVgLjzr6Nu2FYN0Q3/55I61l0IG4HOu/btaScxWaNa97OXjVgRq3Jvc5/x1jS8jS
LujNW65CkNP6R6axjon+8dd9f3693KqUf+3nVYg/7j9Pvdy6PP9y63KQP78urELZ+1SKcst/XufP
4/667/JrQSGLCrx+9F/Hutz3b08JVduuhI4opAKy//Piv//dP/8bpjnAEX8d5veD/u2wl5fPl5A0
9b7ZezjgriTJXxuB74zdF7/6UUobTf/461cYQXaBGfz/+fNIHPlCHFCoKy4m1p/Lk/78+Os+eJLR
yp4ccD7/vMJfL/PnuX+91L89ToSgIVF1/ufdoi+ETArNV999eYLTjPQA/zrof/39rxe5/Pr3n42w
bA4zycH/+hH82/v618NcHvjnvV4ec7kvQUG2HX37m8gWZ43OFxnhhclbjYrWhyjtTt3FCkjm7+Fi
tF8MVxbRck6s5vkyGtSU8GDg1fWRCCc/YQan+lBurRw+B8pXYHG2oSexHISE+MDvWu/p/nanGRnS
ydW3qNZ1Dltsr9kOQgNVyubGyimdmUH5ZEadeQiTbJ9Pw1Pbp5QcyeVb+eSMQm9E/dd78a6Jhlsp
6rO7MHFEPWtmWc53czN8OVG0IeWMVOlMsfegD0sNsNVy3XljBkSBV8Qm70thfoXF9CSakNizFlFE
OQFGVh2WcghnW4uU010MSAM2ENR2s8Y90ySEwnflGf8l0Uu2pAtSwkZDC0AT292Qd4YggKUwXXRg
UrmK7pu2P07mTGzjuJj3TuBZh4W4e9tjuzr5ryxN2NooyKOjZKFjBTLekbrLSowe+FCy1ecz3dTs
Vdjp3TqW8Nb0fIxtZCh6udRjMLUg9F+ebac4Vk1zRqXbEGvpvLUjJlBgvGSaDOkWtMuKFcp1EtOR
yhLKbuzY642sjnPSX1OVYI+RUQY0zFpu4kysTJsuAEzndDe2fHausg9RkCRPMT3EpbHIA4c4vGnY
mMtgvs2H6Zf0+WCCIXyjp057dADuMOfZOi04TpWZVxgwpz29s2sLnB+ip4x9S5e8tsOvLGIBaZqs
CKbFDfagHX2jUQdl0f42umCfOh6ftEM5vZGjsyUQ8YW15LSTrUmsoJJffnpXxjTt0QXyXI9S8t42
5vnBMmINIzZYmZNQ7Ef5uxzChMRthE0NVBeECEm3CxYx7h1V7AI0GlvL4R+P0TUe8uB+SsPuEEje
9LSg+YyxAlyZFV90s7MTgpnpQUJIigOTtgHXkrLY2SfGLxWVy6abzvoMsjJPnYtk+aaFzTJZ0h5o
nXdl+NFNbfWfLTbHtcXlh1GXPug0I5UDItmsHTNz2E/517QpRnI0sV9KOcGLLHdQQ439kpvonRW+
Rgqy9HAs9RqlOWJ+j7zcCuEV9mreMK/loSTbVGoZ1v00zFdd76KjM3ZlLKP7WajV0gY/m6JyVrEZ
f8wDKNHAMNajYF0m7DP1hOSUVFi5wuTL0MrXekqoa0/Lj7CdTdQnB2F8+2GF+CS106Mt8BaHmXm/
qIgckrnYRMnwBOgKf1p43QesvmuDyms+dPDA88+8Ff1uaVkYU3hsdkbwcgkrdbMywiVV9RtywKiF
GPX1wiW9HhVExlSI23iiOlHSfe3ND7d1WPbMYFf67lHm7TNieuKXqFR6YfMm1HBDD420AvLXCzW8
1GZkw8rJqIwDYKBIM7DfEJO5IuIKbMZMuyPzk4PraE5GKx68zHkBwdI62NaKgj2SLFsTyAFBcoGI
t6boD8JGcFkU82scDh9R3HZ0jeuvbPmxWPmITC35NNOE3r31HLTJ84D74FSlSuzGUyh2pjeEH2rq
A5Dq1F8R40HKIGM2sn4R3bBRpveWje4NuszXoQivHYuHwTw52yb6O7U4MBGRtKhGXkfoQyhNzfs8
ScDxLlVymH96w36Iiqe86t8FcW4bU813TmZsxh7PoEclEZMEY7dDI4xIMERSPQXWbtzEnBPrru5R
x2UfgwZjdg1CGGwWR0LdE0IV6fIq9ogJ2GXfx+8jAbM1u650o3vUKGo7RiHR07SQvakEKUfARmVQ
cSiKHyBCio0IC62MpxwhZfnauKBYXTUDus81oQYqsQfnGeAaHTFU9lsizl+8zLofJl2cfh08ur4t
jExPIohIrS/CmL/K1PqULQgCCq7r3sTm3/sljpme5VoZkTIMv4qGG12tZI5/CFQKU4muc5zrRzNr
b1o5r8tqvm56Cp2SgpVFStY6sXYkzzkUcK1uOxkedU2zuaVvtUprz9nYfsy+NZ6ONRRYvpEq95od
ehHKo8qL1xmkNbrqvvQxDxU1QVAUtmz/2Lbeh0ybLTlNd0lQlBs4WYeE4PZVjO8dTnOE/iMYr0BD
r0B7OJuWWXfb2xm69nHIN4CJqeMYiiwct5o2kW18wii9TqJh2tvQyJ15RKPkexAauidHLHtflQ5Y
OmuPV/4Mkvm5msydIwqE6BqCOrfFW+pymhn1j9Css6thHSfBym3aBzTAT6VbvMyLKjZOJ5+Sbvms
J+/VqtHVUBouvZagq+m8BKDmKbgKiZRVeN65bpDR1JJOak1TxnPkMY9QqKSEhMIQpQy5T9/o2r+H
cfHkNb1OOlhl5ojAtThIp3jLJ86JTMmd1bM2sIfrZEFENONzMzuKWnlj3aXgnu1OI5KQ0xYHdt2o
Dwt6fenoIbGvZ7IT3fdZTe+xpCdISNEz7B7KBCkd3zL/HP302W6nt6FdvjOatENs75chBXJWPtFf
pSNn1g8NrlLQKaiqcsEPO3kkC1KBQkqhnQq7h86/7J0w/pCBPMY9thyqm9sqKJF+KP9bOhL6GTPs
qldIGCqH9pOJ3MJw4F5VZrWJtEdIVfd5bLJLQhixxRS1n7zw+FZKog9a2pr1RJsekxq05dmpgVMy
NxvWqS169ssRgnbHtw5aR902UbVqfCgM7qdZYjwyxx89b+poNq9pA2nPnIuXsDNOjHyPaQcJpe99
Pvr4RjQsE1xrr2BZTXW0kwdJCVnysTBIIJVIsVytRtqE78lMY7D3m5s00OoFMsBMOZMMF17ndf1Y
9DZqBgt0a8rVOwbRd1FMV3U+uutq6l5RhVxbobrrA3Jt+vG+UfG7W+pEq5AyVDYWb34I+QC2FeGi
C0Ut4kBmrPugZBwYqAxir20nyP0DUR3Y5jWX5B6q83IkLDeqyxu8AahtMAPhmeFy6V89RVluKWCg
yLgGzUOBBJcPn6aDntMu46faK74BXiN8U8WI9JpYKgrxhy6hq4Kgx8e1gMcA3XkVDyekW6TD9dE7
NpgNQ66188p258vhbHfhmfiFHIw2WvoixfNFa9020BVgoQanj/UrBl1iLy5FfpsP2edj9H0cBCUq
q01v+cDZ8bBTZ6GzWj6ip2445xAzoaFeubJLH9SwVZGnnpjgWEneh1/m1PfXYlZrkAfuIYjUk+FA
dBRh/47mdzUD/MIu2793MtzFQ0BXA4CNCJHMFRRpOroiRa2hPZA6WskirEUT2Ma0z+j1IUglD6Rc
huAI4f/VZ1HfMIP3Q4MOnLUxgHR8nQOTIVx3/FjA7W7J0eZ0adMHwfCzgcyK/hRIOpKV6zitf/ky
pTwuaJfn9nMkg5thqn6KCVXKQljtLDAJRSlJvX517uP25LFYjCmywW28YQmyyjoXtlH+wlr7JfDs
Zu3GAn20NX1SlaLZEgzTTRAy1cCuzoP+I4YklfnePYxGyuNei3QbIHMD2L2jdusOJd0m0qdWTsAa
zCtI7YvTX8MudNTJrQUMGXcyVmIan+FlbIUFOWIuDeZWn32w1/8Pe+fRo7mRbum/0tB6okEGgwzy
Ar35vE3vqjZEuqL3nr9+HtbthVpzocHsZ5NASUplJT8y+JpznnOHDZVlr0juLGbj7Fw/GInlUKBp
baqZLeYc9nt0uVbDfntBqqEg+qBTrtZ2Qpx2aLLx19w04pf05Ts86aPvsB2MwvZcKrhEhiK7HDFx
mlGIznaA4C5x1x6mnHi2r3XnPWWi+2a1Y3nqEo3+Fsn7ZsIpvcJqtG374C7ulUJEUv0AWHXq8vlh
thjO9OXPSi3cKg/RGFF7z6VCMjqW/rM7IKCtjIC6E1M+WlkM4C5aDgOEAOIU1ivzoXemVZTb73GX
hat+mIj+duROWdOTNDAvxTyBIVcYnH+wSM6+bQQlG4iMYLshfzgoQcaf80gQQ/Ocap7SLBuqLcR0
SLgDScJjdp2wMi9NEhGAU3NtEvsVVCv6wZ4vff8Gmgwuo2OMrAFs8agKtesV7RiHVIExEIJsNL24
i3d3ALmZJBxswjpbYfOjD60P6Yhp58v+0Zj87dSa8XoKUuJDaipC2+PuL8TkbSlMAp6QhILK4mWB
pK9IrF9wcWD8jt03S+3f5+Yqqmy5nqRxH6GuX4WV3iTEL6yEx12ibfluu+53xH4Jq2BxtORwAEvm
sXkwHyrbQzpleoiKLaxzcBqXb9hGERg4BFgHMsxZjMtpbSKK1GbvUgfE5dr0kPAg7niLzepY++1Z
IFCsCkR/sIKf45R0SMM5EfUDa436mdRudvAmGEQnXSx/8WZVNPMNo4C3Un1NSJLKDAQXCyt8Yk13
r/Phh26GzyhrDzNLbUeaP9F32mRNA4DM5wqIWo2tbx5YCHDzlOqxT/Q9m1SG2nF27XEsCXaUqyL2
fsQ2+hP0T+BCHzplsAildScL0iXWQfsblkrX1FYXZbL5JIh+68yg0WpD35Z0HT1giU3IVsBTw7Ps
xbPhdfkuCKcHHG7EG4z6PvOXNOTYP9Jqvbneg8usHZFJplc5e+R128YU2BSYjsaXFEtSAQf7hGxs
1dfdvtUh+iFcz+lzhQP0ZAC4555c12VobcfYpBPrEbzhN8i3QjpMnk9NgOnSbPD5BdG89Tq8p7ne
DpXxJtL05Nad3PvjtC9Gf1f0KaaXSndIqtrPsGo2E6gq6gs84RQYA0EBS54x9IpbIzlSSdtHsShP
+shDIdPD8gcqSr0v8H14b3llocFz469Jh29hG25Jts7wtRAMEXsS0dX0SipzuvXlPgVDssp7GL0N
rhYnZrWnurckZ8Pus+3c+DGfmufUaGE8uII17EtAd/xn8SK+cpLnceTtbRcIWsuBkqN32rW3YFNZ
AuSIhLyTKr5KXwM2DMubNgh3VmJHmF7Hc5nID0AQBz+MO5o29MhV+xkN03OCim0nCs9bVTzx8Os0
vaHHozQMZMdPOw9y9jRFAVrPtmLzFbAKLfwA9NhWpX25ijHZbVKfWUgUfRV+ejE0miZaMJu23iYh
IiLEbSygZlJnr+pCfg0w9PhgIfrme4RvPzVqFj2PzE+87JhY5RdkTHuni/QrTrH6Dv2wq2R4MwcI
VSu+rIHyQ9aeb+vQO+i7kbcpj+INTuX3SPo7afe/QLLc+B4+r4gzytT1Nuv1i2eO56kWKDkquvjC
qm/7WqErY/un2V4lntyLZRQeltMltY12m0Z5t4sQMDosm1dlObzwjKIGIZZ3OQ6dbR1Me74PimkX
bJI4PJqp8YwHVWwitn8vRA376Iv9+zb88sbXiugM9DNPOuuoNqGu2Ogs1o3vRytEHSiS0FJqugUK
Xp5NNLsgzqva2Vk/DEfi/7BexqwTXND6oeDirUB13os0mTatst56uB9mMPTkzERIJFMvuGAheApm
52AuujcVhA2l8IoKwOHO4uOQaM7INs2Yw+F67OWdFwb35TcHrx8g5qsINwv7+1TRqTm1RLczVEgI
jLewbsjElcWNnQ5PIzqF3RRGd7HuLzCxxMplJ6tYw25oAi8DNu9xsh7Nd6TU7xrncmNwYyb2iw6d
R+kAmQ6ia0jaatJiQUmnU1PztARYp93x0FjGW9faH0IjCeH3OmKq2uHGXXLVef/rObJWhuyPVXeT
VM614QDwFNmHdWv+8Jfm1RXBhQwUWHLFJZHOzOCu+SyrcdEKvKQdSF4mpAPLPwpvA8Bp5nO3UMV0
eeEdZgM3lc0GufDbjxxuahl2M3wAm56me9RkESOyaNYsKaipltxHNpb8xQQw1Sz+pgAgAdaQ7UrF
xSfJsIfYTk413mIjsb9Ct2ZOVdflRkFD243RXk7lTeIkS7R4eiz7ET+JUW5hNL4nZnOqJZtYz462
cYL/Nm6tj9DP7+vI3vJXOBOuqKEhNPNwyQX0m8RBuhGBvxisB78VuDP8X3MunuTiWcOx8ySSnz0a
BxtOtwiMkppLou3Myo3Vmp+6a4/Six4h4pBznCdfLQRoLlT6czL71yTHqpJbOI2bgt85Gm6mZLgW
cQS3MXinhHg3FpmzJpbELqef3cIPdg1e5CLzSOqdC+B3UiNv7n5PKsf9yJG5sSZGs0YkT6jWmSaE
Pz0sQctO9ZKlwRkV9EPmDmqlDfFjDoaLUXmn0MuvkiMcKMq+LQokBqTTAEUF2Bm9RWmt1r8qu/y0
rfTDL0ufAr64zwT5R2QN423BHeNj/nDAX+bD1sf26jDRSxOzhGCfPSKGXOUaDUmO+mUasDCFpv8a
x6hi7Q7yCwE252hWFmtqxPSiCPZOlQ9ror7nMV5pHSW7OdDntMjfHVX9RDp+22dkrETcpzwhr7gd
9JaQGS8vrlHnBnsJNlQPXbAF9bm24vlGkJiapz05xBCA7Q7SD688sbVT6NA8XagoYX/3KMwXPfXo
YrFbfqnS8h5GIncXTBNdORUdd3F+tdIXCDKbMC3u6rB9C3u0r8stOE8VydWUR7vA4UZhln+D3W/P
RPzN1+0Nk9tbv/ENugQ5cDqZWzsuz6nKHttQ/shGR9HohZS1A0BJb96GquXFmEePqBd4DxsMZRge
lwe6scd2yt7KNv6k+30a3LY9avwgVj77GwgCb3Z5qUv/B+VBdwxDShSfQf1FuERVoaNaI7ZPQDHJ
A2FcjPXIrqFkqIJLNolLoUtxQ6/5OmbMdmeCqOqStCaUFgM9PUIcDDVMxlWaHPL6mheCBQH/AxhW
4pO+dzV1/ZOKfPcwzuKmpCs/BlnCENMNTn000DSKemdNjViXMaL7crL3U5OZMN7RMlczKWRBomnU
3NDYZ765nybSxWzS2pFOeO4aB1j2IKYGTQ1kjv3vP/73P/OzQ8xzyfpmo9MoQQtcSt5VrU0bnxX7
NHQ3QT6+uSq6svjpdsDTJ8ye07HQWYLjYEmWNYmkcIANWJ048PvsZpNCtVM+kz5zibZyXiBCN/ue
Cr0eeIf1NQPIqH0sx+K9g/vNuIe3zyyGozJ7b6/9X1pPwF5SVkMVc+O5qXrkkqgIGrwpoptaLEyU
9s5gfuMG5qGhws58/8OKFdgcUOMbqErKwyIfGkiwaodjyQXJNywlWygQbboH7evP0JOYX4ianziE
/c4/WnN0MRQTq9aTr15y0yFFwCN8rZYfFy0bGMsxoZ6GP0lHfnEVRAw3P5Ach0x9ii+z4Txk5W0Z
g2FAWfOYBzjcMTId61Ix0tS3eBhXtXa/6tHWvAwhednpfbysDjyRMTYEqauMYMAFYS1Z7vm07Yz2
1PXoHquAHJ5iQrKG0I3H2jrmvfr2iB3dGfBT0IlXCSlChgMW39Rlw51lAbGfMN6BkLqt4/5tzBrK
oTHG1mhlv4Zobq5t0u4DxtuGTadskY7BtQDCgqtq64XGWzRpKLm/UEHFZ6NevAg0nGXk5hyP8WM2
vPgWtpTepUcLA+SxAJxXY1ugEi5QZngxvbNGlgdDZh9HhvmaeJzWSQukLmHEAg3K3kNxVh3TF6dX
N/TYT46RvTaZmxIqueTTmyAoAgErzJUQXFGnxCgy+RADmnbjoJgcMqRCp8nYE+MvqUaSz1iWABhn
4dyMdpLsUQbxXfJssQvbGa7zPmNIzAZGlX7PcqUP+K5mYby1Iz2csCAs5Sm5145jbv25fzJTQkQN
q8JZDOlnRTAq5IuvJK7uai8fDum0uItSPCNSHdus7ZDusJhqZoZPWifvHUM+3jaFwGzKxCwtwmMQ
90sBLX/YDv5XppXBnv+6vjMyNEuDRN62rJ78nxUTFoxLgtq1vWAcwDSIoTJIoelRjNz7YF6AzDHs
7Azh7fubXiwImqwrt7DWa2p+1h5OP7jHrmLiF80dMUBg1HYe2fEwOOoN4jngd3XS3QNbjzaN3fDR
DPBTvfga2HAVOuY2Y4oceWCsSS1VHuMeCw3d1D6sFNiBLjKuLWt3HKUcYlpqPDbRNVfGrVcqa6+M
rtr1EyDRKsagkeQA2hVIvoCXQxCo5jwwb09cLA1xMr44OT5Qo31ma8bnn8/A5pjI+lETwzNmrE7f
mmF8dc611e9yw6rXA3lZl1azP61qhvalNYozSSOsWjxggTDU1zQQb56Xb3N7qT+L1j7P/dFOOEnT
qHjJndk64DkDCKyK6aSaZSdUG2LVmQD+B52Qoq1Se1V0jNVUyG0hBiXP7BuzJX+CNsuxX7IU25g2
c5+863UuoUTYQ4lvlke0Kd3lkbwlyogB9MQjbKW1vYaZa6Giqy74a19bh2vrm60DZS9BQ8Njv8nG
l9rhN65sfqRMMJiNgcOxxkrGcftX27NNpODZxWUoeQ6Ke4MRCncUi24+lW2YNFAeQSJsfX62WYLc
rzhCzaXK0ux6to6LEjwOelJiYJ0YIhNb2RHgyrLYCu185yHDDAnUa7rq3XBU+5BJf9vH0ys4hkvZ
6x5qQkxeEeZLUDusiIi8vR2X0IFe/FKZ4ArYwUdpOd1Gu90pYIfK4NCTgNGDibG5U37JNuUSTfFd
vzh1Xd99ScPePeBT6kmSKstViwZ1I6vq0OXnOudOtn1cUzxIkFnKq5pajpuR4D8tcXZSVtjcc6o0
v8bAfjfIORjnLzjT97BZt7Zd3c2NY5yaCGN547+j3eO7lXQwdD/5kKU2I7j4LXT4G0cM/c3AjtnB
PxWH/bYJxQ+vVi5ShdpYc94hKVBCb9PZ/QwTxU6HtdcaZSy1xkwtMlGx0tfuZcFZmZF5uuG1fYwt
n1wurDiriNZH5R3FbFCMO+jw+7SMHluRGrvavZNKUBga00s/AqhqDKbCY/3cEly8dwZ8d0HegAHy
wOuM6czfPriGTfsjdViRWb9kH925dPs0wbwV+358VZJ2oMOvtgo9Qc1+qAs7vA0KXAmFxdqAWmVo
0PMW/Q/gEWi6/WvSkTChuq9hiXIrY0bwfSCeWoYChUy9FSxmh+GHRR4V7WGcttkWLci7oHWvQz1B
DovUMYvje6FKIDQ2dBs9l8Wq8Jhfmz09H9Q4hv9l/m1Yw0fbG1QsDmhozh6SGApYn+kHjnKf78Vc
Ilw6Y6nrB34jIppsfEV1aaf7cIlZnasNCT+HzIAtVPvWXdV48alAl7y2KvhIeAGn0jtzH5FNWuG1
CdthuCmxZqkaIcsIOivs3onkvOUNG1MFWytMJYStFTk6kHI3xUVzwVnG1N+LyztjLr/iBi0IZOtH
aXj+OqwYvYaFDaGvYnCCga67zZ11lIlPZu3DTxEc2L4iYxfqpm9Ys81j/qk1fFCtaI3q5qZanDkx
YT/7AKrdbbR8sZm+ZcLTp9//CJ/KZ28zeSgTh9+2cZ8AF4yHDIE4/Ha54E2TnSs8yIJ1P23KinPY
L82nuIsW7Ljx2hAEuDGlJLjFOrgOnjE1e69BFAKVqZlpE7NDiJ9PI5MNM7UQcalFdazG5qnX5byX
GJC2PTClMSGqgkPOxCiWVnseHlzELhal1sX7a7KJo4TjjHVQ2dN5JcXWqpvupi/dhzTnguYzftXS
rG9ajwyDJAJJyfcjgBct641qgNzsTwz5GTPiKPwYOhMmqWYtH3fmi+VUGnXHz7LK/X04YrAuQJfV
+paEOWODhR05Mcp5vxS7nhWrmYpmUwAtizFt+U6PNZyo5Lobd1lWAQ/zb4CSXQOHXoW2DB1sCS9W
kCFSQBvH2VFS5IzfHLnA2LR7Z1r1fdUljGEcSBwT+0/FeylIWzoBvJl+fxf7uMYj2+o3bZ4FO5GC
f6tM95e2e7yH7cvYojRTNeWGnlDYNljxLWv+UiMpmRZ01viXJlJvO2fpZzVC0jB0S+0nUP3nU3Ae
rPK5ThBTtNxcsnkaE/JsaxQ++DS36MyfzQSugfbUp+prfPIWkQaNJ621L/VFBiDP2b9s+8A5ekh+
TmU8PpvzgikvBdv2ggug1RfcgH1H8AxOkXQ3+m68GeL0CUIEe1ONkx8ZOXK66ba32B7Yyv8R3qFA
4VRZ+2RHd7LdiL6+Ah5L98gyjlPv35YNC2LNLCIxR6Q6mv8nNqhXAhq/65nwFfAGVKmb0A/PGJIJ
nnUcgSCo2SUKn1ayVGfsUW6dOMTSnTQYNglKqez2aEJM6rLxUUyzee3QAsmSxKgiOsClIF7Fs75l
YoEzhhUhinZmzpXwMuC6ETaXVYieSDM6t+zSmLm9S9W2F/SfnPbutBNt620aOMqeCrlbovu0gMsX
cNYX9b5R5tHpyVNLACRvU7P8SVgm1roRu5IU34HdvScq+WghKnP3y/1Q8bmQaLXGB0XS9tyAq2UI
GcfZVoiYDZqFn08WIEGI79kwYWBja3OZezTLCJ84YSHrx898/g/6oy4BMgXMCxjTMvRvPAPfIW2V
HXyPDTkxUn+XafvqTs0jWwgopLEIuOikL3i4yyqfdkCZi3qHParAc+0o8EZG6LmrLpsrWn6DrbP2
rXNZmR+mP4BZytGJLdusvA0QvqQusLC8PPajc+7r02RNe80TlKPeyzi4fUe8WV30q5Y4sWFZj/sC
UPPg456vv3PdvHplwDQ6L24rtTN93pyc6Sn8ukOm+usIUALv7MDyZNu5EZI6Q5W7gEK1KjVZtovN
hcPnS8tvFpruNpy964gkbZOb6jPNgnvMwuEJhtBptOffhvJrCSCMwj27OIACk7zK9u1kG1tkczbV
BcTG3NmbwxhcmrasdkFTPeAD2xLywOOfqFNNUxq0lcAoD3og86qWEx4jWfwdQlzDtNAerVzwe4NT
VA5THMpbmjCHQPFpwAIRemcmG+uxga3v2pG5HXX+FJb1ndVZmxGoA38NYh3w0W5cpuXrmpmfAzB3
VbEuX0cTDD1tJZfYqe6JRMWrO5ZsrEaWGGMWM6xK91UrAJSUt+1smFCb+x2uCfBqCUUZ4TcFyU14
V4INyTF8emO+dcP5GsGvXvthRdITEP3AjY9+YCBUR3FkAmDcwq95jWgW0xG/S0+6B8t3OHAU/QAg
vgIWelUMWMELiIkSk3x32upWGe2BsJBp25rUu2mLO4S6WqzzlNRNf7hrA+ujVOfA4tQcSZ9hHfbL
Q+NQKBtiZe9966l9Z/ilKveFDcp+zAN2JcnZoikNA8qIMZC3Oh5vwwFJ9dCh9jCPZZBmO5PxgJM5
d6PEDMd4qt6XlUHKtgXarJavzQjvpmJgamdgVto+Xnu5c0OK5aNvxQ/g+Zudq7t9Us97rzRPPm9y
5cbrrmBB5oBMimOmkVjgYiwSshqtDTJK/uQGFDslupgGnrHREsZagKruzZ1uW6oSho1ePiIBEOlF
jfWXH/dfScOuIp5XZvWQVl3HQzNhhSne0N1/RaP93fXF1od0bhlpuTfEyL5sAmRY0bU74QcjWRb2
GMgYnolbggufQlu/xHo8GMR2YcqsNqKVl2gQC14WjU7HC9Fu8NpefqGl3lZGyQujqde9p3Z2xRvW
GD6QrN+lyYeyFsBBcmSoe48ljIidtnidfW9Tgz7A6mQ+e0WNGsn7QTBqsmw6LwJMwgqhXYdwdrzY
mfuI14oBd+Y+G3V/6fzi9jfK//+nHvxfUg9My7Gd35fqc/yv4LvYvLfv//jOSfOcbt6z73/9cXgf
3qPoz7EH//6Wf8cemLb6p/s/ZR44xj+lcvAVmq4igNEijeDfmQdS/lNappaebcCldYgk+OMf/848
MN1/IorEaCctSEf8G/P/JfPAtNQff448IFbBcm3l2Y50DNdVyiWTofx8f4jyoPnXH+b/MhwvnWM7
kI9GGQsGKWl3EGkxwWw3r0mUiNc0Z6xcDhxNbaee3RlcAz3kdMJtxrzDnF+aRpjs/Rie4w5jRz6r
8dQuqpQEHqaxkH+cYMnrwE5POiYBAiUz34F9E8MY8rUGV+QXK2meohJNQBsdtGrFaUIcfjJ8hD7C
MakmOGSxx7U0gIE4+L3RbPHoHSZzdH660OBWqQl8CijPCEprsA5RS5s95YM+4AVjIdo38x2Tvd/u
1nZThCPMR5eJS8BxNKMZ3HUD+pK2iV0ISli0Gue5QoYpveaxKkbS48neRExmn4PE3o4dPUVM1K0X
aGi5FMWjVZASFKc77iUSNSM/2Pp4lnC29XR9bAhvm374bNAJiQn2Vx2XGNHKodsPwvlo7emVLOj6
hunkvVQ1ssW25gifCpbWSXY/2S3BQI3mrI69Zc4e2Q/MNjaq0u1r4/q/qrLDqZF42W60CGA3VFri
onHoLM1NMiTNQXrdhAS2yQ9jHO3ifuhubBVcM6rmY6yrjZk6CiH6+AuSQnI7dOJNLD6/Qs4Pmc2s
uUua4DGPwEZCNabPUuUVHpnJjC9VBBID8OV3PEeh8UkGkXNTo6VFFs25HRhYcMGLPlUjL1cINPm+
LHSFEhyF3Z+eubsinYIi/wcr2LsiIv32X3848v+8kR2suTwc4A2ATSzZHn+6kTPiAmLhN85jXsXr
xPC7g2119Jsj70SkCP7Rhke+5eeGWRr/NGxyLSHtIzRV8ckOZXPbe0VJ6qyJBnIo9gNiWnQWI9ny
c09biy7JC57MxQA4T2wEdNmzKUYtMbND2EI23EmTTRUt001qApcocbRQmGcnEPL4SSu9d2v0Mmal
o40lyvnSewMlEiWAaJobXMT7cBLj1kkxujpt+qnL5F33c/NKTOTem/VLn3b2Q1iyS5yHnxIlHigR
blUvQDwHOP0WZcBDQyLdmnp22uhgkE91yj4ztwzG9G3mPf79BUcW9Ncrrgy9HEIkuhhK2YrMlj9f
8dJ13ABcSv6oK8jL4dTCooOmO6DfuUITX3u+/ZoHYXCbXsak7M/xJO7Gsv/ZGks7gh12U1EkoNKr
P1mlMYxJ+/xgmVkNZ5+aPSF80YziXezKmAk+X4IKtoiJvWHblJhi4xGtYo3Ngxg66440lGMXNi6p
Px9BrpITYL/XJhHuIU6juwp6FOQ1DdLYzV5qGq8hGGG4l4XJbq7KL0Jae7cL9CmtwXYw6L+zXR+o
/ij3NQNOyAkmaql8IMUjoraddfljMJpLmpb5nqxCsVfupVnALRO68G3ljfG6d8sfkdG4d86gTp6D
ocGYrYWysZBnzYPmcMMVHu3BPS0+0bh4mVhpKh8rZ2bAelSi3VhQ2zsyLnZhXAKAjY0QIVfhnScG
0QA40VrgcUF6FqpTLEkSNJyb1GAKa05EYVotPmkJkC/CutAXDvswWmBgZG/a7j4Rxl6S0ILlrp6x
CUaPeI6PScuCKgXlwaQi2YdF+IDTAPaZCRNEDLG3NbrAoNDs9rHKNw0BwpfcaJhiQ7DowyZaJYje
zqVjPjv5fNsppAJGk4zErSxVTbOEXJJ9fogi4h68UGfczdPZmGu5lmw/N2VZHaoU9gMls65RR4vQ
5U3S80jPfTmdl2hWi9yUk3bKjYtC/Yiice2TLrzuU+wmrPNdeHTQpoNFJzvbyn4Ed3Io+26iJA2u
fW9nex70r5bF66pGsbTq2HGvfTf5zMOmARxTy1OEWr5tjSv31dq1E5Rec3KpaMDDmCqu4zCB0ZNf
gZbnu2mxK1ZBsKuaObkdp3srzNQdIY75GlvunuEunflkY63zdHn9/UXjkaIkrk4TvxmSgaQ85Jmd
rzy7varUn5BuuD8tCa+TXUOyM0vG0q5MmMKScTzZzZ6VMJ73QY6H2LC8dR8Hycmi6yYih3k/k5jN
BKPBCxK0H2DeV9It71qn+ezqcDj8/TFgWv958NpEL0nPMQ2ynpB1SOlZ/3kMyKD3mQpr8RAzVmcv
ZzqAQIBCehp4XW/PRDyrmrhz9zSNA/4J3ZFkwepV6OjIw4IqOfGYWUbobWcW6jrL+5egbhDR8Xo/
ghb7gkJuP0bZCVho2XXjpbEhatvVyc2FsxfMIrdZSSMlANZnoUVehFu+jR7z6Goeu+NgcyeLYMLb
TYrYBRl7tHX0Prwl/FhvZVBjRJAmfn+y94qmwbEiWa8rK/8m5LM7hyRUrkKJCafAznaepXTWtcwn
DEiXKgTyX9QsZ1RIlvAwgkK3oXGwhvCk/zFmVsBkVGVnkEZYtsf0YHkuyXpaXoFF59tB9NHatmzc
DPx4vAhCbicerIuF5HDdGnS/MdtZ3j2p2uNHQn08gtltLYgZ9L32GXfPC+nHP+Gpfzgi8PbAzDDV
OME5Y2RKKBJuBBs+XYMqNGTGt8MD5241isW1F+XDqW6A4JSwUmYe4LPjoS4JehY7kd8CVTRbBYSZ
fZA7ZQbslIm6zE6CcxTw8bZjPGyYgMccAMm+qflEZTQcwNok13Z05AZDF1jhYEguoP6+Co0EoZoe
IuGFO6VtsSY5o3mQsdFdyHd+YhLuK3DtJkrWoiqzSzfj2fj95TD23a+/v2ud5ab87yLi+PWvP5ab
1qJ4Jm7McaRtu1r/5007VGYjgrn2HxofjqcHCelMEAjTglY2B0PJl7LODkLM40Nvf8azB5zR3plC
MtYGYPeOO2kv8jTZCmIS9wzJmk0kC7kLycG7ZAOCVDEvy/74NLYO6ca1ey/sdPrh5jDsCTILH8oM
rUAEqAFbG+q0qiFX2pUY7u0a1Ixb9xuFb/taFZxlxKrMO0if+A8C+HGM6n3sI/OHwzYdAwELqxG/
edvgBBvvc+Cwl9FHkET2qV6JVhkPtp/WFNF8aCzWXrzQ38x6Ng+DNQMVRBhMlPe25cm5i3Hjb9Du
6b22m00VETX99xdeLf3EXy48iTYmn7Y0LE1o9X9e+By+CdnagYYDgfsI+dZ4U5Wcnm9soP27fEQB
ZiiEoIXLIK5tWcqH56KJuktpm2o9KRE/ZMVNHtp01G06QRNlJt8l5YsBfuIMDEKsa0XOkWDAzXvF
WhWuad/kyz4xCtOzSWVw9IsA8QxHBnO/Rh/YqdAT2D2ClslKnkzDvk0T90edA0yae2C5ufTzi5Mg
Hud1/sgcrtnMrH12VMlHoRr/9PfXyPSM/+EiaaXNZSXgSfXXizRkdVTParAfqBF5Y8aJvI3M+2Y2
ulMdQtTjZ745Mk7YLI/dyejmkXYlxhbQmyx+eo46gW4K2VTHPN4eCWDws8XaU4Fy0yCd8sQzN21s
nh32G1eDwKyV5UPdk3nuHN0y6k9JG111Fb8WnaEOrGDCrEfPCe6LVYZ5HKTLpDjodq1DGrPX6I8p
zOwDp+L8pAHb1qPlHUvLOM9uE136nq1T6U6ME+N5V1IxbqSbjWjt4+kmVRxySdQbSKSbnTDIVSu8
Qp2qNncv5PVgPPMHRtn5hHwsuUH5H74J07YPefTai66+YJDeMfEOr9pBNoAFST0Z5oSSIpmdc9aU
LELqiYPkFCwRbHGEOATWd49ueBj2ctzhIGzx7piQSti0rdrKfgOWRyVPr7MdhxwXCCx81tZNcBgy
x9zEuWOegUeb2IACzxEHQdF0Z6ohAg1EerZoSXwa6iWfJGSfXzgXstC7h2g2GGxD7a3ayrmZC19v
0GOEF8R8byACOTaacW0VyYckrffdTSBmtsQPVDaCpIyaEK64vvN766tvgGVmUKcnP93kGTM8s0Nk
+vsNRPjfncsBdSmAlkbw0dLBdG/rCuWSi+Zrq+RmztPmRtnDsTKEc2IluC50YZ5SUlJsXCgS8N6p
DJ2jkdfBi5VkhFRM0cRoN4R3v/jpJiKwWtd8HkbvmCAq2uSjQK2sBLxvGTXbHsjRrhVufo5dfdeW
z5nMYqwWdDmSDAppeyMeW06eINtHsrfOBHetsqrvzoNCV50sOTdmpzdGsTjIIfigMc0SYtZPYSTC
S+UGxa5sUuyByx/doNnrLP60iqw4TiNVHI8Uba8koMb1mPomXHaVygvVEhv8oX20LIxneKP8lW4Z
Ik5jYFy5uO7q759iDrO/PsWepWhHTddGC8DA5i8dqUsWV9ckffVgo61ajywwNyX6PfAK8wJrdx9m
h6PfrnNFRoR4lCjmmXA2bIAHwggmvyIZGHzx1qa7G9n4nBdt1Tby70SW3ysZ508oVR3ZzveGRJwY
WZPHsCGUzyjBFYN9B98zYJw9rgF2x669Nxre27/PWatumVKmuDLhqfJJBN3AGsj/6t3+f7N3XsuN
I1sW/SL0wJuIiXkgARI0MpSXXhAqI3jv8fWzEtW3VV3T0x33/UZFIUBSEh2AzDxn77Xv5ExzHsIQ
WDNf8zV5dskGKFmzCyigbBkzbc+oKM+rgz3tmeFifnUkgIKlgul2bFPXgpPkBwrtvClCaetIZNNm
I2I8abZJvrDt66AuQ7+H87mpEEvyxGFxY/TaSZrRBtSO4GsVYf9K6/OQwBh/QO81eFkoR/jKVexp
1WWAKUVBBlOMtiBPSGOeN5Om5CEP7k1H/DSkuCs6aNnB0dvs0MeOSvuFq5tshZdByeWrwJEXN5e1
cxKY8Wak1n3DTPG5NRUE/rOans2aef4Q6TkNM4yCTm99BR5b3IW9bG7bKA5PloY9pyr9grjtkyKm
M2GCCY6occtFuYslnynTXafALqGGsG8diGvYNyUPOfkBAqWFKHBhNo/ZCJIezAQmextUPMG1WpPl
K8mmsQVd1u3tCBpj15H93k4pdY1ReoqHlTUNs7WZMb9YMNppVi53QjJ/KtQHWY5q3FG4AoMAeEpQ
JobXk+gTa1GNpIfIpQEE7i5A84m31mw4dOq68+yqT3004+CUwuQ5gmi3qSdZc7MelmwRIvktM4c1
bBuch8ScL3wOrtHi0DQy5R5YiIg80kKSkIr2xqROb5Vdsu3wK31V9BtG3OBdIurRDTrOyFAZIXaW
aLdVJzgFep7iVIyPZdZnj5lifKFgo1xhncweu9o5OeFyV9eZdswoZj5kRZd6oYJvyoyfcqRjN+g0
CA+KNNRXTQoooAUJhXXc5isUfDQVay8ZMd8Y/z+CZvxi1rZ5SZ5UTQqPUTsuu8nvEq28xNK3GCTy
tmsa+wSUTfAmC43OAopGRS7tR33J8r1ZdqRyJhlyiZF1F8PAkyQY+1HHWEnaqAnVUXa1iPEXDO68
UZc8fshmCL/0gJJDaBSPFUqFfS8XYGLlh0GD70+gUPxKOp1fN1fdEuKmB5G268rum6Il9mmGIUB3
A+XlQuc+hBJ2LVOmvoxhh8x0MHehDtqJuJr5KQ047JgcRVG3vNTTzMGTDoWbG4ogiJkRYuoi9fXi
tZpoyuimZflqYpwHpBe31kTamjRM2W2lN/c9rcpd5sAiKAlxvFr6mr5TQHlyiCfmZFI7H8M+eS5i
1fBs5lDb3ia/LS9GAndC5N8G8aQvOY5pRGCDdYsMkppD8406hXpNW8lxpxj1YpFGyw7kornXB7om
XazsYkJkHnxcuBqxE84BJRruQz16TNCxe1XoAz5s/HoeE8pgRn4yK5ytPeunTS/pgZ9LdrtTGrx4
WqIMd0q1y+kpeuA9wVoUUbyQnhDcTgaFU9gF2SHH/+P2uhYc9TRv+KBwxVkKYNSiBREPzQJRQT3e
w2nNrlR7xr0NpSHPM1TkYto8G+9dVsH4z4L7JSBZDu1vsi/ozV3HsZs5877qk68ZrlnkQjZ4DXTN
izQQz0MABvjidhuac0BPp16u8Y2HG6eqycfWdSazsmL7i6K9WoXl42p6tZRF9eV8ng6OwiQh7XDP
prj+rpWkflsoFnu0W4Ei2OMdPQSHD8255WRpjolMckdWQX2rC+0jq8PFSydlftbn4iZsIHfoVc01
TU+buxSzieOAs26LF5vaudthgwHq3bc+5kjrx0j5n87SP3SWNEoBzBn+63/++//pLD19b3LoiD+3
ln7/nd9bS5byG8FuhBlpskJWsSFaSL8nalvab3QNCXenwWTKCtfEP7pLuvEbuOk/uk4qS7Tfm0u6
+htNJ8WhH2WQt23o1r/TXPpzfdige2UojmPxAgn+1HVZtJ5+qsjbytAvMes4PzSdrzZrUS2+wHGZ
4KRydP/0wfxF+f+XPhbFZ5PeFu+Khhb1DaZrf36yoB9qVSvDwJ8bJd2pthDjDJAJFEgTXk3sivyt
beVDn9KIna+cwn6ppemQ5Uzi4yF/Y9Rl4MHd2YygXMZudMkICF09ZYZoF/EjzogHuh3G1jS1U4zS
2K3UenT7Biuijt13mixyjo34XIa2P7YoUyQkt0gxm9u/f6NrZeKnBfT6Rg2adTJSTZpa5i+fasSo
ivfPdvw5xH7aoeBicEjdPiagEKRxqmCTNUBsgKr4yGLNr4SoOS5wdwWIC+OqI74r9yM5/8j1nPr1
MLrM/ODUNIaXFmq+nU1CgdSSiIiyHYmPQzLesxJW92lPu0e1tcNgcpFeQh0wc6dBlk+vsoR1lqyB
Ui81rDtyydU8eYoFgi5bIGcAN4QXjWdT3uo0h7IGP7hkkQpMgZYclAGF42jJ0F1SCYZU2L3MNfre
KKz9iJVGwZqDMinpwOjZKYXiLHA0jXKnFX8oyewX1XgLdZUyXatRrKX4vXyvs/o2lcMPyrxgBdL4
vuqRso7TINb8tjvr6WvJNJTYpeF9INRwm5vU4//huxIH3a/flaXzPRmYADhDfzko5UavtLxbHPKf
JZveT/CQaOmb08F/BezBsAeosinIGQ513GTwHpmiQHWBouC3EpnoAVFCwD/8MNVsMlsi2W8s0wvI
qnCptbFMQwdq1PbL1OJKVZEDbuSB1m2U5Hjrwz1qpWnTZB3a3/miPA8yOA4V67yROC3qOrSEtaUh
IC057utB8ppxdLxFd75kET1cralfSDo6g+q2iWsyElggyK2N9JSr1RMsyNu85MCzJnxm83COFdBN
RnEbtDN4y2M5jIdZNV1Vya6TQLpBnHY2aNFCe9Tkdthib8fZqJrkJfAt6gXCp8h2LrLCzCGYhUkk
SW4ch06Wnj1MbfrBBP3IF3WXOxwx//A9/cXXZCPuo5OFX4TC1J+vHeDm+362RoclVAXHSUYlaYfG
vEOPjkjpvtPTl79/QkWUF389MGibaVy3DNsAFvHnZzSICEGHyTNqE1ov07xdbOyKNNnQYxb9M7al
a/IH8O7ZuIJnjmAoNlAIShVaW4GXJQ4/WgWNdugP/evfv7a/OmYd2bKFeJRLzFru/+mqrdImLnIp
w1BLrbxFVGNFvDRGMvT2hmUgzCHmrljyf/gO/uJpdVnRNcNCkaBq+i/fgYOx0c5GunVAbD6gBz3I
FdcDu0w+2poosnBKKWfZD3//XhX5l0qbuJoyBZUZJsUw9X/GqCRUVGLVTduXOzzWcXgTjhBGojE7
B5VMM6JSMmaIYEh0OBjWQ5qADmQRSpI3ubWK4sA5BtrlMCxx2uVXZlKe6oSLTCCnOIL5M5ni7FkP
YqhPZgz1MoCxKjNZrZr5rS5CO7M5fi4a6VLo5rEY+KhnK8zc1Cy9muelswwliiCDXVKNHcfmramV
EGFNVGFplh9oK4JU0E4F1ZJN+RbO+JisguarRmtia2FJrEsBPrSbrx2O5CqFWcxa3wlETGxARQQL
9Fs3os0zeGVjimghrUlCDZyUYGVb/5hI6lICUnmTuKM6nUNzSUmmgatg4pCexYUnm5azHjIYyDp4
uJmvDSmfRHN4E2ME22rZ/KAN5SOZ4/wsQ+vGgftmdYw5tYQ+grX5AzGgvDCHD9eotRdzXkhgFaPD
jMBirGG6q85OtqPUb4isRlDHZJQ26EaYPv7hiFB1UZb507lJO1tROBBVyzYdx/ilNRCoQdZHSzP5
oYNvfNR2STHc9POy0HbDmzM4F8B2MzbQ6kqjarqJOutqGRcJW2RIBUqn6eVlg60J4xu5WLbsK/ZI
PE6O3z7HHkvG1YDDB7dxT9CBREP1XKrKY5+0CpSmFMfPrueC7nZ9QoIGtWx0Mri9SciKLYgvM1Ym
fIfq1qD/6eZZB8XBMhCuWdtWW2xGENz+UT5/dIV5tFRambrhfCnlA72/O6cU3u2B3Pay7fZqqjdX
GDe+oWkHHRLMD9BFAHzYBqET2BnoLlfLvUaRMjOKO7um6GtOlNSrkhSBSlFfnD4bd6pu7SADwV1D
m+Z1UMsMGwLU0jPFCol67xYFs5SCrLfARR8N0jMCeBxP0by3c+0Rne9rQP7fFtnwM5nvoJuz+D5J
cOjWwAXMQHKBD5KHhDTcbKXreoHWSLq9O3TWhedtt4Hl+GHfYPyixlxH472WVD4+DM+W85hAvPGq
AdXp2nxCVsZHpT91Y4aFox7uUCB9YDxEPIsHtqgIrAY1mbimxesmafISMbHeWkaHzJ5Y8xQLwjZb
KC1O0Qz2FpcHuALW7aaLWgcrpiTwKHi8PHAQBwmtf1Wlh2nKOZL53S0uiHemZmTqEoOcdHMmZqfK
TleIWUGguFkUrJ52VB/70ASc2Yr0mYU+cpoQTktx4jBZjshL5JCIK/IW8TbDl0o0poAaSMk0pZEX
pipWHUM+VGJw1uIchUtEXUevIiTg+Qvq200y1dET/q/7xKhPcYKhzIzUbZ3OOPrA7eeg0bNaA4ZV
7UbyxSOdg2GGbiZbZc8kd0o57PxaRu4Z2GW/VWfnggwFYrg03CPhdbZYDB5zTtfNoGiXaLSkw9Cm
J4UIFSgLRzPlzzCUmPsq0J+M2rg2ZZKuWyWSuAxp+0JmdKmnmqugGqp7OYKAYRBrVMaPRTqdWNC3
OPVlWjuwVCYVVMLiZKhmJ5QQea9QDlYbX08ZS6OUAFpAFtMOWyaIdkAABdGs40xTZ1isG0japyXS
buah9ypJes+JeGPSumG0gfOtqcyephzVZzC8DiqVP5nvP29k+WQ007G15IM6MEM1mK2UiIl2RS/d
awFXZpzkN44eFj4cpW2WxJfELjifWJK3knBK9sCpdEkFSSDSyBXOagg3/pzGmDA206vGaYOnkvJo
MBPYNCZXaUJId5rv67p8bbSy3VCWwPCN65kQR2gHU6a9Ox0N8v4blofx0Iycx87U7mmVX2d1fV/Y
xuGyG53oqpo1TB1ScUW8CCnDHR2h6CnNh++1hQN3kAMAdxV1xlNv1q9d3T84rfqGFDutl2NNgX8T
OyVhSLOF/LQp0GVY43NmGBRfAibd3R5o0vUydfgtC6vZJJjAMVaXG5BUj002YIfNnPfUrqEOpdN9
hgeEiqe2NUEoCFbAsMu41BcSwaFdky3uPESqF6YBIJNJ2RNMnIJibPFJZ+ehCB4Q29J1LxesPRjg
KzV7RdvO964/VfKYA02Ny41kkmPA1PbZURlNpEROL5XkFL5VCg2KUl9ogFLeYnUAuMOXaLDTRdoG
rBs3iTVjdFVN3Bs6WTT8TdhLLewMbbirqZgkOidzVaogU/TuEcDmhbbjTap1iVvATE9GurWdbXsw
u+B7LNYjdf7isNC0QTMYc41c2mqTAz3coxM+2F2UeYoDVhau7nsQPzSt023HmYtmpF2KECMqQRgb
U9t3kx7BeyJAquZKmjTmMRVZGXEVdH5F5pLXpWQaDHXpGrQZPQg0GlNJiEfj+FihINm0ak+E6dIf
EXGTzcJwO0sE0vJdocX4IsVvnOWtFySU1wwKQRR/LxO4PPpd6WNbNXt9Uvj6ZTncXOQmDw9mm+/T
OrY8LZpLN6pqQgNI1pNz+SzbrPyYR2LA6lHsL9pL5eivJMqpuGSZ4DFuxkN/MsziWGnhV43IlSz8
musgtvIa1zGzqUeCBOItFTbRQBmPatA+y5LzNchj36zgC8yB9AQgfaRkV6L52A61V1Inp3X5gs/9
IefyQlS8fYNYm7aZlfnOIFpELCPT7Ng71keSqBA+bJRf7VA+j4JeYuE8HovoutSilyB8wbtM3RCO
b6rj2tScvVJNZOxEqr/+7ggXB41/v2vJ3Jwn3Kqaw9RgVIyZYNgt/jBcR+H4HJkjqiPJJiUkgVrZ
WDrmo355lPpsFyOco5WQZe7E4wUQvblLP4yB7gSplLjzZuW5XER2u2x4aq0rnqy3x4VrHLUIGZqp
bZ+mxvmYxJMtdsmpFmZPUQVfjg477MjwMVJZrmkJbaXxtZNKTAjWixoqxovUXGhG3uE+azzsKnBi
pcXZjtASAUHl+WtaSnuAy+44J8nepPNDDwgLjuQo35FENcd+fi8683YcJTD3VBEOUjW9dFZ47pDx
DgWstkKi0GlIj/NMi3qCqQMqAnwLEx5PQbHkMgxkRBLot2l1grJ40Bv84xIr11bfBaYhI8iPWrEA
bH5sjAUTDoIRCrOmcWG6uuxKjfBCOxXKuAVdxgaLBlQYIAy83f44jdFwXPc+N6EoUOQJ6kW5H8bN
ZAXLcYDBQZqkvYdhAD02k4kOr5l/d0t5TX9xOcKhXo5JHmNkyBao9eKP251q7Xss9iiafd12TqGd
I+HNuutIcRquncVTY+ekiDUkaseBysgx4huMLJoxaaLse029qgz5iiRBF11XxaRSvUpULPZp/sgh
zrCrpyDOQoJg+pDZiIFnsZYI4pDVji47VqUW3guYju99E9+OS65hkSi+G0p2ZUWXKmbtsczhLcE+
V0yTJmhS0e1Yto9Fm97XaXzK+/J7M06nWAUKaqvvdm++6Uekcy/p4HS4k8rvahbeqh1meHXMWf6A
Vk4gbzHLuBp6k3G9f5x6CI1NjwpDTFP0yE3khaGPYhhIHCgYdrSV5pSLacezLDEpJpWTv7Hum4+G
jEBv1IBXDcAHETwpeY7VlNNVLfTDAGPjWGFKEez+XkDzTRWQntGXTyYzoSMQPbyFfNFpi0Q75xSV
YqJuRATRcd0UI5HQcpxeM+8mlUjikF16LmPZaOwp0kCIR4QGND9vzE3dlA9J2mEfZa6yfrvr3nqs
IFJT3HgOmGdrYR/tA4UElygJ0KaJPVvvNco8Jgi9yNm2jfNgqoQ+GfnyRS1zBZ5BdKChTRAx1Z9x
KJ4CO9gXoqAhJ+lHMgQPLJh8UmNAChYGtNHw0cHOtZ9NR2CADD+eGN0K0CT0/PHnzNR3wg5Najyg
feMkOKxBcFhhkDQwddvqBOhI0LA9Q8XpOI+HtYZJM5gGDva6EAu+XSos2GJjtzT9C6s2pkeyJEN5
uzLJVk94QOO66ZH5rGwDPp6mSz4GnYKcoAZOQ4INp+ENdCrpW9UEz3rBn6QzxTxaLC8bC3vZNM80
UcwPxLjqjSj9rYvEAH9+ZWJL1qHY2aWu4Jllyb0M/G0lBl+YD90BTpztTuLp4kB7VJTZc2yIwKKE
t5a5gAk91HL2hsiceS2ehI2cJV/bgLitiaRDlPPmxPtLmutIlrTtGKLVU+mNejgE7hLVpsYGhQJM
w41EJNrGKRldzYg2GdQF2esh+lRYD6spXHY9+VMDzVxXMZ3INdXbAEs4wzNTuCSu3u0uuKeX7yez
bm0bLUXf27/n5oxiYlAPGSXysxqf6Wbabh6o9GcKdRuZsAYt6qmk9JSsoMQRA47SdGtRxzQXQuCj
3aBQPaBfX+Ghn1y9Qd0TyrZBGYFyNNYuRC2FnB0mg3O8F2XFsSRGOBinS2dhfDKpCBTjfKqUkPn6
QKHCTNrnwK722GBZiMrlkwL8Y6vX0PiTdDw1BK8jf2XUHhvdKzUmTdTc6R42Fu0miRdlSt3tNBxK
gFMKJ/f69URcaeIILr4ZJG8dXwTK3uJJlRnKEiqDo4FC3QGuS4Iono5gvFv0CZf0UnF6pNq1pNkX
2aBwEqPMIwHdvpMEt2iiKUgr1nmwEqoYGD1f4z6+SEjcfhx16RQBpZRJYZ2YnYyTDKNV/lgW5g/R
8KMQkjYcPAvOeg4vnNqivgik/CFLdEJWxWOs2moOqINtgLLiqbRILKlFJcbKjUvTYG2sBH8PBi+F
pO+xJF8X+n00QJOYI2e3fqRxQnAcSGtRqMTJIJyJMf5f/lqZEuyLz8BASXa2clHHlcjeNluo5hzg
3tgR9D1N1wmuTm8QeQV5rGMHlTPVBRbVYe9SrrIKZBHFhg0qCRVqnRjcOr7XtbhdUIyjsj0eiIMg
tZoKj2TmhVfiR4YKmzNfGBNPnSgMl5Ue+0oH7T+bU8pGuXHo6c0fyzl5C3WqMIp0RhuRbpqkPGa5
fhfYGNsp3zMcR9apHpXIw21J8uUA/DWPWxEt3vlOcB+16NijYOGkhbjE8qvoS6IekzLdIf1IWPBO
ByWeD41kvIS0HlgVwDQrgmMXpl/GMEV43hP6QLjlRy4Te8cBbEQU1iQnfYtH0LxNwPKYZuw+pW4G
BOIyVtY+16jOycRIbhcjRrxLYK848KhfIBJJT2tPJpOSD8orfM2j/RBn6nW2GBdIVqrHBKrN8s6z
EIrDbks36zG26AAtYSvgjiUoKx4aFcl7fWlbnZVAmX7IC1favrnSuFRiKMhVN0DcvekV9aQCjnAp
2Ms55AkVKdM0ZChMWupqUnWYU4AzcsRX55TtVzhjV6KKG6TnDlVsNITPaBWMLcJZiYZxtcWyJOpo
zILhAR/MwIhcDBYN77D9XlekthGMd0IhgTcLZ5mf6BRInWT0CXfmuhItCvUHWm00tpHjOVXgjfFd
ak7vTT0cGWLdQJ8PLPjPzgixhFCyHL87s8SJZU6rz8Fe7aSbEFtwGR/K2m9ktcYbjSl83IcVoXN0
Cp5jvbvIZK2WVKQUNQk3FLFBS7Ds2CsFSjEG5y5nMkaIqTuar42S0ejI5kcTbbqSW++DLX1tupK4
cEXSIawsu1o7mArTwjiJKUUZ2rZhfVOpyXMF5BU77vQGykjatGRiDlp2TnOFdU2hIEkQqLnBbAXr
0Tc69aFuii3ByNdynV1rc3zBThp7WR6fFycxN8hhfaeRw1Ndml+UPnvpQhaLMcQjRzDBk4zj0RLI
b3kh7jQ2XpRgCXdjW19Ljl7vKdkScLcgbxfhxXqHioADtTxNBHsfze4S69QzCdjz5yWfPTSw34NF
re2tHNTIdBVeaoB/9LhuQrnuQc/8cXsl54CRP0ptaZ+aGuccEpW7hldwVPJs3lo615AByd2pRTHP
taR2yXOgILrI8pGcacQeMyrf43obqe8Niv5yk4JAorqoFeeAhiz+goJeneUhLhjR0amhh2IDukmm
bWZJU45dmuLPY8RUjhXmwOO6t26Ij6FjytjtZajpj+sm6DOkWS3W6y5KEej88cASxWdq/pMXJtQJ
m5JYoFC7D3sNgo0bEn+Sc+alpUoK3ND7BSa7mJIpS+P2AC7JNk6yQMeUjNqbNZ/kc2M4MKM1vZ88
jOAF+a7NDxHuf0QJ/yRKQORPxfv/FyU8w3/EHfonUcKP3/mX31XWf5ORIiAioEdN+58O9e+iBEVR
eMiiR4/PgRkPyoPfHa+rJkHTTYd/mMkwGnyKEuTfHGQEHMO2Rn/EVtR/R5TwS5+Jvrkh2kzAmVQI
T472i98V8UybNk49Xmv1C7NkjFCso3bFBE7jliH5p0/mr1QJv0gg/s+zicd/aqbVoSZX08izBVdA
SnBpPpXUizmaLyxtsKMaz2V6Cq+0fYn9daO/cAJ8D/fxQd9RGyGS0t5G5/FJOU+udeAUL7dUOxbJ
60qvPP39S0UUgqn458aHjGnS5ntTaYQ59N3XXtlPL5amKwi1TFeurJbCTlUv7bEQG2fUmMnDW2L9
HUbo6zqqXlrxYInkTimfB+adYl3eKSOVALGXhKwZSf3T3UhlwVTrxbJR+zgl5J0NpuFkF+jyW10V
E2v8kV4zeQrbPIEatN5XBOgTFXOuKHuTWYu8E4dWXRMzazPD78QCcN3Ya4pasQwJozntbC2zyXaD
lc4lykhLVu/cHuAAHdebLC9uC7sed2mIhcw0KLeC8I23mqg1fG76sISsYSUo6ljzo3qoj+sGyZiy
53Lof97VKHHFytpi7c2H5LjK1FT4e6gZ9FaF/LHvK1oimF83sXhKwxpVv6gr0Zgrj1z0UuZw63a9
QyY867jorCqiTJkJdm/weVASLcUKFWVcdZQSugPrniP21pttcy47RT0Y7Ux0KgD1bNNGVn1cN7XY
UyapctG0T4hxWfkGMiUJqyCM8KfbJaRgmo3BM8IJv6tlFW932h1zUbBYRGUi7gKWItzVrcUVergo
EWwEi3LdHkMqVSSf1h6ltva43rVuPm8qdfJiQLPZSDXyh/XtGuJDSDoRer6+8/VbsZvwbMF0EErA
6ri+y3UP5TsEtnVXtlP0fEty//kO1VSqf3/bVjdS6JS1/lsVwdII6rY5YqDkIP188+ueAkcCuymO
K6lvj5Kstcd1L65L0nj05WBPMD0dy3haH8twdR+EnWBQwVWaEkvnKcbDFxUZT+2wVt/Z1CN+3NRs
rTjOe1UcCUitquO6tx4dKqowfxRsCHH/ehffOIJTh2Oe+iofUa2S1VjThmReFVGMs9sBqXAo4a91
mBDpRpe6UlTT29H6aTyO6GBAIRUzWd0iiWNy4ukYK7QoRpaiaVksviWeaz1sB/Gaf+wt/YUYIHiM
n8drlVBZJ0qBoxiqr71rg+ZqfTXl+pL+2Bii6uKIyMf10aBldRaXi+EPM0dIYHOpyEuOnPXmugHC
9vPNX34k0ytWHe0MMpkkmqM8c4QCX8X6ZhSNhXWSKaXDobs+uoi9X24WolPiOG3s6smAZzvTCA3R
AlXx1l8xlcXyqqx/+fzz656I4PT7DK6geFpC9zjrphm+mc7nNbac+bPYrHvrfTPAVNbTTaxvU5HK
t965UIyhce1k3o+Hf/rJTv4uDVJ+oJ1ZHFNRvlr3Jj2pmpd1dw4LZfHW3XVT28Z7xJDhtaFkp5vP
B9bfxt/0rzs//9r6M5INBDYr4Dutn3z6x8dv6iPLJEm966Ma1wfjLHr0kW84pIbLl53Xji+oY+P6
1qyQ42N9v+tG1QbWFaF8+vGobi5c7yLigOgliE9GjVRYxo32XM7AbcxEOxNe7hnij/z42fWn1tsi
3+DHX15vrg+s9/34cz/9TiH1+X4ecWs1lFU1WdpNiTjJ/urPfN6njpq9bNWm+2a1OPlB128jcZja
I+42JbPe11uUakiaFscrgW8ItsXNUWSjrnufm1/vyycGFdPQYqyk8ikn8JlPQPxesUQfs3jzf/m7
6699PlKuv/d5e9379an+/JLCnvAuh49hRnXCOuyj5GrmrYVwLVI8a6oyXyrkF3xUBphZRr11M4pR
j3gTEaYEtQiPIhW7OiTCYSE6Yws7ftiQMta6o05G57qxDflOS3Igx2Ic+tyQ1v3zzfWBIq6/k4xV
ebN4HrkqEzw9ybRNxDBHSCV+0W5UsZXRmHfXiu26UcWA/Hnzp/vEqNek9cT1KhNHuBXIXqHzIRdj
q9CQq9Vtayx+wpphpzr6wSZSaZc23Rsfx3CQiP+jiZ3tY+DI8FipJ+cD1/ThXr/R0zT98Zyk6hRH
az2Dar1MXVqs1saenNKLDT6epkm92agtrGVx56kdPcq1Ujzk7ciUTQydazV/3TQd1NTIDBfXnsvd
NM4BJvOv62djaFJRgn7CvtJSbxCfyPopmWK8S62WQtiS7MO2xbc8Gh+YzOtTL8Q0k/1etxELTSv0
nbSdfapuvVKGR53WDRWmQytmWJOYnjhWn8vboQru4nKod+t94nDQVJ1IJKy5jIa0cHDqnUeFIaSt
WfMTOXsxFeepY66LGT6FxnwqkcsyRcrNvRFGB9oX6lERy751s0CHgx2T+kM301EvbciNOEPU5aHO
g2GXzPlxGKu7WFQoAWc0riGhGA0K65LAMdmq3QQPxvhXWrO42B5/JBX/cR8hMANCJgjRaxV93fw4
AtbdGK0ALR1R4ab5xmpDurYiypDkKzduE+nkCozO1hJ+PuKjDojew5tuMhTor/AeJmH5Mnvrxlxo
zVSyMTCg5spHO8mE6YlBbt2Q1cAo7RCNvN4stEHZL6a9L0r9GxXt2yLTMETa0gCGnT2yc4DxRqB7
wU42x5x3kHFW8c38dNuhYHKkZS/uTh06V+tjNpeOwWgICf/jrvUnfvyNvB+YkrVmR75UWBpbaB7V
sRabLLM1pAFit9eTHhwvdgVL75kRyaODJGr90Srlfaw/tO5N4vq87n0+sP7cj18hxeVblqitt95n
AZeCUIKdpqLrYYuNvBTosdbbHOwAxulbu8zZOlgYPGxJOg9XzXmYFeOw3rU+GIX0w9Y9wv5CerG8
vKwne8GyZRSmgX0oeuMWg7K+40hhSFejQ9YE4340w5RG/Xpf13wPbbDZK0V6vcvIFckFdkDbWfzE
5wOfN8ebihmuDnnSGyYyjzxbcjkASE+y9oo9XGf7MME7D2PNM2xvfC6+E6R7he4MjYC6b13zIbtm
2XFHdKtDc84d8juKKdG07xKPHTU41SbTc3du7trx3FBcYpWUuEl4nIenXn0XDYQo3We2l6rwf5/0
5EZJCJxHF3Mqkxsr2QMaSgD2KeS8o0QgyaY4F8l1PZ2BGixCdEdr4NRJB9vZ0tQMqWhDG4wPKWko
c7ltpl3A+9qhEzzbWwLiR+xEX4GeEsz0gVmw6YBHUl5+ayg38/7vO+tgJMlWnm9m+KnpMxmkGhQV
N3ok4Kf+oiBWglKiPvSRR2AYMMAeMcEGYHMn7QiGgR1tyTszPwCzDuMdpvZav8Etljw2yW0rf8mu
5F21ORtHmh+b5HraVJyi23i7HLWjsU3e5nPrJh+Aj2lubAavdKVb9FEtIQVv5OZt7YP6TbkAQTik
L/BDn2qXTo+P+S+60fzBJ693E99aNBs25q0wdW3kA62TK8WvvsQsLLtrhYDAyktJ3opp6R0Qq5tn
6J9Vv1OYYWPpljaB+wVx1E1Bpg82wmWre+lFug6/z9+ip+qjPNdnuvhIz7z8BaOvyTL7sQMMdK0+
tC+6+510pdOhfwsOvKp4v+yhz1w451A33x61ybf2FZFzuieH6OUYslwKcsiXcs+sX7rEj6O7MaRT
7zYIbWo/2CFARga4hyYMHGNr3i8kNYIt/qaXFwRJ8yvGVtF509xldqd848DW7v2JZS0JndYmoTgA
WQuNFuJ7xasgUsjNW3M6WxeHt1UczG1xb05He/AcLz4oos3yDKVKkM1njyvkwsHxSJBrcI585wKl
4orAkbeORuU3zHjJJm+JxfLD2IXMM99nxFc6uw5bnENI6CERyWx3CKKLd62C2LJ7RSdD0ic+sqq8
Hnfy1wpf1uJ5ESOp+B+TFvTF+kZA5zDS+T+hqLLkU8BUGL7OjeJs0qd63p6MBxAs0knZVW75TB4K
42CbbFuOpHOA4Mq1Xgc8awRKIpt3JU08qJ903R/e5genOqu6L5+Ze12yN+U7Rm4qE/IXhxSG4/Au
c1TWZ6XcMvvZF6lLUT08ZMxRzG00bWcyD2jRAEd5Lvbd4FKxtZ7ML//L3pksN86kWfZV+gWQBjgA
B7DlPIqk5tAGJikUmGfAMTx9HzCzMqqrrKyt9734aZL4RygkEo5vuPdcdcuuCBf3JAMzf+8XZX7i
8tfU3vVX/RORT5m/6H5DivzxuHyMNaxhv1gNxgbOomVt+Rfy16fgFIalcTYP6HZQCg5rL9v1bAJ/
sBp/at/plcXakibtWbwHv5NnhFeEouEDkAtQrg/JW/VWHPUb04FgE64Rx5QL+VDs8DxP7+neengd
H+0nbWde4x/AlqC1TLymK/0Puxd5GDZIhwGcjtv6pd2qm9hZR32P9q1+FeFKfdIdJ/tmBbNkrb2T
zuxsSN5YdKvuOWIhB6JqSVcAaprlRQUlIFwmHNk0EDf1ke0JF0DtxAjdgrp4gre8Dd4s44D04Knw
V/zoxZrsTbUQdL/9QizExt3lN+9XsvJeoVutpl3ykW3ttUYCtnth2wXJDc/3Nl0FB6ScEEWsJcFK
Jy63eMOQDusDQzLehydSfAjjXDOS6Mk3wqe+nR4Ig3OHDZCd27e/Q2xy8Hf5buJCTZOle213+r7n
5Kk3lreYOAHNpe4txKp64ne6b48YQtmyFkuyycdghw0xIAFPX8Vc1lfvvdKx2S8KJKgmApQFHKYc
C/GDs/PZuvI+3LLY7rbBOllW2/gXyTf1C71XrC0D/kZvY7+xMyQYp0SKfSLAY1+d/E12kK9Q1N0t
cYW7IVleHJaMx6rclDuTewoMyBWIaMaRCGbj9Q+h3SfvE0nMC6DkbfiVG0v7YUjZzP69/bl5xcDn
fos0OTYyBRGZ4dFBt5waQrf/YLgUNu3cqfgF/bo190Zd37M4aSRucuG+y9iltgZyhzbJLMtuZTIB
O6j5j9w/CuaG5P4RBukWRNf8dA+6RJ83JcfEauJtNP8/6b27+Z//tImGENQCCTJOi52k6HAutmyR
XedPyPqbhir0kKT9+yGuAV5oJkuV+0f3J1DFfqBcksyRXOR7rKgPwURIcpKIfcPkyu3hEEwslw//
/HAAer1oSMhFM281Fih5Ck6iuAp4wmo4hIBtWcSyruLcZQYBZYvP4fYNB8dMV2OSjDtZe5TTep4x
CnUZFd0/ajENM/b59+c1Q8ctCLyjVFa6KtMa0+8sCdHnBydCIXL/6O/XDE/1yI67q6+rVWTw5oeR
Dm6WfEQmQLlRrsbY0LY+lgSp6wfXIXsCc4ixj0OCXLq5lr4/tIn9UI1ELfbzdOHvQzC3gn8/FT0W
W9ghl/uUbZi7tvtHdely5P79oiWR3zhRHa6BgSB9Eh0JrJO1u4+D23n+d/9IztPgKBGwwFC6GNJ4
SnXT37geo6lyUDhgS24TfldWRxysaJxNzuPudcCxu++hgGn2ADjk3wMk3SV5esT0wMUYsQ+LZo1V
NjGJMduaUx2QQxoKKs9ORStsuyDP5k/1HqSHS6nkIZ1xgkY/hNnQU7NNxnNZuxXadN4I7AEIsjQG
c2tG7i6Y5le4tuy3bIRDr4iFgIE0z+tQWKEZQBmxcgtCtoHl/+eHv19TSh/3wj/lvZEdwOk7lEoz
c2+0qmcdmJ9D12M6vtypeRB3H9HNW5ClrRSn3jxOtpp5ivTP4fHfYbIQ6sO2HQ5WrbAAKgzmIR/b
I70vSipZfSEH9LhGOiAaRWO+qcY16Nx40BG65XrfkYeJavE+Vr2/wPeHv5+67Fr5IWkMdWry+8tr
zK29NuIpRoruoSkZe5eQP5fxDpTHim5ifphnyHZZ88UgMKAwI0szK+jW2oSYgLgLRmexiOvDPz/H
HZGt78uJ/7+M+78u4xDI/Kc9zn9jz779NO3/eo3qAH705/+5krv/yf/wCTv4eueVnAfwyjMIYP73
Ss4V/2BqZSEr9iwJTnZ+6j92cvo/ZmMxKzcHh7ErZ8DJv4zCpvMPXMKcO7jmdAv+m/f/spNj5/Pf
DHGmdO4YXKBHbOWM/7IoC0arB5DPBAL4ejxHgv9kiphP0UeXxmnrY28SR5OW0Myrrvts2WbvSfxK
eoN0A2IHLQlRVnEVsDzrJmZReeKvbFJQFk0PREY6n6RZXDpuButCDjAQg4CqgxDubRqHhMwE/jmS
x3JkIjjqBwFJZVkHxHp2gpkQbP23nvQ2GwZsh9ugm3Zuh1/JCcpdrwNGrIsEzKH01qqldq9IfHWH
Yo97P1upkcgPkfefThBmJ8vtN7EkRNvwh6MK0unUI5mZHHKeg7C64CWjMPBwANEohNj/+hSmI6OC
ENBKfgaxUs3jbbk2xFMX4m0xk05tcF2dOXynK4l+2jobpcUunla0aeOa5hcfV9mW3now6SdsI8y2
lgsWtAhoNUgbw8olhqekgzRhE+uqYGaPeRUtRfdZjyncIzjIDKx0MAbCAR+F6Imdw5rd3Bm9aMet
wtFWsqK6N+CvzIEMxH6wquN1wpsCUw/xOk2yKKlkp3HACeYS4degCE/xs9g0EcJuzjTiVERZKZ7L
VhHrF2rPBrP7sW1eZdjfbAtsNlHxlQSZz501Jzi3iN6muxthXEMyYj7tXWQxoUX1XlCyfFpYa1U5
kv5qwq1NxpnLBAuEZ80ULVgbOmxMmg+QlsQt5UGwhJDKRNSwHtqonjO8CLQv0+JoDgOQfCPHPxIa
u6SVB3gbzOoYBDGjSY+urs5CEdNVNMlpGoW7EoNRbEITYn+FMC0SGmq6Ym6NCarZxmpiNO3a3co3
ZAtEs9kUCqNM1gg6ZN7gi9ZmYqBXjj3PBKv3CRFMmxOUwHTNCQL07a6OZ2Pel1aYtYtRBFvQ+xGF
8HdLSroushLjak2oML5sUaPD8XXzsTTEKfHtG+6LS5GEVLX9B9NVZ10b8XtVhvWlThmYRRMKIhMh
YIJd344Gd90R57DWiCWPasCOA6ZU8Itq9miFmz43toQwTPwmWTeqexiqx6AapzUM/nAdmBp5FoG/
zrruTaTYFQM4NOuO0ZllO1xmQ7nUKSSYIvknHw+kEjZ1WlVfCOM8+029NeAmrwpco2SNFOh3HHdt
ROFT0lhU55OHjbgxULc7D62VVWcnUhvVtv1L+GwJxpL1I0mBc7QuvT3xjL/jFmxWXojftls9YHdD
la5zLVqYF7q0xl+rkIKNU92vC7wY77199clw3nlDpBGz2JiEuju7UJFalbzH8SOK9WjR9eVKYbNb
m4b94NQx9rqAUcz4lhvDz6gpQJOKAk0O+45txsYB9VrYZFxMCV6FcFAMYkOE74VNfJ1LSGjd4Xej
7TeArmylH9yYvW083b816uILMH+1Nwvp0wcnLwggTaRJM4Bg3LFgrKgJhWhQEOXq2VhPwkjf6c2n
N0720mg+h6HLVhAjVmOgf+rT/AIFzAQQSmwcv9s6WG2WdQzmDHYXwtCg/u6EjoIto69N62lfCU+c
0h4hIaXe41B5/gss5UOVPmVhVazbKP8cu9BaYZkIgFxJfpgi/ClLHVNLbxIagOEiNZ2LGfjqMIT9
q+OZ2QGvji9jEMWM6uactCgJ3ZtC95aUKkNCN82uf+g4XlBAxgpDm7SF9oRW7kfGfyJNvqYTrWE2
Mh6wE/HTE6nbZzpBaBK6v2brpOxmzbpvvoPIpKG08ekVKXoplRUbU8Bz85wv3FnBMkOfvvJMDqzW
hLTr1iu35GSqimk7FIpog9QKbqRVOKj/Wg2XQRmhQQzrKNv62NNkWzcLRaT4wqr0U+IQkZWYx6HE
Pxt67DZC6yUrySEyccesmng/Tml0AL+0cItUrE2MQ4eAiVwWGfomhOQPPbE7V1nwUuk7khMvPe3C
UJakn8Uz+5m7pF/74pZ5OiHuyABhZvaHxtbUykDujSGr0WBeKYH4qoc0g9sKxWXCUEMaBC+N+VNN
jwIyPaCRTrwP6Tlql/3x0vY9dq0Ep2R1a1hn7mlUJ5Lr8FVcUp1AX4mnf+B4aWkUQ6TCSJNNdxXp
89I9QKwm6Xh9j5I1IrAVep1+xRfKYsrkvRNhRyFyxU8ghjpaYIAMNvfE5VREcFRXIPDutYDymAGB
kJaTvw8E1R1liBV0AhbbtXkJOqItTpEszw2KWKldrHkgFkpFnFPHHRKOoKV7T1GjmSAItOSqdToP
aZ/ttVjuQjI57NhZG233NDnVC2j858TnjRIkb7SgLvmp+MRI6mQxX216mBGEbLKUqpCFZ4FGUhfG
zgpX7E41e87VajNq9EFTdXH7UN0S91iS2WJWTv3g9Wyki8mFnurw/9WTtxnxDpPJMd78rmLwPZKO
BsMPl3TlbrjUPsq6f+zakVFmwPsfjNkyK3ljUnP0O0wj7XIazQO2M0EUHhEqxcUmNa0oEhr6HEl6
0ZdoiMqfwra6TTUUP1U3yqWsRshVCARqZdWbyO6NTdGTkp6MszQmJLzVfK47N9koy3oMKECiFCtq
53ndGjYcwSsk6uLj2sOJOzV4gejI8mMEzG2ldHI9DanOjnqPRLQDEMeAFtWszIKdTQjrRQcWN6sL
PyrHaTaRoSU7XVUhv5bwRRUMUmBafUDO3fa4jVSPo8ZrhjdZJyVj0+zZSJw3m8Ao/uIlqMIeb6JZ
okGGDSl20muZZQZzyIphKJKTP21t6t9RdX4XCPi3tZtsTWEeZUVQAPY6uEjstZhuey8qJxMPPt4J
BILYeEFv4PhlxBvYgiBB6i4p08+41eHWgclzKkx3NkrRpaapx2xsCYxW06qoZkppS2brVO1HBE+n
YGBwNjnqpfLAmk8xJ1dDotW5iNFSOs5UnosB0TmmN1F+oQU1H2D4YoSVBIpGQ3yYxhZUd3iLjJJx
aWl/liqq10Y9ASVDTmoHSzkF78SpcSJWH7LWwBG0FpQxn1wrtoyI4ImpHJ3w3FjIu8N0uqXRrG8z
YxxSrvEny+jcLKnwbk9AJCif5jDYeE9G1Dp1Y5Rp/hs5LN6mFvHG4XXeU62kJ9cYKJE461Bi15us
qQJYs325hpFRLKNEjZsKICXr03PgO+lmcr7ihMnp0BOjwowkJXBe0wbFpqHsl8BhvppAfFiikPtG
iy5IzqKjkXnWinjeaqFdQBkky7yfSjJ88kdkXxeDhT7S9/iRbMCqCG8+kK51K+FjhwhHCGl1GcxP
IPLKInt2enaRjXUb81pg60IoXenmpm70x2JQ+UNL7YPral97mMX1HkuALebDPUbXO81dQ/do671B
emp9c0z75Gbt2U+QRxSgVnepJrm9+EjVLbD93GUnYoQGpe04kTpiI6b6V2ZVb5S81HYNVl/ABwbA
wuba5YxvekODqkD6KLmc1XPStiRoq7g7Gykj08aEXR4Kft8OmbZkIV4DbxjQQWGscgwySnMEg5E7
+Jupzcaj0mLELhg7k8EMMNkPLLJiAW9H+8MZg4cdXfGHrfZORaiO2b3WOnjV2KFItcSDClyTvCuL
HF1iYzC914SFsTvBbzEwLatJ/uNcdQCALUqQjRtMVLjPNCe5xGiiKay7CvXeYJMuUHa7yWd5hUo5
XMusspbK71+tyNlOTn5GRocQHDPJO5Lhb+VSjZIyemlC9QP0lCgqS7K/yuyrTrNxsjtOFDLzhixA
YehLgwRmnuL9V/hWs5d99NWY6qi7vEcTLgCieMRXmJ406OnnUSsifN7V22iPP6JKHptYL+eKNV90
gzg1Z2Idt3mVn0mrupO+MR3G9TwOISBND7+ChJAiKpGPrKn3rhy5713rODo0XflJF3WTanztAanq
sOhWQhyhv320Wk94b26QTDx5j5kKtraPDpFdNdxGPG5BiqHpEbD0oz0En64b8Bsm04n0tlToxaoO
Pn2t23s1g13LIHrboI7rzyJJBWmkhIKrAirVnRi+j7IQOqtiT4+xTjZyJ/3wyzNehmlaT3Rvaih/
lWxHcCe9WM4ANxdHvPfsj9431ecvR3GGWL6+1MpfwjjPdPRaMufn1uLqSOn9/Ar7+jVz/OsUiGMe
lq+RptYlC30gvlecoKzYU+fRjqcVyhkG90YeA+lJMKzHS0ZL9NQK5V96itPsVjLJVtJEsZ4wk/bF
rPMeLjbkwbKvr/Ek3vO6QMzRMxRrD7nPCa3569Rm65EHD4XNWsbA2Y84yRv4bfJ2lLPIQdwKnSDC
qt4hU2UaldhfiWJ/W5wnzWXlVCXPnmWe0VZdRke7QvJYN/JXVxZrVOangEBOp9FWJbamqSyj03sd
5fHGMPXnMNd3XcypbACHFpLD27ogX/2oipKRnjgHlf8AOkwQXOGWzkyj+YD5Sr1X2V9d5p2of/FG
hQOQJ6v7Hiq5GSlxEuB+AGQgqgzcCigEoB1VlHYyzh8c0a2zJvz27OGW+iyLfNZ6unCutitXZqme
owgkQ8bQYH5pcigQNgEvGb4FLKMFOxBNVE9xESQro8e6MhCkJ0hBKDUSRwpxIH9vFxLdhanpzSV0
eBlztmMLXc6/cw0rTF1Y6LrCZ58sl778dPRtlAvisJSEI2Ozyhy9ayf614CZZdmwUvSBS4z5kjHI
C2XFK9MLzOot3bMW+tdEqk0Qs/JDoGk/PZYyrI+5ZnTroU0wx2TJNRm0aG/21FNMXM5aouunyG7I
hES20SoODXixqp/oo4oMPgEvU6rLfQDqIpZNSaOsVUvTVVvu/YTZmu05CvTL0DEB4MaFZ6UEvtNr
TxEQdi2M6p3mW2APSaagA4R2kpIEnYz+MQ/YtCfYx3LCieui+ikk/wCfnYDJNTQNTnpBKvPmZUrt
CroIDNvYFTv2kdg9CJTQpoeUXNSE5b3oyKjESvhJetotwj7spwRi4qg4mUG5ZXJFGReYD8Sldhvn
QbrnuqIsiENBMx+eqR2/HGV+kbje1JRxcc/dAukHq17w0KSnsYunRYPsEO3Ibv0Cyu3uM6tUSwZ8
PTKWfhN6zbUMWPxj5X6TMib3tXQXPpv5WuvHZz26VC7gBM/PichobSA7Lmbg6qrMmJ26DuN91J6l
gs1l9q+iYQRTNEyr9NKDbE7Ym01AdFdMH0ZSVYgpQ2vTuqBbi27H+xI7h16x3cIh3ufJOSJd6iEK
DEIkBaFsZbgmCzo8aJBYlQ+5pah6xk2874BldNuwFB9mUVBEl8RlMkkeCIONi9TemwSfxAJMHOGl
n6AtmHcT+Tc5p8QTBYKLqH3OIwjuXozFtm6PKRPPlU3qYAA3vifqMlIwh51Z3ycT1pMsIXLDR24Q
wCZKjf53FpMskTravCSod03JsQHGyV1nSX8yezUnBOLksmk5iuGJ7OEV5Za/zPL2A1s04hMKmz6t
Uc1p45woxBrJbo9jyICt7fz3AJdYVWvYQsFO514DKL7GnWXU/QMRlhH9KMPJaAKfjB02U1ygnVPR
SdrqXbYEkhT9U5rCtAjqukNQG3OKgyrkOzom4XGT3LD4u3WpyEnXggUWCho/qFzbwWyTnRA+3R0i
XO6p0HhcgjaVaugSKM68mJttP/thE9vejYNE7JoCBsictWX5GnMUxhuZMarHoftdmP2w6pui5s7d
M60yz1VnuXuyq/sVOOV1ITrqAmLn2nJWNJTNQx/XV2dApMsodgFkb1hjqkiM6tv2GQUCsf49DeSi
JzR0RK0Y345v/2SOkW/61CeBxXXioyr1p9prdrpWNiurC66tHtzMSHvwXcW72mNVao0VJV5fUgsO
3dIAIsviKr5ihP2OiB1euTEYuiI4AxzaJKKeL1EzI3CE9JiCIMplkGh70Mj+lK8n5fAXzxSgMSUx
h/FlHrfkjJrPHdvFBWPbj5xIoFXm6LjLHZNuTIb4brWzb1KZaOUm0mW1lBF1m06+iJ0pMmW3td++
AopnHhtIzO1kjFqJWhKI0CzzjMlojryua9ZhX3u/NV1ghWMiJYlvWWaI07YMVAk3y3a+Q9+hRSnK
pXrIUddH2zKIkc0j1l3npOa0Q4c1RBGkIvaVD2QMA3ZdfdcaTEaft/LcMt1IgxQH1obiEDSlwKae
2htpNFeTFLZdFBtLLYmpLQrpHPqQ4KT7RzBzp3XfIyP3fE1D5cUMPaLXWdkus8/7Qxam8jDCjzuI
EbsG4Ayeab0I4j1Qa9DYsodgFHUb9NfNPjZRwgXEYjGQsTdFxRa1zPVwxWhGLO7ufeu+Xw4CBLZ3
I/9IcGOKctQDwIIdAKSUsbPGCEHBrF0vJwWHPxu3d62lObsE7h/1LUWNO+7TkhtYitG+K26ZUZHI
guHniEyQVuT+3e/yzdLyVzIvPBQ4Lh37/fv+RQkwEv8XVODv16hC8YWWYtfMGkmVIdjoPQdRSD0R
D0+094IxtDjkUvzrIcxpW9msvJnzInGYJY9hBpxlef/QcSP2htW8xnXn7XDUcv/JhX0i4ognGss+
qiKKt1x5rO8jzB7hHN5kEHewNOZV9P2h46pZ90L//PslYZOAVOXlthLdrH779/8L+Odff+r+NcSb
BpZSjva/T/TwPFes9ogKLzneSOHZ0koWh78PXm0Gs9yQL84i2apGPxF7XAUurJpFJjpt63QaUo6g
XbUB2Dg3q56c1M/ORUA9rIilH3oG2OhHjySgIOlCSJLqasKOaCAWVZm5qlsieTp8/2GyL+DMdGD0
l0VOsxJ7msbBk2hb7gS3LOfGDx5Hf0z9mrQDaqSYeymyz0lwP+2jkxMHkJ4nhrxSJP46VPJnEhqM
nFzt6QnsUzdGW0Kcs3XJVEobnkRQtcuM6pYpJG4My4UwFJGsrTFVHKPsZYybfgtHAQED6RmxZX4D
zAB6ZzOBSMb42fDT8qSV7MANJ4TCgwwmIBtmYoFHn9nDyPO7K06bBgVVuDaKsd6UeY6tCRwf+954
1zIaWpZOcJig/i455gqACLBsvU4fllmi73J97A4FQCroHy/60Ig1eP5Z2NH12Y0+0VyGdunsU7+j
XaqdJYekyT5oq8UdDwVFnAi+6H3Be2tGtJH+nCefLrvcgnyZl78rUYBSfwDuuqtMWhVz3KYg82Vm
vyYGcQVJbf4QR/xU01SnFZEpREbuTYKBFdxt4K7x2TTFC/S+EUAEokO8y1ZXszyJbPQ1w3MzOoc4
eQanxbzF7C9+Zz16dbnvvfgBMfCqrIpXhvH0+znBecrPX0aLE3diSa869RFm3nX+tqVrsCrJGjg9
pY6KP/6dExWimOCziBvf/Yq8It8EOqRnT7blvIFG73m6Rzegv+cdJ2sx1b/72nxv+QntmMFIi/jW
7ETzKxyZYRfiqW5J7ohQmgQGsc1j8zb/dEuLccM5kZK42qn9dFRw9TSK88LmXxliGqGeaBU5JS6d
m7UAO/5c+tQ/E5dHWqb5FsjFS9UOCPIx94dR97vpW8or+lwm4Nwrxb7ULe3YtM8inhknM+yDHnAv
qoi4jHrN2chdviKtpY+ynwQRLhsTVazycRFHePPDAOggXQVUpHpamMb4XArvWwb2dCSfrjwbkFuX
CYL0izZKWIw9JtyiJY1ZC2smDlu7Y0zvasBDoAyrXRVGEtMcJbQNlU1nl5EWeb7GF9ZBAeVHyNns
zb86FkXmJwy5tTK1j4esoEsVPksIpwMvJPtV0Mono4u3bCmts2AFF6tWIx2dmbdvMPD1q3MtYW7N
r0dNCOSmDgklIC3gbIzum6r1T85K6DiF+UsVtUsvy89c4WJI1fgN5IFszXQdiDrYQvfrebp+lmT9
BCxEKWzMS5CTMt/3Vb1hXpNgMbdPmILUTjqFjmU5/hqJgzZEAwCu+eMkDEInOA1jVijmglpPVtOU
LhMWETqv4spElpmH5gf8Cl4ej5xuy8NbXj36nfm7zxRGfZ+Za4HatWxRz1l8MD8VRQ7EnwTFJfb+
wrVeZcRFip6by7F4rR3j4o2q39gJ8uXa0rZp9UqT5S1NdveY5y25tPo63nt+sIQEMMPD7Gc26shF
Aoa/Xu/QuZnQq5xqbcakhEWNonQGQl/90rupAkVD3E6Mo11z66PtFG/QLx6sKEtXjBHicHprVLUX
Vn9pjWATtZLvLFy8TlG313rb2CkZPsehXW1cCXszqGc4iGZtgwDOSatVHJzxXLvTbXliCx2UwYiA
ouLumGa/a6FJ4oTLzRw1qHGqa/lRUYJBDTa5lxKXWrqPlSe/XIfNDW+b3Ox+RDHdyurqiGI9ol1b
kOnBxI8ncLmwCK789/kNP4e9d5G31qxgb1raYWigc4SddUsSZ6WN8Wejgp0niw3/tGnVSWZxXq9f
R59JDMWCWNnj8BIWJWiLRHvMkvRUqi8t8OuFC4QG/+N+rGILRnZgIvpkeYiA3JxBfzYRnKJ0kcs4
3so3tV0ixwfmVDfpyKuZtjeYgAtSlTD9mpf79x1bwFlgOkK6vXRTO8Vj2OjFAp4RCntKbgtM0QIb
C7APHcQHq+tNZ6UvTjiQ/JUGDWqC8Ufz2m3hCiJWmKksBlTe3F7Iyu4eG4drSUFqXLp1Dufcf5QG
HMixr7eZ9UkqFFJS2/4uObd6/KJNXb3EVbxtamgSufZgeuoQhZyKg3d1mSaZLYOioA05wSx03JCa
UAt9wLT746ZfeuEnEBXlc472oYnjlZ47BgBStu61vuNwxQxSM2EddIgD9QdjXJpFFw2+225zDlot
rz5JGHlETHGpUR+lpTXtWkWskcqcaU0Ncgr14KB71rOtW28gL5eQTWBc8m6MRiclDNH5ALcy092w
IiClKFnDLDTGp9Tk+DoRDtpyzToQ7Rkj4y4tX2KUfSp61O32Ww+ocUSCGa7Zplwn3Gi3aasuOjcD
I2RlAyIDiubI68Jc0i2NbFkZbNtrjTZ+ZCdWxoSDEjK2HAtxBku0HnXrvZr0eXvlHwu/XeWw+DoH
0Gdgs0vR7aVTlb/ibg4mhaQlouhihjWOZhCRfZv/dl0mSInVvbtptW7a5qsarY8MeFieUhZ00Usl
1S/LSQBr5sONWiPf0D863ACiAdFx8hm25sZjO7FgXAoMqP6yeT19dxBcDM5iKIy1Szrtzh2fglhr
b3GhnxB7C72CK0uK8SX1Sb/hTgP6osIsY3MpFeYqcnhFyw4Zc95HvBPsumJPWb4z0J+D7XUWXi17
SSP5bCsUAT43CtZi5ka21Rkf1sjNU7eQE8QwOnr2tyL41Whyo4/VMW+pfCxCeBdISIjrqrEIwNRw
wn08WJ9kYVj8qp/d0fhkaAYvtVdbAgSZNmf593x9E+UGWbEl7HiAgJoRhrQcLPlMcu1ehYRrRpIt
XG+OsMfZtLm1REMpHMIbybkOUKFemi6ZI0C176Lib7G115xTk6AkOIsZdYtdW29IA8hKkfVal8a4
DxkZ38t9p/0tJPOpNtDQ82vGfGu+5Mqf+YMcmYgxUUt+axb/ikYzvpo6WE5aD6s04+0zeyWVxK1I
koATGPuEP7fTDpURvSQCjmAwI3Zt96oncXTs2JSYULWKaWIjAxwsK/xnL5LvesheIIDpNib+a6ur
o2xceHpVg/IyBG+Ulz9jlXNkiOmWx9PWiZJs0WTJsaAdYqrAKqRFReuYeBc659NsIkiQjr1yyOVj
kIQmNhmIJsVEy4Z/iRMN5TxjkAXbg35baPZbNUVYSpuMKZ3BftKJ3ipB7CtF5NZ3MQF4IrlRAqFR
GJ13hDe7eiLekHKrhpA98hOZ7LgJpzb0vFqn3cPIcFV11cCRIT8GxhXrqeBc4cW1gIKGBAAF1drw
C+J7440sgksRNu9iimE1Dua00hAmNR55Qq4TbA0swPz2u4MXzE5kJgYOG1eWQceyoasoGvsBsCvG
Snd44a1QczO5ChuOErKfm+bEL72e5sytudVGOTeyivhxIoeLFfKwakWxhl8m5yfniNrnaIf8kblP
08xwbK4VeIsJRZ6jIZiSXrfp47zalcF+mkiVCWgI9QoOq+pZlxqtRXZ6Iq/eiDCksKNzytxqy85Z
n034j3ZpfpVBEp90e+8lD7DFyltnTMchDMw9K7NWn3hJWoybAzesLIYzZAfutLdK7J+43hZTGaOV
YppXdhl1ZIjV0RteWsZCPVTbtuhPlRJyyQ7/tW3gNpn2u1d+yxbLoNZEPhDF6DGLpsfcZExXs7Mc
m6B/xEzoFsFxYibiaIzFCqb3sgMInU7an3qaWClFWNrLafCWhVB72+7+CI+QJBJut1asv1jaR5rI
H+TFyz4X+dEkLJqFGYweg2waLxDgbciUiPr8QUzpK3D8o5+DRtIYtsVTs8oAU8EZD+WmIxAIw+sD
mnVw16NgONi2Gz80ojXzaHchEJ7DANM5E0eY2ib3EF41apt433QgdUKGqGMKj7XwtnKAyYkafesO
r4xnmBGidd64rfrKBWuZrPSf+sF5N8TwyjjipcuxiqGFqbdaJh+GnBDZZvxt1Exk046SpmZrEwAu
W2adj15d20+l3m0Tt8PF0AeYNgpuJFraXGNpAYQs6hyAptq0ub2vPGb1gRt/TildW5e991jLDL/7
aMCO5W3NXr70Kwqq/sxC/Ix9VK70KpCwsdbOHF+bK3eZgBgEODzEq572M5iyHRzaixvhsc0mRWQf
t+wdpLmLHVgUWow6bXMTNtFW9SIBxWN8EXLcYtFE+BvEO+59wbYwXjrPypasiRGfpFm+MQEau2lG
vhNpwxgob14unpTzu4lJLPbgPlKtf5Vth9dg6Zd1dk5tOAct/01IlnBDpenW96eTqXe0uQLEbi6s
A+tuot3kuvVw0qLu3tH1acz91j2NWD2sZZG9RBGZFJk5LUqrNldkug2zZcXv8j9VnhRrr0Ox7Eby
yxqHEphmLNcqMh5DS2/3Q495phnle/fl/m/uzq25bRsLwH/Fk/dwSAAkwYd0Zjf1xt6dNG3SbGef
MozEWqxksRElX/Lr9wMBxQQlO4nh2WIW7ZOlHBGH537txOJs+YlsEiHGHbNo/s40PcI9W1yuNcu3
P+DSLq/f6/zTa8YBt6+0plPn85qh1J/etx/6T6+qy8/vGN1FSy38i8G3+uN0K/5k6e/Nov/HZrUT
p1TJMFRrS2ZtfZbJ7fVL8lvvPl8wCjC/eJNviKwzYLUutGjPr8TVm/55Tnb+ZkdLCnNM6WS/YS20
yl9V66vy7fP8lkU0tDw/l9enC8IrlFMysrBjCW97w+q/bHVGMufDaXd7fXWWPz8TDOP9ZXnBk4k/
rqjQuyKHe/HnqUxv5kP18f9Noba7iKmjPmU32vb2l12zuX3b9LvVth/vYfoZD3P7a/e4Lz0M6KQZ
fvkrpd9am2VO3him4ZmGB34IxKrmXrt58+KZrJI01ewzkcxoHs6zE5xzciTDx7jwiSp0oUxd+HCY
hcQPjnB0HxYevqBF58Pf8W4w63aIK17DRdutx1XstGd8Gw4mEDwc5Cm7HNKcivLx5SuQk2lJNDS1
l2cR8V9y+XpuRiK2/XbTzrbjyzOIwz7T3Xaw76YA9nkV1DAx6ykdDgDHSNBFolVKQC4VFgmMhIoL
CaxOtc8UgIQyEbkqSIs6JMBXYySQ3kuKrBQlnQwWC7EhQWQ5Q88ChYFOaLGA2hV0ZQ4Ax1ioBKvk
SlmQ5rZIgF/iIgVaVKyACiAFlYhKCqHpMRkObShjJJj5dPBLXhV5MSDJiuD/vUS8VyjIotDfKBMn
MO5kolL09bDYRiIW7PGxoKukpAwS1pMDEpwYiggLrPK25BlACpqpggyCpXvJXnIqFdI8ITGg4YjY
GEHIzPRPwZ2Pv75Kk4xFiRDBcXFQQiMlxUEpGxyHY4kuIhrIGOEYiASpEoQda9jYzzcceu3G4sDI
RFmxTB6xOZy/ykCasLI1IM/nL54xZX/aH/i9NoLKEnbtZDkLE48yQokNwUY2nYnobi9UXoTSgJJJ
RW8jy9DZ9TUcnwYykSa8/yxz5nhEHEAZlAzWiFUi80IpehqOvv0sK+gPzZmXmltBEZ1GFNhvocoA
jahpkKoYLmtpYCIIdA4PMGStwoYcTnzGUUE/ZKg41Akb/VgAXLJq1RwAeuIQE1LjNEF1FgtWCUXE
EYaKw5GAH1CWJfuLhzMxEcvSLE8WWpcOCfFJRePyBWIBpcAdsQGdM2C0zJgUWDydMy04NbbycCI0
kgoRjIUyUYoou8ZUssfHAhKRCIpxKPZW0oD2iBgiy1IZ6jkKnVDLjgcq8cTHRMDoAEXvGjvOYvUT
UN5m63iQpSwZkKCwfzSCcTgTgaAlRKJYcJ46IzE6VsgUZV+BWEBDSoZDlEId15DUmGAnVLLEn4qO
CZQ+mKLx3VYy/hJ3VziMlgomAhGfOWOZMNETJxCji6TxeDpUFBBRNhYQkTKLBBOb8yRCkeAooBYq
50vE5zWyiTnYdxZJWqqC1YnK2kkw1xgLlUzM9YssdZ9HaC3CEoESgREwuSBORArBvz7GMvl1BAGq
cTjREYFgYk2oQJSEh7Tkjo7SD4xl0GMXVuA1DCc6sVihuEOJgN0cGjNI51MeyAitUAoi9umV6IhA
SqR56PUz7D+pFeEBKwmmHhPeNdkVHCpnO8AqcQXViSUGG4iE0ZTIZJkpGzQ38eKxPMzSIsngBVqx
4osepJiwoVRAKNmIwnyiDcsiKdMMUVO5bIPltojcA5HmKlQEKJGQPJN5XsBN49eOj1iwbIf0ojOJ
4iP+TAXn1VSRsC7HbBRy5v9UBCgzKY1InYjOLqZmPNgulhrvSORmK5PVclPviBlyiAZ430nI6HiA
sLd7NQHZFDZeETDiv4noI3heFIKdVki/4cQXLcq4f6gAJEUAKZEvspc8cAtIsOcQmxIu1xadQSyy
UluPLYAIiAwi67KKUMBwJrSQpaBBEUcpzEa0yMwAoRnhGBYoMYkkQaShLJ0ZAFmN9QEVN5iKxhKK
NZtGQqUKNQbIJxWatBSb5Y5SgYmcgiGBC20/j04tYBKGZ9UEWbUKSMa4GhMBNWcIAowu+GQ4Ft8x
2USyyKyZ+nhRYJxDSTAsh6D2t/SwQLRIM9GFkaexEgE96aERAmoMFMlzzCOXT5oIROLHZQqf6GjD
5wKtZQ2Wx9MCWNAV1WfuTR9k1Ugoaam1SbpZWonOTMZRzkJpQZJmZzsLfuKdHTjmCG2wRAidCiyL
hehMBIMF+2oCaAFPGfHCcFMXFJpIR3CTwHf4Ey6DF5FclDJ1FSCPvz9yURN7Y9K0yyuCUI8KjDNF
TS4jGiOVi6yoFZY0A7BAVEhI1h2lzl6eUoGpQiyJnYkiPi6gatBarwH3JzSKu5gahh/ORC+U+JQV
JhLCwn4eXdQInaVCbQRFcpmqIlzne2TBUHhE6nFfsfsdWPgGsfGl24HWkdV86HNom/5YO8R9X9iX
Hx5+7or7TYGaqeD3vmjaHuxv37VB/ODVtw0NCKMP9w0Jw++4f+4uePjT3m/tb7X/41nbbOrNbHE7
fHDrHvOn+pJmib+t6o/1ZX1YgH/3JC+eec85cpe+ArhfTuAq1Gkw3A1zotY+4KFCOhzwsl73db9/
RPMabbFlKOSX9ar9nQ42f1WBLfEPhs28+E0978ZPbcuEwyGv181s2852Ww/4UHoZCvzHZlVf15tm
DNm2/gRDdi0lJ93vJ0y03l1+9NFua6VCf4W1Vpt27lOhrTkJhfyq6ZiK40O25RyhkM/AeNuOMZ5J
4lP7PxxtzPpSQvIQq5/P64VHgK7yIvSBz1erlvE1PkfaooZg0Ot5W0+kiC0UCIbcXfsvz2beQ8H+
61A22dLHYMAA2M2Wt3syGMSeUb/7PzyeLsyYoP4AzTb9GvrYr+t27UkPsg1PoV5e16z3qNfz/e0H
ZW6TZeGP3Pc10xn6Zrv1aNqlo4Lht7NFe1H7nYS2SjgcNLqg77YeZQubRgqH3fct/zN51kO6DdA/
BfRut5mCNvmvYNDdejuRIS6eHgr5p+bjpp5YT5QUmFB1OOir2tdbrpw+HPD1yVl9ycz01lfrLrr8
FPD/2Wz6xpNUrifoKYC/bm7amafGXJHAUwD/T7dZ7l/eIFJssDkYNPvTFicv602HpvSZ04Zzn+YH
fqyXU94niYo/HAr+zaL1MW7Dr8FglyssEt+rccVPwaDZwDxt1h66cUIB/9ys1/3t6qqeuAkuFhsK
/u2imzcn5/2BbrNV86Hg37F64zghuijq0/zAISG68GQo+F/BftP3jWdSuNBfOOwb36t0JVihcN9v
68WeBY1McTG6ULD/bjaXaDYPsq0VCIZ8bGGfDayFgv6tRu+sL7Y+a7p4VTDw5ivbBu8fbPFN/tNv
bT/r1oxx9HBuO56Dn/22Y87ChQ+5EoReH4Z8LNL0ZUbGYfxpP/vi2D/zg2vmG7NVU29++C8AAAD/
/w==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342900</xdr:colOff>
      <xdr:row>2</xdr:row>
      <xdr:rowOff>28576</xdr:rowOff>
    </xdr:from>
    <xdr:to>
      <xdr:col>9</xdr:col>
      <xdr:colOff>19050</xdr:colOff>
      <xdr:row>7</xdr:row>
      <xdr:rowOff>66676</xdr:rowOff>
    </xdr:to>
    <xdr:sp macro="" textlink="">
      <xdr:nvSpPr>
        <xdr:cNvPr id="2" name="Flowchart: Document 1">
          <a:extLst>
            <a:ext uri="{FF2B5EF4-FFF2-40B4-BE49-F238E27FC236}">
              <a16:creationId xmlns:a16="http://schemas.microsoft.com/office/drawing/2014/main" id="{C364477D-646B-4A75-AAB0-7FE6D59559A9}"/>
            </a:ext>
          </a:extLst>
        </xdr:cNvPr>
        <xdr:cNvSpPr/>
      </xdr:nvSpPr>
      <xdr:spPr>
        <a:xfrm>
          <a:off x="342900" y="485776"/>
          <a:ext cx="5162550" cy="990600"/>
        </a:xfrm>
        <a:prstGeom prst="flowChartDocumen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Table Deta</a:t>
          </a:r>
          <a:r>
            <a:rPr lang="en-IN" sz="1100" baseline="0">
              <a:solidFill>
                <a:schemeClr val="bg1"/>
              </a:solidFill>
            </a:rPr>
            <a:t> - Report Is Having 3 Table Return , Person(SalesPerson) , Sales Table.</a:t>
          </a:r>
        </a:p>
        <a:p>
          <a:pPr algn="l"/>
          <a:r>
            <a:rPr lang="en-IN" sz="1100" baseline="0">
              <a:solidFill>
                <a:schemeClr val="bg1"/>
              </a:solidFill>
            </a:rPr>
            <a:t>- Return Table is having Return Product Id Record.</a:t>
          </a:r>
        </a:p>
        <a:p>
          <a:pPr algn="l"/>
          <a:r>
            <a:rPr lang="en-IN" sz="1100" baseline="0">
              <a:solidFill>
                <a:schemeClr val="bg1"/>
              </a:solidFill>
            </a:rPr>
            <a:t>-person Table Having the Info About The sales Person who done The Sale.</a:t>
          </a:r>
        </a:p>
        <a:p>
          <a:pPr algn="l"/>
          <a:r>
            <a:rPr lang="en-IN" sz="1100" baseline="0">
              <a:solidFill>
                <a:schemeClr val="bg1"/>
              </a:solidFill>
            </a:rPr>
            <a:t>- Sale Table having all sales related info.</a:t>
          </a:r>
          <a:endParaRPr lang="en-IN" sz="1100">
            <a:solidFill>
              <a:schemeClr val="bg1"/>
            </a:solidFill>
          </a:endParaRPr>
        </a:p>
      </xdr:txBody>
    </xdr:sp>
    <xdr:clientData/>
  </xdr:twoCellAnchor>
  <xdr:twoCellAnchor>
    <xdr:from>
      <xdr:col>10</xdr:col>
      <xdr:colOff>0</xdr:colOff>
      <xdr:row>3</xdr:row>
      <xdr:rowOff>0</xdr:rowOff>
    </xdr:from>
    <xdr:to>
      <xdr:col>15</xdr:col>
      <xdr:colOff>342900</xdr:colOff>
      <xdr:row>5</xdr:row>
      <xdr:rowOff>180976</xdr:rowOff>
    </xdr:to>
    <xdr:sp macro="" textlink="">
      <xdr:nvSpPr>
        <xdr:cNvPr id="3" name="Flowchart: Document 2">
          <a:extLst>
            <a:ext uri="{FF2B5EF4-FFF2-40B4-BE49-F238E27FC236}">
              <a16:creationId xmlns:a16="http://schemas.microsoft.com/office/drawing/2014/main" id="{FBE32F13-1BB4-4F9F-BD2C-7D6E987D0C41}"/>
            </a:ext>
          </a:extLst>
        </xdr:cNvPr>
        <xdr:cNvSpPr/>
      </xdr:nvSpPr>
      <xdr:spPr>
        <a:xfrm>
          <a:off x="6096000" y="647700"/>
          <a:ext cx="3390900" cy="561976"/>
        </a:xfrm>
        <a:prstGeom prst="flowChartDocumen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power</a:t>
          </a:r>
          <a:r>
            <a:rPr lang="en-IN" sz="1100" baseline="0">
              <a:solidFill>
                <a:schemeClr val="bg1"/>
              </a:solidFill>
            </a:rPr>
            <a:t> Pivot Is used to pull data from source data.</a:t>
          </a:r>
          <a:endParaRPr lang="en-IN" sz="1100">
            <a:solidFill>
              <a:schemeClr val="bg1"/>
            </a:solidFill>
          </a:endParaRPr>
        </a:p>
      </xdr:txBody>
    </xdr:sp>
    <xdr:clientData/>
  </xdr:twoCellAnchor>
  <xdr:twoCellAnchor>
    <xdr:from>
      <xdr:col>0</xdr:col>
      <xdr:colOff>304800</xdr:colOff>
      <xdr:row>9</xdr:row>
      <xdr:rowOff>57150</xdr:rowOff>
    </xdr:from>
    <xdr:to>
      <xdr:col>9</xdr:col>
      <xdr:colOff>114300</xdr:colOff>
      <xdr:row>18</xdr:row>
      <xdr:rowOff>66676</xdr:rowOff>
    </xdr:to>
    <xdr:sp macro="" textlink="">
      <xdr:nvSpPr>
        <xdr:cNvPr id="6" name="Flowchart: Document 5">
          <a:extLst>
            <a:ext uri="{FF2B5EF4-FFF2-40B4-BE49-F238E27FC236}">
              <a16:creationId xmlns:a16="http://schemas.microsoft.com/office/drawing/2014/main" id="{B9484CCF-8DD8-462D-874B-BD798EAB7F92}"/>
            </a:ext>
          </a:extLst>
        </xdr:cNvPr>
        <xdr:cNvSpPr/>
      </xdr:nvSpPr>
      <xdr:spPr>
        <a:xfrm>
          <a:off x="304800" y="1924050"/>
          <a:ext cx="5295900" cy="1724026"/>
        </a:xfrm>
        <a:prstGeom prst="flowChartDocumen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There</a:t>
          </a:r>
          <a:r>
            <a:rPr lang="en-IN" sz="1100" baseline="0">
              <a:solidFill>
                <a:schemeClr val="bg1"/>
              </a:solidFill>
            </a:rPr>
            <a:t> are 7 Sheets Used in this report The Main One is Dashboard.</a:t>
          </a:r>
        </a:p>
        <a:p>
          <a:pPr algn="l"/>
          <a:r>
            <a:rPr lang="en-IN" sz="1100" baseline="0">
              <a:solidFill>
                <a:schemeClr val="bg1"/>
              </a:solidFill>
            </a:rPr>
            <a:t>1- Dashboard - Has allmost all the measure and Table Info which are creted in this report. 2- Measure - In this sheet Measure Are Stored which are used in The Report.</a:t>
          </a:r>
        </a:p>
        <a:p>
          <a:pPr algn="l"/>
          <a:r>
            <a:rPr lang="en-IN" sz="1100" baseline="0">
              <a:solidFill>
                <a:schemeClr val="bg1"/>
              </a:solidFill>
            </a:rPr>
            <a:t>3 - Map data - This sheet has state location and sales amount data(pivot).</a:t>
          </a:r>
        </a:p>
        <a:p>
          <a:pPr algn="l"/>
          <a:r>
            <a:rPr lang="en-IN" sz="1100" baseline="0">
              <a:solidFill>
                <a:schemeClr val="bg1"/>
              </a:solidFill>
            </a:rPr>
            <a:t>4- Top 10 Analysis - This sheet have Toop 10 product, Category ,Segment data ( pivot) </a:t>
          </a:r>
        </a:p>
        <a:p>
          <a:pPr algn="l"/>
          <a:r>
            <a:rPr lang="en-IN" sz="1100" baseline="0">
              <a:solidFill>
                <a:schemeClr val="bg1"/>
              </a:solidFill>
            </a:rPr>
            <a:t>5-State wise sheet has state wise sales and % of top 10 state wise sale data.</a:t>
          </a:r>
        </a:p>
        <a:p>
          <a:pPr algn="l"/>
          <a:r>
            <a:rPr lang="en-IN" sz="1100" baseline="0">
              <a:solidFill>
                <a:schemeClr val="bg1"/>
              </a:solidFill>
            </a:rPr>
            <a:t>6 -Profit margin - This Sheet has information about top 10 product pivot, and top 10 profitable product pivot data. </a:t>
          </a:r>
          <a:endParaRPr lang="en-IN" sz="1100">
            <a:solidFill>
              <a:schemeClr val="bg1"/>
            </a:solidFill>
          </a:endParaRPr>
        </a:p>
      </xdr:txBody>
    </xdr:sp>
    <xdr:clientData/>
  </xdr:twoCellAnchor>
  <xdr:twoCellAnchor>
    <xdr:from>
      <xdr:col>10</xdr:col>
      <xdr:colOff>0</xdr:colOff>
      <xdr:row>9</xdr:row>
      <xdr:rowOff>28575</xdr:rowOff>
    </xdr:from>
    <xdr:to>
      <xdr:col>15</xdr:col>
      <xdr:colOff>342900</xdr:colOff>
      <xdr:row>15</xdr:row>
      <xdr:rowOff>171450</xdr:rowOff>
    </xdr:to>
    <xdr:sp macro="" textlink="">
      <xdr:nvSpPr>
        <xdr:cNvPr id="7" name="Flowchart: Document 6">
          <a:extLst>
            <a:ext uri="{FF2B5EF4-FFF2-40B4-BE49-F238E27FC236}">
              <a16:creationId xmlns:a16="http://schemas.microsoft.com/office/drawing/2014/main" id="{C550DFE3-6895-42EC-8ECF-257440192641}"/>
            </a:ext>
          </a:extLst>
        </xdr:cNvPr>
        <xdr:cNvSpPr/>
      </xdr:nvSpPr>
      <xdr:spPr>
        <a:xfrm>
          <a:off x="6096000" y="1895475"/>
          <a:ext cx="3390900" cy="1285875"/>
        </a:xfrm>
        <a:prstGeom prst="flowChartDocumen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Return</a:t>
          </a:r>
          <a:r>
            <a:rPr lang="en-IN" sz="1100" baseline="0">
              <a:solidFill>
                <a:schemeClr val="bg1"/>
              </a:solidFill>
            </a:rPr>
            <a:t> Slicer Yes Mean the product are retuned. so whenever this slicer is on yes that mean you are looking the return product info. Although in some mesure like MTD and YTD on Measure level i have excluded the return order from MTD AND YTD</a:t>
          </a:r>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858173</xdr:colOff>
      <xdr:row>3</xdr:row>
      <xdr:rowOff>48068</xdr:rowOff>
    </xdr:from>
    <xdr:to>
      <xdr:col>9</xdr:col>
      <xdr:colOff>111331</xdr:colOff>
      <xdr:row>9</xdr:row>
      <xdr:rowOff>98961</xdr:rowOff>
    </xdr:to>
    <xdr:grpSp>
      <xdr:nvGrpSpPr>
        <xdr:cNvPr id="2" name="Group 1">
          <a:extLst>
            <a:ext uri="{FF2B5EF4-FFF2-40B4-BE49-F238E27FC236}">
              <a16:creationId xmlns:a16="http://schemas.microsoft.com/office/drawing/2014/main" id="{EE08E618-4FF6-4954-9329-4285E3845E4E}"/>
            </a:ext>
          </a:extLst>
        </xdr:cNvPr>
        <xdr:cNvGrpSpPr>
          <a:grpSpLocks noChangeAspect="1"/>
        </xdr:cNvGrpSpPr>
      </xdr:nvGrpSpPr>
      <xdr:grpSpPr>
        <a:xfrm>
          <a:off x="4198108" y="419172"/>
          <a:ext cx="1059197" cy="1164205"/>
          <a:chOff x="8578506" y="380791"/>
          <a:chExt cx="1632294" cy="984531"/>
        </a:xfrm>
      </xdr:grpSpPr>
      <xdr:sp macro="" textlink="">
        <xdr:nvSpPr>
          <xdr:cNvPr id="3" name="Rectangle: Rounded Corners 2">
            <a:extLst>
              <a:ext uri="{FF2B5EF4-FFF2-40B4-BE49-F238E27FC236}">
                <a16:creationId xmlns:a16="http://schemas.microsoft.com/office/drawing/2014/main" id="{7B4C0399-E86C-03C1-78A6-9E8BE3841BC8}"/>
              </a:ext>
            </a:extLst>
          </xdr:cNvPr>
          <xdr:cNvSpPr/>
        </xdr:nvSpPr>
        <xdr:spPr>
          <a:xfrm>
            <a:off x="8591550" y="380999"/>
            <a:ext cx="1619250" cy="984323"/>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AC92705B-860F-3565-CE5B-9FCBB9948B7D}"/>
              </a:ext>
            </a:extLst>
          </xdr:cNvPr>
          <xdr:cNvSpPr>
            <a:spLocks noChangeAspect="1"/>
          </xdr:cNvSpPr>
        </xdr:nvSpPr>
        <xdr:spPr>
          <a:xfrm>
            <a:off x="8578506" y="380791"/>
            <a:ext cx="1628719" cy="466457"/>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0" i="0">
                <a:solidFill>
                  <a:schemeClr val="lt1"/>
                </a:solidFill>
                <a:latin typeface="+mn-lt"/>
                <a:ea typeface="+mn-ea"/>
                <a:cs typeface="Segoe UI Light" panose="020B0502040204020203" pitchFamily="34" charset="0"/>
              </a:rPr>
              <a:t>Top Region Sale  Manger</a:t>
            </a:r>
          </a:p>
        </xdr:txBody>
      </xdr:sp>
    </xdr:grpSp>
    <xdr:clientData/>
  </xdr:twoCellAnchor>
  <xdr:twoCellAnchor editAs="oneCell">
    <xdr:from>
      <xdr:col>9</xdr:col>
      <xdr:colOff>285750</xdr:colOff>
      <xdr:row>3</xdr:row>
      <xdr:rowOff>97692</xdr:rowOff>
    </xdr:from>
    <xdr:to>
      <xdr:col>11</xdr:col>
      <xdr:colOff>257175</xdr:colOff>
      <xdr:row>9</xdr:row>
      <xdr:rowOff>0</xdr:rowOff>
    </xdr:to>
    <xdr:grpSp>
      <xdr:nvGrpSpPr>
        <xdr:cNvPr id="5" name="Group 4">
          <a:extLst>
            <a:ext uri="{FF2B5EF4-FFF2-40B4-BE49-F238E27FC236}">
              <a16:creationId xmlns:a16="http://schemas.microsoft.com/office/drawing/2014/main" id="{42A99A50-3CD6-4D70-8369-82077EAE675E}"/>
            </a:ext>
          </a:extLst>
        </xdr:cNvPr>
        <xdr:cNvGrpSpPr>
          <a:grpSpLocks noChangeAspect="1"/>
        </xdr:cNvGrpSpPr>
      </xdr:nvGrpSpPr>
      <xdr:grpSpPr>
        <a:xfrm>
          <a:off x="5431724" y="468796"/>
          <a:ext cx="1752724" cy="1015620"/>
          <a:chOff x="13239750" y="504826"/>
          <a:chExt cx="1619250" cy="1171574"/>
        </a:xfrm>
      </xdr:grpSpPr>
      <xdr:sp macro="" textlink="">
        <xdr:nvSpPr>
          <xdr:cNvPr id="6" name="Rectangle: Rounded Corners 5">
            <a:extLst>
              <a:ext uri="{FF2B5EF4-FFF2-40B4-BE49-F238E27FC236}">
                <a16:creationId xmlns:a16="http://schemas.microsoft.com/office/drawing/2014/main" id="{95231359-B15C-23C2-290A-FD49B80DBB7F}"/>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Top Corners Rounded 6">
            <a:extLst>
              <a:ext uri="{FF2B5EF4-FFF2-40B4-BE49-F238E27FC236}">
                <a16:creationId xmlns:a16="http://schemas.microsoft.com/office/drawing/2014/main" id="{EEC5792C-A22E-1F3B-D012-9831336873FC}"/>
              </a:ext>
            </a:extLst>
          </xdr:cNvPr>
          <xdr:cNvSpPr>
            <a:spLocks noChangeAspect="1"/>
          </xdr:cNvSpPr>
        </xdr:nvSpPr>
        <xdr:spPr>
          <a:xfrm>
            <a:off x="13239750" y="504826"/>
            <a:ext cx="1619250" cy="323849"/>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YTD Sales</a:t>
            </a:r>
          </a:p>
        </xdr:txBody>
      </xdr:sp>
    </xdr:grpSp>
    <xdr:clientData/>
  </xdr:twoCellAnchor>
  <xdr:twoCellAnchor editAs="oneCell">
    <xdr:from>
      <xdr:col>19</xdr:col>
      <xdr:colOff>830351</xdr:colOff>
      <xdr:row>2</xdr:row>
      <xdr:rowOff>185551</xdr:rowOff>
    </xdr:from>
    <xdr:to>
      <xdr:col>22</xdr:col>
      <xdr:colOff>127924</xdr:colOff>
      <xdr:row>7</xdr:row>
      <xdr:rowOff>98960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1CF1C61D-C50C-D9FB-E843-3CCC2D5E71B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044856" y="173182"/>
              <a:ext cx="1872013" cy="870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494806</xdr:colOff>
      <xdr:row>9</xdr:row>
      <xdr:rowOff>86590</xdr:rowOff>
    </xdr:from>
    <xdr:to>
      <xdr:col>22</xdr:col>
      <xdr:colOff>0</xdr:colOff>
      <xdr:row>17</xdr:row>
      <xdr:rowOff>102394</xdr:rowOff>
    </xdr:to>
    <mc:AlternateContent xmlns:mc="http://schemas.openxmlformats.org/markup-compatibility/2006" xmlns:a14="http://schemas.microsoft.com/office/drawing/2010/main">
      <mc:Choice Requires="a14">
        <xdr:graphicFrame macro="">
          <xdr:nvGraphicFramePr>
            <xdr:cNvPr id="11" name="Sub-Category">
              <a:extLst>
                <a:ext uri="{FF2B5EF4-FFF2-40B4-BE49-F238E27FC236}">
                  <a16:creationId xmlns:a16="http://schemas.microsoft.com/office/drawing/2014/main" id="{922210BD-7F01-B819-101B-8889FA588B9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1392890" y="1113312"/>
              <a:ext cx="5388862" cy="1957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0</xdr:rowOff>
    </xdr:from>
    <xdr:to>
      <xdr:col>6</xdr:col>
      <xdr:colOff>534952</xdr:colOff>
      <xdr:row>18</xdr:row>
      <xdr:rowOff>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AA569B40-A74F-BCD6-3A42-DF247D55FD6B}"/>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81000"/>
              <a:ext cx="3868702"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0</xdr:colOff>
      <xdr:row>18</xdr:row>
      <xdr:rowOff>148443</xdr:rowOff>
    </xdr:from>
    <xdr:to>
      <xdr:col>3</xdr:col>
      <xdr:colOff>0</xdr:colOff>
      <xdr:row>29</xdr:row>
      <xdr:rowOff>177312</xdr:rowOff>
    </xdr:to>
    <xdr:grpSp>
      <xdr:nvGrpSpPr>
        <xdr:cNvPr id="21" name="Group 20">
          <a:extLst>
            <a:ext uri="{FF2B5EF4-FFF2-40B4-BE49-F238E27FC236}">
              <a16:creationId xmlns:a16="http://schemas.microsoft.com/office/drawing/2014/main" id="{D935DC74-1C39-4276-B26F-F257D81D8213}"/>
            </a:ext>
          </a:extLst>
        </xdr:cNvPr>
        <xdr:cNvGrpSpPr>
          <a:grpSpLocks noChangeAspect="1"/>
        </xdr:cNvGrpSpPr>
      </xdr:nvGrpSpPr>
      <xdr:grpSpPr>
        <a:xfrm>
          <a:off x="0" y="3302826"/>
          <a:ext cx="2511136" cy="2243122"/>
          <a:chOff x="517396" y="2461029"/>
          <a:chExt cx="3753460" cy="4611285"/>
        </a:xfrm>
      </xdr:grpSpPr>
      <xdr:sp macro="" textlink="">
        <xdr:nvSpPr>
          <xdr:cNvPr id="22" name="Rectangle: Rounded Corners 21">
            <a:extLst>
              <a:ext uri="{FF2B5EF4-FFF2-40B4-BE49-F238E27FC236}">
                <a16:creationId xmlns:a16="http://schemas.microsoft.com/office/drawing/2014/main" id="{38993160-A362-46A7-6430-CF5B2085C10B}"/>
              </a:ext>
            </a:extLst>
          </xdr:cNvPr>
          <xdr:cNvSpPr/>
        </xdr:nvSpPr>
        <xdr:spPr>
          <a:xfrm>
            <a:off x="517399" y="3337872"/>
            <a:ext cx="3753457" cy="3734442"/>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Top Corners Rounded 22">
            <a:extLst>
              <a:ext uri="{FF2B5EF4-FFF2-40B4-BE49-F238E27FC236}">
                <a16:creationId xmlns:a16="http://schemas.microsoft.com/office/drawing/2014/main" id="{B748B691-A925-ECBF-D2CA-5327DB26DF22}"/>
              </a:ext>
            </a:extLst>
          </xdr:cNvPr>
          <xdr:cNvSpPr>
            <a:spLocks noChangeAspect="1"/>
          </xdr:cNvSpPr>
        </xdr:nvSpPr>
        <xdr:spPr>
          <a:xfrm>
            <a:off x="517396" y="2461029"/>
            <a:ext cx="3753460" cy="1617976"/>
          </a:xfrm>
          <a:prstGeom prst="round2SameRect">
            <a:avLst/>
          </a:prstGeom>
          <a:solidFill>
            <a:srgbClr val="11111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latin typeface="Segoe UI Light" panose="020B0502040204020203" pitchFamily="34" charset="0"/>
                <a:cs typeface="Segoe UI Light" panose="020B0502040204020203" pitchFamily="34" charset="0"/>
              </a:rPr>
              <a:t>Category</a:t>
            </a:r>
            <a:r>
              <a:rPr lang="en-US" sz="1100" b="1" i="0" baseline="0">
                <a:latin typeface="Segoe UI Light" panose="020B0502040204020203" pitchFamily="34" charset="0"/>
                <a:cs typeface="Segoe UI Light" panose="020B0502040204020203" pitchFamily="34" charset="0"/>
              </a:rPr>
              <a:t> Activity </a:t>
            </a:r>
            <a:r>
              <a:rPr lang="en-US" sz="1100" b="1" i="0">
                <a:latin typeface="Segoe UI Light" panose="020B0502040204020203" pitchFamily="34" charset="0"/>
                <a:cs typeface="Segoe UI Light" panose="020B0502040204020203" pitchFamily="34" charset="0"/>
              </a:rPr>
              <a:t>by Month</a:t>
            </a:r>
          </a:p>
          <a:p>
            <a:pPr algn="ctr"/>
            <a:r>
              <a:rPr lang="en-US" sz="1100" b="1"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absolute">
    <xdr:from>
      <xdr:col>2</xdr:col>
      <xdr:colOff>692728</xdr:colOff>
      <xdr:row>19</xdr:row>
      <xdr:rowOff>0</xdr:rowOff>
    </xdr:from>
    <xdr:to>
      <xdr:col>9</xdr:col>
      <xdr:colOff>1</xdr:colOff>
      <xdr:row>29</xdr:row>
      <xdr:rowOff>165406</xdr:rowOff>
    </xdr:to>
    <xdr:grpSp>
      <xdr:nvGrpSpPr>
        <xdr:cNvPr id="27" name="Group 26">
          <a:extLst>
            <a:ext uri="{FF2B5EF4-FFF2-40B4-BE49-F238E27FC236}">
              <a16:creationId xmlns:a16="http://schemas.microsoft.com/office/drawing/2014/main" id="{8A310294-19FA-4859-8583-3029697957F8}"/>
            </a:ext>
          </a:extLst>
        </xdr:cNvPr>
        <xdr:cNvGrpSpPr/>
      </xdr:nvGrpSpPr>
      <xdr:grpSpPr>
        <a:xfrm>
          <a:off x="2498767" y="3339935"/>
          <a:ext cx="2647208" cy="2194107"/>
          <a:chOff x="517399" y="2964428"/>
          <a:chExt cx="3753457" cy="4107886"/>
        </a:xfrm>
      </xdr:grpSpPr>
      <xdr:sp macro="" textlink="">
        <xdr:nvSpPr>
          <xdr:cNvPr id="28" name="Rectangle: Rounded Corners 27">
            <a:extLst>
              <a:ext uri="{FF2B5EF4-FFF2-40B4-BE49-F238E27FC236}">
                <a16:creationId xmlns:a16="http://schemas.microsoft.com/office/drawing/2014/main" id="{61D5DF32-2982-687E-7532-4713C1A15DE7}"/>
              </a:ext>
            </a:extLst>
          </xdr:cNvPr>
          <xdr:cNvSpPr/>
        </xdr:nvSpPr>
        <xdr:spPr>
          <a:xfrm>
            <a:off x="517399" y="3337872"/>
            <a:ext cx="3753457" cy="3734442"/>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Top Corners Rounded 28">
            <a:extLst>
              <a:ext uri="{FF2B5EF4-FFF2-40B4-BE49-F238E27FC236}">
                <a16:creationId xmlns:a16="http://schemas.microsoft.com/office/drawing/2014/main" id="{699F0C24-A5EA-2A4D-993B-60B5A9012209}"/>
              </a:ext>
            </a:extLst>
          </xdr:cNvPr>
          <xdr:cNvSpPr>
            <a:spLocks noChangeAspect="1"/>
          </xdr:cNvSpPr>
        </xdr:nvSpPr>
        <xdr:spPr>
          <a:xfrm>
            <a:off x="517399" y="2964428"/>
            <a:ext cx="3753457" cy="1398429"/>
          </a:xfrm>
          <a:prstGeom prst="round2Same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baseline="0">
                <a:latin typeface="Segoe UI Light" panose="020B0502040204020203" pitchFamily="34" charset="0"/>
                <a:cs typeface="Segoe UI Light" panose="020B0502040204020203" pitchFamily="34" charset="0"/>
              </a:rPr>
              <a:t>Segment  Activity </a:t>
            </a:r>
            <a:r>
              <a:rPr lang="en-US" sz="1100" b="1" i="0">
                <a:latin typeface="Segoe UI Light" panose="020B0502040204020203" pitchFamily="34" charset="0"/>
                <a:cs typeface="Segoe UI Light" panose="020B0502040204020203" pitchFamily="34" charset="0"/>
              </a:rPr>
              <a:t>by Month</a:t>
            </a:r>
          </a:p>
          <a:p>
            <a:pPr algn="ctr"/>
            <a:r>
              <a:rPr lang="en-US" sz="1100" b="1"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oneCell">
    <xdr:from>
      <xdr:col>9</xdr:col>
      <xdr:colOff>1</xdr:colOff>
      <xdr:row>19</xdr:row>
      <xdr:rowOff>2</xdr:rowOff>
    </xdr:from>
    <xdr:to>
      <xdr:col>12</xdr:col>
      <xdr:colOff>35718</xdr:colOff>
      <xdr:row>29</xdr:row>
      <xdr:rowOff>177313</xdr:rowOff>
    </xdr:to>
    <xdr:grpSp>
      <xdr:nvGrpSpPr>
        <xdr:cNvPr id="39" name="Group 38">
          <a:extLst>
            <a:ext uri="{FF2B5EF4-FFF2-40B4-BE49-F238E27FC236}">
              <a16:creationId xmlns:a16="http://schemas.microsoft.com/office/drawing/2014/main" id="{842AC420-C60E-FCBC-5669-C831D2F91974}"/>
            </a:ext>
          </a:extLst>
        </xdr:cNvPr>
        <xdr:cNvGrpSpPr>
          <a:grpSpLocks noChangeAspect="1"/>
        </xdr:cNvGrpSpPr>
      </xdr:nvGrpSpPr>
      <xdr:grpSpPr>
        <a:xfrm>
          <a:off x="5145975" y="3339937"/>
          <a:ext cx="2695295" cy="2206012"/>
          <a:chOff x="5600699" y="3387187"/>
          <a:chExt cx="2895601" cy="2518313"/>
        </a:xfrm>
      </xdr:grpSpPr>
      <xdr:sp macro="" textlink="">
        <xdr:nvSpPr>
          <xdr:cNvPr id="31" name="Rectangle: Rounded Corners 30">
            <a:extLst>
              <a:ext uri="{FF2B5EF4-FFF2-40B4-BE49-F238E27FC236}">
                <a16:creationId xmlns:a16="http://schemas.microsoft.com/office/drawing/2014/main" id="{AC253B96-CEF7-0D9E-140B-D36D4248DC3B}"/>
              </a:ext>
            </a:extLst>
          </xdr:cNvPr>
          <xdr:cNvSpPr/>
        </xdr:nvSpPr>
        <xdr:spPr>
          <a:xfrm>
            <a:off x="5600700" y="3809999"/>
            <a:ext cx="2895600" cy="2095501"/>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Top Corners Rounded 31">
            <a:extLst>
              <a:ext uri="{FF2B5EF4-FFF2-40B4-BE49-F238E27FC236}">
                <a16:creationId xmlns:a16="http://schemas.microsoft.com/office/drawing/2014/main" id="{9E8DA6F7-DE03-9CF1-5267-70D3486EC781}"/>
              </a:ext>
            </a:extLst>
          </xdr:cNvPr>
          <xdr:cNvSpPr>
            <a:spLocks noChangeAspect="1"/>
          </xdr:cNvSpPr>
        </xdr:nvSpPr>
        <xdr:spPr>
          <a:xfrm>
            <a:off x="5600699" y="3387187"/>
            <a:ext cx="2895599" cy="879862"/>
          </a:xfrm>
          <a:prstGeom prst="round2Same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baseline="0">
                <a:latin typeface="Segoe UI Light" panose="020B0502040204020203" pitchFamily="34" charset="0"/>
                <a:cs typeface="Segoe UI Light" panose="020B0502040204020203" pitchFamily="34" charset="0"/>
              </a:rPr>
              <a:t>Region Activity </a:t>
            </a:r>
            <a:r>
              <a:rPr lang="en-US" sz="1100" b="1" i="0">
                <a:latin typeface="Segoe UI Light" panose="020B0502040204020203" pitchFamily="34" charset="0"/>
                <a:cs typeface="Segoe UI Light" panose="020B0502040204020203" pitchFamily="34" charset="0"/>
              </a:rPr>
              <a:t>by Month</a:t>
            </a:r>
          </a:p>
          <a:p>
            <a:pPr algn="ctr"/>
            <a:r>
              <a:rPr lang="en-US" sz="1100" b="1" i="0">
                <a:latin typeface="Segoe UI Light" panose="020B0502040204020203" pitchFamily="34" charset="0"/>
                <a:cs typeface="Segoe UI Light" panose="020B0502040204020203" pitchFamily="34" charset="0"/>
              </a:rPr>
              <a:t>Region | Total Sales | % of Total</a:t>
            </a:r>
          </a:p>
        </xdr:txBody>
      </xdr:sp>
    </xdr:grpSp>
    <xdr:clientData/>
  </xdr:twoCellAnchor>
  <xdr:twoCellAnchor editAs="absolute">
    <xdr:from>
      <xdr:col>0</xdr:col>
      <xdr:colOff>0</xdr:colOff>
      <xdr:row>31</xdr:row>
      <xdr:rowOff>123702</xdr:rowOff>
    </xdr:from>
    <xdr:to>
      <xdr:col>3</xdr:col>
      <xdr:colOff>0</xdr:colOff>
      <xdr:row>50</xdr:row>
      <xdr:rowOff>9769</xdr:rowOff>
    </xdr:to>
    <xdr:grpSp>
      <xdr:nvGrpSpPr>
        <xdr:cNvPr id="36" name="Group 35">
          <a:extLst>
            <a:ext uri="{FF2B5EF4-FFF2-40B4-BE49-F238E27FC236}">
              <a16:creationId xmlns:a16="http://schemas.microsoft.com/office/drawing/2014/main" id="{04541DF6-6FE4-4E8F-9640-83C74DCE92DA}"/>
            </a:ext>
          </a:extLst>
        </xdr:cNvPr>
        <xdr:cNvGrpSpPr>
          <a:grpSpLocks noChangeAspect="1"/>
        </xdr:cNvGrpSpPr>
      </xdr:nvGrpSpPr>
      <xdr:grpSpPr>
        <a:xfrm>
          <a:off x="0" y="5863442"/>
          <a:ext cx="2511136" cy="3411554"/>
          <a:chOff x="517399" y="2699428"/>
          <a:chExt cx="3753456" cy="4372886"/>
        </a:xfrm>
      </xdr:grpSpPr>
      <xdr:sp macro="" textlink="">
        <xdr:nvSpPr>
          <xdr:cNvPr id="37" name="Rectangle: Rounded Corners 36">
            <a:extLst>
              <a:ext uri="{FF2B5EF4-FFF2-40B4-BE49-F238E27FC236}">
                <a16:creationId xmlns:a16="http://schemas.microsoft.com/office/drawing/2014/main" id="{350E923F-D206-94DB-8DD5-73F42413FB3E}"/>
              </a:ext>
            </a:extLst>
          </xdr:cNvPr>
          <xdr:cNvSpPr/>
        </xdr:nvSpPr>
        <xdr:spPr>
          <a:xfrm>
            <a:off x="517399" y="3000688"/>
            <a:ext cx="3753456" cy="4071626"/>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Top Corners Rounded 37">
            <a:extLst>
              <a:ext uri="{FF2B5EF4-FFF2-40B4-BE49-F238E27FC236}">
                <a16:creationId xmlns:a16="http://schemas.microsoft.com/office/drawing/2014/main" id="{77914491-777C-ABFB-D74B-ED8704B89CA6}"/>
              </a:ext>
            </a:extLst>
          </xdr:cNvPr>
          <xdr:cNvSpPr>
            <a:spLocks noChangeAspect="1"/>
          </xdr:cNvSpPr>
        </xdr:nvSpPr>
        <xdr:spPr>
          <a:xfrm>
            <a:off x="517399" y="2699428"/>
            <a:ext cx="3753456" cy="951330"/>
          </a:xfrm>
          <a:prstGeom prst="round2Same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baseline="0">
                <a:latin typeface="Segoe UI Light" panose="020B0502040204020203" pitchFamily="34" charset="0"/>
                <a:cs typeface="Segoe UI Light" panose="020B0502040204020203" pitchFamily="34" charset="0"/>
              </a:rPr>
              <a:t>Product  Top 10 Activity </a:t>
            </a:r>
            <a:r>
              <a:rPr lang="en-US" sz="1100" b="1" i="0">
                <a:latin typeface="Segoe UI Light" panose="020B0502040204020203" pitchFamily="34" charset="0"/>
                <a:cs typeface="Segoe UI Light" panose="020B0502040204020203" pitchFamily="34" charset="0"/>
              </a:rPr>
              <a:t>by Month</a:t>
            </a:r>
          </a:p>
          <a:p>
            <a:pPr algn="ctr"/>
            <a:r>
              <a:rPr lang="en-US" sz="1100" b="1" i="0">
                <a:latin typeface="Segoe UI Light" panose="020B0502040204020203" pitchFamily="34" charset="0"/>
                <a:cs typeface="Segoe UI Light" panose="020B0502040204020203" pitchFamily="34" charset="0"/>
              </a:rPr>
              <a:t>Product | Total Sales | % of Total</a:t>
            </a:r>
          </a:p>
        </xdr:txBody>
      </xdr:sp>
    </xdr:grpSp>
    <xdr:clientData/>
  </xdr:twoCellAnchor>
  <xdr:twoCellAnchor editAs="absolute">
    <xdr:from>
      <xdr:col>3</xdr:col>
      <xdr:colOff>0</xdr:colOff>
      <xdr:row>31</xdr:row>
      <xdr:rowOff>123702</xdr:rowOff>
    </xdr:from>
    <xdr:to>
      <xdr:col>9</xdr:col>
      <xdr:colOff>12343</xdr:colOff>
      <xdr:row>50</xdr:row>
      <xdr:rowOff>9770</xdr:rowOff>
    </xdr:to>
    <xdr:grpSp>
      <xdr:nvGrpSpPr>
        <xdr:cNvPr id="42" name="Group 41">
          <a:extLst>
            <a:ext uri="{FF2B5EF4-FFF2-40B4-BE49-F238E27FC236}">
              <a16:creationId xmlns:a16="http://schemas.microsoft.com/office/drawing/2014/main" id="{1359C6E7-1D18-4701-A6C2-428DE8D559AA}"/>
            </a:ext>
          </a:extLst>
        </xdr:cNvPr>
        <xdr:cNvGrpSpPr>
          <a:grpSpLocks noChangeAspect="1"/>
        </xdr:cNvGrpSpPr>
      </xdr:nvGrpSpPr>
      <xdr:grpSpPr>
        <a:xfrm>
          <a:off x="2511136" y="5863442"/>
          <a:ext cx="2647181" cy="3411555"/>
          <a:chOff x="517398" y="2656737"/>
          <a:chExt cx="3766519" cy="4415577"/>
        </a:xfrm>
      </xdr:grpSpPr>
      <xdr:sp macro="" textlink="">
        <xdr:nvSpPr>
          <xdr:cNvPr id="43" name="Rectangle: Rounded Corners 42">
            <a:extLst>
              <a:ext uri="{FF2B5EF4-FFF2-40B4-BE49-F238E27FC236}">
                <a16:creationId xmlns:a16="http://schemas.microsoft.com/office/drawing/2014/main" id="{92176E46-84EF-C7A5-FD1E-062633B8D762}"/>
              </a:ext>
            </a:extLst>
          </xdr:cNvPr>
          <xdr:cNvSpPr/>
        </xdr:nvSpPr>
        <xdr:spPr>
          <a:xfrm>
            <a:off x="517398" y="2992960"/>
            <a:ext cx="3753458" cy="4079354"/>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Top Corners Rounded 43">
            <a:extLst>
              <a:ext uri="{FF2B5EF4-FFF2-40B4-BE49-F238E27FC236}">
                <a16:creationId xmlns:a16="http://schemas.microsoft.com/office/drawing/2014/main" id="{0347C641-CB9B-214D-2EEF-D984D8922696}"/>
              </a:ext>
            </a:extLst>
          </xdr:cNvPr>
          <xdr:cNvSpPr>
            <a:spLocks noChangeAspect="1"/>
          </xdr:cNvSpPr>
        </xdr:nvSpPr>
        <xdr:spPr>
          <a:xfrm>
            <a:off x="530460" y="2656737"/>
            <a:ext cx="3753457" cy="1011269"/>
          </a:xfrm>
          <a:prstGeom prst="round2Same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a:latin typeface="Segoe UI Light" panose="020B0502040204020203" pitchFamily="34" charset="0"/>
                <a:cs typeface="Segoe UI Light" panose="020B0502040204020203" pitchFamily="34" charset="0"/>
              </a:rPr>
              <a:t>Category Top 10</a:t>
            </a:r>
            <a:r>
              <a:rPr lang="en-US" sz="1100" b="1" i="0" baseline="0">
                <a:latin typeface="Segoe UI Light" panose="020B0502040204020203" pitchFamily="34" charset="0"/>
                <a:cs typeface="Segoe UI Light" panose="020B0502040204020203" pitchFamily="34" charset="0"/>
              </a:rPr>
              <a:t> Activity </a:t>
            </a:r>
            <a:r>
              <a:rPr lang="en-US" sz="1100" b="1" i="0">
                <a:latin typeface="Segoe UI Light" panose="020B0502040204020203" pitchFamily="34" charset="0"/>
                <a:cs typeface="Segoe UI Light" panose="020B0502040204020203" pitchFamily="34" charset="0"/>
              </a:rPr>
              <a:t>by Month</a:t>
            </a:r>
          </a:p>
          <a:p>
            <a:pPr algn="ctr"/>
            <a:r>
              <a:rPr lang="en-US" sz="1100" b="1"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absolute">
    <xdr:from>
      <xdr:col>8</xdr:col>
      <xdr:colOff>10949</xdr:colOff>
      <xdr:row>31</xdr:row>
      <xdr:rowOff>111330</xdr:rowOff>
    </xdr:from>
    <xdr:to>
      <xdr:col>12</xdr:col>
      <xdr:colOff>19981</xdr:colOff>
      <xdr:row>50</xdr:row>
      <xdr:rowOff>53735</xdr:rowOff>
    </xdr:to>
    <xdr:grpSp>
      <xdr:nvGrpSpPr>
        <xdr:cNvPr id="45" name="Group 44">
          <a:extLst>
            <a:ext uri="{FF2B5EF4-FFF2-40B4-BE49-F238E27FC236}">
              <a16:creationId xmlns:a16="http://schemas.microsoft.com/office/drawing/2014/main" id="{59FC9917-5E82-4B90-8D2C-A85A6C639636}"/>
            </a:ext>
          </a:extLst>
        </xdr:cNvPr>
        <xdr:cNvGrpSpPr/>
      </xdr:nvGrpSpPr>
      <xdr:grpSpPr>
        <a:xfrm>
          <a:off x="5132183" y="5851070"/>
          <a:ext cx="2693350" cy="3467892"/>
          <a:chOff x="506052" y="2637403"/>
          <a:chExt cx="3780172" cy="4434911"/>
        </a:xfrm>
      </xdr:grpSpPr>
      <xdr:sp macro="" textlink="">
        <xdr:nvSpPr>
          <xdr:cNvPr id="46" name="Rectangle: Rounded Corners 45">
            <a:extLst>
              <a:ext uri="{FF2B5EF4-FFF2-40B4-BE49-F238E27FC236}">
                <a16:creationId xmlns:a16="http://schemas.microsoft.com/office/drawing/2014/main" id="{44DE98E8-8DFD-312F-39A5-26AF7FEE62C7}"/>
              </a:ext>
            </a:extLst>
          </xdr:cNvPr>
          <xdr:cNvSpPr/>
        </xdr:nvSpPr>
        <xdr:spPr>
          <a:xfrm>
            <a:off x="517399" y="2969613"/>
            <a:ext cx="3753457" cy="4102701"/>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Top Corners Rounded 46">
            <a:extLst>
              <a:ext uri="{FF2B5EF4-FFF2-40B4-BE49-F238E27FC236}">
                <a16:creationId xmlns:a16="http://schemas.microsoft.com/office/drawing/2014/main" id="{4FC27D0C-6EE4-6D33-75AE-722858CE57A1}"/>
              </a:ext>
            </a:extLst>
          </xdr:cNvPr>
          <xdr:cNvSpPr>
            <a:spLocks noChangeAspect="1"/>
          </xdr:cNvSpPr>
        </xdr:nvSpPr>
        <xdr:spPr>
          <a:xfrm>
            <a:off x="506052" y="2637403"/>
            <a:ext cx="3780172" cy="1002936"/>
          </a:xfrm>
          <a:prstGeom prst="round2Same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baseline="0">
                <a:latin typeface="Segoe UI Light" panose="020B0502040204020203" pitchFamily="34" charset="0"/>
                <a:cs typeface="Segoe UI Light" panose="020B0502040204020203" pitchFamily="34" charset="0"/>
              </a:rPr>
              <a:t>City Top 10 Activity </a:t>
            </a:r>
            <a:r>
              <a:rPr lang="en-US" sz="1100" b="1" i="0">
                <a:latin typeface="Segoe UI Light" panose="020B0502040204020203" pitchFamily="34" charset="0"/>
                <a:cs typeface="Segoe UI Light" panose="020B0502040204020203" pitchFamily="34" charset="0"/>
              </a:rPr>
              <a:t>by Month</a:t>
            </a:r>
          </a:p>
          <a:p>
            <a:pPr algn="ctr"/>
            <a:r>
              <a:rPr lang="en-US" sz="1100" b="1" i="0">
                <a:latin typeface="Segoe UI Light" panose="020B0502040204020203" pitchFamily="34" charset="0"/>
                <a:cs typeface="Segoe UI Light" panose="020B0502040204020203" pitchFamily="34" charset="0"/>
              </a:rPr>
              <a:t>City | Total Sales | % of Total</a:t>
            </a:r>
          </a:p>
        </xdr:txBody>
      </xdr:sp>
    </xdr:grpSp>
    <xdr:clientData/>
  </xdr:twoCellAnchor>
  <xdr:twoCellAnchor editAs="oneCell">
    <xdr:from>
      <xdr:col>13</xdr:col>
      <xdr:colOff>363971</xdr:colOff>
      <xdr:row>3</xdr:row>
      <xdr:rowOff>12370</xdr:rowOff>
    </xdr:from>
    <xdr:to>
      <xdr:col>15</xdr:col>
      <xdr:colOff>307069</xdr:colOff>
      <xdr:row>18</xdr:row>
      <xdr:rowOff>0</xdr:rowOff>
    </xdr:to>
    <mc:AlternateContent xmlns:mc="http://schemas.openxmlformats.org/markup-compatibility/2006" xmlns:a14="http://schemas.microsoft.com/office/drawing/2010/main">
      <mc:Choice Requires="a14">
        <xdr:graphicFrame macro="">
          <xdr:nvGraphicFramePr>
            <xdr:cNvPr id="53" name="Month">
              <a:extLst>
                <a:ext uri="{FF2B5EF4-FFF2-40B4-BE49-F238E27FC236}">
                  <a16:creationId xmlns:a16="http://schemas.microsoft.com/office/drawing/2014/main" id="{AF5864F1-340E-1C6A-B2AE-603B290F2EB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091252" y="0"/>
              <a:ext cx="2083313" cy="323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878280</xdr:colOff>
      <xdr:row>1</xdr:row>
      <xdr:rowOff>49082</xdr:rowOff>
    </xdr:from>
    <xdr:to>
      <xdr:col>13</xdr:col>
      <xdr:colOff>178130</xdr:colOff>
      <xdr:row>2</xdr:row>
      <xdr:rowOff>175446</xdr:rowOff>
    </xdr:to>
    <xdr:sp macro="" textlink="">
      <xdr:nvSpPr>
        <xdr:cNvPr id="55" name="Rectangle: Rounded Corners 54">
          <a:extLst>
            <a:ext uri="{FF2B5EF4-FFF2-40B4-BE49-F238E27FC236}">
              <a16:creationId xmlns:a16="http://schemas.microsoft.com/office/drawing/2014/main" id="{C2552B5E-CB33-BA87-7A91-A7E466BE1561}"/>
            </a:ext>
          </a:extLst>
        </xdr:cNvPr>
        <xdr:cNvSpPr/>
      </xdr:nvSpPr>
      <xdr:spPr>
        <a:xfrm>
          <a:off x="4218215" y="49082"/>
          <a:ext cx="4717967" cy="311916"/>
        </a:xfrm>
        <a:prstGeom prst="roundRect">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r>
            <a:rPr lang="en-IN" sz="1400" b="1" baseline="0">
              <a:solidFill>
                <a:sysClr val="windowText" lastClr="000000"/>
              </a:solidFill>
            </a:rPr>
            <a:t>Sales AnalysisSales Analysis Dashboard</a:t>
          </a:r>
        </a:p>
        <a:p>
          <a:pPr algn="ctr"/>
          <a:endParaRPr lang="en-IN" sz="1400" b="1" baseline="0">
            <a:solidFill>
              <a:sysClr val="windowText" lastClr="000000"/>
            </a:solidFill>
          </a:endParaRPr>
        </a:p>
        <a:p>
          <a:pPr algn="ctr"/>
          <a:r>
            <a:rPr lang="en-IN" sz="1400" b="1">
              <a:solidFill>
                <a:schemeClr val="tx1"/>
              </a:solidFill>
            </a:rPr>
            <a:t>Sales Analysis Dashboard</a:t>
          </a:r>
        </a:p>
      </xdr:txBody>
    </xdr:sp>
    <xdr:clientData/>
  </xdr:twoCellAnchor>
  <xdr:twoCellAnchor>
    <xdr:from>
      <xdr:col>0</xdr:col>
      <xdr:colOff>35719</xdr:colOff>
      <xdr:row>53</xdr:row>
      <xdr:rowOff>107155</xdr:rowOff>
    </xdr:from>
    <xdr:to>
      <xdr:col>22</xdr:col>
      <xdr:colOff>297656</xdr:colOff>
      <xdr:row>53</xdr:row>
      <xdr:rowOff>154781</xdr:rowOff>
    </xdr:to>
    <xdr:sp macro="" textlink="">
      <xdr:nvSpPr>
        <xdr:cNvPr id="17" name="Rectangle 16">
          <a:extLst>
            <a:ext uri="{FF2B5EF4-FFF2-40B4-BE49-F238E27FC236}">
              <a16:creationId xmlns:a16="http://schemas.microsoft.com/office/drawing/2014/main" id="{6975878F-C5D2-E8F4-FB14-C3766A8187D6}"/>
            </a:ext>
          </a:extLst>
        </xdr:cNvPr>
        <xdr:cNvSpPr/>
      </xdr:nvSpPr>
      <xdr:spPr>
        <a:xfrm>
          <a:off x="35719" y="10120311"/>
          <a:ext cx="18561843" cy="47626"/>
        </a:xfrm>
        <a:prstGeom prst="rect">
          <a:avLst/>
        </a:prstGeom>
        <a:solidFill>
          <a:schemeClr val="tx1">
            <a:lumMod val="85000"/>
            <a:lumOff val="1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638307</xdr:colOff>
      <xdr:row>10</xdr:row>
      <xdr:rowOff>12370</xdr:rowOff>
    </xdr:from>
    <xdr:to>
      <xdr:col>11</xdr:col>
      <xdr:colOff>321258</xdr:colOff>
      <xdr:row>15</xdr:row>
      <xdr:rowOff>142875</xdr:rowOff>
    </xdr:to>
    <xdr:grpSp>
      <xdr:nvGrpSpPr>
        <xdr:cNvPr id="18" name="Group 17">
          <a:extLst>
            <a:ext uri="{FF2B5EF4-FFF2-40B4-BE49-F238E27FC236}">
              <a16:creationId xmlns:a16="http://schemas.microsoft.com/office/drawing/2014/main" id="{6F997A24-0099-47A5-A539-AB9E56354DD6}"/>
            </a:ext>
          </a:extLst>
        </xdr:cNvPr>
        <xdr:cNvGrpSpPr>
          <a:grpSpLocks noChangeAspect="1"/>
        </xdr:cNvGrpSpPr>
      </xdr:nvGrpSpPr>
      <xdr:grpSpPr>
        <a:xfrm>
          <a:off x="5784281" y="1682338"/>
          <a:ext cx="1464250" cy="1058264"/>
          <a:chOff x="13239750" y="504826"/>
          <a:chExt cx="1619250" cy="1171574"/>
        </a:xfrm>
      </xdr:grpSpPr>
      <xdr:sp macro="" textlink="">
        <xdr:nvSpPr>
          <xdr:cNvPr id="19" name="Rectangle: Rounded Corners 18">
            <a:extLst>
              <a:ext uri="{FF2B5EF4-FFF2-40B4-BE49-F238E27FC236}">
                <a16:creationId xmlns:a16="http://schemas.microsoft.com/office/drawing/2014/main" id="{10AAB707-810C-7852-19D9-A3E3ACD9EB4B}"/>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Top Corners Rounded 19">
            <a:extLst>
              <a:ext uri="{FF2B5EF4-FFF2-40B4-BE49-F238E27FC236}">
                <a16:creationId xmlns:a16="http://schemas.microsoft.com/office/drawing/2014/main" id="{A5EDD551-241F-2080-5A26-07871A769BA5}"/>
              </a:ext>
            </a:extLst>
          </xdr:cNvPr>
          <xdr:cNvSpPr>
            <a:spLocks noChangeAspect="1"/>
          </xdr:cNvSpPr>
        </xdr:nvSpPr>
        <xdr:spPr>
          <a:xfrm>
            <a:off x="13239750" y="504826"/>
            <a:ext cx="1619250" cy="323849"/>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a:latin typeface="+mn-lt"/>
                <a:cs typeface="Segoe UI Light" panose="020B0502040204020203" pitchFamily="34" charset="0"/>
              </a:rPr>
              <a:t> Margin</a:t>
            </a:r>
          </a:p>
          <a:p>
            <a:pPr algn="ctr"/>
            <a:endParaRPr lang="en-US" sz="1100" b="0" i="0">
              <a:latin typeface="+mn-lt"/>
              <a:cs typeface="Segoe UI Light" panose="020B0502040204020203" pitchFamily="34" charset="0"/>
            </a:endParaRPr>
          </a:p>
        </xdr:txBody>
      </xdr:sp>
    </xdr:grpSp>
    <xdr:clientData/>
  </xdr:twoCellAnchor>
  <xdr:twoCellAnchor editAs="oneCell">
    <xdr:from>
      <xdr:col>11</xdr:col>
      <xdr:colOff>505035</xdr:colOff>
      <xdr:row>3</xdr:row>
      <xdr:rowOff>97500</xdr:rowOff>
    </xdr:from>
    <xdr:to>
      <xdr:col>13</xdr:col>
      <xdr:colOff>174445</xdr:colOff>
      <xdr:row>8</xdr:row>
      <xdr:rowOff>59531</xdr:rowOff>
    </xdr:to>
    <xdr:grpSp>
      <xdr:nvGrpSpPr>
        <xdr:cNvPr id="24" name="Group 23">
          <a:extLst>
            <a:ext uri="{FF2B5EF4-FFF2-40B4-BE49-F238E27FC236}">
              <a16:creationId xmlns:a16="http://schemas.microsoft.com/office/drawing/2014/main" id="{8DC4D27F-3DDB-4F69-8F76-91B37C82B9AF}"/>
            </a:ext>
          </a:extLst>
        </xdr:cNvPr>
        <xdr:cNvGrpSpPr>
          <a:grpSpLocks noChangeAspect="1"/>
        </xdr:cNvGrpSpPr>
      </xdr:nvGrpSpPr>
      <xdr:grpSpPr>
        <a:xfrm>
          <a:off x="7432308" y="468604"/>
          <a:ext cx="1500189" cy="889791"/>
          <a:chOff x="13239750" y="504827"/>
          <a:chExt cx="1619250" cy="1171573"/>
        </a:xfrm>
      </xdr:grpSpPr>
      <xdr:sp macro="" textlink="">
        <xdr:nvSpPr>
          <xdr:cNvPr id="25" name="Rectangle: Rounded Corners 24">
            <a:extLst>
              <a:ext uri="{FF2B5EF4-FFF2-40B4-BE49-F238E27FC236}">
                <a16:creationId xmlns:a16="http://schemas.microsoft.com/office/drawing/2014/main" id="{7DFD4BF0-6719-BE34-7B0C-77466CC78AB8}"/>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Top Corners Rounded 25">
            <a:extLst>
              <a:ext uri="{FF2B5EF4-FFF2-40B4-BE49-F238E27FC236}">
                <a16:creationId xmlns:a16="http://schemas.microsoft.com/office/drawing/2014/main" id="{C6ED9093-3DB4-DC2C-D646-222A8077DD2C}"/>
              </a:ext>
            </a:extLst>
          </xdr:cNvPr>
          <xdr:cNvSpPr>
            <a:spLocks noChangeAspect="1"/>
          </xdr:cNvSpPr>
        </xdr:nvSpPr>
        <xdr:spPr>
          <a:xfrm>
            <a:off x="13239750" y="504827"/>
            <a:ext cx="1619250" cy="323849"/>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MTD Sales</a:t>
            </a:r>
          </a:p>
        </xdr:txBody>
      </xdr:sp>
    </xdr:grpSp>
    <xdr:clientData/>
  </xdr:twoCellAnchor>
  <xdr:twoCellAnchor editAs="oneCell">
    <xdr:from>
      <xdr:col>11</xdr:col>
      <xdr:colOff>507272</xdr:colOff>
      <xdr:row>8</xdr:row>
      <xdr:rowOff>173182</xdr:rowOff>
    </xdr:from>
    <xdr:to>
      <xdr:col>13</xdr:col>
      <xdr:colOff>310166</xdr:colOff>
      <xdr:row>15</xdr:row>
      <xdr:rowOff>130969</xdr:rowOff>
    </xdr:to>
    <xdr:grpSp>
      <xdr:nvGrpSpPr>
        <xdr:cNvPr id="30" name="Group 29">
          <a:extLst>
            <a:ext uri="{FF2B5EF4-FFF2-40B4-BE49-F238E27FC236}">
              <a16:creationId xmlns:a16="http://schemas.microsoft.com/office/drawing/2014/main" id="{3597DCF0-6F30-45B9-B533-B2FB9F9D49F9}"/>
            </a:ext>
          </a:extLst>
        </xdr:cNvPr>
        <xdr:cNvGrpSpPr>
          <a:grpSpLocks noChangeAspect="1"/>
        </xdr:cNvGrpSpPr>
      </xdr:nvGrpSpPr>
      <xdr:grpSpPr>
        <a:xfrm>
          <a:off x="7434545" y="1472046"/>
          <a:ext cx="1633673" cy="1256650"/>
          <a:chOff x="13239750" y="504826"/>
          <a:chExt cx="1619250" cy="1171574"/>
        </a:xfrm>
      </xdr:grpSpPr>
      <xdr:sp macro="" textlink="">
        <xdr:nvSpPr>
          <xdr:cNvPr id="33" name="Rectangle: Rounded Corners 32">
            <a:extLst>
              <a:ext uri="{FF2B5EF4-FFF2-40B4-BE49-F238E27FC236}">
                <a16:creationId xmlns:a16="http://schemas.microsoft.com/office/drawing/2014/main" id="{3D91086A-A6DC-65AA-8FAC-FEA8132D4C17}"/>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Top Corners Rounded 33">
            <a:extLst>
              <a:ext uri="{FF2B5EF4-FFF2-40B4-BE49-F238E27FC236}">
                <a16:creationId xmlns:a16="http://schemas.microsoft.com/office/drawing/2014/main" id="{AAB112A7-28CF-237F-71B6-B0E292E553CC}"/>
              </a:ext>
            </a:extLst>
          </xdr:cNvPr>
          <xdr:cNvSpPr>
            <a:spLocks noChangeAspect="1"/>
          </xdr:cNvSpPr>
        </xdr:nvSpPr>
        <xdr:spPr>
          <a:xfrm>
            <a:off x="13239750" y="504826"/>
            <a:ext cx="1619250" cy="323849"/>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Profit</a:t>
            </a:r>
          </a:p>
          <a:p>
            <a:pPr algn="ctr"/>
            <a:endParaRPr lang="en-US" sz="1100" b="0" i="0">
              <a:latin typeface="+mn-lt"/>
              <a:cs typeface="Segoe UI Light" panose="020B0502040204020203" pitchFamily="34" charset="0"/>
            </a:endParaRPr>
          </a:p>
        </xdr:txBody>
      </xdr:sp>
    </xdr:grpSp>
    <xdr:clientData/>
  </xdr:twoCellAnchor>
  <xdr:twoCellAnchor editAs="oneCell">
    <xdr:from>
      <xdr:col>15</xdr:col>
      <xdr:colOff>407750</xdr:colOff>
      <xdr:row>3</xdr:row>
      <xdr:rowOff>0</xdr:rowOff>
    </xdr:from>
    <xdr:to>
      <xdr:col>17</xdr:col>
      <xdr:colOff>227097</xdr:colOff>
      <xdr:row>7</xdr:row>
      <xdr:rowOff>148441</xdr:rowOff>
    </xdr:to>
    <mc:AlternateContent xmlns:mc="http://schemas.openxmlformats.org/markup-compatibility/2006">
      <mc:Choice xmlns:a14="http://schemas.microsoft.com/office/drawing/2010/main" Requires="a14">
        <xdr:graphicFrame macro="">
          <xdr:nvGraphicFramePr>
            <xdr:cNvPr id="35" name="Year 1">
              <a:extLst>
                <a:ext uri="{FF2B5EF4-FFF2-40B4-BE49-F238E27FC236}">
                  <a16:creationId xmlns:a16="http://schemas.microsoft.com/office/drawing/2014/main" id="{0359EF2B-E42E-0D82-A99E-1681B1D88E0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305834" y="371104"/>
              <a:ext cx="1835679" cy="8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161437</xdr:colOff>
      <xdr:row>19</xdr:row>
      <xdr:rowOff>47628</xdr:rowOff>
    </xdr:from>
    <xdr:to>
      <xdr:col>21</xdr:col>
      <xdr:colOff>1071562</xdr:colOff>
      <xdr:row>20</xdr:row>
      <xdr:rowOff>165024</xdr:rowOff>
    </xdr:to>
    <xdr:sp macro="" textlink="">
      <xdr:nvSpPr>
        <xdr:cNvPr id="48" name="Rectangle: Rounded Corners 47">
          <a:extLst>
            <a:ext uri="{FF2B5EF4-FFF2-40B4-BE49-F238E27FC236}">
              <a16:creationId xmlns:a16="http://schemas.microsoft.com/office/drawing/2014/main" id="{F8479A81-CE8F-7F1C-3079-0704614C97C0}"/>
            </a:ext>
          </a:extLst>
        </xdr:cNvPr>
        <xdr:cNvSpPr>
          <a:spLocks noChangeAspect="1"/>
        </xdr:cNvSpPr>
      </xdr:nvSpPr>
      <xdr:spPr>
        <a:xfrm>
          <a:off x="7960031" y="3476628"/>
          <a:ext cx="9708844" cy="307896"/>
        </a:xfrm>
        <a:prstGeom prst="round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i="0" baseline="0">
              <a:solidFill>
                <a:schemeClr val="lt1"/>
              </a:solidFill>
              <a:latin typeface="Segoe UI Light" panose="020B0502040204020203" pitchFamily="34" charset="0"/>
              <a:ea typeface="+mn-ea"/>
              <a:cs typeface="Segoe UI Light" panose="020B0502040204020203" pitchFamily="34" charset="0"/>
            </a:rPr>
            <a:t>Return and Chart Analysis</a:t>
          </a:r>
        </a:p>
      </xdr:txBody>
    </xdr:sp>
    <xdr:clientData/>
  </xdr:twoCellAnchor>
  <xdr:twoCellAnchor editAs="oneCell">
    <xdr:from>
      <xdr:col>6</xdr:col>
      <xdr:colOff>719220</xdr:colOff>
      <xdr:row>10</xdr:row>
      <xdr:rowOff>142875</xdr:rowOff>
    </xdr:from>
    <xdr:to>
      <xdr:col>9</xdr:col>
      <xdr:colOff>345231</xdr:colOff>
      <xdr:row>15</xdr:row>
      <xdr:rowOff>166686</xdr:rowOff>
    </xdr:to>
    <xdr:grpSp>
      <xdr:nvGrpSpPr>
        <xdr:cNvPr id="49" name="Group 48">
          <a:extLst>
            <a:ext uri="{FF2B5EF4-FFF2-40B4-BE49-F238E27FC236}">
              <a16:creationId xmlns:a16="http://schemas.microsoft.com/office/drawing/2014/main" id="{8E6D45FC-67A4-445B-BAF4-7488E76933B9}"/>
            </a:ext>
          </a:extLst>
        </xdr:cNvPr>
        <xdr:cNvGrpSpPr>
          <a:grpSpLocks noChangeAspect="1"/>
        </xdr:cNvGrpSpPr>
      </xdr:nvGrpSpPr>
      <xdr:grpSpPr>
        <a:xfrm>
          <a:off x="4059155" y="1812843"/>
          <a:ext cx="1432050" cy="951570"/>
          <a:chOff x="13239750" y="387250"/>
          <a:chExt cx="1619250" cy="1289150"/>
        </a:xfrm>
      </xdr:grpSpPr>
      <xdr:sp macro="" textlink="">
        <xdr:nvSpPr>
          <xdr:cNvPr id="50" name="Rectangle: Rounded Corners 49">
            <a:extLst>
              <a:ext uri="{FF2B5EF4-FFF2-40B4-BE49-F238E27FC236}">
                <a16:creationId xmlns:a16="http://schemas.microsoft.com/office/drawing/2014/main" id="{D10B43DE-41D8-718B-D3FC-F294D3075D31}"/>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Top Corners Rounded 50">
            <a:extLst>
              <a:ext uri="{FF2B5EF4-FFF2-40B4-BE49-F238E27FC236}">
                <a16:creationId xmlns:a16="http://schemas.microsoft.com/office/drawing/2014/main" id="{5149E883-EED9-1294-C571-4BD69B728068}"/>
              </a:ext>
            </a:extLst>
          </xdr:cNvPr>
          <xdr:cNvSpPr>
            <a:spLocks noChangeAspect="1"/>
          </xdr:cNvSpPr>
        </xdr:nvSpPr>
        <xdr:spPr>
          <a:xfrm>
            <a:off x="13239750" y="387250"/>
            <a:ext cx="1619250" cy="511276"/>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Quantity</a:t>
            </a:r>
            <a:r>
              <a:rPr lang="en-US" sz="1100" b="0" i="0" baseline="0">
                <a:latin typeface="+mn-lt"/>
                <a:cs typeface="Segoe UI Light" panose="020B0502040204020203" pitchFamily="34" charset="0"/>
              </a:rPr>
              <a:t>  Sold</a:t>
            </a:r>
          </a:p>
          <a:p>
            <a:pPr algn="ctr"/>
            <a:r>
              <a:rPr lang="en-US" sz="1100" b="0" i="0">
                <a:latin typeface="+mn-lt"/>
                <a:cs typeface="Segoe UI Light" panose="020B0502040204020203" pitchFamily="34" charset="0"/>
              </a:rPr>
              <a:t> </a:t>
            </a:r>
          </a:p>
        </xdr:txBody>
      </xdr:sp>
    </xdr:grpSp>
    <xdr:clientData/>
  </xdr:twoCellAnchor>
  <xdr:twoCellAnchor editAs="absolute">
    <xdr:from>
      <xdr:col>12</xdr:col>
      <xdr:colOff>854930</xdr:colOff>
      <xdr:row>40</xdr:row>
      <xdr:rowOff>38920</xdr:rowOff>
    </xdr:from>
    <xdr:to>
      <xdr:col>16</xdr:col>
      <xdr:colOff>1348344</xdr:colOff>
      <xdr:row>50</xdr:row>
      <xdr:rowOff>127697</xdr:rowOff>
    </xdr:to>
    <xdr:graphicFrame macro="">
      <xdr:nvGraphicFramePr>
        <xdr:cNvPr id="59" name="Chart 58">
          <a:extLst>
            <a:ext uri="{FF2B5EF4-FFF2-40B4-BE49-F238E27FC236}">
              <a16:creationId xmlns:a16="http://schemas.microsoft.com/office/drawing/2014/main" id="{480CDC4E-DB3D-4AFD-B90F-1003FFBBD0C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333994</xdr:colOff>
      <xdr:row>21</xdr:row>
      <xdr:rowOff>76948</xdr:rowOff>
    </xdr:from>
    <xdr:to>
      <xdr:col>13</xdr:col>
      <xdr:colOff>1162793</xdr:colOff>
      <xdr:row>25</xdr:row>
      <xdr:rowOff>123701</xdr:rowOff>
    </xdr:to>
    <xdr:grpSp>
      <xdr:nvGrpSpPr>
        <xdr:cNvPr id="65" name="Group 64">
          <a:extLst>
            <a:ext uri="{FF2B5EF4-FFF2-40B4-BE49-F238E27FC236}">
              <a16:creationId xmlns:a16="http://schemas.microsoft.com/office/drawing/2014/main" id="{0BE16C74-213E-4EDD-9462-44A506EAFDB5}"/>
            </a:ext>
          </a:extLst>
        </xdr:cNvPr>
        <xdr:cNvGrpSpPr>
          <a:grpSpLocks noChangeAspect="1"/>
        </xdr:cNvGrpSpPr>
      </xdr:nvGrpSpPr>
      <xdr:grpSpPr>
        <a:xfrm>
          <a:off x="8139546" y="3787987"/>
          <a:ext cx="1781299" cy="875552"/>
          <a:chOff x="13239750" y="274750"/>
          <a:chExt cx="1619252" cy="1401649"/>
        </a:xfrm>
      </xdr:grpSpPr>
      <xdr:sp macro="" textlink="">
        <xdr:nvSpPr>
          <xdr:cNvPr id="66" name="Rectangle: Rounded Corners 65">
            <a:extLst>
              <a:ext uri="{FF2B5EF4-FFF2-40B4-BE49-F238E27FC236}">
                <a16:creationId xmlns:a16="http://schemas.microsoft.com/office/drawing/2014/main" id="{2260C1A2-B6CC-6DA3-69E8-F31C148A3CD1}"/>
              </a:ext>
            </a:extLst>
          </xdr:cNvPr>
          <xdr:cNvSpPr/>
        </xdr:nvSpPr>
        <xdr:spPr>
          <a:xfrm>
            <a:off x="13239751" y="514350"/>
            <a:ext cx="1619251" cy="1162049"/>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Rectangle: Top Corners Rounded 66">
            <a:extLst>
              <a:ext uri="{FF2B5EF4-FFF2-40B4-BE49-F238E27FC236}">
                <a16:creationId xmlns:a16="http://schemas.microsoft.com/office/drawing/2014/main" id="{38BAD16B-AD9E-F258-935F-F4CB12491A1A}"/>
              </a:ext>
            </a:extLst>
          </xdr:cNvPr>
          <xdr:cNvSpPr>
            <a:spLocks noChangeAspect="1"/>
          </xdr:cNvSpPr>
        </xdr:nvSpPr>
        <xdr:spPr>
          <a:xfrm>
            <a:off x="13239750" y="274750"/>
            <a:ext cx="1619250" cy="553925"/>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a:latin typeface="+mn-lt"/>
                <a:cs typeface="Segoe UI Light" panose="020B0502040204020203" pitchFamily="34" charset="0"/>
              </a:rPr>
              <a:t>Avg</a:t>
            </a:r>
            <a:r>
              <a:rPr lang="en-US" sz="1100" b="1" i="0" baseline="0">
                <a:latin typeface="+mn-lt"/>
                <a:cs typeface="Segoe UI Light" panose="020B0502040204020203" pitchFamily="34" charset="0"/>
              </a:rPr>
              <a:t> Deal SIze </a:t>
            </a:r>
          </a:p>
          <a:p>
            <a:pPr algn="ctr"/>
            <a:endParaRPr lang="en-US" sz="1100" b="0" i="0">
              <a:latin typeface="+mn-lt"/>
              <a:cs typeface="Segoe UI Light" panose="020B0502040204020203" pitchFamily="34" charset="0"/>
            </a:endParaRPr>
          </a:p>
          <a:p>
            <a:pPr algn="ctr"/>
            <a:endParaRPr lang="en-US" sz="1100" b="0" i="0">
              <a:latin typeface="+mn-lt"/>
              <a:cs typeface="Segoe UI Light" panose="020B0502040204020203" pitchFamily="34" charset="0"/>
            </a:endParaRPr>
          </a:p>
        </xdr:txBody>
      </xdr:sp>
    </xdr:grpSp>
    <xdr:clientData/>
  </xdr:twoCellAnchor>
  <xdr:twoCellAnchor editAs="absolute">
    <xdr:from>
      <xdr:col>14</xdr:col>
      <xdr:colOff>222662</xdr:colOff>
      <xdr:row>21</xdr:row>
      <xdr:rowOff>70510</xdr:rowOff>
    </xdr:from>
    <xdr:to>
      <xdr:col>16</xdr:col>
      <xdr:colOff>731250</xdr:colOff>
      <xdr:row>25</xdr:row>
      <xdr:rowOff>111330</xdr:rowOff>
    </xdr:to>
    <xdr:grpSp>
      <xdr:nvGrpSpPr>
        <xdr:cNvPr id="68" name="Group 67">
          <a:extLst>
            <a:ext uri="{FF2B5EF4-FFF2-40B4-BE49-F238E27FC236}">
              <a16:creationId xmlns:a16="http://schemas.microsoft.com/office/drawing/2014/main" id="{1E1FC8B3-D40D-427A-8AE4-4ACAA32238EC}"/>
            </a:ext>
          </a:extLst>
        </xdr:cNvPr>
        <xdr:cNvGrpSpPr>
          <a:grpSpLocks noChangeAspect="1"/>
        </xdr:cNvGrpSpPr>
      </xdr:nvGrpSpPr>
      <xdr:grpSpPr>
        <a:xfrm>
          <a:off x="10329058" y="3781549"/>
          <a:ext cx="1943523" cy="869619"/>
          <a:chOff x="13239750" y="456341"/>
          <a:chExt cx="1619251" cy="1220059"/>
        </a:xfrm>
      </xdr:grpSpPr>
      <xdr:sp macro="" textlink="">
        <xdr:nvSpPr>
          <xdr:cNvPr id="69" name="Rectangle: Rounded Corners 68">
            <a:extLst>
              <a:ext uri="{FF2B5EF4-FFF2-40B4-BE49-F238E27FC236}">
                <a16:creationId xmlns:a16="http://schemas.microsoft.com/office/drawing/2014/main" id="{9A377D52-35CD-6203-C33A-FA63C907720A}"/>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Top Corners Rounded 69">
            <a:extLst>
              <a:ext uri="{FF2B5EF4-FFF2-40B4-BE49-F238E27FC236}">
                <a16:creationId xmlns:a16="http://schemas.microsoft.com/office/drawing/2014/main" id="{01CDDC86-4C0D-2AFB-169E-FA882B73CDDD}"/>
              </a:ext>
            </a:extLst>
          </xdr:cNvPr>
          <xdr:cNvSpPr>
            <a:spLocks noChangeAspect="1"/>
          </xdr:cNvSpPr>
        </xdr:nvSpPr>
        <xdr:spPr>
          <a:xfrm>
            <a:off x="13239751" y="456341"/>
            <a:ext cx="1619250" cy="525858"/>
          </a:xfrm>
          <a:prstGeom prst="round2SameRect">
            <a:avLst>
              <a:gd name="adj1" fmla="val 16667"/>
              <a:gd name="adj2" fmla="val 8878"/>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baseline="0">
                <a:latin typeface="+mn-lt"/>
                <a:cs typeface="Segoe UI Light" panose="020B0502040204020203" pitchFamily="34" charset="0"/>
              </a:rPr>
              <a:t>Total Product </a:t>
            </a:r>
          </a:p>
          <a:p>
            <a:pPr algn="ctr"/>
            <a:endParaRPr lang="en-US" sz="1100" b="0" i="0">
              <a:latin typeface="+mn-lt"/>
              <a:cs typeface="Segoe UI Light" panose="020B0502040204020203" pitchFamily="34" charset="0"/>
            </a:endParaRPr>
          </a:p>
          <a:p>
            <a:pPr algn="ctr"/>
            <a:endParaRPr lang="en-US" sz="1100" b="0" i="0">
              <a:latin typeface="+mn-lt"/>
              <a:cs typeface="Segoe UI Light" panose="020B0502040204020203" pitchFamily="34" charset="0"/>
            </a:endParaRPr>
          </a:p>
        </xdr:txBody>
      </xdr:sp>
    </xdr:grpSp>
    <xdr:clientData/>
  </xdr:twoCellAnchor>
  <xdr:twoCellAnchor editAs="absolute">
    <xdr:from>
      <xdr:col>16</xdr:col>
      <xdr:colOff>1099647</xdr:colOff>
      <xdr:row>21</xdr:row>
      <xdr:rowOff>49482</xdr:rowOff>
    </xdr:from>
    <xdr:to>
      <xdr:col>19</xdr:col>
      <xdr:colOff>123702</xdr:colOff>
      <xdr:row>25</xdr:row>
      <xdr:rowOff>98961</xdr:rowOff>
    </xdr:to>
    <xdr:grpSp>
      <xdr:nvGrpSpPr>
        <xdr:cNvPr id="71" name="Group 70">
          <a:extLst>
            <a:ext uri="{FF2B5EF4-FFF2-40B4-BE49-F238E27FC236}">
              <a16:creationId xmlns:a16="http://schemas.microsoft.com/office/drawing/2014/main" id="{BF1FFA38-E646-4BEA-A0D2-8C1F40F3D2D3}"/>
            </a:ext>
          </a:extLst>
        </xdr:cNvPr>
        <xdr:cNvGrpSpPr>
          <a:grpSpLocks noChangeAspect="1"/>
        </xdr:cNvGrpSpPr>
      </xdr:nvGrpSpPr>
      <xdr:grpSpPr>
        <a:xfrm>
          <a:off x="12640978" y="3760521"/>
          <a:ext cx="1770224" cy="878278"/>
          <a:chOff x="13239750" y="504826"/>
          <a:chExt cx="1619250" cy="1171574"/>
        </a:xfrm>
      </xdr:grpSpPr>
      <xdr:sp macro="" textlink="">
        <xdr:nvSpPr>
          <xdr:cNvPr id="72" name="Rectangle: Rounded Corners 71">
            <a:extLst>
              <a:ext uri="{FF2B5EF4-FFF2-40B4-BE49-F238E27FC236}">
                <a16:creationId xmlns:a16="http://schemas.microsoft.com/office/drawing/2014/main" id="{534AE3B8-42E7-78A7-4A1E-77A07992D2A9}"/>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Top Corners Rounded 72">
            <a:extLst>
              <a:ext uri="{FF2B5EF4-FFF2-40B4-BE49-F238E27FC236}">
                <a16:creationId xmlns:a16="http://schemas.microsoft.com/office/drawing/2014/main" id="{E5631346-E5D2-C16F-1B48-2C5E22C98DC4}"/>
              </a:ext>
            </a:extLst>
          </xdr:cNvPr>
          <xdr:cNvSpPr>
            <a:spLocks noChangeAspect="1"/>
          </xdr:cNvSpPr>
        </xdr:nvSpPr>
        <xdr:spPr>
          <a:xfrm>
            <a:off x="13239750" y="504826"/>
            <a:ext cx="1619249" cy="531113"/>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a:latin typeface="+mn-lt"/>
                <a:cs typeface="Segoe UI Light" panose="020B0502040204020203" pitchFamily="34" charset="0"/>
              </a:rPr>
              <a:t>Avg</a:t>
            </a:r>
            <a:r>
              <a:rPr lang="en-US" sz="1100" b="1" i="0" baseline="0">
                <a:latin typeface="+mn-lt"/>
                <a:cs typeface="Segoe UI Light" panose="020B0502040204020203" pitchFamily="34" charset="0"/>
              </a:rPr>
              <a:t> Quanitity</a:t>
            </a:r>
          </a:p>
          <a:p>
            <a:pPr algn="ctr"/>
            <a:r>
              <a:rPr lang="en-US" sz="1100" b="1" i="0" baseline="0">
                <a:latin typeface="+mn-lt"/>
                <a:cs typeface="Segoe UI Light" panose="020B0502040204020203" pitchFamily="34" charset="0"/>
              </a:rPr>
              <a:t> SIze </a:t>
            </a:r>
          </a:p>
          <a:p>
            <a:pPr algn="ctr"/>
            <a:endParaRPr lang="en-US" sz="1100" b="0" i="0">
              <a:latin typeface="+mn-lt"/>
              <a:cs typeface="Segoe UI Light" panose="020B0502040204020203" pitchFamily="34" charset="0"/>
            </a:endParaRPr>
          </a:p>
          <a:p>
            <a:pPr algn="ctr"/>
            <a:endParaRPr lang="en-US" sz="1100" b="0" i="0">
              <a:latin typeface="+mn-lt"/>
              <a:cs typeface="Segoe UI Light" panose="020B0502040204020203" pitchFamily="34" charset="0"/>
            </a:endParaRPr>
          </a:p>
        </xdr:txBody>
      </xdr:sp>
    </xdr:grpSp>
    <xdr:clientData/>
  </xdr:twoCellAnchor>
  <xdr:twoCellAnchor>
    <xdr:from>
      <xdr:col>0</xdr:col>
      <xdr:colOff>23812</xdr:colOff>
      <xdr:row>1</xdr:row>
      <xdr:rowOff>71438</xdr:rowOff>
    </xdr:from>
    <xdr:to>
      <xdr:col>6</xdr:col>
      <xdr:colOff>392906</xdr:colOff>
      <xdr:row>2</xdr:row>
      <xdr:rowOff>95250</xdr:rowOff>
    </xdr:to>
    <xdr:sp macro="" textlink="">
      <xdr:nvSpPr>
        <xdr:cNvPr id="9" name="Rectangle: Rounded Corners 8">
          <a:extLst>
            <a:ext uri="{FF2B5EF4-FFF2-40B4-BE49-F238E27FC236}">
              <a16:creationId xmlns:a16="http://schemas.microsoft.com/office/drawing/2014/main" id="{E6B04788-722E-4482-9866-928170894989}"/>
            </a:ext>
          </a:extLst>
        </xdr:cNvPr>
        <xdr:cNvSpPr/>
      </xdr:nvSpPr>
      <xdr:spPr>
        <a:xfrm>
          <a:off x="23812" y="71438"/>
          <a:ext cx="3702844" cy="214312"/>
        </a:xfrm>
        <a:prstGeom prst="roundRect">
          <a:avLst>
            <a:gd name="adj" fmla="val 50000"/>
          </a:avLst>
        </a:prstGeom>
        <a:solidFill>
          <a:schemeClr val="bg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en-IN" sz="1400" b="1">
              <a:solidFill>
                <a:schemeClr val="tx1"/>
              </a:solidFill>
              <a:latin typeface="+mn-lt"/>
              <a:ea typeface="+mn-ea"/>
              <a:cs typeface="+mn-cs"/>
            </a:rPr>
            <a:t>Created By Arun Kumar</a:t>
          </a:r>
        </a:p>
      </xdr:txBody>
    </xdr:sp>
    <xdr:clientData/>
  </xdr:twoCellAnchor>
  <xdr:twoCellAnchor editAs="oneCell">
    <xdr:from>
      <xdr:col>17</xdr:col>
      <xdr:colOff>424943</xdr:colOff>
      <xdr:row>3</xdr:row>
      <xdr:rowOff>24739</xdr:rowOff>
    </xdr:from>
    <xdr:to>
      <xdr:col>19</xdr:col>
      <xdr:colOff>785054</xdr:colOff>
      <xdr:row>7</xdr:row>
      <xdr:rowOff>160810</xdr:rowOff>
    </xdr:to>
    <mc:AlternateContent xmlns:mc="http://schemas.openxmlformats.org/markup-compatibility/2006" xmlns:a14="http://schemas.microsoft.com/office/drawing/2010/main">
      <mc:Choice Requires="a14">
        <xdr:graphicFrame macro="">
          <xdr:nvGraphicFramePr>
            <xdr:cNvPr id="12" name="Returned 1">
              <a:extLst>
                <a:ext uri="{FF2B5EF4-FFF2-40B4-BE49-F238E27FC236}">
                  <a16:creationId xmlns:a16="http://schemas.microsoft.com/office/drawing/2014/main" id="{3D1AE9E1-2B14-FCC1-C99A-1E4B1B3228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turned 1"/>
            </a:graphicData>
          </a:graphic>
        </xdr:graphicFrame>
      </mc:Choice>
      <mc:Fallback xmlns="">
        <xdr:sp macro="" textlink="">
          <xdr:nvSpPr>
            <xdr:cNvPr id="0" name=""/>
            <xdr:cNvSpPr>
              <a:spLocks noTextEdit="1"/>
            </xdr:cNvSpPr>
          </xdr:nvSpPr>
          <xdr:spPr>
            <a:xfrm>
              <a:off x="13203287" y="148969"/>
              <a:ext cx="1733195" cy="942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333992</xdr:colOff>
      <xdr:row>28</xdr:row>
      <xdr:rowOff>86592</xdr:rowOff>
    </xdr:from>
    <xdr:to>
      <xdr:col>21</xdr:col>
      <xdr:colOff>1088571</xdr:colOff>
      <xdr:row>39</xdr:row>
      <xdr:rowOff>123701</xdr:rowOff>
    </xdr:to>
    <xdr:graphicFrame macro="">
      <xdr:nvGraphicFramePr>
        <xdr:cNvPr id="15" name="Chart 14">
          <a:extLst>
            <a:ext uri="{FF2B5EF4-FFF2-40B4-BE49-F238E27FC236}">
              <a16:creationId xmlns:a16="http://schemas.microsoft.com/office/drawing/2014/main" id="{79186247-431C-487F-BA04-96386C165B7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275750</xdr:colOff>
      <xdr:row>1</xdr:row>
      <xdr:rowOff>83342</xdr:rowOff>
    </xdr:from>
    <xdr:to>
      <xdr:col>22</xdr:col>
      <xdr:colOff>321469</xdr:colOff>
      <xdr:row>53</xdr:row>
      <xdr:rowOff>107155</xdr:rowOff>
    </xdr:to>
    <xdr:sp macro="" textlink="">
      <xdr:nvSpPr>
        <xdr:cNvPr id="41" name="Rectangle 40">
          <a:extLst>
            <a:ext uri="{FF2B5EF4-FFF2-40B4-BE49-F238E27FC236}">
              <a16:creationId xmlns:a16="http://schemas.microsoft.com/office/drawing/2014/main" id="{EEF2D1A5-84D7-22B8-0B38-0C9FC126246A}"/>
            </a:ext>
          </a:extLst>
        </xdr:cNvPr>
        <xdr:cNvSpPr/>
      </xdr:nvSpPr>
      <xdr:spPr>
        <a:xfrm>
          <a:off x="18575656" y="83342"/>
          <a:ext cx="45719" cy="10036969"/>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470063</xdr:colOff>
      <xdr:row>21</xdr:row>
      <xdr:rowOff>49480</xdr:rowOff>
    </xdr:from>
    <xdr:to>
      <xdr:col>21</xdr:col>
      <xdr:colOff>281602</xdr:colOff>
      <xdr:row>25</xdr:row>
      <xdr:rowOff>111330</xdr:rowOff>
    </xdr:to>
    <xdr:grpSp>
      <xdr:nvGrpSpPr>
        <xdr:cNvPr id="56" name="Group 55">
          <a:extLst>
            <a:ext uri="{FF2B5EF4-FFF2-40B4-BE49-F238E27FC236}">
              <a16:creationId xmlns:a16="http://schemas.microsoft.com/office/drawing/2014/main" id="{5C18FE4C-F550-4012-BAB3-15B5EBB2F48A}"/>
            </a:ext>
          </a:extLst>
        </xdr:cNvPr>
        <xdr:cNvGrpSpPr>
          <a:grpSpLocks noChangeAspect="1"/>
        </xdr:cNvGrpSpPr>
      </xdr:nvGrpSpPr>
      <xdr:grpSpPr>
        <a:xfrm>
          <a:off x="14757563" y="3760519"/>
          <a:ext cx="1728909" cy="890649"/>
          <a:chOff x="13239750" y="492255"/>
          <a:chExt cx="1619250" cy="1184145"/>
        </a:xfrm>
      </xdr:grpSpPr>
      <xdr:sp macro="" textlink="">
        <xdr:nvSpPr>
          <xdr:cNvPr id="57" name="Rectangle: Rounded Corners 56">
            <a:extLst>
              <a:ext uri="{FF2B5EF4-FFF2-40B4-BE49-F238E27FC236}">
                <a16:creationId xmlns:a16="http://schemas.microsoft.com/office/drawing/2014/main" id="{F4EF9BE8-8E0A-40F9-3261-07A4248EDF02}"/>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Top Corners Rounded 57">
            <a:extLst>
              <a:ext uri="{FF2B5EF4-FFF2-40B4-BE49-F238E27FC236}">
                <a16:creationId xmlns:a16="http://schemas.microsoft.com/office/drawing/2014/main" id="{B76180BE-7447-F272-866D-3852008C868C}"/>
              </a:ext>
            </a:extLst>
          </xdr:cNvPr>
          <xdr:cNvSpPr>
            <a:spLocks noChangeAspect="1"/>
          </xdr:cNvSpPr>
        </xdr:nvSpPr>
        <xdr:spPr>
          <a:xfrm>
            <a:off x="13239750" y="492255"/>
            <a:ext cx="1619249" cy="570355"/>
          </a:xfrm>
          <a:prstGeom prst="round2SameRect">
            <a:avLst/>
          </a:prstGeom>
          <a:solidFill>
            <a:schemeClr val="tx1"/>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baseline="0">
                <a:latin typeface="+mn-lt"/>
                <a:cs typeface="Segoe UI Light" panose="020B0502040204020203" pitchFamily="34" charset="0"/>
              </a:rPr>
              <a:t>Number Of Customer </a:t>
            </a:r>
          </a:p>
          <a:p>
            <a:pPr algn="ctr"/>
            <a:r>
              <a:rPr lang="en-US" sz="1100" b="1" i="0" baseline="0">
                <a:latin typeface="+mn-lt"/>
                <a:cs typeface="Segoe UI Light" panose="020B0502040204020203" pitchFamily="34" charset="0"/>
              </a:rPr>
              <a:t> </a:t>
            </a:r>
          </a:p>
          <a:p>
            <a:pPr algn="ctr"/>
            <a:endParaRPr lang="en-US" sz="1100" b="0" i="0">
              <a:latin typeface="+mn-lt"/>
              <a:cs typeface="Segoe UI Light" panose="020B0502040204020203" pitchFamily="34" charset="0"/>
            </a:endParaRPr>
          </a:p>
          <a:p>
            <a:pPr algn="ctr"/>
            <a:endParaRPr lang="en-US" sz="1100" b="0" i="0">
              <a:latin typeface="+mn-lt"/>
              <a:cs typeface="Segoe UI Light" panose="020B0502040204020203" pitchFamily="34" charset="0"/>
            </a:endParaRPr>
          </a:p>
        </xdr:txBody>
      </xdr:sp>
    </xdr:grpSp>
    <xdr:clientData/>
  </xdr:twoCellAnchor>
  <xdr:twoCellAnchor editAs="absolute">
    <xdr:from>
      <xdr:col>17</xdr:col>
      <xdr:colOff>321623</xdr:colOff>
      <xdr:row>40</xdr:row>
      <xdr:rowOff>49480</xdr:rowOff>
    </xdr:from>
    <xdr:to>
      <xdr:col>21</xdr:col>
      <xdr:colOff>1088572</xdr:colOff>
      <xdr:row>50</xdr:row>
      <xdr:rowOff>136072</xdr:rowOff>
    </xdr:to>
    <xdr:sp macro="" textlink="">
      <xdr:nvSpPr>
        <xdr:cNvPr id="64" name="Flowchart: Document 63">
          <a:extLst>
            <a:ext uri="{FF2B5EF4-FFF2-40B4-BE49-F238E27FC236}">
              <a16:creationId xmlns:a16="http://schemas.microsoft.com/office/drawing/2014/main" id="{4190054B-53D3-8846-5654-B538D3718175}"/>
            </a:ext>
          </a:extLst>
        </xdr:cNvPr>
        <xdr:cNvSpPr/>
      </xdr:nvSpPr>
      <xdr:spPr>
        <a:xfrm>
          <a:off x="13236039" y="7459188"/>
          <a:ext cx="4057403" cy="1942111"/>
        </a:xfrm>
        <a:prstGeom prst="flowChartDocumen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i="0">
              <a:solidFill>
                <a:schemeClr val="tx1"/>
              </a:solidFill>
              <a:effectLst/>
              <a:latin typeface="ADLaM Display" panose="02010000000000000000" pitchFamily="2" charset="0"/>
              <a:ea typeface="ADLaM Display" panose="02010000000000000000" pitchFamily="2" charset="0"/>
              <a:cs typeface="ADLaM Display" panose="02010000000000000000" pitchFamily="2" charset="0"/>
            </a:rPr>
            <a:t>Thank you for taking a moment to review my dashboard. Your time and feedback are greatly appreciated. If you have any questions or insights to share, please feel free to reach out. Your input is valuable in helping us make data-driven decisions and drive our success</a:t>
          </a:r>
          <a:r>
            <a:rPr lang="en-IN" sz="1200" b="0" i="0">
              <a:solidFill>
                <a:schemeClr val="tx1"/>
              </a:solidFill>
              <a:effectLst/>
              <a:latin typeface="+mn-lt"/>
              <a:ea typeface="+mn-ea"/>
              <a:cs typeface="+mn-cs"/>
            </a:rPr>
            <a:t>.</a:t>
          </a:r>
          <a:endParaRPr lang="en-IN" sz="12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390525</xdr:colOff>
      <xdr:row>0</xdr:row>
      <xdr:rowOff>9525</xdr:rowOff>
    </xdr:from>
    <xdr:to>
      <xdr:col>13</xdr:col>
      <xdr:colOff>676275</xdr:colOff>
      <xdr:row>5</xdr:row>
      <xdr:rowOff>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6C004AE9-099F-6316-BC93-088E7ACE6C5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58175" y="9525"/>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276224</xdr:colOff>
      <xdr:row>0</xdr:row>
      <xdr:rowOff>19050</xdr:rowOff>
    </xdr:from>
    <xdr:to>
      <xdr:col>10</xdr:col>
      <xdr:colOff>123824</xdr:colOff>
      <xdr:row>4</xdr:row>
      <xdr:rowOff>180975</xdr:rowOff>
    </xdr:to>
    <mc:AlternateContent xmlns:mc="http://schemas.openxmlformats.org/markup-compatibility/2006" xmlns:a14="http://schemas.microsoft.com/office/drawing/2010/main">
      <mc:Choice Requires="a14">
        <xdr:graphicFrame macro="">
          <xdr:nvGraphicFramePr>
            <xdr:cNvPr id="3" name="Returned">
              <a:extLst>
                <a:ext uri="{FF2B5EF4-FFF2-40B4-BE49-F238E27FC236}">
                  <a16:creationId xmlns:a16="http://schemas.microsoft.com/office/drawing/2014/main" id="{82AA9569-7D6B-2A7D-2F10-9BB209B96F24}"/>
                </a:ext>
              </a:extLst>
            </xdr:cNvPr>
            <xdr:cNvGraphicFramePr/>
          </xdr:nvGraphicFramePr>
          <xdr:xfrm>
            <a:off x="0" y="0"/>
            <a:ext cx="0" cy="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5324474" y="19050"/>
              <a:ext cx="1857375"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109537</xdr:rowOff>
    </xdr:from>
    <xdr:to>
      <xdr:col>4</xdr:col>
      <xdr:colOff>76200</xdr:colOff>
      <xdr:row>31</xdr:row>
      <xdr:rowOff>123825</xdr:rowOff>
    </xdr:to>
    <xdr:graphicFrame macro="">
      <xdr:nvGraphicFramePr>
        <xdr:cNvPr id="4" name="Chart 3">
          <a:extLst>
            <a:ext uri="{FF2B5EF4-FFF2-40B4-BE49-F238E27FC236}">
              <a16:creationId xmlns:a16="http://schemas.microsoft.com/office/drawing/2014/main" id="{8F0A7824-9358-E32E-2EEE-9A86F72BF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20</xdr:row>
      <xdr:rowOff>14287</xdr:rowOff>
    </xdr:from>
    <xdr:to>
      <xdr:col>13</xdr:col>
      <xdr:colOff>38100</xdr:colOff>
      <xdr:row>34</xdr:row>
      <xdr:rowOff>90487</xdr:rowOff>
    </xdr:to>
    <xdr:graphicFrame macro="">
      <xdr:nvGraphicFramePr>
        <xdr:cNvPr id="5" name="Chart 4">
          <a:extLst>
            <a:ext uri="{FF2B5EF4-FFF2-40B4-BE49-F238E27FC236}">
              <a16:creationId xmlns:a16="http://schemas.microsoft.com/office/drawing/2014/main" id="{4406F7F8-FE5E-1C6E-0421-3D2B4D71D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02314816" backgroundQuery="1" createdVersion="8" refreshedVersion="8" minRefreshableVersion="3" recordCount="0" supportSubquery="1" supportAdvancedDrill="1" xr:uid="{D8B73AFB-C45C-4837-8EED-922D2E6D2836}">
  <cacheSource type="external" connectionId="5"/>
  <cacheFields count="7">
    <cacheField name="[Measures].[Sum of Sales]" caption="Sum of Sales" numFmtId="0" hierarchy="28" level="32767"/>
    <cacheField name="[Orders].[Category].[Category]" caption="Category" numFmtId="0" hierarchy="14" level="1">
      <sharedItems count="3">
        <s v="Furniture"/>
        <s v="Office Supplies"/>
        <s v="Technology"/>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20370374" backgroundQuery="1" createdVersion="8" refreshedVersion="8" minRefreshableVersion="3" recordCount="0" supportSubquery="1" supportAdvancedDrill="1" xr:uid="{282A59BA-E12B-46FB-8B64-E5C030EE25C3}">
  <cacheSource type="external" connectionId="5"/>
  <cacheFields count="8">
    <cacheField name="[Measures].[Sum of Sales]" caption="Sum of Sales" numFmtId="0" hierarchy="28" level="32767"/>
    <cacheField name="[People].[Region].[Region]" caption="Region" numFmtId="0" hierarchy="25" level="1">
      <sharedItems count="4">
        <s v="Central"/>
        <s v="East"/>
        <s v="South"/>
        <s v="West"/>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5"/>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fieldsUsage count="2">
        <fieldUsage x="-1"/>
        <fieldUsage x="1"/>
      </fieldsUsage>
    </cacheHierarchy>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22106483" backgroundQuery="1" createdVersion="8" refreshedVersion="8" minRefreshableVersion="3" recordCount="0" supportSubquery="1" supportAdvancedDrill="1" xr:uid="{5A2CFFC3-3A2A-40DE-8679-2C3C2D187EA6}">
  <cacheSource type="external" connectionId="5"/>
  <cacheFields count="8">
    <cacheField name="[Measures].[Sum of Sales]" caption="Sum of Sales" numFmtId="0" hierarchy="28" level="32767"/>
    <cacheField name="[People].[Region].[Region]" caption="Region" numFmtId="0" hierarchy="25" level="1">
      <sharedItems count="4">
        <s v="Central"/>
        <s v="East"/>
        <s v="South"/>
        <s v="West"/>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5"/>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2" memberValueDatatype="130" unbalanced="0">
      <fieldsUsage count="2">
        <fieldUsage x="-1"/>
        <fieldUsage x="1"/>
      </fieldsUsage>
    </cacheHierarchy>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24305553" backgroundQuery="1" createdVersion="8" refreshedVersion="8" minRefreshableVersion="3" recordCount="0" supportSubquery="1" supportAdvancedDrill="1" xr:uid="{F4FA6645-B76F-4C9D-B8E8-B2F1247D2070}">
  <cacheSource type="external" connectionId="5"/>
  <cacheFields count="8">
    <cacheField name="[Measures].[Sum of Sales]" caption="Sum of Sales" numFmtId="0" hierarchy="28" level="32767"/>
    <cacheField name="[Orders].[Sub-Category].[Sub-Category]" caption="Sub-Category" numFmtId="0" hierarchy="15" level="1">
      <sharedItems count="10">
        <s v="Accessories"/>
        <s v="Appliances"/>
        <s v="Binders"/>
        <s v="Bookcases"/>
        <s v="Chairs"/>
        <s v="Copiers"/>
        <s v="Machines"/>
        <s v="Phones"/>
        <s v="Storage"/>
        <s v="Tables"/>
      </sharedItems>
    </cacheField>
    <cacheField name="[Orders].[Product Name].[Product Name]" caption="Product Name" numFmtId="0" hierarchy="16" level="1">
      <sharedItems count="10">
        <s v="Canon imageCLASS 2200 Advanced Copier"/>
        <s v="Cubify CubeX 3D Printer Triple Head Print"/>
        <s v="Fellowes PB500 Electric Punch Plastic Comb Binding Machine with Manual Bind"/>
        <s v="GBC DocuBind P400 Electric Binding System"/>
        <s v="GBC DocuBind TL300 Electric Binding System"/>
        <s v="Hewlett Packard LaserJet 3310 Copier"/>
        <s v="HON 5400 Series Task Chairs for Big and Tall"/>
        <s v="Lexmark MX611dhe Monochrome Laser Printer"/>
        <s v="Martin Yale Chadless Opener Electric Letter Opener"/>
        <s v="Samsung Galaxy Mega 6.3"/>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4"/>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26157408" backgroundQuery="1" createdVersion="8" refreshedVersion="8" minRefreshableVersion="3" recordCount="0" supportSubquery="1" supportAdvancedDrill="1" xr:uid="{CD1D2D35-71CB-417D-8AF6-375E536AADE5}">
  <cacheSource type="external" connectionId="5"/>
  <cacheFields count="9">
    <cacheField name="[Measures].[Sum of Sales]" caption="Sum of Sales" numFmtId="0" hierarchy="28" level="32767"/>
    <cacheField name="[Orders].[Sub-Category].[Sub-Category]" caption="Sub-Category" numFmtId="0" hierarchy="15" level="1">
      <sharedItems count="10">
        <s v="Accessories"/>
        <s v="Appliances"/>
        <s v="Binders"/>
        <s v="Bookcases"/>
        <s v="Chairs"/>
        <s v="Copiers"/>
        <s v="Machines"/>
        <s v="Phones"/>
        <s v="Storage"/>
        <s v="Tables"/>
      </sharedItems>
    </cacheField>
    <cacheField name="[Orders].[Product Name].[Product Name]" caption="Product Name" numFmtId="0" hierarchy="16" level="1">
      <sharedItems count="10">
        <s v="Canon imageCLASS 2200 Advanced Copier"/>
        <s v="Cubify CubeX 3D Printer Triple Head Print"/>
        <s v="Fellowes PB500 Electric Punch Plastic Comb Binding Machine with Manual Bind"/>
        <s v="GBC DocuBind P400 Electric Binding System"/>
        <s v="GBC DocuBind TL300 Electric Binding System"/>
        <s v="Hewlett Packard LaserJet 3310 Copier"/>
        <s v="HON 5400 Series Task Chairs for Big and Tall"/>
        <s v="Lexmark MX611dhe Monochrome Laser Printer"/>
        <s v="Martin Yale Chadless Opener Electric Letter Opener"/>
        <s v="Samsung Galaxy Mega 6.3"/>
      </sharedItems>
    </cacheField>
    <cacheField name="[Orders].[City].[City]" caption="City" numFmtId="0" hierarchy="9" level="1">
      <sharedItems count="10">
        <s v="Burlington"/>
        <s v="Chicago"/>
        <s v="Columbus"/>
        <s v="Houston"/>
        <s v="Los Angeles"/>
        <s v="New York City"/>
        <s v="Newark"/>
        <s v="Philadelphia"/>
        <s v="San Francisco"/>
        <s v="Seattle"/>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5"/>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7"/>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4"/>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27893517" backgroundQuery="1" createdVersion="8" refreshedVersion="8" minRefreshableVersion="3" recordCount="0" supportSubquery="1" supportAdvancedDrill="1" xr:uid="{93FA5DA7-D8AA-4FC8-A59D-6867652055A9}">
  <cacheSource type="external" connectionId="5"/>
  <cacheFields count="7">
    <cacheField name="[Orders].[State].[State]" caption="State" numFmtId="0" hierarchy="10" level="1">
      <sharedItems count="47">
        <s v="Alabama"/>
        <s v="Arizona"/>
        <s v="Arkansas"/>
        <s v="California"/>
        <s v="Colorado"/>
        <s v="Connecticut"/>
        <s v="Delaware"/>
        <s v="District of Columbia"/>
        <s v="Florida"/>
        <s v="Georgia"/>
        <s v="Idaho"/>
        <s v="Illinois"/>
        <s v="Indiana"/>
        <s v="Iowa"/>
        <s v="Kansas"/>
        <s v="Kentucky"/>
        <s v="Louisiana"/>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haredItems>
    </cacheField>
    <cacheField name="[Measures].[Sum of Sales]" caption="Sum of Sales" numFmtId="0" hierarchy="28" level="32767"/>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5"/>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29513888" backgroundQuery="1" createdVersion="8" refreshedVersion="8" minRefreshableVersion="3" recordCount="0" supportSubquery="1" supportAdvancedDrill="1" xr:uid="{2A500122-7C91-4162-B091-5ABB339FF52B}">
  <cacheSource type="external" connectionId="5"/>
  <cacheFields count="6">
    <cacheField name="[Measures].[TOTAL MTD]" caption="TOTAL MTD" numFmtId="0" hierarchy="33" level="32767"/>
    <cacheField name="[Orders].[Year].[Year]" caption="Year" numFmtId="0" hierarchy="21" level="1">
      <sharedItems containsSemiMixedTypes="0" containsNonDate="0" containsString="0"/>
    </cacheField>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oneField="1">
      <fieldsUsage count="1">
        <fieldUsage x="0"/>
      </fieldsUsage>
    </cacheHierarchy>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30787035" backgroundQuery="1" createdVersion="8" refreshedVersion="8" minRefreshableVersion="3" recordCount="0" supportSubquery="1" supportAdvancedDrill="1" xr:uid="{B8E522B7-9AD2-41E6-8C6A-65D508DB6A0E}">
  <cacheSource type="external" connectionId="5"/>
  <cacheFields count="6">
    <cacheField name="[Measures].[Total YTD]" caption="Total YTD" numFmtId="0" hierarchy="35" level="32767"/>
    <cacheField name="[Orders].[Year].[Year]" caption="Year" numFmtId="0" hierarchy="21" level="1">
      <sharedItems containsSemiMixedTypes="0" containsNonDate="0" containsString="0"/>
    </cacheField>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oneField="1">
      <fieldsUsage count="1">
        <fieldUsage x="0"/>
      </fieldsUsage>
    </cacheHierarchy>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32060182" backgroundQuery="1" createdVersion="8" refreshedVersion="8" minRefreshableVersion="3" recordCount="0" supportSubquery="1" supportAdvancedDrill="1" xr:uid="{FA4B6C4D-27DE-4E1E-9DFA-58FD888EF451}">
  <cacheSource type="external" connectionId="5"/>
  <cacheFields count="6">
    <cacheField name="[Measures].[Total Mtd 2]" caption="Total Mtd 2" numFmtId="0" hierarchy="36" level="32767"/>
    <cacheField name="[Orders].[Year].[Year]" caption="Year" numFmtId="0" hierarchy="21" level="1">
      <sharedItems containsSemiMixedTypes="0" containsNonDate="0" containsString="0"/>
    </cacheField>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oneField="1">
      <fieldsUsage count="1">
        <fieldUsage x="0"/>
      </fieldsUsage>
    </cacheHierarchy>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33333336" backgroundQuery="1" createdVersion="8" refreshedVersion="8" minRefreshableVersion="3" recordCount="0" supportSubquery="1" supportAdvancedDrill="1" xr:uid="{7AE25F6B-7A91-4231-84A7-1C7658832851}">
  <cacheSource type="external" connectionId="5"/>
  <cacheFields count="5">
    <cacheField name="[Measures].[Total Sale measure]" caption="Total Sale measure" numFmtId="0" hierarchy="34" level="32767"/>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4"/>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oneField="1">
      <fieldsUsage count="1">
        <fieldUsage x="0"/>
      </fieldsUsage>
    </cacheHierarchy>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36111108" backgroundQuery="1" createdVersion="8" refreshedVersion="8" minRefreshableVersion="3" recordCount="0" supportSubquery="1" supportAdvancedDrill="1" xr:uid="{53DBEC83-68AD-4B5C-8626-95607FD8FB88}">
  <cacheSource type="external" connectionId="5"/>
  <cacheFields count="9">
    <cacheField name="[Orders].[State].[State]" caption="State" numFmtId="0" hierarchy="10" level="1">
      <sharedItems count="10">
        <s v="California"/>
        <s v="Florida"/>
        <s v="Illinois"/>
        <s v="Michigan"/>
        <s v="New York"/>
        <s v="North Carolina"/>
        <s v="Ohio"/>
        <s v="Pennsylvania"/>
        <s v="Texas"/>
        <s v="Washington"/>
      </sharedItems>
    </cacheField>
    <cacheField name="[Orders].[City].[City]" caption="City" numFmtId="0" hierarchy="9" level="1">
      <sharedItems count="10">
        <s v="Chicago"/>
        <s v="Columbus"/>
        <s v="Houston"/>
        <s v="Jackson"/>
        <s v="Los Angeles"/>
        <s v="New York City"/>
        <s v="Newark"/>
        <s v="Philadelphia"/>
        <s v="San Francisco"/>
        <s v="Seattle"/>
      </sharedItems>
    </cacheField>
    <cacheField name="[Returns].[Returned].[Returned]" caption="Returned" numFmtId="0" hierarchy="26" level="1">
      <sharedItems containsSemiMixedTypes="0" containsNonDate="0" containsString="0"/>
    </cacheField>
    <cacheField name="[Orders].[Month].[Month]" caption="Month" numFmtId="0" hierarchy="22" level="1">
      <sharedItems count="12">
        <s v="Jan"/>
        <s v="Feb"/>
        <s v="Mar"/>
        <s v="Apr"/>
        <s v="May"/>
        <s v="Jun"/>
        <s v="Jul"/>
        <s v="Aug"/>
        <s v="Sep"/>
        <s v="Oct"/>
        <s v="Nov"/>
        <s v="Dec"/>
      </sharedItems>
    </cacheField>
    <cacheField name="[Measures].[Sum of Sales]" caption="Sum of Sales" numFmtId="0" hierarchy="28" level="32767"/>
    <cacheField name="[Measures].[Sum of Profit]" caption="Sum of Profit" numFmtId="0" hierarchy="29" level="32767"/>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7"/>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8"/>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6"/>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3"/>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fieldsUsage count="1">
        <fieldUsage x="5"/>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04398148" backgroundQuery="1" createdVersion="8" refreshedVersion="8" minRefreshableVersion="3" recordCount="0" supportSubquery="1" supportAdvancedDrill="1" xr:uid="{D8605363-C6A3-45DB-9B2B-F16E52A140B5}">
  <cacheSource type="external" connectionId="5"/>
  <cacheFields count="7">
    <cacheField name="[Measures].[Sum of Sales]" caption="Sum of Sales" numFmtId="0" hierarchy="28" level="32767"/>
    <cacheField name="[Orders].[Sub-Category].[Sub-Category]" caption="Sub-Category" numFmtId="0" hierarchy="15" level="1">
      <sharedItems count="10">
        <s v="Accessories"/>
        <s v="Appliances"/>
        <s v="Binders"/>
        <s v="Bookcases"/>
        <s v="Chairs"/>
        <s v="Copiers"/>
        <s v="Machines"/>
        <s v="Phones"/>
        <s v="Storage"/>
        <s v="Tables"/>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37731485" backgroundQuery="1" createdVersion="8" refreshedVersion="8" minRefreshableVersion="3" recordCount="0" supportSubquery="1" supportAdvancedDrill="1" xr:uid="{CAB8EAA9-0109-4994-8EE2-4063D34F3E0E}">
  <cacheSource type="external" connectionId="5"/>
  <cacheFields count="6">
    <cacheField name="[Orders].[Year].[Year]" caption="Year" numFmtId="0" hierarchy="21" level="1">
      <sharedItems containsSemiMixedTypes="0" containsNonDate="0" containsString="0"/>
    </cacheField>
    <cacheField name="[Measures].[Sum of Profit]" caption="Sum of Profit" numFmtId="0" hierarchy="29"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39120371" backgroundQuery="1" createdVersion="8" refreshedVersion="8" minRefreshableVersion="3" recordCount="0" supportSubquery="1" supportAdvancedDrill="1" xr:uid="{9A03A0B1-913E-4AD3-A60C-901DBAD7CAA7}">
  <cacheSource type="external" connectionId="5"/>
  <cacheFields count="6">
    <cacheField name="[Orders].[Year].[Year]" caption="Year" numFmtId="0" hierarchy="21" level="1">
      <sharedItems containsSemiMixedTypes="0" containsNonDate="0" containsString="0"/>
    </cacheField>
    <cacheField name="[Measures].[Margin]" caption="Margin" numFmtId="0" hierarchy="37"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oneField="1">
      <fieldsUsage count="1">
        <fieldUsage x="1"/>
      </fieldsUsage>
    </cacheHierarchy>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40972226" backgroundQuery="1" createdVersion="8" refreshedVersion="8" minRefreshableVersion="3" recordCount="0" supportSubquery="1" supportAdvancedDrill="1" xr:uid="{4ED7FABC-8672-421C-8E8C-FF663D7BE0DC}">
  <cacheSource type="external" connectionId="5"/>
  <cacheFields count="10">
    <cacheField name="[Orders].[Year].[Year]" caption="Year" numFmtId="0" hierarchy="21" level="1">
      <sharedItems containsSemiMixedTypes="0" containsNonDate="0" containsString="0"/>
    </cacheField>
    <cacheField name="[Orders].[Region].[Region]" caption="Region" numFmtId="0" hierarchy="12" level="1">
      <sharedItems count="4">
        <s v="West"/>
        <s v="South"/>
        <s v="East"/>
        <s v="Central"/>
      </sharedItems>
    </cacheField>
    <cacheField name="[Returns].[Returned].[Returned]" caption="Returned" numFmtId="0" hierarchy="26" level="1">
      <sharedItems containsSemiMixedTypes="0" containsNonDate="0" containsString="0"/>
    </cacheField>
    <cacheField name="[People].[Person].[Person]" caption="Person" numFmtId="0" hierarchy="24" level="1">
      <sharedItems count="4">
        <s v="Anna Andreadi"/>
        <s v="Cassandra Brandow"/>
        <s v="Chuck Magee"/>
        <s v="Kelly Williams"/>
      </sharedItems>
    </cacheField>
    <cacheField name="[Measures].[Quantity Returned]" caption="Quantity Returned" numFmtId="0" hierarchy="45" level="32767"/>
    <cacheField name="[Measures].[Returned Order count]" caption="Returned Order count" numFmtId="0" hierarchy="47" level="32767"/>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7"/>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8"/>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fieldsUsage count="2">
        <fieldUsage x="-1"/>
        <fieldUsage x="3"/>
      </fieldsUsage>
    </cacheHierarchy>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oneField="1">
      <fieldsUsage count="1">
        <fieldUsage x="4"/>
      </fieldsUsage>
    </cacheHierarchy>
    <cacheHierarchy uniqueName="[Measures].[Measure 2]" caption="Measure 2" measure="1" displayFolder="" measureGroup="Orders" count="0"/>
    <cacheHierarchy uniqueName="[Measures].[Returned Order count]" caption="Returned Order count"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43634259" backgroundQuery="1" createdVersion="8" refreshedVersion="8" minRefreshableVersion="3" recordCount="0" supportSubquery="1" supportAdvancedDrill="1" xr:uid="{705F304B-E388-4D24-8385-96A5927099EB}">
  <cacheSource type="external" connectionId="5"/>
  <cacheFields count="9">
    <cacheField name="[Orders].[State].[State]" caption="State" numFmtId="0" hierarchy="10" level="1">
      <sharedItems count="10">
        <s v="California"/>
        <s v="Florida"/>
        <s v="Illinois"/>
        <s v="Michigan"/>
        <s v="New York"/>
        <s v="North Carolina"/>
        <s v="Ohio"/>
        <s v="Pennsylvania"/>
        <s v="Texas"/>
        <s v="Washington"/>
      </sharedItems>
    </cacheField>
    <cacheField name="[Orders].[City].[City]" caption="City" numFmtId="0" hierarchy="9" level="1">
      <sharedItems count="10">
        <s v="Chicago"/>
        <s v="Columbus"/>
        <s v="Houston"/>
        <s v="Jackson"/>
        <s v="Los Angeles"/>
        <s v="New York City"/>
        <s v="Newark"/>
        <s v="Philadelphia"/>
        <s v="San Francisco"/>
        <s v="Seattle"/>
      </sharedItems>
    </cacheField>
    <cacheField name="[Returns].[Returned].[Returned]" caption="Returned" numFmtId="0" hierarchy="26" level="1">
      <sharedItems containsSemiMixedTypes="0" containsNonDate="0" containsString="0"/>
    </cacheField>
    <cacheField name="[Orders].[Month].[Month]" caption="Month" numFmtId="0" hierarchy="22" level="1">
      <sharedItems count="12">
        <s v="Jan"/>
        <s v="Feb"/>
        <s v="Mar"/>
        <s v="Apr"/>
        <s v="May"/>
        <s v="Jun"/>
        <s v="Jul"/>
        <s v="Aug"/>
        <s v="Sep"/>
        <s v="Oct"/>
        <s v="Nov"/>
        <s v="Dec"/>
      </sharedItems>
    </cacheField>
    <cacheField name="[Measures].[Sum of Sales]" caption="Sum of Sales" numFmtId="0" hierarchy="28" level="32767"/>
    <cacheField name="[Measures].[Sum of Quantity]" caption="Sum of Quantity" numFmtId="0" hierarchy="30" level="32767"/>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7"/>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8"/>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6"/>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3"/>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oneField="1">
      <fieldsUsage count="1">
        <fieldUsage x="5"/>
      </fieldsUsage>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45254629" backgroundQuery="1" createdVersion="8" refreshedVersion="8" minRefreshableVersion="3" recordCount="0" supportSubquery="1" supportAdvancedDrill="1" xr:uid="{A944EE6F-4858-4973-8121-E7048E082941}">
  <cacheSource type="external" connectionId="5"/>
  <cacheFields count="6">
    <cacheField name="[Orders].[Year].[Year]" caption="Year" numFmtId="0" hierarchy="21" level="1">
      <sharedItems containsSemiMixedTypes="0" containsNonDate="0" containsString="0"/>
    </cacheField>
    <cacheField name="[Measures].[Avg Deal Size]" caption="Avg Deal Size" numFmtId="0" hierarchy="38"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oneField="1">
      <fieldsUsage count="1">
        <fieldUsage x="1"/>
      </fieldsUsage>
    </cacheHierarchy>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46874999" backgroundQuery="1" createdVersion="8" refreshedVersion="8" minRefreshableVersion="3" recordCount="0" supportSubquery="1" supportAdvancedDrill="1" xr:uid="{834B0FEB-3691-40A3-A7F1-20847AFC5257}">
  <cacheSource type="external" connectionId="5"/>
  <cacheFields count="6">
    <cacheField name="[Orders].[Year].[Year]" caption="Year" numFmtId="0" hierarchy="21" level="1">
      <sharedItems containsSemiMixedTypes="0" containsNonDate="0" containsString="0"/>
    </cacheField>
    <cacheField name="[Measures].[Distinct Product Count]" caption="Distinct Product Count" numFmtId="0" hierarchy="39"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oneField="1">
      <fieldsUsage count="1">
        <fieldUsage x="1"/>
      </fieldsUsage>
    </cacheHierarchy>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48148146" backgroundQuery="1" createdVersion="8" refreshedVersion="8" minRefreshableVersion="3" recordCount="0" supportSubquery="1" supportAdvancedDrill="1" xr:uid="{A1E0D64F-14C7-46AB-AED9-AA8DCF9FC7BE}">
  <cacheSource type="external" connectionId="5"/>
  <cacheFields count="6">
    <cacheField name="[Orders].[Year].[Year]" caption="Year" numFmtId="0" hierarchy="21" level="1">
      <sharedItems containsSemiMixedTypes="0" containsNonDate="0" containsString="0"/>
    </cacheField>
    <cacheField name="[Measures].[Avg Quantity]" caption="Avg Quantity" numFmtId="0" hierarchy="40"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oneField="1">
      <fieldsUsage count="1">
        <fieldUsage x="1"/>
      </fieldsUsage>
    </cacheHierarchy>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49768517" backgroundQuery="1" createdVersion="8" refreshedVersion="8" minRefreshableVersion="3" recordCount="0" supportSubquery="1" supportAdvancedDrill="1" xr:uid="{E8F8E2FE-0993-4768-80D3-0BB2AB333945}">
  <cacheSource type="external" connectionId="5"/>
  <cacheFields count="6">
    <cacheField name="[Orders].[Year].[Year]" caption="Year" numFmtId="0" hierarchy="21" level="1">
      <sharedItems containsSemiMixedTypes="0" containsNonDate="0" containsString="0"/>
    </cacheField>
    <cacheField name="[Measures].[Percentage of Rejected Orders]" caption="Percentage of Rejected Orders" numFmtId="0" hierarchy="41"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oneField="1">
      <fieldsUsage count="1">
        <fieldUsage x="1"/>
      </fieldsUsage>
    </cacheHierarchy>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51504633" backgroundQuery="1" createdVersion="8" refreshedVersion="8" minRefreshableVersion="3" recordCount="0" supportSubquery="1" supportAdvancedDrill="1" xr:uid="{E3B5FBCE-33F5-4D34-A950-3A959E00AD47}">
  <cacheSource type="external" connectionId="5"/>
  <cacheFields count="6">
    <cacheField name="[Orders].[Year].[Year]" caption="Year" numFmtId="0" hierarchy="21" level="1">
      <sharedItems containsSemiMixedTypes="0" containsString="0" containsNumber="1" containsInteger="1" minValue="2017" maxValue="2017" count="1">
        <n v="2017"/>
      </sharedItems>
      <extLst>
        <ext xmlns:x15="http://schemas.microsoft.com/office/spreadsheetml/2010/11/main" uri="{4F2E5C28-24EA-4eb8-9CBF-B6C8F9C3D259}">
          <x15:cachedUniqueNames>
            <x15:cachedUniqueName index="0" name="[Orders].[Year].&amp;[2017]"/>
          </x15:cachedUniqueNames>
        </ext>
      </extLst>
    </cacheField>
    <cacheField name="[Measures].[Goal]" caption="Goal" numFmtId="0" hierarchy="43"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oneField="1">
      <fieldsUsage count="1">
        <fieldUsage x="1"/>
      </fieldsUsage>
    </cacheHierarchy>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53240742" backgroundQuery="1" createdVersion="8" refreshedVersion="8" minRefreshableVersion="3" recordCount="0" supportSubquery="1" supportAdvancedDrill="1" xr:uid="{040266F8-7C3D-48F6-887C-D3D299D0AB65}">
  <cacheSource type="external" connectionId="5"/>
  <cacheFields count="6">
    <cacheField name="[Orders].[Year].[Year]" caption="Year" numFmtId="0" hierarchy="21" level="1">
      <sharedItems containsSemiMixedTypes="0" containsNonDate="0" containsString="0"/>
    </cacheField>
    <cacheField name="[Measures].[Sum of Quantity]" caption="Sum of Quantity" numFmtId="0" hierarchy="30"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06828703" backgroundQuery="1" createdVersion="8" refreshedVersion="8" minRefreshableVersion="3" recordCount="0" supportSubquery="1" supportAdvancedDrill="1" xr:uid="{8CDF4875-0F82-481E-8196-7E3F269887FE}">
  <cacheSource type="external" connectionId="5"/>
  <cacheFields count="8">
    <cacheField name="[Measures].[Sum of Sales]" caption="Sum of Sales" numFmtId="0" hierarchy="28" level="32767"/>
    <cacheField name="[Orders].[Sub-Category].[Sub-Category]" caption="Sub-Category" numFmtId="0" hierarchy="15" level="1">
      <sharedItems count="10">
        <s v="Accessories"/>
        <s v="Appliances"/>
        <s v="Binders"/>
        <s v="Bookcases"/>
        <s v="Chairs"/>
        <s v="Copiers"/>
        <s v="Machines"/>
        <s v="Phones"/>
        <s v="Storage"/>
        <s v="Tables"/>
      </sharedItems>
    </cacheField>
    <cacheField name="[Orders].[Product Name].[Product Name]" caption="Product Name" numFmtId="0" hierarchy="16" level="1">
      <sharedItems count="10">
        <s v="Canon imageCLASS 2200 Advanced Copier"/>
        <s v="Cubify CubeX 3D Printer Triple Head Print"/>
        <s v="Fellowes PB500 Electric Punch Plastic Comb Binding Machine with Manual Bind"/>
        <s v="GBC DocuBind P400 Electric Binding System"/>
        <s v="GBC DocuBind TL300 Electric Binding System"/>
        <s v="Hewlett Packard LaserJet 3310 Copier"/>
        <s v="HON 5400 Series Task Chairs for Big and Tall"/>
        <s v="Lexmark MX611dhe Monochrome Laser Printer"/>
        <s v="Martin Yale Chadless Opener Electric Letter Opener"/>
        <s v="Samsung Galaxy Mega 6.3"/>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4"/>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54050927" backgroundQuery="1" createdVersion="8" refreshedVersion="8" minRefreshableVersion="3" recordCount="0" supportSubquery="1" supportAdvancedDrill="1" xr:uid="{C0B59A0C-6337-47FB-8233-4AD40D998429}">
  <cacheSource type="external" connectionId="5"/>
  <cacheFields count="5">
    <cacheField name="[Orders].[Year].[Year]" caption="Year" numFmtId="0" hierarchy="21" level="1">
      <sharedItems containsSemiMixedTypes="0" containsNonDate="0" containsString="0"/>
    </cacheField>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4"/>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55671297" backgroundQuery="1" createdVersion="8" refreshedVersion="8" minRefreshableVersion="3" recordCount="0" supportSubquery="1" supportAdvancedDrill="1" xr:uid="{76D5510A-2F1D-4D9F-B423-3A27C6F238C7}">
  <cacheSource type="external" connectionId="5"/>
  <cacheFields count="6">
    <cacheField name="[Orders].[Year].[Year]" caption="Year" numFmtId="0" hierarchy="21" level="1">
      <sharedItems containsSemiMixedTypes="0" containsNonDate="0" containsString="0"/>
    </cacheField>
    <cacheField name="[Measures].[Customer Total]" caption="Customer Total" numFmtId="0" hierarchy="44" level="32767"/>
    <cacheField name="[Returns].[Returned].[Returned]" caption="Returned" numFmtId="0" hierarchy="26"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s>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oneField="1">
      <fieldsUsage count="1">
        <fieldUsage x="1"/>
      </fieldsUsage>
    </cacheHierarchy>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57291668" backgroundQuery="1" createdVersion="8" refreshedVersion="8" minRefreshableVersion="3" recordCount="0" supportSubquery="1" supportAdvancedDrill="1" xr:uid="{1EEED7E7-EB18-4111-AB70-2DDD79CAB088}">
  <cacheSource type="external" connectionId="5"/>
  <cacheFields count="8">
    <cacheField name="[Orders].[Segment].[Segment]" caption="Segment" numFmtId="0" hierarchy="7" level="1">
      <sharedItems count="3">
        <s v="Consumer"/>
        <s v="Corporate"/>
        <s v="Home Office"/>
      </sharedItems>
    </cacheField>
    <cacheField name="[Measures].[Sum of Sales]" caption="Sum of Sales" numFmtId="0" hierarchy="28" level="32767"/>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5"/>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00347222" backgroundQuery="1" createdVersion="3" refreshedVersion="8" minRefreshableVersion="3" recordCount="0" supportSubquery="1" supportAdvancedDrill="1" xr:uid="{86F5D4A6-9DBB-4029-8E89-6049C8D5E869}">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921125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09027781" backgroundQuery="1" createdVersion="8" refreshedVersion="8" minRefreshableVersion="3" recordCount="0" supportSubquery="1" supportAdvancedDrill="1" xr:uid="{C7F88694-1927-4352-B605-28196DD54CAF}">
  <cacheSource type="external" connectionId="5"/>
  <cacheFields count="8">
    <cacheField name="[Measures].[Sum of Sales]" caption="Sum of Sales" numFmtId="0" hierarchy="28" level="32767"/>
    <cacheField name="[Orders].[State].[State]" caption="State" numFmtId="0" hierarchy="10" level="1">
      <sharedItems count="10">
        <s v="California"/>
        <s v="Florida"/>
        <s v="Illinois"/>
        <s v="Michigan"/>
        <s v="New York"/>
        <s v="North Carolina"/>
        <s v="Ohio"/>
        <s v="Pennsylvania"/>
        <s v="Texas"/>
        <s v="Washington"/>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5"/>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6"/>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11342591" backgroundQuery="1" createdVersion="8" refreshedVersion="8" minRefreshableVersion="3" recordCount="0" supportSubquery="1" supportAdvancedDrill="1" xr:uid="{E7505A3C-1924-4076-BFBE-B9191FFA80BB}">
  <cacheSource type="external" connectionId="5"/>
  <cacheFields count="9">
    <cacheField name="[Measures].[Sum of Sales]" caption="Sum of Sales" numFmtId="0" hierarchy="28" level="32767"/>
    <cacheField name="[Orders].[State].[State]" caption="State" numFmtId="0" hierarchy="10" level="1">
      <sharedItems count="10">
        <s v="California"/>
        <s v="Florida"/>
        <s v="Illinois"/>
        <s v="Michigan"/>
        <s v="New York"/>
        <s v="North Carolina"/>
        <s v="Ohio"/>
        <s v="Pennsylvania"/>
        <s v="Texas"/>
        <s v="Washington"/>
      </sharedItems>
    </cacheField>
    <cacheField name="[Orders].[City].[City]" caption="City" numFmtId="0" hierarchy="9" level="1">
      <sharedItems count="10">
        <s v="Burlington"/>
        <s v="Chicago"/>
        <s v="Columbus"/>
        <s v="Houston"/>
        <s v="Los Angeles"/>
        <s v="New York City"/>
        <s v="Newark"/>
        <s v="Philadelphia"/>
        <s v="San Francisco"/>
        <s v="Seattle"/>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6"/>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4"/>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7"/>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13194446" backgroundQuery="1" createdVersion="8" refreshedVersion="8" minRefreshableVersion="3" recordCount="0" supportSubquery="1" supportAdvancedDrill="1" xr:uid="{37D480BC-96D0-42AD-838E-7FFF109D3771}">
  <cacheSource type="external" connectionId="5"/>
  <cacheFields count="10">
    <cacheField name="[Measures].[Sum of Sales]" caption="Sum of Sales" numFmtId="0" hierarchy="28" level="32767"/>
    <cacheField name="[Orders].[State].[State]" caption="State" numFmtId="0" hierarchy="10" level="1">
      <sharedItems count="10">
        <s v="California"/>
        <s v="Florida"/>
        <s v="Illinois"/>
        <s v="Michigan"/>
        <s v="New York"/>
        <s v="North Carolina"/>
        <s v="Ohio"/>
        <s v="Pennsylvania"/>
        <s v="Texas"/>
        <s v="Washington"/>
      </sharedItems>
    </cacheField>
    <cacheField name="[Orders].[City].[City]" caption="City" numFmtId="0" hierarchy="9" level="1">
      <sharedItems count="10">
        <s v="Chicago"/>
        <s v="Columbus"/>
        <s v="Houston"/>
        <s v="Jackson"/>
        <s v="Los Angeles"/>
        <s v="New York City"/>
        <s v="Newark"/>
        <s v="Philadelphia"/>
        <s v="San Francisco"/>
        <s v="Seattle"/>
      </sharedItems>
    </cacheField>
    <cacheField name="[People].[Person].[Person]" caption="Person" numFmtId="0" hierarchy="24" level="1">
      <sharedItems count="4">
        <s v="Anna Andreadi"/>
        <s v="Cassandra Brandow"/>
        <s v="Chuck Magee"/>
        <s v="Kelly Williams"/>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7"/>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5"/>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8"/>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fieldsUsage count="2">
        <fieldUsage x="-1"/>
        <fieldUsage x="3"/>
      </fieldsUsage>
    </cacheHierarchy>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4"/>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14814816" backgroundQuery="1" createdVersion="8" refreshedVersion="8" minRefreshableVersion="3" recordCount="0" supportSubquery="1" supportAdvancedDrill="1" xr:uid="{81D4B2AB-1965-46CC-8E0B-40B3CF655312}">
  <cacheSource type="external" connectionId="5"/>
  <cacheFields count="7">
    <cacheField name="[Measures].[Sum of Sales]" caption="Sum of Sales" numFmtId="0" hierarchy="28" level="32767"/>
    <cacheField name="[Orders].[Category].[Category]" caption="Category" numFmtId="0" hierarchy="14" level="1">
      <sharedItems count="3">
        <s v="Furniture"/>
        <s v="Office Supplies"/>
        <s v="Technology"/>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16666664" backgroundQuery="1" createdVersion="8" refreshedVersion="8" minRefreshableVersion="3" recordCount="0" supportSubquery="1" supportAdvancedDrill="1" xr:uid="{7AA6749A-DCE6-409E-95AD-DF297224E2CF}">
  <cacheSource type="external" connectionId="5"/>
  <cacheFields count="7">
    <cacheField name="[Measures].[Sum of Sales]" caption="Sum of Sales" numFmtId="0" hierarchy="28" level="32767"/>
    <cacheField name="[Orders].[Category].[Category]" caption="Category" numFmtId="0" hierarchy="14" level="1">
      <sharedItems count="3">
        <s v="Furniture"/>
        <s v="Office Supplies"/>
        <s v="Technology"/>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Sub-Category].[Sub-Category]" caption="Sub-Category" numFmtId="0" hierarchy="15"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5.83301840278" backgroundQuery="1" createdVersion="8" refreshedVersion="8" minRefreshableVersion="3" recordCount="0" supportSubquery="1" supportAdvancedDrill="1" xr:uid="{9C256767-2021-49EE-A69D-DFE9DB5FC54F}">
  <cacheSource type="external" connectionId="5"/>
  <cacheFields count="7">
    <cacheField name="[Measures].[Sum of Sales]" caption="Sum of Sales" numFmtId="0" hierarchy="28" level="32767"/>
    <cacheField name="[Orders].[Sub-Category].[Sub-Category]" caption="Sub-Category" numFmtId="0" hierarchy="15" level="1">
      <sharedItems count="10">
        <s v="Accessories"/>
        <s v="Appliances"/>
        <s v="Binders"/>
        <s v="Bookcases"/>
        <s v="Chairs"/>
        <s v="Copiers"/>
        <s v="Machines"/>
        <s v="Phones"/>
        <s v="Storage"/>
        <s v="Tables"/>
      </sharedItems>
    </cacheField>
    <cacheField name="[Returns].[Returned].[Returned]" caption="Returned" numFmtId="0" hierarchy="26" level="1">
      <sharedItems containsSemiMixedTypes="0" containsNonDate="0" containsString="0"/>
    </cacheField>
    <cacheField name="[Orders].[Year].[Year]" caption="Year" numFmtId="0" hierarchy="21" level="1">
      <sharedItems containsSemiMixedTypes="0" containsNonDate="0" containsString="0"/>
    </cacheField>
    <cacheField name="[Orders].[Category].[Category]" caption="Category" numFmtId="0" hierarchy="14" level="1">
      <sharedItems containsSemiMixedTypes="0" containsNonDate="0" containsString="0"/>
    </cacheField>
    <cacheField name="[Orders].[Month].[Month]" caption="Month" numFmtId="0" hierarchy="22"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Orders].[Row ID]" caption="Row ID" attribute="1" defaultMemberUniqueName="[Orders].[Row ID].[All]" allUniqueName="[Orders].[Row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5"/>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Orders" count="0"/>
    <cacheHierarchy uniqueName="[Measures].[TOTAL MTD]" caption="TOTAL MTD" measure="1" displayFolder="" measureGroup="Orders" count="0"/>
    <cacheHierarchy uniqueName="[Measures].[Total Sale measure]" caption="Total Sale measure" measure="1" displayFolder="" measureGroup="Orders" count="0"/>
    <cacheHierarchy uniqueName="[Measures].[Total YTD]" caption="Total YTD" measure="1" displayFolder="" measureGroup="Orders" count="0"/>
    <cacheHierarchy uniqueName="[Measures].[Total Mtd 2]" caption="Total Mtd 2" measure="1" displayFolder="" measureGroup="Orders" count="0"/>
    <cacheHierarchy uniqueName="[Measures].[Margin]" caption="Margin" measure="1" displayFolder="" measureGroup="Orders" count="0"/>
    <cacheHierarchy uniqueName="[Measures].[Avg Deal Size]" caption="Avg Deal Size" measure="1" displayFolder="" measureGroup="Orders" count="0"/>
    <cacheHierarchy uniqueName="[Measures].[Distinct Product Count]" caption="Distinct Product Count" measure="1" displayFolder="" measureGroup="Orders" count="0"/>
    <cacheHierarchy uniqueName="[Measures].[Avg Quantity]" caption="Avg Quantity" measure="1" displayFolder="" measureGroup="Orders" count="0"/>
    <cacheHierarchy uniqueName="[Measures].[Percentage of Rejected Orders]" caption="Percentage of Rejected Orders" measure="1" displayFolder="" measureGroup="Orders" count="0"/>
    <cacheHierarchy uniqueName="[Measures].[Target]" caption="Target" measure="1" displayFolder="" measureGroup="Orders" count="0"/>
    <cacheHierarchy uniqueName="[Measures].[Goal]" caption="Goal" measure="1" displayFolder="" measureGroup="Orders" count="0"/>
    <cacheHierarchy uniqueName="[Measures].[Customer Total]" caption="Customer Total" measure="1" displayFolder="" measureGroup="Orders" count="0"/>
    <cacheHierarchy uniqueName="[Measures].[Quantity Returned]" caption="Quantity Returned" measure="1" displayFolder="" measureGroup="Orders" count="0"/>
    <cacheHierarchy uniqueName="[Measures].[Measure 2]" caption="Measure 2" measure="1" displayFolder="" measureGroup="Orders" count="0"/>
    <cacheHierarchy uniqueName="[Measures].[Returned Order count]" caption="Returned Order 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People" uniqueName="[People]" caption="People"/>
    <dimension name="Returns" uniqueName="[Returns]" caption="Returns"/>
  </dimensions>
  <measureGroups count="3">
    <measureGroup name="Orders" caption="Orders"/>
    <measureGroup name="People" caption="People"/>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CA71C-D8A0-400C-82FD-A2A3F5E1F886}" name="PivotTable22" cacheId="2033" applyNumberFormats="0" applyBorderFormats="0" applyFontFormats="0" applyPatternFormats="0" applyAlignmentFormats="0" applyWidthHeightFormats="1" dataCaption="Values" tag="39a910e5-d9be-427d-ad33-2f7de72c128b" updatedVersion="8" minRefreshableVersion="3" subtotalHiddenItems="1" itemPrintTitles="1" createdVersion="8" indent="0" outline="1" outlineData="1" multipleFieldFilters="0" rowHeaderCaption="Region">
  <location ref="J24:L29" firstHeaderRow="0" firstDataRow="1" firstDataCol="1"/>
  <pivotFields count="8">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5">
    <i>
      <x/>
    </i>
    <i>
      <x v="1"/>
    </i>
    <i>
      <x v="2"/>
    </i>
    <i>
      <x v="3"/>
    </i>
    <i t="grand">
      <x/>
    </i>
  </rowItems>
  <colFields count="1">
    <field x="-2"/>
  </colFields>
  <colItems count="2">
    <i>
      <x/>
    </i>
    <i i="1">
      <x v="1"/>
    </i>
  </colItems>
  <dataFields count="2">
    <dataField name="Sum of Sales" fld="0" baseField="0" baseItem="0"/>
    <dataField name="% of Total" fld="7" showDataAs="percentOfCol" baseField="0" baseItem="0" numFmtId="10">
      <extLst>
        <ext xmlns:x14="http://schemas.microsoft.com/office/spreadsheetml/2009/9/main" uri="{E15A36E0-9728-4e99-A89B-3F7291B0FE68}">
          <x14:dataField sourceField="0" uniqueName="[__Xl2].[Measures].[Sum of Sales]"/>
        </ext>
      </extLst>
    </dataField>
  </dataFields>
  <formats count="23">
    <format dxfId="182">
      <pivotArea dataOnly="0" labelOnly="1" outline="0" fieldPosition="0">
        <references count="1">
          <reference field="4294967294" count="2">
            <x v="0"/>
            <x v="1"/>
          </reference>
        </references>
      </pivotArea>
    </format>
    <format dxfId="181">
      <pivotArea grandRow="1" outline="0" collapsedLevelsAreSubtotals="1" fieldPosition="0"/>
    </format>
    <format dxfId="180">
      <pivotArea dataOnly="0" labelOnly="1" grandRow="1" outline="0" fieldPosition="0"/>
    </format>
    <format dxfId="179">
      <pivotArea grandRow="1" outline="0" collapsedLevelsAreSubtotals="1" fieldPosition="0"/>
    </format>
    <format dxfId="178">
      <pivotArea dataOnly="0" labelOnly="1" grandRow="1" outline="0" fieldPosition="0"/>
    </format>
    <format dxfId="177">
      <pivotArea dataOnly="0" labelOnly="1" outline="0" fieldPosition="0">
        <references count="1">
          <reference field="4294967294" count="2">
            <x v="0"/>
            <x v="1"/>
          </reference>
        </references>
      </pivotArea>
    </format>
    <format dxfId="176">
      <pivotArea field="1" type="button" dataOnly="0" labelOnly="1" outline="0" axis="axisRow" fieldPosition="0"/>
    </format>
    <format dxfId="175">
      <pivotArea field="1" type="button" dataOnly="0" labelOnly="1" outline="0" axis="axisRow" fieldPosition="0"/>
    </format>
    <format dxfId="174">
      <pivotArea dataOnly="0" fieldPosition="0">
        <references count="1">
          <reference field="1" count="0"/>
        </references>
      </pivotArea>
    </format>
    <format dxfId="173">
      <pivotArea dataOnly="0" grandRow="1" fieldPosition="0"/>
    </format>
    <format dxfId="172">
      <pivotArea collapsedLevelsAreSubtotals="1" fieldPosition="0">
        <references count="2">
          <reference field="4294967294" count="1" selected="0">
            <x v="0"/>
          </reference>
          <reference field="1" count="1">
            <x v="0"/>
          </reference>
        </references>
      </pivotArea>
    </format>
    <format dxfId="171">
      <pivotArea collapsedLevelsAreSubtotals="1" fieldPosition="0">
        <references count="2">
          <reference field="4294967294" count="1" selected="0">
            <x v="0"/>
          </reference>
          <reference field="1" count="1">
            <x v="1"/>
          </reference>
        </references>
      </pivotArea>
    </format>
    <format dxfId="170">
      <pivotArea collapsedLevelsAreSubtotals="1" fieldPosition="0">
        <references count="2">
          <reference field="4294967294" count="1" selected="0">
            <x v="0"/>
          </reference>
          <reference field="1" count="1">
            <x v="3"/>
          </reference>
        </references>
      </pivotArea>
    </format>
    <format dxfId="169">
      <pivotArea collapsedLevelsAreSubtotals="1" fieldPosition="0">
        <references count="2">
          <reference field="4294967294" count="1" selected="0">
            <x v="0"/>
          </reference>
          <reference field="1" count="1">
            <x v="2"/>
          </reference>
        </references>
      </pivotArea>
    </format>
    <format dxfId="168">
      <pivotArea field="1" grandRow="1" outline="0" collapsedLevelsAreSubtotals="1" axis="axisRow" fieldPosition="0">
        <references count="1">
          <reference field="4294967294" count="1" selected="0">
            <x v="0"/>
          </reference>
        </references>
      </pivotArea>
    </format>
    <format dxfId="167">
      <pivotArea collapsedLevelsAreSubtotals="1" fieldPosition="0">
        <references count="2">
          <reference field="4294967294" count="1" selected="0">
            <x v="1"/>
          </reference>
          <reference field="1" count="1">
            <x v="0"/>
          </reference>
        </references>
      </pivotArea>
    </format>
    <format dxfId="166">
      <pivotArea collapsedLevelsAreSubtotals="1" fieldPosition="0">
        <references count="2">
          <reference field="4294967294" count="1" selected="0">
            <x v="1"/>
          </reference>
          <reference field="1" count="1">
            <x v="1"/>
          </reference>
        </references>
      </pivotArea>
    </format>
    <format dxfId="165">
      <pivotArea collapsedLevelsAreSubtotals="1" fieldPosition="0">
        <references count="2">
          <reference field="4294967294" count="1" selected="0">
            <x v="1"/>
          </reference>
          <reference field="1" count="1">
            <x v="2"/>
          </reference>
        </references>
      </pivotArea>
    </format>
    <format dxfId="164">
      <pivotArea collapsedLevelsAreSubtotals="1" fieldPosition="0">
        <references count="2">
          <reference field="4294967294" count="1" selected="0">
            <x v="1"/>
          </reference>
          <reference field="1" count="1">
            <x v="3"/>
          </reference>
        </references>
      </pivotArea>
    </format>
    <format dxfId="163">
      <pivotArea field="1" grandRow="1" outline="0" collapsedLevelsAreSubtotals="1" axis="axisRow" fieldPosition="0">
        <references count="1">
          <reference field="4294967294" count="1" selected="0">
            <x v="1"/>
          </reference>
        </references>
      </pivotArea>
    </format>
    <format dxfId="162">
      <pivotArea field="1" type="button" dataOnly="0" labelOnly="1" outline="0" axis="axisRow" fieldPosition="0"/>
    </format>
    <format dxfId="161">
      <pivotArea dataOnly="0" labelOnly="1" outline="0" fieldPosition="0">
        <references count="1">
          <reference field="4294967294" count="2">
            <x v="0"/>
            <x v="1"/>
          </reference>
        </references>
      </pivotArea>
    </format>
    <format dxfId="160">
      <pivotArea dataOnly="0" fieldPosition="0">
        <references count="1">
          <reference field="1"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F64B4D-A85A-4D38-9572-B609E4A2CA35}" name="PivotTable4" cacheId="2009" applyNumberFormats="0" applyBorderFormats="0" applyFontFormats="0" applyPatternFormats="0" applyAlignmentFormats="0" applyWidthHeightFormats="1" dataCaption="Values" tag="1efe8b86-997e-40a2-98c7-b536da32a855" updatedVersion="8" minRefreshableVersion="3" subtotalHiddenItems="1" itemPrintTitles="1" createdVersion="8" indent="0" outline="1" outlineData="1" multipleFieldFilters="0" rowHeaderCaption="Segment ">
  <location ref="N7:P18" firstHeaderRow="0" firstDataRow="1" firstDataCol="1"/>
  <pivotFields count="8">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1">
    <i>
      <x/>
    </i>
    <i>
      <x v="4"/>
    </i>
    <i>
      <x v="8"/>
    </i>
    <i>
      <x v="5"/>
    </i>
    <i>
      <x v="1"/>
    </i>
    <i>
      <x v="9"/>
    </i>
    <i>
      <x v="2"/>
    </i>
    <i>
      <x v="6"/>
    </i>
    <i>
      <x v="3"/>
    </i>
    <i>
      <x v="7"/>
    </i>
    <i t="grand">
      <x/>
    </i>
  </rowItems>
  <colFields count="1">
    <field x="-2"/>
  </colFields>
  <colItems count="2">
    <i>
      <x/>
    </i>
    <i i="1">
      <x v="1"/>
    </i>
  </colItems>
  <dataFields count="2">
    <dataField name="Sum of Sales" fld="0" baseField="0" baseItem="0" numFmtId="1"/>
    <dataField name="% of Total" fld="7" showDataAs="percentOfCol" baseField="0" baseItem="0" numFmtId="9">
      <extLst>
        <ext xmlns:x14="http://schemas.microsoft.com/office/spreadsheetml/2009/9/main" uri="{E15A36E0-9728-4e99-A89B-3F7291B0FE68}">
          <x14:dataField sourceField="0" uniqueName="[__Xl2].[Measures].[Sum of Sales]"/>
        </ext>
      </extLst>
    </dataField>
  </dataFields>
  <formats count="12">
    <format dxfId="123">
      <pivotArea dataOnly="0" labelOnly="1" outline="0" fieldPosition="0">
        <references count="1">
          <reference field="4294967294" count="2">
            <x v="0"/>
            <x v="1"/>
          </reference>
        </references>
      </pivotArea>
    </format>
    <format dxfId="122">
      <pivotArea grandRow="1" outline="0" collapsedLevelsAreSubtotals="1" fieldPosition="0"/>
    </format>
    <format dxfId="121">
      <pivotArea dataOnly="0" labelOnly="1" grandRow="1" outline="0" fieldPosition="0"/>
    </format>
    <format dxfId="120">
      <pivotArea grandRow="1" outline="0" collapsedLevelsAreSubtotals="1" fieldPosition="0"/>
    </format>
    <format dxfId="119">
      <pivotArea dataOnly="0" labelOnly="1" grandRow="1" outline="0" fieldPosition="0"/>
    </format>
    <format dxfId="118">
      <pivotArea dataOnly="0" labelOnly="1" outline="0" fieldPosition="0">
        <references count="1">
          <reference field="4294967294" count="2">
            <x v="0"/>
            <x v="1"/>
          </reference>
        </references>
      </pivotArea>
    </format>
    <format dxfId="117">
      <pivotArea dataOnly="0" labelOnly="1" outline="0" fieldPosition="0">
        <references count="1">
          <reference field="4294967294" count="1">
            <x v="0"/>
          </reference>
        </references>
      </pivotArea>
    </format>
    <format dxfId="116">
      <pivotArea dataOnly="0" labelOnly="1" outline="0" fieldPosition="0">
        <references count="1">
          <reference field="4294967294" count="1">
            <x v="0"/>
          </reference>
        </references>
      </pivotArea>
    </format>
    <format dxfId="115">
      <pivotArea field="1" type="button" dataOnly="0" labelOnly="1" outline="0"/>
    </format>
    <format dxfId="114">
      <pivotArea field="2" type="button" dataOnly="0" labelOnly="1" outline="0" axis="axisRow" fieldPosition="0"/>
    </format>
    <format dxfId="113">
      <pivotArea outline="0" collapsedLevelsAreSubtotals="1" fieldPosition="0">
        <references count="1">
          <reference field="4294967294" count="1" selected="0">
            <x v="0"/>
          </reference>
        </references>
      </pivotArea>
    </format>
    <format dxfId="112">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28">
      <autoFilter ref="A1">
        <filterColumn colId="0">
          <top10 val="10" filterVal="10"/>
        </filterColumn>
      </autoFilter>
    </filter>
    <filter fld="2" type="count" id="2" iMeasureHier="28">
      <autoFilter ref="A1">
        <filterColumn colId="0">
          <top10 val="10" filterVal="10"/>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58CBEF-0D28-4D1F-8E8F-A18A02E80888}" name="PivotTable19" cacheId="2030" applyNumberFormats="0" applyBorderFormats="0" applyFontFormats="0" applyPatternFormats="0" applyAlignmentFormats="0" applyWidthHeightFormats="1" dataCaption="Values" tag="ebbea259-e3f2-4794-b044-d6df1d908071" updatedVersion="8" minRefreshableVersion="3" subtotalHiddenItems="1" itemPrintTitles="1" createdVersion="8" indent="0" outline="1" outlineData="1" multipleFieldFilters="0" chartFormat="12" rowHeaderCaption="Region">
  <location ref="F13:H18" firstHeaderRow="0" firstDataRow="1" firstDataCol="1"/>
  <pivotFields count="8">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5">
    <i>
      <x/>
    </i>
    <i>
      <x v="1"/>
    </i>
    <i>
      <x v="2"/>
    </i>
    <i>
      <x v="3"/>
    </i>
    <i t="grand">
      <x/>
    </i>
  </rowItems>
  <colFields count="1">
    <field x="-2"/>
  </colFields>
  <colItems count="2">
    <i>
      <x/>
    </i>
    <i i="1">
      <x v="1"/>
    </i>
  </colItems>
  <dataFields count="2">
    <dataField name="Sum of Sales" fld="0" baseField="0" baseItem="0" numFmtId="1"/>
    <dataField name="% of Total" fld="7" showDataAs="percentOfCol" baseField="0" baseItem="0" numFmtId="9">
      <extLst>
        <ext xmlns:x14="http://schemas.microsoft.com/office/spreadsheetml/2009/9/main" uri="{E15A36E0-9728-4e99-A89B-3F7291B0FE68}">
          <x14:dataField sourceField="0" uniqueName="[__Xl2].[Measures].[Sum of Sales]"/>
        </ext>
      </extLst>
    </dataField>
  </dataFields>
  <formats count="10">
    <format dxfId="133">
      <pivotArea dataOnly="0" labelOnly="1" outline="0" fieldPosition="0">
        <references count="1">
          <reference field="4294967294" count="2">
            <x v="0"/>
            <x v="1"/>
          </reference>
        </references>
      </pivotArea>
    </format>
    <format dxfId="132">
      <pivotArea grandRow="1" outline="0" collapsedLevelsAreSubtotals="1" fieldPosition="0"/>
    </format>
    <format dxfId="131">
      <pivotArea dataOnly="0" labelOnly="1" grandRow="1" outline="0" fieldPosition="0"/>
    </format>
    <format dxfId="130">
      <pivotArea grandRow="1" outline="0" collapsedLevelsAreSubtotals="1" fieldPosition="0"/>
    </format>
    <format dxfId="129">
      <pivotArea dataOnly="0" labelOnly="1" grandRow="1" outline="0" fieldPosition="0"/>
    </format>
    <format dxfId="128">
      <pivotArea dataOnly="0" labelOnly="1" outline="0" fieldPosition="0">
        <references count="1">
          <reference field="4294967294" count="2">
            <x v="0"/>
            <x v="1"/>
          </reference>
        </references>
      </pivotArea>
    </format>
    <format dxfId="127">
      <pivotArea field="1" type="button" dataOnly="0" labelOnly="1" outline="0" axis="axisRow" fieldPosition="0"/>
    </format>
    <format dxfId="126">
      <pivotArea field="1" type="button" dataOnly="0" labelOnly="1" outline="0" axis="axisRow" fieldPosition="0"/>
    </format>
    <format dxfId="125">
      <pivotArea outline="0" collapsedLevelsAreSubtotals="1" fieldPosition="0">
        <references count="1">
          <reference field="4294967294" count="1" selected="0">
            <x v="1"/>
          </reference>
        </references>
      </pivotArea>
    </format>
    <format dxfId="124">
      <pivotArea outline="0" collapsedLevelsAreSubtotals="1" fieldPosition="0">
        <references count="1">
          <reference field="4294967294" count="1" selected="0">
            <x v="0"/>
          </reference>
        </references>
      </pivotArea>
    </format>
  </formats>
  <chartFormats count="20">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0"/>
          </reference>
        </references>
      </pivotArea>
    </chartFormat>
    <chartFormat chart="11" format="14">
      <pivotArea type="data" outline="0" fieldPosition="0">
        <references count="2">
          <reference field="4294967294" count="1" selected="0">
            <x v="0"/>
          </reference>
          <reference field="1" count="1" selected="0">
            <x v="1"/>
          </reference>
        </references>
      </pivotArea>
    </chartFormat>
    <chartFormat chart="11" format="15">
      <pivotArea type="data" outline="0" fieldPosition="0">
        <references count="2">
          <reference field="4294967294" count="1" selected="0">
            <x v="0"/>
          </reference>
          <reference field="1" count="1" selected="0">
            <x v="2"/>
          </reference>
        </references>
      </pivotArea>
    </chartFormat>
    <chartFormat chart="11" format="16">
      <pivotArea type="data" outline="0" fieldPosition="0">
        <references count="2">
          <reference field="4294967294" count="1" selected="0">
            <x v="0"/>
          </reference>
          <reference field="1" count="1" selected="0">
            <x v="3"/>
          </reference>
        </references>
      </pivotArea>
    </chartFormat>
    <chartFormat chart="11" format="17" series="1">
      <pivotArea type="data" outline="0" fieldPosition="0">
        <references count="1">
          <reference field="4294967294" count="1" selected="0">
            <x v="1"/>
          </reference>
        </references>
      </pivotArea>
    </chartFormat>
    <chartFormat chart="11" format="18">
      <pivotArea type="data" outline="0" fieldPosition="0">
        <references count="2">
          <reference field="4294967294" count="1" selected="0">
            <x v="1"/>
          </reference>
          <reference field="1" count="1" selected="0">
            <x v="0"/>
          </reference>
        </references>
      </pivotArea>
    </chartFormat>
    <chartFormat chart="11" format="19">
      <pivotArea type="data" outline="0" fieldPosition="0">
        <references count="2">
          <reference field="4294967294" count="1" selected="0">
            <x v="1"/>
          </reference>
          <reference field="1" count="1" selected="0">
            <x v="1"/>
          </reference>
        </references>
      </pivotArea>
    </chartFormat>
    <chartFormat chart="11" format="20">
      <pivotArea type="data" outline="0" fieldPosition="0">
        <references count="2">
          <reference field="4294967294" count="1" selected="0">
            <x v="1"/>
          </reference>
          <reference field="1" count="1" selected="0">
            <x v="2"/>
          </reference>
        </references>
      </pivotArea>
    </chartFormat>
    <chartFormat chart="11" format="21">
      <pivotArea type="data" outline="0" fieldPosition="0">
        <references count="2">
          <reference field="4294967294" count="1" selected="0">
            <x v="1"/>
          </reference>
          <reference field="1" count="1" selected="0">
            <x v="3"/>
          </reference>
        </references>
      </pivotArea>
    </chartFormat>
    <chartFormat chart="9" format="10">
      <pivotArea type="data" outline="0" fieldPosition="0">
        <references count="2">
          <reference field="4294967294" count="1" selected="0">
            <x v="0"/>
          </reference>
          <reference field="1" count="1" selected="0">
            <x v="0"/>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 chart="9" format="12">
      <pivotArea type="data" outline="0" fieldPosition="0">
        <references count="2">
          <reference field="4294967294" count="1" selected="0">
            <x v="0"/>
          </reference>
          <reference field="1" count="1" selected="0">
            <x v="2"/>
          </reference>
        </references>
      </pivotArea>
    </chartFormat>
    <chartFormat chart="9" format="13">
      <pivotArea type="data" outline="0" fieldPosition="0">
        <references count="2">
          <reference field="4294967294" count="1" selected="0">
            <x v="0"/>
          </reference>
          <reference field="1" count="1" selected="0">
            <x v="3"/>
          </reference>
        </references>
      </pivotArea>
    </chartFormat>
    <chartFormat chart="9" format="14">
      <pivotArea type="data" outline="0" fieldPosition="0">
        <references count="2">
          <reference field="4294967294" count="1" selected="0">
            <x v="1"/>
          </reference>
          <reference field="1" count="1" selected="0">
            <x v="0"/>
          </reference>
        </references>
      </pivotArea>
    </chartFormat>
    <chartFormat chart="9" format="15">
      <pivotArea type="data" outline="0" fieldPosition="0">
        <references count="2">
          <reference field="4294967294" count="1" selected="0">
            <x v="1"/>
          </reference>
          <reference field="1" count="1" selected="0">
            <x v="1"/>
          </reference>
        </references>
      </pivotArea>
    </chartFormat>
    <chartFormat chart="9" format="16">
      <pivotArea type="data" outline="0" fieldPosition="0">
        <references count="2">
          <reference field="4294967294" count="1" selected="0">
            <x v="1"/>
          </reference>
          <reference field="1" count="1" selected="0">
            <x v="2"/>
          </reference>
        </references>
      </pivotArea>
    </chartFormat>
    <chartFormat chart="9" format="17">
      <pivotArea type="data" outline="0" fieldPosition="0">
        <references count="2">
          <reference field="4294967294" count="1" selected="0">
            <x v="1"/>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8D7BAA-ED14-49E9-9D38-020279E5A4E2}" name="PivotTable3" cacheId="2006" applyNumberFormats="0" applyBorderFormats="0" applyFontFormats="0" applyPatternFormats="0" applyAlignmentFormats="0" applyWidthHeightFormats="1" dataCaption="Values" tag="dab996a4-efc8-4f49-8f88-3f106d694857" updatedVersion="8" minRefreshableVersion="3" subtotalHiddenItems="1" itemPrintTitles="1" createdVersion="8" indent="0" outline="1" outlineData="1" multipleFieldFilters="0" rowHeaderCaption="Product">
  <location ref="J7:L18" firstHeaderRow="0" firstDataRow="1" firstDataCol="1"/>
  <pivotFields count="7">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1">
    <i>
      <x v="7"/>
    </i>
    <i>
      <x v="4"/>
    </i>
    <i>
      <x v="2"/>
    </i>
    <i>
      <x v="8"/>
    </i>
    <i>
      <x v="9"/>
    </i>
    <i>
      <x/>
    </i>
    <i>
      <x v="5"/>
    </i>
    <i>
      <x v="6"/>
    </i>
    <i>
      <x v="1"/>
    </i>
    <i>
      <x v="3"/>
    </i>
    <i t="grand">
      <x/>
    </i>
  </rowItems>
  <colFields count="1">
    <field x="-2"/>
  </colFields>
  <colItems count="2">
    <i>
      <x/>
    </i>
    <i i="1">
      <x v="1"/>
    </i>
  </colItems>
  <dataFields count="2">
    <dataField name="Sum of Sales" fld="0" baseField="0" baseItem="0" numFmtId="1"/>
    <dataField name="% of Total" fld="6" showDataAs="percentOfCol" baseField="0" baseItem="0" numFmtId="9">
      <extLst>
        <ext xmlns:x14="http://schemas.microsoft.com/office/spreadsheetml/2009/9/main" uri="{E15A36E0-9728-4e99-A89B-3F7291B0FE68}">
          <x14:dataField sourceField="0" uniqueName="[__Xl2].[Measures].[Sum of Sales]"/>
        </ext>
      </extLst>
    </dataField>
  </dataFields>
  <formats count="11">
    <format dxfId="144">
      <pivotArea dataOnly="0" labelOnly="1" outline="0" fieldPosition="0">
        <references count="1">
          <reference field="4294967294" count="2">
            <x v="0"/>
            <x v="1"/>
          </reference>
        </references>
      </pivotArea>
    </format>
    <format dxfId="143">
      <pivotArea grandRow="1" outline="0" collapsedLevelsAreSubtotals="1" fieldPosition="0"/>
    </format>
    <format dxfId="142">
      <pivotArea dataOnly="0" labelOnly="1" grandRow="1" outline="0" fieldPosition="0"/>
    </format>
    <format dxfId="141">
      <pivotArea grandRow="1" outline="0" collapsedLevelsAreSubtotals="1" fieldPosition="0"/>
    </format>
    <format dxfId="140">
      <pivotArea dataOnly="0" labelOnly="1" grandRow="1" outline="0" fieldPosition="0"/>
    </format>
    <format dxfId="139">
      <pivotArea dataOnly="0" labelOnly="1" outline="0" fieldPosition="0">
        <references count="1">
          <reference field="4294967294" count="2">
            <x v="0"/>
            <x v="1"/>
          </reference>
        </references>
      </pivotArea>
    </format>
    <format dxfId="138">
      <pivotArea dataOnly="0" labelOnly="1" outline="0" fieldPosition="0">
        <references count="1">
          <reference field="4294967294" count="1">
            <x v="0"/>
          </reference>
        </references>
      </pivotArea>
    </format>
    <format dxfId="137">
      <pivotArea dataOnly="0" labelOnly="1" outline="0" fieldPosition="0">
        <references count="1">
          <reference field="4294967294" count="1">
            <x v="0"/>
          </reference>
        </references>
      </pivotArea>
    </format>
    <format dxfId="136">
      <pivotArea field="1" type="button" dataOnly="0" labelOnly="1" outline="0" axis="axisRow" fieldPosition="0"/>
    </format>
    <format dxfId="135">
      <pivotArea outline="0" collapsedLevelsAreSubtotals="1" fieldPosition="0">
        <references count="1">
          <reference field="4294967294" count="1" selected="0">
            <x v="0"/>
          </reference>
        </references>
      </pivotArea>
    </format>
    <format dxfId="134">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A8A88D-0D4B-4784-B737-E1162826E067}" name="PivotTable2" cacheId="2003" applyNumberFormats="0" applyBorderFormats="0" applyFontFormats="0" applyPatternFormats="0" applyAlignmentFormats="0" applyWidthHeightFormats="1" dataCaption="Values" tag="d9619c22-12c0-45d2-9f96-85047867084a" updatedVersion="8" minRefreshableVersion="3" subtotalHiddenItems="1" itemPrintTitles="1" createdVersion="8" indent="0" outline="1" outlineData="1" multipleFieldFilters="0" rowHeaderCaption="Category ">
  <location ref="F7:H11" firstHeaderRow="0" firstDataRow="1" firstDataCol="1"/>
  <pivotFields count="7">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v="2"/>
    </i>
    <i>
      <x v="1"/>
    </i>
    <i>
      <x/>
    </i>
    <i t="grand">
      <x/>
    </i>
  </rowItems>
  <colFields count="1">
    <field x="-2"/>
  </colFields>
  <colItems count="2">
    <i>
      <x/>
    </i>
    <i i="1">
      <x v="1"/>
    </i>
  </colItems>
  <dataFields count="2">
    <dataField name="Sum of Sales" fld="0" baseField="0" baseItem="0" numFmtId="1"/>
    <dataField name="% of Total" fld="6" showDataAs="percentOfCol" baseField="0" baseItem="0" numFmtId="9">
      <extLst>
        <ext xmlns:x14="http://schemas.microsoft.com/office/spreadsheetml/2009/9/main" uri="{E15A36E0-9728-4e99-A89B-3F7291B0FE68}">
          <x14:dataField sourceField="0" uniqueName="[__Xl2].[Measures].[Sum of Sales]"/>
        </ext>
      </extLst>
    </dataField>
  </dataFields>
  <formats count="12">
    <format dxfId="156">
      <pivotArea dataOnly="0" labelOnly="1" outline="0" fieldPosition="0">
        <references count="1">
          <reference field="4294967294" count="2">
            <x v="0"/>
            <x v="1"/>
          </reference>
        </references>
      </pivotArea>
    </format>
    <format dxfId="155">
      <pivotArea grandRow="1" outline="0" collapsedLevelsAreSubtotals="1" fieldPosition="0"/>
    </format>
    <format dxfId="154">
      <pivotArea dataOnly="0" labelOnly="1" grandRow="1" outline="0" fieldPosition="0"/>
    </format>
    <format dxfId="153">
      <pivotArea grandRow="1" outline="0" collapsedLevelsAreSubtotals="1" fieldPosition="0"/>
    </format>
    <format dxfId="152">
      <pivotArea dataOnly="0" labelOnly="1" grandRow="1" outline="0" fieldPosition="0"/>
    </format>
    <format dxfId="151">
      <pivotArea dataOnly="0" labelOnly="1" outline="0" fieldPosition="0">
        <references count="1">
          <reference field="4294967294" count="2">
            <x v="0"/>
            <x v="1"/>
          </reference>
        </references>
      </pivotArea>
    </format>
    <format dxfId="150">
      <pivotArea field="1" type="button" dataOnly="0" labelOnly="1" outline="0" axis="axisRow" fieldPosition="0"/>
    </format>
    <format dxfId="149">
      <pivotArea dataOnly="0" labelOnly="1" outline="0" fieldPosition="0">
        <references count="1">
          <reference field="4294967294" count="1">
            <x v="0"/>
          </reference>
        </references>
      </pivotArea>
    </format>
    <format dxfId="148">
      <pivotArea field="1" type="button" dataOnly="0" labelOnly="1" outline="0" axis="axisRow" fieldPosition="0"/>
    </format>
    <format dxfId="147">
      <pivotArea dataOnly="0" labelOnly="1" outline="0" fieldPosition="0">
        <references count="1">
          <reference field="4294967294" count="1">
            <x v="0"/>
          </reference>
        </references>
      </pivotArea>
    </format>
    <format dxfId="146">
      <pivotArea outline="0" collapsedLevelsAreSubtotals="1" fieldPosition="0">
        <references count="1">
          <reference field="4294967294" count="1" selected="0">
            <x v="0"/>
          </reference>
        </references>
      </pivotArea>
    </format>
    <format dxfId="145">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43574BE-09EE-4A9B-940E-86CADA976564}" name="PivotTable4" cacheId="2087" applyNumberFormats="0" applyBorderFormats="0" applyFontFormats="0" applyPatternFormats="0" applyAlignmentFormats="0" applyWidthHeightFormats="1" dataCaption="Values" tag="94f4b3c3-38e8-4c62-b53e-9a8a5249ab60" updatedVersion="8" minRefreshableVersion="3" useAutoFormatting="1" subtotalHiddenItems="1" itemPrintTitles="1" createdVersion="8" indent="0" outline="1" outlineData="1" multipleFieldFilters="0">
  <location ref="M4:M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1" baseField="0" baseItem="0"/>
  </dataFields>
  <formats count="3">
    <format dxfId="74">
      <pivotArea type="all" dataOnly="0" outline="0" fieldPosition="0"/>
    </format>
    <format dxfId="73">
      <pivotArea dataOnly="0" labelOnly="1" outline="0" axis="axisValues" fieldPosition="0"/>
    </format>
    <format dxfId="72">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F2565F1-5C76-48D0-818C-4D47BD84E189}" name="PivotTable43" cacheId="2078" applyNumberFormats="0" applyBorderFormats="0" applyFontFormats="0" applyPatternFormats="0" applyAlignmentFormats="0" applyWidthHeightFormats="1" dataCaption="Values" tag="ddbf9fb0-c3b0-4122-ad46-0ad4ad79f29d" updatedVersion="8" minRefreshableVersion="3" useAutoFormatting="1" subtotalHiddenItems="1" itemPrintTitles="1" createdVersion="8" indent="0" outline="1" outlineData="1" multipleFieldFilters="0">
  <location ref="I4:I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dataFields>
  <formats count="3">
    <format dxfId="77">
      <pivotArea type="all" dataOnly="0" outline="0" fieldPosition="0"/>
    </format>
    <format dxfId="76">
      <pivotArea dataOnly="0" labelOnly="1" outline="0" axis="axisValues" fieldPosition="0"/>
    </format>
    <format dxfId="75">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A91B454-0EA5-47A7-AB10-900D9BBDFB79}" name="PivotTable32" cacheId="2048" applyNumberFormats="0" applyBorderFormats="0" applyFontFormats="0" applyPatternFormats="0" applyAlignmentFormats="0" applyWidthHeightFormats="1" dataCaption="Values" tag="03081485-bd0b-4ef4-af43-64d526859201" updatedVersion="8" minRefreshableVersion="3" useAutoFormatting="1" subtotalHiddenItems="1" itemPrintTitles="1" createdVersion="8" indent="0" outline="1" outlineData="1" multipleFieldFilters="0">
  <location ref="B4:B5"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A2589A9-BF26-4BBB-9759-99E2973B8001}" name="PivotTable37" cacheId="2060" applyNumberFormats="0" applyBorderFormats="0" applyFontFormats="0" applyPatternFormats="0" applyAlignmentFormats="0" applyWidthHeightFormats="1" dataCaption="Values" tag="dda921b0-8bba-48b3-8df6-1d925f76cd49" updatedVersion="8" minRefreshableVersion="3" useAutoFormatting="1" subtotalHiddenItems="1" itemPrintTitles="1" createdVersion="8" indent="0" outline="1" outlineData="1" multipleFieldFilters="0">
  <location ref="E4:E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1"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3BE41F6-4442-4270-B8EB-A12A86D87AD6}" name="PivotTable44" cacheId="2081" applyNumberFormats="0" applyBorderFormats="0" applyFontFormats="0" applyPatternFormats="0" applyAlignmentFormats="0" applyWidthHeightFormats="1" dataCaption="Values" tag="cc9874d6-5825-48d9-84aa-356423895e51" updatedVersion="8" minRefreshableVersion="3" useAutoFormatting="1" subtotalHiddenItems="1" itemPrintTitles="1" createdVersion="8" indent="0" outline="1" outlineData="1" multipleFieldFilters="0">
  <location ref="J4:J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dataFields>
  <formats count="3">
    <format dxfId="80">
      <pivotArea type="all" dataOnly="0" outline="0" fieldPosition="0"/>
    </format>
    <format dxfId="79">
      <pivotArea dataOnly="0" labelOnly="1" outline="0" axis="axisValues" fieldPosition="0"/>
    </format>
    <format dxfId="78">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9125257-9B40-400B-859A-F34A1CA7A2DF}" name="PivotTable42" cacheId="2075" applyNumberFormats="0" applyBorderFormats="0" applyFontFormats="0" applyPatternFormats="0" applyAlignmentFormats="0" applyWidthHeightFormats="1" dataCaption="Values" tag="2309ad50-7620-45c7-b620-73c462e94d42" updatedVersion="8" minRefreshableVersion="3" useAutoFormatting="1" subtotalHiddenItems="1" itemPrintTitles="1" createdVersion="8" indent="0" outline="1" outlineData="1" multipleFieldFilters="0">
  <location ref="H4:H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dataFields>
  <formats count="3">
    <format dxfId="83">
      <pivotArea type="all" dataOnly="0" outline="0" fieldPosition="0"/>
    </format>
    <format dxfId="82">
      <pivotArea dataOnly="0" labelOnly="1" outline="0" axis="axisValues" fieldPosition="0"/>
    </format>
    <format dxfId="81">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485E88-7AA0-4ECB-BCA1-A7D325DDBD6F}" name="PivotTable17" cacheId="2024" applyNumberFormats="0" applyBorderFormats="0" applyFontFormats="0" applyPatternFormats="0" applyAlignmentFormats="0" applyWidthHeightFormats="1" dataCaption="Values" tag="a50caa2e-2022-456e-8f66-249853d61134" updatedVersion="8" minRefreshableVersion="3" subtotalHiddenItems="1" itemPrintTitles="1" createdVersion="8" indent="0" outline="1" outlineData="1" multipleFieldFilters="0" rowHeaderCaption="Category ">
  <location ref="F24:H28" firstHeaderRow="0" firstDataRow="1" firstDataCol="1"/>
  <pivotFields count="7">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v="2"/>
    </i>
    <i>
      <x v="1"/>
    </i>
    <i>
      <x/>
    </i>
    <i t="grand">
      <x/>
    </i>
  </rowItems>
  <colFields count="1">
    <field x="-2"/>
  </colFields>
  <colItems count="2">
    <i>
      <x/>
    </i>
    <i i="1">
      <x v="1"/>
    </i>
  </colItems>
  <dataFields count="2">
    <dataField name="Sum of Sales" fld="0" baseField="0" baseItem="0"/>
    <dataField name="% of Total" fld="6" showDataAs="percentOfCol" baseField="0" baseItem="0" numFmtId="10">
      <extLst>
        <ext xmlns:x14="http://schemas.microsoft.com/office/spreadsheetml/2009/9/main" uri="{E15A36E0-9728-4e99-A89B-3F7291B0FE68}">
          <x14:dataField sourceField="0" uniqueName="[__Xl2].[Measures].[Sum of Sales]"/>
        </ext>
      </extLst>
    </dataField>
  </dataFields>
  <formats count="28">
    <format dxfId="210">
      <pivotArea dataOnly="0" labelOnly="1" outline="0" fieldPosition="0">
        <references count="1">
          <reference field="4294967294" count="2">
            <x v="0"/>
            <x v="1"/>
          </reference>
        </references>
      </pivotArea>
    </format>
    <format dxfId="209">
      <pivotArea grandRow="1" outline="0" collapsedLevelsAreSubtotals="1" fieldPosition="0"/>
    </format>
    <format dxfId="208">
      <pivotArea dataOnly="0" labelOnly="1" grandRow="1" outline="0" fieldPosition="0"/>
    </format>
    <format dxfId="207">
      <pivotArea grandRow="1" outline="0" collapsedLevelsAreSubtotals="1" fieldPosition="0"/>
    </format>
    <format dxfId="206">
      <pivotArea dataOnly="0" labelOnly="1" grandRow="1" outline="0" fieldPosition="0"/>
    </format>
    <format dxfId="205">
      <pivotArea dataOnly="0" labelOnly="1" outline="0" fieldPosition="0">
        <references count="1">
          <reference field="4294967294" count="2">
            <x v="0"/>
            <x v="1"/>
          </reference>
        </references>
      </pivotArea>
    </format>
    <format dxfId="204">
      <pivotArea field="1" type="button" dataOnly="0" labelOnly="1" outline="0" axis="axisRow" fieldPosition="0"/>
    </format>
    <format dxfId="203">
      <pivotArea dataOnly="0" labelOnly="1" outline="0" fieldPosition="0">
        <references count="1">
          <reference field="4294967294" count="1">
            <x v="0"/>
          </reference>
        </references>
      </pivotArea>
    </format>
    <format dxfId="202">
      <pivotArea field="1" type="button" dataOnly="0" labelOnly="1" outline="0" axis="axisRow" fieldPosition="0"/>
    </format>
    <format dxfId="201">
      <pivotArea dataOnly="0" labelOnly="1" outline="0" fieldPosition="0">
        <references count="1">
          <reference field="4294967294" count="1">
            <x v="0"/>
          </reference>
        </references>
      </pivotArea>
    </format>
    <format dxfId="200">
      <pivotArea dataOnly="0" labelOnly="1" outline="0" fieldPosition="0">
        <references count="1">
          <reference field="4294967294" count="1">
            <x v="0"/>
          </reference>
        </references>
      </pivotArea>
    </format>
    <format dxfId="199">
      <pivotArea dataOnly="0" fieldPosition="0">
        <references count="1">
          <reference field="1" count="0"/>
        </references>
      </pivotArea>
    </format>
    <format dxfId="198">
      <pivotArea dataOnly="0" labelOnly="1" grandRow="1" outline="0" fieldPosition="0"/>
    </format>
    <format dxfId="197">
      <pivotArea field="1" grandRow="1" outline="0" collapsedLevelsAreSubtotals="1" axis="axisRow" fieldPosition="0">
        <references count="1">
          <reference field="4294967294" count="1" selected="0">
            <x v="0"/>
          </reference>
        </references>
      </pivotArea>
    </format>
    <format dxfId="196">
      <pivotArea field="1" grandRow="1" outline="0" collapsedLevelsAreSubtotals="1" axis="axisRow" fieldPosition="0">
        <references count="1">
          <reference field="4294967294" count="1" selected="0">
            <x v="1"/>
          </reference>
        </references>
      </pivotArea>
    </format>
    <format dxfId="195">
      <pivotArea dataOnly="0" grandRow="1" fieldPosition="0"/>
    </format>
    <format dxfId="194">
      <pivotArea collapsedLevelsAreSubtotals="1" fieldPosition="0">
        <references count="2">
          <reference field="4294967294" count="1" selected="0">
            <x v="0"/>
          </reference>
          <reference field="1" count="1">
            <x v="2"/>
          </reference>
        </references>
      </pivotArea>
    </format>
    <format dxfId="193">
      <pivotArea collapsedLevelsAreSubtotals="1" fieldPosition="0">
        <references count="2">
          <reference field="4294967294" count="1" selected="0">
            <x v="0"/>
          </reference>
          <reference field="1" count="1">
            <x v="1"/>
          </reference>
        </references>
      </pivotArea>
    </format>
    <format dxfId="192">
      <pivotArea collapsedLevelsAreSubtotals="1" fieldPosition="0">
        <references count="2">
          <reference field="4294967294" count="1" selected="0">
            <x v="0"/>
          </reference>
          <reference field="1" count="1">
            <x v="0"/>
          </reference>
        </references>
      </pivotArea>
    </format>
    <format dxfId="191">
      <pivotArea field="1" grandRow="1" outline="0" collapsedLevelsAreSubtotals="1" axis="axisRow" fieldPosition="0">
        <references count="1">
          <reference field="4294967294" count="1" selected="0">
            <x v="0"/>
          </reference>
        </references>
      </pivotArea>
    </format>
    <format dxfId="190">
      <pivotArea collapsedLevelsAreSubtotals="1" fieldPosition="0">
        <references count="2">
          <reference field="4294967294" count="1" selected="0">
            <x v="1"/>
          </reference>
          <reference field="1" count="1">
            <x v="2"/>
          </reference>
        </references>
      </pivotArea>
    </format>
    <format dxfId="189">
      <pivotArea collapsedLevelsAreSubtotals="1" fieldPosition="0">
        <references count="2">
          <reference field="4294967294" count="1" selected="0">
            <x v="1"/>
          </reference>
          <reference field="1" count="1">
            <x v="1"/>
          </reference>
        </references>
      </pivotArea>
    </format>
    <format dxfId="188">
      <pivotArea collapsedLevelsAreSubtotals="1" fieldPosition="0">
        <references count="2">
          <reference field="4294967294" count="1" selected="0">
            <x v="1"/>
          </reference>
          <reference field="1" count="1">
            <x v="0"/>
          </reference>
        </references>
      </pivotArea>
    </format>
    <format dxfId="187">
      <pivotArea field="1" grandRow="1" outline="0" collapsedLevelsAreSubtotals="1" axis="axisRow" fieldPosition="0">
        <references count="1">
          <reference field="4294967294" count="1" selected="0">
            <x v="1"/>
          </reference>
        </references>
      </pivotArea>
    </format>
    <format dxfId="186">
      <pivotArea field="1" type="button" dataOnly="0" labelOnly="1" outline="0" axis="axisRow" fieldPosition="0"/>
    </format>
    <format dxfId="185">
      <pivotArea dataOnly="0" labelOnly="1" outline="0" fieldPosition="0">
        <references count="1">
          <reference field="4294967294" count="2">
            <x v="0"/>
            <x v="1"/>
          </reference>
        </references>
      </pivotArea>
    </format>
    <format dxfId="184">
      <pivotArea collapsedLevelsAreSubtotals="1" fieldPosition="0">
        <references count="1">
          <reference field="1" count="0"/>
        </references>
      </pivotArea>
    </format>
    <format dxfId="183">
      <pivotArea dataOnly="0" labelOnly="1" fieldPosition="0">
        <references count="1">
          <reference field="1"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CB633F2-B50A-4849-A133-86959365ABE2}" name="PivotTable35" cacheId="2054" applyNumberFormats="0" applyBorderFormats="0" applyFontFormats="0" applyPatternFormats="0" applyAlignmentFormats="0" applyWidthHeightFormats="1" dataCaption="Values" tag="e6c1d612-7fc6-4591-b9b7-1ff7001d8237" updatedVersion="8" minRefreshableVersion="3" useAutoFormatting="1" subtotalHiddenItems="1" itemPrintTitles="1" createdVersion="8" indent="0" outline="1" outlineData="1" multipleFieldFilters="0">
  <location ref="D4:D5"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80C7472-2266-4567-93A9-9C114ADCCD84}" name="PivotTable5" cacheId="2090" applyNumberFormats="0" applyBorderFormats="0" applyFontFormats="0" applyPatternFormats="0" applyAlignmentFormats="0" applyWidthHeightFormats="1" dataCaption="Values" tag="1ce40f86-bb0f-4251-b440-49d2223cca31" updatedVersion="8" minRefreshableVersion="3" useAutoFormatting="1" subtotalHiddenItems="1" itemPrintTitles="1" createdVersion="8" indent="0" outline="1" outlineData="1" multipleFieldFilters="0">
  <location ref="N5:P22" firstHeaderRow="1" firstDataRow="1" firstDataCol="0"/>
  <pivotFields count="5">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formats count="3">
    <format dxfId="86">
      <pivotArea type="all" dataOnly="0" outline="0" fieldPosition="0"/>
    </format>
    <format dxfId="85">
      <pivotArea dataOnly="0" labelOnly="1" outline="0" axis="axisValues" fieldPosition="0"/>
    </format>
    <format dxfId="84">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1364E6F-2B22-49E7-A5EA-00660CF7F20B}" name="PivotTable41" cacheId="2072" applyNumberFormats="0" applyBorderFormats="0" applyFontFormats="0" applyPatternFormats="0" applyAlignmentFormats="0" applyWidthHeightFormats="1" dataCaption="Values" tag="e985fb71-4d1f-421f-ba9c-eac6fad27b5c" updatedVersion="8" minRefreshableVersion="3" useAutoFormatting="1" subtotalHiddenItems="1" itemPrintTitles="1" createdVersion="8" indent="0" outline="1" outlineData="1" multipleFieldFilters="0">
  <location ref="G4:G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numFmtId="1"/>
  </dataFields>
  <formats count="3">
    <format dxfId="89">
      <pivotArea type="all" dataOnly="0" outline="0" fieldPosition="0"/>
    </format>
    <format dxfId="88">
      <pivotArea dataOnly="0" labelOnly="1" outline="0" axis="axisValues" fieldPosition="0"/>
    </format>
    <format dxfId="87">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9E1225F-9553-4BDE-9353-931DDBAC873A}" name="PivotTable38" cacheId="2063" applyNumberFormats="0" applyBorderFormats="0" applyFontFormats="0" applyPatternFormats="0" applyAlignmentFormats="0" applyWidthHeightFormats="1" dataCaption="Values" tag="66044bec-5a12-4cdb-8c96-2f4420a78469" updatedVersion="8" minRefreshableVersion="3" useAutoFormatting="1" subtotalHiddenItems="1" itemPrintTitles="1" createdVersion="8" indent="0" outline="1" outlineData="1" multipleFieldFilters="0">
  <location ref="F4:F5"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numFmtId="10"/>
  </dataFields>
  <formats count="3">
    <format dxfId="92">
      <pivotArea type="all" dataOnly="0" outline="0" fieldPosition="0"/>
    </format>
    <format dxfId="91">
      <pivotArea outline="0" collapsedLevelsAreSubtotals="1" fieldPosition="0"/>
    </format>
    <format dxfId="90">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17809B7-079D-4C69-97FC-D9DCE7F4C5BD}" name="PivotTable7" cacheId="2093" applyNumberFormats="0" applyBorderFormats="0" applyFontFormats="0" applyPatternFormats="0" applyAlignmentFormats="0" applyWidthHeightFormats="1" dataCaption="Values" tag="c9e65062-1f09-4549-987d-344567fe0761" updatedVersion="8" minRefreshableVersion="3" useAutoFormatting="1" subtotalHiddenItems="1" itemPrintTitles="1" createdVersion="8" indent="0" outline="1" outlineData="1" multipleFieldFilters="0">
  <location ref="C9:C10" firstHeaderRow="1" firstDataRow="1" firstDataCol="0"/>
  <pivotFields count="6">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2B8CF70-00C9-4AEC-8073-77F9CAE7D106}" name="PivotTable34" cacheId="2051" applyNumberFormats="0" applyBorderFormats="0" applyFontFormats="0" applyPatternFormats="0" applyAlignmentFormats="0" applyWidthHeightFormats="1" dataCaption="Values" tag="8085be95-12c4-48af-a7f8-d5123ec0ccbc" updatedVersion="8" minRefreshableVersion="3" useAutoFormatting="1" subtotalHiddenItems="1" itemPrintTitles="1" createdVersion="8" indent="0" outline="1" outlineData="1" multipleFieldFilters="0">
  <location ref="C4:C5"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FE0E207-CB14-4145-AAE9-2E34B722530F}" name="PivotTable2" cacheId="2084" applyNumberFormats="0" applyBorderFormats="0" applyFontFormats="0" applyPatternFormats="0" applyAlignmentFormats="0" applyWidthHeightFormats="1" dataCaption="Values" tag="fb3b4004-5349-426a-a11b-d49a1155817d" updatedVersion="8" minRefreshableVersion="3" useAutoFormatting="1" subtotalHiddenItems="1" itemPrintTitles="1" createdVersion="8" indent="0" outline="1" outlineData="1" multipleFieldFilters="0">
  <location ref="K5:L7" firstHeaderRow="1" firstDataRow="1" firstDataCol="1"/>
  <pivotFields count="6">
    <pivotField axis="axisRow" allDrilled="1" subtotalTop="0" showAll="0" sortType="descending"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fld="1" subtotal="count" baseField="0" baseItem="0"/>
  </dataFields>
  <formats count="5">
    <format dxfId="97">
      <pivotArea type="all" dataOnly="0" outline="0" fieldPosition="0"/>
    </format>
    <format dxfId="96">
      <pivotArea dataOnly="0" labelOnly="1" outline="0" axis="axisValues" fieldPosition="0"/>
    </format>
    <format dxfId="95">
      <pivotArea outline="0" collapsedLevelsAreSubtotals="1" fieldPosition="0"/>
    </format>
    <format dxfId="94">
      <pivotArea field="0" type="button" dataOnly="0" labelOnly="1" outline="0" axis="axisRow" fieldPosition="0"/>
    </format>
    <format dxfId="93">
      <pivotArea dataOnly="0" labelOnly="1" fieldPosition="0">
        <references count="1">
          <reference field="0" count="0"/>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A442344-33A7-466F-B6BE-1DAD2D2F4ED5}" name="PivotTable27" cacheId="2045" applyNumberFormats="0" applyBorderFormats="0" applyFontFormats="0" applyPatternFormats="0" applyAlignmentFormats="0" applyWidthHeightFormats="1" dataCaption="Values" tag="342f980a-4fef-4a4e-9ac6-d1f1f81685d0" updatedVersion="8" minRefreshableVersion="3" useAutoFormatting="1" subtotalHiddenItems="1" itemPrintTitles="1" createdVersion="8" indent="0" outline="1" outlineData="1" multipleFieldFilters="0">
  <location ref="A4:A5"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9153673-25AF-4614-92A9-F71820B1D1E5}" name="PivotTable7" cacheId="2015" applyNumberFormats="0" applyBorderFormats="0" applyFontFormats="0" applyPatternFormats="0" applyAlignmentFormats="0" applyWidthHeightFormats="1" dataCaption="Values" tag="aefaabea-f5a6-4b1c-a363-18d3c8fe9173" updatedVersion="8" minRefreshableVersion="3" useAutoFormatting="1" subtotalHiddenItems="1" itemPrintTitles="1" createdVersion="8" indent="0" outline="1" outlineData="1" multipleFieldFilters="0" rowHeaderCaption="City">
  <location ref="E7:G18" firstHeaderRow="0" firstDataRow="1" firstDataCol="1"/>
  <pivotFields count="9">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1">
    <i>
      <x v="5"/>
    </i>
    <i>
      <x v="9"/>
    </i>
    <i>
      <x v="7"/>
    </i>
    <i>
      <x v="4"/>
    </i>
    <i>
      <x v="8"/>
    </i>
    <i>
      <x v="2"/>
    </i>
    <i>
      <x v="3"/>
    </i>
    <i>
      <x v="1"/>
    </i>
    <i>
      <x v="6"/>
    </i>
    <i>
      <x/>
    </i>
    <i t="grand">
      <x/>
    </i>
  </rowItems>
  <colFields count="1">
    <field x="-2"/>
  </colFields>
  <colItems count="2">
    <i>
      <x/>
    </i>
    <i i="1">
      <x v="1"/>
    </i>
  </colItems>
  <dataFields count="2">
    <dataField name="Sum of Sales" fld="0" baseField="0" baseItem="0"/>
    <dataField name="% of Total" fld="8" showDataAs="percentOfCol" baseField="0" baseItem="0" numFmtId="9">
      <extLst>
        <ext xmlns:x14="http://schemas.microsoft.com/office/spreadsheetml/2009/9/main" uri="{E15A36E0-9728-4e99-A89B-3F7291B0FE68}">
          <x14:dataField sourceField="0" uniqueName="[__Xl2].[Measures].[Sum of Sales]"/>
        </ext>
      </extLst>
    </dataField>
  </dataFields>
  <formats count="11">
    <format dxfId="47">
      <pivotArea dataOnly="0" labelOnly="1" outline="0" fieldPosition="0">
        <references count="1">
          <reference field="4294967294" count="2">
            <x v="0"/>
            <x v="1"/>
          </reference>
        </references>
      </pivotArea>
    </format>
    <format dxfId="46">
      <pivotArea grandRow="1" outline="0" collapsedLevelsAreSubtotals="1" fieldPosition="0"/>
    </format>
    <format dxfId="45">
      <pivotArea dataOnly="0" labelOnly="1" grandRow="1" outline="0" fieldPosition="0"/>
    </format>
    <format dxfId="44">
      <pivotArea grandRow="1" outline="0" collapsedLevelsAreSubtotals="1" fieldPosition="0"/>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field="1" type="button" dataOnly="0" labelOnly="1" outline="0"/>
    </format>
    <format dxfId="40">
      <pivotArea field="1" type="button" dataOnly="0" labelOnly="1" outline="0"/>
    </format>
    <format dxfId="39">
      <pivotArea field="2" type="button" dataOnly="0" labelOnly="1" outline="0" axis="axisRow" fieldPosition="0"/>
    </format>
    <format dxfId="38">
      <pivotArea outline="0" collapsedLevelsAreSubtotals="1" fieldPosition="0"/>
    </format>
    <format dxfId="37">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28">
      <autoFilter ref="A1">
        <filterColumn colId="0">
          <top10 val="10" filterVal="10"/>
        </filterColumn>
      </autoFilter>
    </filter>
    <filter fld="2" type="count" id="2" iMeasureHier="28">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B76F69B-1984-4C8C-B9DA-4B5C24C863C9}" name="PivotTable6" cacheId="2012" applyNumberFormats="0" applyBorderFormats="0" applyFontFormats="0" applyPatternFormats="0" applyAlignmentFormats="0" applyWidthHeightFormats="1" dataCaption="Values" tag="24dc9c40-f396-49b2-a825-14b714208076" updatedVersion="8" minRefreshableVersion="3" useAutoFormatting="1" subtotalHiddenItems="1" itemPrintTitles="1" createdVersion="8" indent="0" outline="1" outlineData="1" multipleFieldFilters="0" rowHeaderCaption="State">
  <location ref="A7:C18" firstHeaderRow="0" firstDataRow="1" firstDataCol="1"/>
  <pivotFields count="8">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1">
    <i>
      <x/>
    </i>
    <i>
      <x v="4"/>
    </i>
    <i>
      <x v="9"/>
    </i>
    <i>
      <x v="8"/>
    </i>
    <i>
      <x v="7"/>
    </i>
    <i>
      <x v="1"/>
    </i>
    <i>
      <x v="3"/>
    </i>
    <i>
      <x v="2"/>
    </i>
    <i>
      <x v="5"/>
    </i>
    <i>
      <x v="6"/>
    </i>
    <i t="grand">
      <x/>
    </i>
  </rowItems>
  <colFields count="1">
    <field x="-2"/>
  </colFields>
  <colItems count="2">
    <i>
      <x/>
    </i>
    <i i="1">
      <x v="1"/>
    </i>
  </colItems>
  <dataFields count="2">
    <dataField name="Sum of Sales" fld="0" baseField="0" baseItem="0"/>
    <dataField name="% of Total" fld="7" showDataAs="percentOfCol" baseField="0" baseItem="0" numFmtId="9">
      <extLst>
        <ext xmlns:x14="http://schemas.microsoft.com/office/spreadsheetml/2009/9/main" uri="{E15A36E0-9728-4e99-A89B-3F7291B0FE68}">
          <x14:dataField sourceField="0" uniqueName="[__Xl2].[Measures].[Sum of Sales]"/>
        </ext>
      </extLst>
    </dataField>
  </dataFields>
  <formats count="10">
    <format dxfId="57">
      <pivotArea dataOnly="0" labelOnly="1" outline="0" fieldPosition="0">
        <references count="1">
          <reference field="4294967294" count="2">
            <x v="0"/>
            <x v="1"/>
          </reference>
        </references>
      </pivotArea>
    </format>
    <format dxfId="56">
      <pivotArea grandRow="1" outline="0" collapsedLevelsAreSubtotals="1" fieldPosition="0"/>
    </format>
    <format dxfId="55">
      <pivotArea dataOnly="0" labelOnly="1" grandRow="1" outline="0" fieldPosition="0"/>
    </format>
    <format dxfId="54">
      <pivotArea grandRow="1" outline="0" collapsedLevelsAreSubtotals="1" fieldPosition="0"/>
    </format>
    <format dxfId="53">
      <pivotArea dataOnly="0" labelOnly="1" grandRow="1" outline="0" fieldPosition="0"/>
    </format>
    <format dxfId="52">
      <pivotArea dataOnly="0" labelOnly="1" outline="0" fieldPosition="0">
        <references count="1">
          <reference field="4294967294" count="2">
            <x v="0"/>
            <x v="1"/>
          </reference>
        </references>
      </pivotArea>
    </format>
    <format dxfId="51">
      <pivotArea field="1" type="button" dataOnly="0" labelOnly="1" outline="0" axis="axisRow" fieldPosition="0"/>
    </format>
    <format dxfId="50">
      <pivotArea field="1" type="button" dataOnly="0" labelOnly="1" outline="0" axis="axisRow" fieldPosition="0"/>
    </format>
    <format dxfId="49">
      <pivotArea outline="0" collapsedLevelsAreSubtotals="1" fieldPosition="0"/>
    </format>
    <format dxfId="48">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2A276-A7E7-47C0-BDAF-5FEB5A5942F0}" name="PivotTable18" cacheId="2027" applyNumberFormats="0" applyBorderFormats="0" applyFontFormats="0" applyPatternFormats="0" applyAlignmentFormats="0" applyWidthHeightFormats="1" dataCaption="Values" tag="d065052b-99b0-446f-828d-8d579e0c022b" updatedVersion="8" minRefreshableVersion="3" subtotalHiddenItems="1" itemPrintTitles="1" createdVersion="8" indent="0" outline="1" outlineData="1" multipleFieldFilters="0" rowHeaderCaption="Product">
  <location ref="A37:C48" firstHeaderRow="0" firstDataRow="1" firstDataCol="1"/>
  <pivotFields count="7">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1">
    <i>
      <x v="7"/>
    </i>
    <i>
      <x v="4"/>
    </i>
    <i>
      <x v="2"/>
    </i>
    <i>
      <x v="8"/>
    </i>
    <i>
      <x v="9"/>
    </i>
    <i>
      <x/>
    </i>
    <i>
      <x v="5"/>
    </i>
    <i>
      <x v="6"/>
    </i>
    <i>
      <x v="1"/>
    </i>
    <i>
      <x v="3"/>
    </i>
    <i t="grand">
      <x/>
    </i>
  </rowItems>
  <colFields count="1">
    <field x="-2"/>
  </colFields>
  <colItems count="2">
    <i>
      <x/>
    </i>
    <i i="1">
      <x v="1"/>
    </i>
  </colItems>
  <dataFields count="2">
    <dataField name="Sum of Sales" fld="0" baseField="0" baseItem="0" numFmtId="1"/>
    <dataField name="% of Total" fld="6" showDataAs="percentOfCol" baseField="0" baseItem="0" numFmtId="9">
      <extLst>
        <ext xmlns:x14="http://schemas.microsoft.com/office/spreadsheetml/2009/9/main" uri="{E15A36E0-9728-4e99-A89B-3F7291B0FE68}">
          <x14:dataField sourceField="0" uniqueName="[__Xl2].[Measures].[Sum of Sales]"/>
        </ext>
      </extLst>
    </dataField>
  </dataFields>
  <formats count="19">
    <format dxfId="229">
      <pivotArea dataOnly="0" labelOnly="1" outline="0" fieldPosition="0">
        <references count="1">
          <reference field="4294967294" count="2">
            <x v="0"/>
            <x v="1"/>
          </reference>
        </references>
      </pivotArea>
    </format>
    <format dxfId="228">
      <pivotArea grandRow="1" outline="0" collapsedLevelsAreSubtotals="1" fieldPosition="0"/>
    </format>
    <format dxfId="227">
      <pivotArea dataOnly="0" labelOnly="1" grandRow="1" outline="0" fieldPosition="0"/>
    </format>
    <format dxfId="226">
      <pivotArea grandRow="1" outline="0" collapsedLevelsAreSubtotals="1" fieldPosition="0"/>
    </format>
    <format dxfId="225">
      <pivotArea dataOnly="0" labelOnly="1" grandRow="1" outline="0" fieldPosition="0"/>
    </format>
    <format dxfId="224">
      <pivotArea dataOnly="0" labelOnly="1" outline="0" fieldPosition="0">
        <references count="1">
          <reference field="4294967294" count="2">
            <x v="0"/>
            <x v="1"/>
          </reference>
        </references>
      </pivotArea>
    </format>
    <format dxfId="223">
      <pivotArea dataOnly="0" labelOnly="1" outline="0" fieldPosition="0">
        <references count="1">
          <reference field="4294967294" count="1">
            <x v="0"/>
          </reference>
        </references>
      </pivotArea>
    </format>
    <format dxfId="222">
      <pivotArea dataOnly="0" labelOnly="1" outline="0" fieldPosition="0">
        <references count="1">
          <reference field="4294967294" count="1">
            <x v="0"/>
          </reference>
        </references>
      </pivotArea>
    </format>
    <format dxfId="221">
      <pivotArea field="1" type="button" dataOnly="0" labelOnly="1" outline="0" axis="axisRow" fieldPosition="0"/>
    </format>
    <format dxfId="220">
      <pivotArea dataOnly="0" labelOnly="1" outline="0" fieldPosition="0">
        <references count="1">
          <reference field="4294967294" count="2">
            <x v="0"/>
            <x v="1"/>
          </reference>
        </references>
      </pivotArea>
    </format>
    <format dxfId="219">
      <pivotArea dataOnly="0" labelOnly="1" outline="0" fieldPosition="0">
        <references count="1">
          <reference field="4294967294" count="1">
            <x v="0"/>
          </reference>
        </references>
      </pivotArea>
    </format>
    <format dxfId="218">
      <pivotArea grandRow="1" outline="0" collapsedLevelsAreSubtotals="1" fieldPosition="0"/>
    </format>
    <format dxfId="217">
      <pivotArea dataOnly="0" labelOnly="1" grandRow="1" outline="0" fieldPosition="0"/>
    </format>
    <format dxfId="216">
      <pivotArea outline="0" collapsedLevelsAreSubtotals="1" fieldPosition="0">
        <references count="1">
          <reference field="4294967294" count="1" selected="0">
            <x v="1"/>
          </reference>
        </references>
      </pivotArea>
    </format>
    <format dxfId="215">
      <pivotArea outline="0" collapsedLevelsAreSubtotals="1" fieldPosition="0">
        <references count="1">
          <reference field="4294967294" count="1" selected="0">
            <x v="0"/>
          </reference>
        </references>
      </pivotArea>
    </format>
    <format dxfId="214">
      <pivotArea field="1" type="button" dataOnly="0" labelOnly="1" outline="0" axis="axisRow" fieldPosition="0"/>
    </format>
    <format dxfId="213">
      <pivotArea dataOnly="0" labelOnly="1" outline="0" fieldPosition="0">
        <references count="1">
          <reference field="4294967294" count="2">
            <x v="0"/>
            <x v="1"/>
          </reference>
        </references>
      </pivotArea>
    </format>
    <format dxfId="212">
      <pivotArea collapsedLevelsAreSubtotals="1" fieldPosition="0">
        <references count="1">
          <reference field="1" count="0"/>
        </references>
      </pivotArea>
    </format>
    <format dxfId="211">
      <pivotArea dataOnly="0" labelOnly="1" fieldPosition="0">
        <references count="1">
          <reference field="1"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B14E8BD-38E4-4DFA-9A27-D862FD0A2E43}" name="PivotTable8" cacheId="2018" applyNumberFormats="0" applyBorderFormats="0" applyFontFormats="0" applyPatternFormats="0" applyAlignmentFormats="0" applyWidthHeightFormats="1" dataCaption="Values" tag="50521da2-8b6a-42ae-9143-63fa76dd985a" updatedVersion="8" minRefreshableVersion="3" useAutoFormatting="1" subtotalHiddenItems="1" itemPrintTitles="1" createdVersion="8" indent="0" outline="1" outlineData="1" multipleFieldFilters="0" rowHeaderCaption="City">
  <location ref="J7:L12" firstHeaderRow="0" firstDataRow="1" firstDataCol="1"/>
  <pivotFields count="10">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5">
    <i>
      <x/>
    </i>
    <i>
      <x v="2"/>
    </i>
    <i>
      <x v="3"/>
    </i>
    <i>
      <x v="1"/>
    </i>
    <i t="grand">
      <x/>
    </i>
  </rowItems>
  <colFields count="1">
    <field x="-2"/>
  </colFields>
  <colItems count="2">
    <i>
      <x/>
    </i>
    <i i="1">
      <x v="1"/>
    </i>
  </colItems>
  <dataFields count="2">
    <dataField name="Sum of Sales" fld="0" baseField="0" baseItem="0"/>
    <dataField name="% of Total" fld="9" showDataAs="percentOfCol" baseField="0" baseItem="0" numFmtId="9">
      <extLst>
        <ext xmlns:x14="http://schemas.microsoft.com/office/spreadsheetml/2009/9/main" uri="{E15A36E0-9728-4e99-A89B-3F7291B0FE68}">
          <x14:dataField sourceField="0" uniqueName="[__Xl2].[Measures].[Sum of Sales]"/>
        </ext>
      </extLst>
    </dataField>
  </dataFields>
  <formats count="14">
    <format dxfId="71">
      <pivotArea dataOnly="0" labelOnly="1" outline="0" fieldPosition="0">
        <references count="1">
          <reference field="4294967294" count="2">
            <x v="0"/>
            <x v="0"/>
          </reference>
        </references>
      </pivotArea>
    </format>
    <format dxfId="70">
      <pivotArea grandRow="1" outline="0" collapsedLevelsAreSubtotals="1" fieldPosition="0"/>
    </format>
    <format dxfId="69">
      <pivotArea dataOnly="0" labelOnly="1" grandRow="1" outline="0" fieldPosition="0"/>
    </format>
    <format dxfId="68">
      <pivotArea grandRow="1" outline="0" collapsedLevelsAreSubtotals="1" fieldPosition="0"/>
    </format>
    <format dxfId="67">
      <pivotArea dataOnly="0" labelOnly="1" grandRow="1" outline="0" fieldPosition="0"/>
    </format>
    <format dxfId="66">
      <pivotArea dataOnly="0" labelOnly="1" outline="0" fieldPosition="0">
        <references count="1">
          <reference field="4294967294" count="2">
            <x v="0"/>
            <x v="0"/>
          </reference>
        </references>
      </pivotArea>
    </format>
    <format dxfId="65">
      <pivotArea field="1" type="button" dataOnly="0" labelOnly="1" outline="0"/>
    </format>
    <format dxfId="64">
      <pivotArea field="1" type="button" dataOnly="0" labelOnly="1" outline="0"/>
    </format>
    <format dxfId="63">
      <pivotArea field="2" type="button" dataOnly="0" labelOnly="1" outline="0"/>
    </format>
    <format dxfId="62">
      <pivotArea outline="0" collapsedLevelsAreSubtotals="1" fieldPosition="0">
        <references count="1">
          <reference field="4294967294" count="1" selected="0">
            <x v="1"/>
          </reference>
        </references>
      </pivotArea>
    </format>
    <format dxfId="61">
      <pivotArea field="3" type="button" dataOnly="0" labelOnly="1" outline="0" axis="axisRow" fieldPosition="0"/>
    </format>
    <format dxfId="60">
      <pivotArea dataOnly="0" labelOnly="1" outline="0" fieldPosition="0">
        <references count="1">
          <reference field="4294967294" count="2">
            <x v="0"/>
            <x v="1"/>
          </reference>
        </references>
      </pivotArea>
    </format>
    <format dxfId="59">
      <pivotArea field="3" type="button" dataOnly="0" labelOnly="1" outline="0" axis="axisRow" fieldPosition="0"/>
    </format>
    <format dxfId="58">
      <pivotArea dataOnly="0" labelOnly="1" outline="0" fieldPosition="0">
        <references count="1">
          <reference field="4294967294" count="2">
            <x v="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28">
      <autoFilter ref="A1">
        <filterColumn colId="0">
          <top10 val="10" filterVal="10"/>
        </filterColumn>
      </autoFilter>
    </filter>
    <filter fld="2" type="count" id="2" iMeasureHier="28">
      <autoFilter ref="A1">
        <filterColumn colId="0">
          <top10 val="10" filterVal="10"/>
        </filterColumn>
      </autoFilter>
    </filter>
  </filters>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8844672-BE6A-4566-A9AE-D0BDEC6D5066}" name="PivotTable36" cacheId="2057" applyNumberFormats="0" applyBorderFormats="0" applyFontFormats="0" applyPatternFormats="0" applyAlignmentFormats="0" applyWidthHeightFormats="1" dataCaption="Values" tag="c8d8e946-4af9-44ce-ba86-9e9657bd3fd6" updatedVersion="8" minRefreshableVersion="3" useAutoFormatting="1" subtotalHiddenItems="1" itemPrintTitles="1" createdVersion="8" indent="0" outline="1" outlineData="1" multipleFieldFilters="0" chartFormat="12" rowHeaderCaption="Month">
  <location ref="A7:C20" firstHeaderRow="0" firstDataRow="1" firstDataCol="1" rowPageCount="1" colPageCount="1"/>
  <pivotFields count="9">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axis="axisRow" allDrilled="1" subtotalTop="0" showAll="0" sortType="ascending"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2">
    <i>
      <x/>
    </i>
    <i i="1">
      <x v="1"/>
    </i>
  </colItems>
  <pageFields count="1">
    <pageField fld="2" hier="26" name="[Returns].[Returned].&amp;"/>
  </pageFields>
  <dataFields count="2">
    <dataField name="Sum of Sales" fld="4" baseField="0" baseItem="0"/>
    <dataField name="Sum of Profit" fld="5" baseField="0" baseItem="0"/>
  </dataFields>
  <formats count="8">
    <format dxfId="28">
      <pivotArea grandRow="1" outline="0" collapsedLevelsAreSubtotals="1" fieldPosition="0"/>
    </format>
    <format dxfId="27">
      <pivotArea dataOnly="0" labelOnly="1" grandRow="1" outline="0" fieldPosition="0"/>
    </format>
    <format dxfId="26">
      <pivotArea grandRow="1" outline="0" collapsedLevelsAreSubtotals="1" fieldPosition="0"/>
    </format>
    <format dxfId="25">
      <pivotArea dataOnly="0" labelOnly="1" grandRow="1" outline="0" fieldPosition="0"/>
    </format>
    <format dxfId="24">
      <pivotArea field="0" type="button" dataOnly="0" labelOnly="1" outline="0"/>
    </format>
    <format dxfId="23">
      <pivotArea field="0" type="button" dataOnly="0" labelOnly="1" outline="0"/>
    </format>
    <format dxfId="22">
      <pivotArea field="1" type="button" dataOnly="0" labelOnly="1" outline="0"/>
    </format>
    <format dxfId="21">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8">
      <autoFilter ref="A1">
        <filterColumn colId="0">
          <top10 val="10" filterVal="10"/>
        </filterColumn>
      </autoFilter>
    </filter>
    <filter fld="1" type="count" id="2" iMeasureHier="28">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DE6FE8A5-D719-43DA-B642-4EFC96BDA188}" name="PivotTable40" cacheId="2069" applyNumberFormats="0" applyBorderFormats="0" applyFontFormats="0" applyPatternFormats="0" applyAlignmentFormats="0" applyWidthHeightFormats="1" dataCaption="Values" tag="9df6543f-3200-409a-8bf0-b1c07cfd3824" updatedVersion="8" minRefreshableVersion="3" useAutoFormatting="1" subtotalHiddenItems="1" itemPrintTitles="1" createdVersion="8" indent="0" outline="1" outlineData="1" multipleFieldFilters="0" chartFormat="13" rowHeaderCaption="Month">
  <location ref="M7:O20" firstHeaderRow="0" firstDataRow="1" firstDataCol="1" rowPageCount="1" colPageCount="1"/>
  <pivotFields count="9">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axis="axisRow" allDrilled="1" subtotalTop="0" showAll="0" sortType="ascending"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2">
    <i>
      <x/>
    </i>
    <i i="1">
      <x v="1"/>
    </i>
  </colItems>
  <pageFields count="1">
    <pageField fld="2" hier="26" name="[Returns].[Returned].&amp;"/>
  </pageFields>
  <dataFields count="2">
    <dataField name="Sum of Sales" fld="4" baseField="0" baseItem="0" numFmtId="1"/>
    <dataField name="Sum of Quantity" fld="5" baseField="0" baseItem="0"/>
  </dataFields>
  <formats count="8">
    <format dxfId="36">
      <pivotArea grandRow="1" outline="0" collapsedLevelsAreSubtotals="1" fieldPosition="0"/>
    </format>
    <format dxfId="35">
      <pivotArea dataOnly="0" labelOnly="1" grandRow="1" outline="0" fieldPosition="0"/>
    </format>
    <format dxfId="34">
      <pivotArea grandRow="1" outline="0" collapsedLevelsAreSubtotals="1" fieldPosition="0"/>
    </format>
    <format dxfId="33">
      <pivotArea dataOnly="0" labelOnly="1" grandRow="1" outline="0" fieldPosition="0"/>
    </format>
    <format dxfId="32">
      <pivotArea field="0" type="button" dataOnly="0" labelOnly="1" outline="0"/>
    </format>
    <format dxfId="31">
      <pivotArea field="0" type="button" dataOnly="0" labelOnly="1" outline="0"/>
    </format>
    <format dxfId="30">
      <pivotArea field="1" type="button" dataOnly="0" labelOnly="1" outline="0"/>
    </format>
    <format dxfId="29">
      <pivotArea outline="0" collapsedLevelsAreSubtotals="1" fieldPosition="0">
        <references count="1">
          <reference field="4294967294" count="1" selected="0">
            <x v="0"/>
          </reference>
        </references>
      </pivotArea>
    </format>
  </formats>
  <chartFormats count="3">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8">
      <autoFilter ref="A1">
        <filterColumn colId="0">
          <top10 val="10" filterVal="10"/>
        </filterColumn>
      </autoFilter>
    </filter>
    <filter fld="1" type="count" id="2" iMeasureHier="28">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C1525-73E3-461A-8FAD-50DF7557CBD1}" name="PivotTable23" cacheId="2036" applyNumberFormats="0" applyBorderFormats="0" applyFontFormats="0" applyPatternFormats="0" applyAlignmentFormats="0" applyWidthHeightFormats="1" dataCaption="Values" tag="7236cdb2-f298-47b1-8828-e7854951f7db" updatedVersion="8" minRefreshableVersion="3" subtotalHiddenItems="1" itemPrintTitles="1" createdVersion="8" indent="0" outline="1" outlineData="1" multipleFieldFilters="0" rowHeaderCaption="Category">
  <location ref="F37:H48" firstHeaderRow="0" firstDataRow="1" firstDataCol="1"/>
  <pivotFields count="8">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1">
    <i>
      <x/>
    </i>
    <i>
      <x v="4"/>
    </i>
    <i>
      <x v="8"/>
    </i>
    <i>
      <x v="5"/>
    </i>
    <i>
      <x v="1"/>
    </i>
    <i>
      <x v="9"/>
    </i>
    <i>
      <x v="2"/>
    </i>
    <i>
      <x v="6"/>
    </i>
    <i>
      <x v="3"/>
    </i>
    <i>
      <x v="7"/>
    </i>
    <i t="grand">
      <x/>
    </i>
  </rowItems>
  <colFields count="1">
    <field x="-2"/>
  </colFields>
  <colItems count="2">
    <i>
      <x/>
    </i>
    <i i="1">
      <x v="1"/>
    </i>
  </colItems>
  <dataFields count="2">
    <dataField name="Sum of Sales" fld="0" baseField="0" baseItem="0" numFmtId="1"/>
    <dataField name="% of Total" fld="7" showDataAs="percentOfCol" baseField="0" baseItem="0" numFmtId="10">
      <extLst>
        <ext xmlns:x14="http://schemas.microsoft.com/office/spreadsheetml/2009/9/main" uri="{E15A36E0-9728-4e99-A89B-3F7291B0FE68}">
          <x14:dataField sourceField="0" uniqueName="[__Xl2].[Measures].[Sum of Sales]"/>
        </ext>
      </extLst>
    </dataField>
  </dataFields>
  <formats count="18">
    <format dxfId="247">
      <pivotArea dataOnly="0" labelOnly="1" outline="0" fieldPosition="0">
        <references count="1">
          <reference field="4294967294" count="2">
            <x v="0"/>
            <x v="1"/>
          </reference>
        </references>
      </pivotArea>
    </format>
    <format dxfId="246">
      <pivotArea grandRow="1" outline="0" collapsedLevelsAreSubtotals="1" fieldPosition="0"/>
    </format>
    <format dxfId="245">
      <pivotArea dataOnly="0" labelOnly="1" grandRow="1" outline="0" fieldPosition="0"/>
    </format>
    <format dxfId="244">
      <pivotArea grandRow="1" outline="0" collapsedLevelsAreSubtotals="1" fieldPosition="0"/>
    </format>
    <format dxfId="243">
      <pivotArea dataOnly="0" labelOnly="1" grandRow="1" outline="0" fieldPosition="0"/>
    </format>
    <format dxfId="242">
      <pivotArea dataOnly="0" labelOnly="1" outline="0" fieldPosition="0">
        <references count="1">
          <reference field="4294967294" count="2">
            <x v="0"/>
            <x v="1"/>
          </reference>
        </references>
      </pivotArea>
    </format>
    <format dxfId="241">
      <pivotArea dataOnly="0" labelOnly="1" outline="0" fieldPosition="0">
        <references count="1">
          <reference field="4294967294" count="1">
            <x v="0"/>
          </reference>
        </references>
      </pivotArea>
    </format>
    <format dxfId="240">
      <pivotArea dataOnly="0" labelOnly="1" outline="0" fieldPosition="0">
        <references count="1">
          <reference field="4294967294" count="1">
            <x v="0"/>
          </reference>
        </references>
      </pivotArea>
    </format>
    <format dxfId="239">
      <pivotArea field="1" type="button" dataOnly="0" labelOnly="1" outline="0"/>
    </format>
    <format dxfId="238">
      <pivotArea field="2" type="button" dataOnly="0" labelOnly="1" outline="0" axis="axisRow" fieldPosition="0"/>
    </format>
    <format dxfId="237">
      <pivotArea dataOnly="0" labelOnly="1" outline="0" fieldPosition="0">
        <references count="1">
          <reference field="4294967294" count="2">
            <x v="0"/>
            <x v="1"/>
          </reference>
        </references>
      </pivotArea>
    </format>
    <format dxfId="236">
      <pivotArea dataOnly="0" labelOnly="1" outline="0" fieldPosition="0">
        <references count="1">
          <reference field="4294967294" count="1">
            <x v="0"/>
          </reference>
        </references>
      </pivotArea>
    </format>
    <format dxfId="235">
      <pivotArea grandRow="1" outline="0" collapsedLevelsAreSubtotals="1" fieldPosition="0"/>
    </format>
    <format dxfId="234">
      <pivotArea dataOnly="0" labelOnly="1" grandRow="1" outline="0" fieldPosition="0"/>
    </format>
    <format dxfId="233">
      <pivotArea outline="0" collapsedLevelsAreSubtotals="1" fieldPosition="0">
        <references count="1">
          <reference field="4294967294" count="1" selected="0">
            <x v="0"/>
          </reference>
        </references>
      </pivotArea>
    </format>
    <format dxfId="232">
      <pivotArea collapsedLevelsAreSubtotals="1" fieldPosition="0">
        <references count="2">
          <reference field="4294967294" count="1" selected="0">
            <x v="1"/>
          </reference>
          <reference field="2" count="0"/>
        </references>
      </pivotArea>
    </format>
    <format dxfId="231">
      <pivotArea field="2" type="button" dataOnly="0" labelOnly="1" outline="0" axis="axisRow" fieldPosition="0"/>
    </format>
    <format dxfId="230">
      <pivotArea dataOnly="0" labelOnly="1" outline="0" fieldPosition="0">
        <references count="1">
          <reference field="4294967294" count="2">
            <x v="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28">
      <autoFilter ref="A1">
        <filterColumn colId="0">
          <top10 val="10" filterVal="10"/>
        </filterColumn>
      </autoFilter>
    </filter>
    <filter fld="2" type="count" id="2" iMeasureHier="28">
      <autoFilter ref="A1">
        <filterColumn colId="0">
          <top10 val="10" filterVal="10"/>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41FABE-75AF-489C-895A-B3CF7FAD0120}" name="PivotTable39" cacheId="2066" applyNumberFormats="0" applyBorderFormats="0" applyFontFormats="0" applyPatternFormats="0" applyAlignmentFormats="0" applyWidthHeightFormats="1" dataCaption="Values" tag="a055cee0-9dfd-45f4-b5c7-6b3c39156a5b" updatedVersion="8" minRefreshableVersion="3" useAutoFormatting="1" pageOverThenDown="1" subtotalHiddenItems="1" itemPrintTitles="1" createdVersion="8" indent="0" outline="1" outlineData="1" multipleFieldFilters="0" rowHeaderCaption="Region">
  <location ref="N30:Q39" firstHeaderRow="0" firstDataRow="1" firstDataCol="1"/>
  <pivotFields count="10">
    <pivotField allDrilled="1" subtotalTop="0" showAll="0" dataSourceSort="1" defaultSubtotal="0" defaultAttributeDrillState="1"/>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3"/>
    <field x="1"/>
  </rowFields>
  <rowItems count="9">
    <i>
      <x/>
    </i>
    <i r="1">
      <x/>
    </i>
    <i>
      <x v="1"/>
    </i>
    <i r="1">
      <x v="1"/>
    </i>
    <i>
      <x v="2"/>
    </i>
    <i r="1">
      <x v="2"/>
    </i>
    <i>
      <x v="3"/>
    </i>
    <i r="1">
      <x v="3"/>
    </i>
    <i t="grand">
      <x/>
    </i>
  </rowItems>
  <colFields count="1">
    <field x="-2"/>
  </colFields>
  <colItems count="3">
    <i>
      <x/>
    </i>
    <i i="1">
      <x v="1"/>
    </i>
    <i i="2">
      <x v="2"/>
    </i>
  </colItems>
  <dataFields count="3">
    <dataField name="Return Total" fld="4" subtotal="count" baseField="3" baseItem="0"/>
    <dataField name="% of Total" fld="9" subtotal="count" showDataAs="percentOfCol" baseField="1" baseItem="1" numFmtId="10">
      <extLst>
        <ext xmlns:x14="http://schemas.microsoft.com/office/spreadsheetml/2009/9/main" uri="{E15A36E0-9728-4e99-A89B-3F7291B0FE68}">
          <x14:dataField sourceField="4" uniqueName="[__Xl2].[Measures].[Return order]"/>
        </ext>
      </extLst>
    </dataField>
    <dataField fld="5" subtotal="count" baseField="0" baseItem="0"/>
  </dataFields>
  <formats count="25">
    <format dxfId="253">
      <pivotArea field="1" type="button" dataOnly="0" labelOnly="1" outline="0" axis="axisRow" fieldPosition="1"/>
    </format>
    <format dxfId="252">
      <pivotArea grandRow="1" outline="0" collapsedLevelsAreSubtotals="1" fieldPosition="0"/>
    </format>
    <format dxfId="251">
      <pivotArea dataOnly="0" labelOnly="1" grandRow="1" outline="0" fieldPosition="0"/>
    </format>
    <format dxfId="250">
      <pivotArea grandRow="1" outline="0" collapsedLevelsAreSubtotals="1" fieldPosition="0"/>
    </format>
    <format dxfId="249">
      <pivotArea dataOnly="0" labelOnly="1" grandRow="1" outline="0" fieldPosition="0"/>
    </format>
    <format dxfId="248">
      <pivotArea field="1" type="button" dataOnly="0" labelOnly="1" outline="0" axis="axisRow" fieldPosition="1"/>
    </format>
    <format dxfId="18">
      <pivotArea collapsedLevelsAreSubtotals="1" fieldPosition="0">
        <references count="3">
          <reference field="4294967294" count="1" selected="0">
            <x v="0"/>
          </reference>
          <reference field="1" count="1">
            <x v="0"/>
          </reference>
          <reference field="3" count="1" selected="0">
            <x v="0"/>
          </reference>
        </references>
      </pivotArea>
    </format>
    <format dxfId="17">
      <pivotArea collapsedLevelsAreSubtotals="1" fieldPosition="0">
        <references count="2">
          <reference field="4294967294" count="1" selected="0">
            <x v="0"/>
          </reference>
          <reference field="3" count="1">
            <x v="1"/>
          </reference>
        </references>
      </pivotArea>
    </format>
    <format dxfId="16">
      <pivotArea collapsedLevelsAreSubtotals="1" fieldPosition="0">
        <references count="3">
          <reference field="4294967294" count="1" selected="0">
            <x v="0"/>
          </reference>
          <reference field="1" count="1">
            <x v="1"/>
          </reference>
          <reference field="3" count="1" selected="0">
            <x v="1"/>
          </reference>
        </references>
      </pivotArea>
    </format>
    <format dxfId="15">
      <pivotArea collapsedLevelsAreSubtotals="1" fieldPosition="0">
        <references count="2">
          <reference field="4294967294" count="1" selected="0">
            <x v="0"/>
          </reference>
          <reference field="3" count="1">
            <x v="2"/>
          </reference>
        </references>
      </pivotArea>
    </format>
    <format dxfId="14">
      <pivotArea collapsedLevelsAreSubtotals="1" fieldPosition="0">
        <references count="3">
          <reference field="4294967294" count="1" selected="0">
            <x v="0"/>
          </reference>
          <reference field="1" count="1">
            <x v="2"/>
          </reference>
          <reference field="3" count="1" selected="0">
            <x v="2"/>
          </reference>
        </references>
      </pivotArea>
    </format>
    <format dxfId="13">
      <pivotArea collapsedLevelsAreSubtotals="1" fieldPosition="0">
        <references count="2">
          <reference field="4294967294" count="1" selected="0">
            <x v="0"/>
          </reference>
          <reference field="3" count="1">
            <x v="3"/>
          </reference>
        </references>
      </pivotArea>
    </format>
    <format dxfId="12">
      <pivotArea collapsedLevelsAreSubtotals="1" fieldPosition="0">
        <references count="3">
          <reference field="4294967294" count="1" selected="0">
            <x v="0"/>
          </reference>
          <reference field="1" count="1">
            <x v="3"/>
          </reference>
          <reference field="3" count="1" selected="0">
            <x v="3"/>
          </reference>
        </references>
      </pivotArea>
    </format>
    <format dxfId="11">
      <pivotArea field="3" grandRow="1" outline="0" collapsedLevelsAreSubtotals="1" axis="axisRow" fieldPosition="0">
        <references count="1">
          <reference field="4294967294" count="1" selected="0">
            <x v="0"/>
          </reference>
        </references>
      </pivotArea>
    </format>
    <format dxfId="10">
      <pivotArea outline="0" fieldPosition="0">
        <references count="1">
          <reference field="4294967294" count="1">
            <x v="1"/>
          </reference>
        </references>
      </pivotArea>
    </format>
    <format dxfId="9">
      <pivotArea collapsedLevelsAreSubtotals="1" fieldPosition="0">
        <references count="3">
          <reference field="4294967294" count="1" selected="0">
            <x v="1"/>
          </reference>
          <reference field="1" count="1">
            <x v="0"/>
          </reference>
          <reference field="3" count="1" selected="0">
            <x v="0"/>
          </reference>
        </references>
      </pivotArea>
    </format>
    <format dxfId="8">
      <pivotArea collapsedLevelsAreSubtotals="1" fieldPosition="0">
        <references count="2">
          <reference field="4294967294" count="1" selected="0">
            <x v="1"/>
          </reference>
          <reference field="3" count="1">
            <x v="1"/>
          </reference>
        </references>
      </pivotArea>
    </format>
    <format dxfId="7">
      <pivotArea collapsedLevelsAreSubtotals="1" fieldPosition="0">
        <references count="3">
          <reference field="4294967294" count="1" selected="0">
            <x v="1"/>
          </reference>
          <reference field="1" count="1">
            <x v="1"/>
          </reference>
          <reference field="3" count="1" selected="0">
            <x v="1"/>
          </reference>
        </references>
      </pivotArea>
    </format>
    <format dxfId="6">
      <pivotArea collapsedLevelsAreSubtotals="1" fieldPosition="0">
        <references count="2">
          <reference field="4294967294" count="1" selected="0">
            <x v="1"/>
          </reference>
          <reference field="3" count="1">
            <x v="2"/>
          </reference>
        </references>
      </pivotArea>
    </format>
    <format dxfId="5">
      <pivotArea collapsedLevelsAreSubtotals="1" fieldPosition="0">
        <references count="3">
          <reference field="4294967294" count="1" selected="0">
            <x v="1"/>
          </reference>
          <reference field="1" count="1">
            <x v="2"/>
          </reference>
          <reference field="3" count="1" selected="0">
            <x v="2"/>
          </reference>
        </references>
      </pivotArea>
    </format>
    <format dxfId="4">
      <pivotArea collapsedLevelsAreSubtotals="1" fieldPosition="0">
        <references count="2">
          <reference field="4294967294" count="1" selected="0">
            <x v="1"/>
          </reference>
          <reference field="3" count="1">
            <x v="3"/>
          </reference>
        </references>
      </pivotArea>
    </format>
    <format dxfId="3">
      <pivotArea collapsedLevelsAreSubtotals="1" fieldPosition="0">
        <references count="3">
          <reference field="4294967294" count="1" selected="0">
            <x v="1"/>
          </reference>
          <reference field="1" count="1">
            <x v="3"/>
          </reference>
          <reference field="3" count="1" selected="0">
            <x v="3"/>
          </reference>
        </references>
      </pivotArea>
    </format>
    <format dxfId="2">
      <pivotArea dataOnly="0" labelOnly="1" outline="0" fieldPosition="0">
        <references count="1">
          <reference field="4294967294" count="3">
            <x v="0"/>
            <x v="1"/>
            <x v="2"/>
          </reference>
        </references>
      </pivotArea>
    </format>
    <format dxfId="1">
      <pivotArea dataOnly="0" labelOnly="1" outline="0" fieldPosition="0">
        <references count="1">
          <reference field="4294967294" count="3">
            <x v="0"/>
            <x v="1"/>
            <x v="2"/>
          </reference>
        </references>
      </pivotArea>
    </format>
    <format dxfId="0">
      <pivotArea field="3" grandRow="1" outline="0" collapsedLevelsAreSubtotals="1" axis="axisRow"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Sales Return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turn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24"/>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ECD619-211B-4E69-9B05-67833BE50BE6}" name="PivotTable16" cacheId="2021" applyNumberFormats="0" applyBorderFormats="0" applyFontFormats="0" applyPatternFormats="0" applyAlignmentFormats="0" applyWidthHeightFormats="1" dataCaption="Values" tag="fce42401-5fdb-46da-8c22-5a7505227121" updatedVersion="8" minRefreshableVersion="3" subtotalHiddenItems="1" itemPrintTitles="1" createdVersion="8" indent="0" outline="1" outlineData="1" multipleFieldFilters="0" rowHeaderCaption="Category ">
  <location ref="A24:C28" firstHeaderRow="0" firstDataRow="1" firstDataCol="1"/>
  <pivotFields count="7">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v="2"/>
    </i>
    <i>
      <x v="1"/>
    </i>
    <i>
      <x/>
    </i>
    <i t="grand">
      <x/>
    </i>
  </rowItems>
  <colFields count="1">
    <field x="-2"/>
  </colFields>
  <colItems count="2">
    <i>
      <x/>
    </i>
    <i i="1">
      <x v="1"/>
    </i>
  </colItems>
  <dataFields count="2">
    <dataField name="% of Total" fld="0" showDataAs="percentOfCol" baseField="0" baseItem="0" numFmtId="10">
      <extLst>
        <ext xmlns:x14="http://schemas.microsoft.com/office/spreadsheetml/2009/9/main" uri="{E15A36E0-9728-4e99-A89B-3F7291B0FE68}">
          <x14:dataField sourceField="0" uniqueName="[__Xl2].[Measures].[Sum of Sales]"/>
        </ext>
      </extLst>
    </dataField>
    <dataField name="Sum of Sales" fld="6" baseField="0" baseItem="0">
      <extLst>
        <ext xmlns:x14="http://schemas.microsoft.com/office/spreadsheetml/2009/9/main" uri="{E15A36E0-9728-4e99-A89B-3F7291B0FE68}">
          <x14:dataField sourceField="0"/>
        </ext>
      </extLst>
    </dataField>
  </dataFields>
  <formats count="28">
    <format dxfId="281">
      <pivotArea dataOnly="0" labelOnly="1" outline="0" fieldPosition="0">
        <references count="1">
          <reference field="4294967294" count="2">
            <x v="0"/>
            <x v="1"/>
          </reference>
        </references>
      </pivotArea>
    </format>
    <format dxfId="280">
      <pivotArea grandRow="1" outline="0" collapsedLevelsAreSubtotals="1" fieldPosition="0"/>
    </format>
    <format dxfId="279">
      <pivotArea dataOnly="0" labelOnly="1" grandRow="1" outline="0" fieldPosition="0"/>
    </format>
    <format dxfId="278">
      <pivotArea grandRow="1" outline="0" collapsedLevelsAreSubtotals="1" fieldPosition="0"/>
    </format>
    <format dxfId="277">
      <pivotArea dataOnly="0" labelOnly="1" grandRow="1" outline="0" fieldPosition="0"/>
    </format>
    <format dxfId="276">
      <pivotArea dataOnly="0" labelOnly="1" outline="0" fieldPosition="0">
        <references count="1">
          <reference field="4294967294" count="2">
            <x v="0"/>
            <x v="1"/>
          </reference>
        </references>
      </pivotArea>
    </format>
    <format dxfId="275">
      <pivotArea field="1" type="button" dataOnly="0" labelOnly="1" outline="0" axis="axisRow" fieldPosition="0"/>
    </format>
    <format dxfId="274">
      <pivotArea dataOnly="0" labelOnly="1" outline="0" fieldPosition="0">
        <references count="1">
          <reference field="4294967294" count="1">
            <x v="1"/>
          </reference>
        </references>
      </pivotArea>
    </format>
    <format dxfId="273">
      <pivotArea field="1" type="button" dataOnly="0" labelOnly="1" outline="0" axis="axisRow" fieldPosition="0"/>
    </format>
    <format dxfId="272">
      <pivotArea dataOnly="0" labelOnly="1" outline="0" fieldPosition="0">
        <references count="1">
          <reference field="4294967294" count="1">
            <x v="1"/>
          </reference>
        </references>
      </pivotArea>
    </format>
    <format dxfId="271">
      <pivotArea collapsedLevelsAreSubtotals="1" fieldPosition="0">
        <references count="1">
          <reference field="1" count="0"/>
        </references>
      </pivotArea>
    </format>
    <format dxfId="270">
      <pivotArea dataOnly="0" labelOnly="1" fieldPosition="0">
        <references count="1">
          <reference field="1" count="0"/>
        </references>
      </pivotArea>
    </format>
    <format dxfId="269">
      <pivotArea field="1" grandRow="1" outline="0" collapsedLevelsAreSubtotals="1" axis="axisRow" fieldPosition="0">
        <references count="1">
          <reference field="4294967294" count="1" selected="0">
            <x v="1"/>
          </reference>
        </references>
      </pivotArea>
    </format>
    <format dxfId="268">
      <pivotArea field="1" grandRow="1" outline="0" collapsedLevelsAreSubtotals="1" axis="axisRow" fieldPosition="0">
        <references count="1">
          <reference field="4294967294" count="1" selected="0">
            <x v="0"/>
          </reference>
        </references>
      </pivotArea>
    </format>
    <format dxfId="267">
      <pivotArea grandRow="1" outline="0" collapsedLevelsAreSubtotals="1" fieldPosition="0"/>
    </format>
    <format dxfId="266">
      <pivotArea dataOnly="0" labelOnly="1" grandRow="1" outline="0" fieldPosition="0"/>
    </format>
    <format dxfId="265">
      <pivotArea dataOnly="0" grandRow="1" fieldPosition="0"/>
    </format>
    <format dxfId="264">
      <pivotArea collapsedLevelsAreSubtotals="1" fieldPosition="0">
        <references count="2">
          <reference field="4294967294" count="1" selected="0">
            <x v="0"/>
          </reference>
          <reference field="1" count="1">
            <x v="2"/>
          </reference>
        </references>
      </pivotArea>
    </format>
    <format dxfId="263">
      <pivotArea collapsedLevelsAreSubtotals="1" fieldPosition="0">
        <references count="2">
          <reference field="4294967294" count="1" selected="0">
            <x v="0"/>
          </reference>
          <reference field="1" count="1">
            <x v="1"/>
          </reference>
        </references>
      </pivotArea>
    </format>
    <format dxfId="262">
      <pivotArea collapsedLevelsAreSubtotals="1" fieldPosition="0">
        <references count="2">
          <reference field="4294967294" count="1" selected="0">
            <x v="0"/>
          </reference>
          <reference field="1" count="1">
            <x v="0"/>
          </reference>
        </references>
      </pivotArea>
    </format>
    <format dxfId="261">
      <pivotArea field="1" grandRow="1" outline="0" collapsedLevelsAreSubtotals="1" axis="axisRow" fieldPosition="0">
        <references count="1">
          <reference field="4294967294" count="1" selected="0">
            <x v="0"/>
          </reference>
        </references>
      </pivotArea>
    </format>
    <format dxfId="260">
      <pivotArea field="1" grandRow="1" outline="0" collapsedLevelsAreSubtotals="1" axis="axisRow" fieldPosition="0">
        <references count="1">
          <reference field="4294967294" count="1" selected="0">
            <x v="1"/>
          </reference>
        </references>
      </pivotArea>
    </format>
    <format dxfId="259">
      <pivotArea collapsedLevelsAreSubtotals="1" fieldPosition="0">
        <references count="2">
          <reference field="4294967294" count="1" selected="0">
            <x v="1"/>
          </reference>
          <reference field="1" count="1">
            <x v="0"/>
          </reference>
        </references>
      </pivotArea>
    </format>
    <format dxfId="258">
      <pivotArea collapsedLevelsAreSubtotals="1" fieldPosition="0">
        <references count="2">
          <reference field="4294967294" count="1" selected="0">
            <x v="1"/>
          </reference>
          <reference field="1" count="1">
            <x v="1"/>
          </reference>
        </references>
      </pivotArea>
    </format>
    <format dxfId="257">
      <pivotArea collapsedLevelsAreSubtotals="1" fieldPosition="0">
        <references count="2">
          <reference field="4294967294" count="1" selected="0">
            <x v="1"/>
          </reference>
          <reference field="1" count="1">
            <x v="2"/>
          </reference>
        </references>
      </pivotArea>
    </format>
    <format dxfId="256">
      <pivotArea field="1" type="button" dataOnly="0" labelOnly="1" outline="0" axis="axisRow" fieldPosition="0"/>
    </format>
    <format dxfId="255">
      <pivotArea dataOnly="0" labelOnly="1" outline="0" fieldPosition="0">
        <references count="1">
          <reference field="4294967294" count="2">
            <x v="0"/>
            <x v="1"/>
          </reference>
        </references>
      </pivotArea>
    </format>
    <format dxfId="254">
      <pivotArea dataOnly="0" fieldPosition="0">
        <references count="1">
          <reference field="1"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07A67C-6F88-4499-8104-91C30C1B4804}" name="PivotTable25" cacheId="2039" applyNumberFormats="0" applyBorderFormats="0" applyFontFormats="0" applyPatternFormats="0" applyAlignmentFormats="0" applyWidthHeightFormats="1" dataCaption="Values" tag="a32d889d-236c-4cd8-999d-fbbed2f2c5f6" updatedVersion="8" minRefreshableVersion="3" subtotalHiddenItems="1" itemPrintTitles="1" createdVersion="8" indent="0" outline="1" outlineData="1" multipleFieldFilters="0" rowHeaderCaption="City">
  <location ref="J37:L48" firstHeaderRow="0" firstDataRow="1" firstDataCol="1"/>
  <pivotFields count="9">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11">
    <i>
      <x v="5"/>
    </i>
    <i>
      <x v="9"/>
    </i>
    <i>
      <x v="7"/>
    </i>
    <i>
      <x v="4"/>
    </i>
    <i>
      <x v="8"/>
    </i>
    <i>
      <x v="2"/>
    </i>
    <i>
      <x v="3"/>
    </i>
    <i>
      <x v="1"/>
    </i>
    <i>
      <x v="6"/>
    </i>
    <i>
      <x/>
    </i>
    <i t="grand">
      <x/>
    </i>
  </rowItems>
  <colFields count="1">
    <field x="-2"/>
  </colFields>
  <colItems count="2">
    <i>
      <x/>
    </i>
    <i i="1">
      <x v="1"/>
    </i>
  </colItems>
  <dataFields count="2">
    <dataField name="Sum of Sales" fld="0" baseField="0" baseItem="0" numFmtId="1"/>
    <dataField name="% of Total" fld="8" showDataAs="percentOfCol" baseField="0" baseItem="0" numFmtId="10">
      <extLst>
        <ext xmlns:x14="http://schemas.microsoft.com/office/spreadsheetml/2009/9/main" uri="{E15A36E0-9728-4e99-A89B-3F7291B0FE68}">
          <x14:dataField sourceField="0" uniqueName="[__Xl2].[Measures].[Sum of Sales]"/>
        </ext>
      </extLst>
    </dataField>
  </dataFields>
  <formats count="24">
    <format dxfId="305">
      <pivotArea dataOnly="0" labelOnly="1" outline="0" fieldPosition="0">
        <references count="1">
          <reference field="4294967294" count="2">
            <x v="0"/>
            <x v="1"/>
          </reference>
        </references>
      </pivotArea>
    </format>
    <format dxfId="304">
      <pivotArea grandRow="1" outline="0" collapsedLevelsAreSubtotals="1" fieldPosition="0"/>
    </format>
    <format dxfId="303">
      <pivotArea dataOnly="0" labelOnly="1" grandRow="1" outline="0" fieldPosition="0"/>
    </format>
    <format dxfId="302">
      <pivotArea grandRow="1" outline="0" collapsedLevelsAreSubtotals="1" fieldPosition="0"/>
    </format>
    <format dxfId="301">
      <pivotArea dataOnly="0" labelOnly="1" grandRow="1" outline="0" fieldPosition="0"/>
    </format>
    <format dxfId="300">
      <pivotArea dataOnly="0" labelOnly="1" outline="0" fieldPosition="0">
        <references count="1">
          <reference field="4294967294" count="2">
            <x v="0"/>
            <x v="1"/>
          </reference>
        </references>
      </pivotArea>
    </format>
    <format dxfId="299">
      <pivotArea dataOnly="0" labelOnly="1" outline="0" fieldPosition="0">
        <references count="1">
          <reference field="4294967294" count="1">
            <x v="0"/>
          </reference>
        </references>
      </pivotArea>
    </format>
    <format dxfId="298">
      <pivotArea dataOnly="0" labelOnly="1" outline="0" fieldPosition="0">
        <references count="1">
          <reference field="4294967294" count="1">
            <x v="0"/>
          </reference>
        </references>
      </pivotArea>
    </format>
    <format dxfId="297">
      <pivotArea field="1" type="button" dataOnly="0" labelOnly="1" outline="0"/>
    </format>
    <format dxfId="296">
      <pivotArea field="2" type="button" dataOnly="0" labelOnly="1" outline="0"/>
    </format>
    <format dxfId="295">
      <pivotArea field="3" type="button" dataOnly="0" labelOnly="1" outline="0" axis="axisRow" fieldPosition="0"/>
    </format>
    <format dxfId="294">
      <pivotArea dataOnly="0" labelOnly="1" outline="0" fieldPosition="0">
        <references count="1">
          <reference field="4294967294" count="1">
            <x v="0"/>
          </reference>
        </references>
      </pivotArea>
    </format>
    <format dxfId="293">
      <pivotArea field="3" grandRow="1" outline="0" collapsedLevelsAreSubtotals="1" axis="axisRow" fieldPosition="0">
        <references count="1">
          <reference field="4294967294" count="1" selected="0">
            <x v="0"/>
          </reference>
        </references>
      </pivotArea>
    </format>
    <format dxfId="292">
      <pivotArea field="3" grandRow="1" outline="0" collapsedLevelsAreSubtotals="1" axis="axisRow" fieldPosition="0">
        <references count="1">
          <reference field="4294967294" count="1" selected="0">
            <x v="1"/>
          </reference>
        </references>
      </pivotArea>
    </format>
    <format dxfId="291">
      <pivotArea dataOnly="0" labelOnly="1" outline="0" fieldPosition="0">
        <references count="1">
          <reference field="4294967294" count="1">
            <x v="1"/>
          </reference>
        </references>
      </pivotArea>
    </format>
    <format dxfId="290">
      <pivotArea field="3" type="button" dataOnly="0" labelOnly="1" outline="0" axis="axisRow" fieldPosition="0"/>
    </format>
    <format dxfId="289">
      <pivotArea field="3" type="button" dataOnly="0" labelOnly="1" outline="0" axis="axisRow" fieldPosition="0"/>
    </format>
    <format dxfId="288">
      <pivotArea dataOnly="0" labelOnly="1" outline="0" fieldPosition="0">
        <references count="1">
          <reference field="4294967294" count="1">
            <x v="0"/>
          </reference>
        </references>
      </pivotArea>
    </format>
    <format dxfId="287">
      <pivotArea grandRow="1" outline="0" collapsedLevelsAreSubtotals="1" fieldPosition="0"/>
    </format>
    <format dxfId="286">
      <pivotArea dataOnly="0" labelOnly="1" grandRow="1" outline="0" fieldPosition="0"/>
    </format>
    <format dxfId="285">
      <pivotArea outline="0" collapsedLevelsAreSubtotals="1" fieldPosition="0">
        <references count="1">
          <reference field="4294967294" count="1" selected="0">
            <x v="0"/>
          </reference>
        </references>
      </pivotArea>
    </format>
    <format dxfId="284">
      <pivotArea collapsedLevelsAreSubtotals="1" fieldPosition="0">
        <references count="2">
          <reference field="4294967294" count="1" selected="0">
            <x v="1"/>
          </reference>
          <reference field="3" count="0"/>
        </references>
      </pivotArea>
    </format>
    <format dxfId="283">
      <pivotArea field="3" type="button" dataOnly="0" labelOnly="1" outline="0" axis="axisRow" fieldPosition="0"/>
    </format>
    <format dxfId="282">
      <pivotArea dataOnly="0" labelOnly="1" outline="0" fieldPosition="0">
        <references count="1">
          <reference field="4294967294" count="2">
            <x v="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3">
    <filter fld="1" type="count" id="1" iMeasureHier="28">
      <autoFilter ref="A1">
        <filterColumn colId="0">
          <top10 val="10" filterVal="10"/>
        </filterColumn>
      </autoFilter>
    </filter>
    <filter fld="2" type="count" id="2" iMeasureHier="28">
      <autoFilter ref="A1">
        <filterColumn colId="0">
          <top10 val="10" filterVal="10"/>
        </filterColumn>
      </autoFilter>
    </filter>
    <filter fld="3" type="count" id="3" iMeasureHier="28">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3BF111-6AD3-48A6-8B0B-51133CA42EB6}" name="PivotTable12" cacheId="2042" applyNumberFormats="0" applyBorderFormats="0" applyFontFormats="0" applyPatternFormats="0" applyAlignmentFormats="0" applyWidthHeightFormats="1" dataCaption="Values" tag="6210cc40-8e01-410e-8a3e-bdc80bf206b5" updatedVersion="8" minRefreshableVersion="3" useAutoFormatting="1" subtotalHiddenItems="1" itemPrintTitles="1" createdVersion="8" indent="0" outline="1" outlineData="1" multipleFieldFilters="0" rowHeaderCaption="State">
  <location ref="A1:B49" firstHeaderRow="1" firstDataRow="1" firstDataCol="1"/>
  <pivotFields count="7">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Sales" fld="1" baseField="0" baseItem="0" numFmtId="165"/>
  </dataFields>
  <formats count="1">
    <format dxfId="159">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A63A97-8477-4F00-84C7-577BD77A9A37}" name="PivotTable1" cacheId="2096" applyNumberFormats="0" applyBorderFormats="0" applyFontFormats="0" applyPatternFormats="0" applyAlignmentFormats="0" applyWidthHeightFormats="1" dataCaption="Values" tag="e2c90b91-0d75-44b0-a361-a74e64569d99" updatedVersion="8" minRefreshableVersion="3" subtotalHiddenItems="1" itemPrintTitles="1" createdVersion="8" indent="0" outline="1" outlineData="1" multipleFieldFilters="0" rowHeaderCaption="Segment">
  <location ref="B7:D11" firstHeaderRow="0" firstDataRow="1" firstDataCol="1"/>
  <pivotFields count="8">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i>
    <i>
      <x v="1"/>
    </i>
    <i>
      <x v="2"/>
    </i>
    <i t="grand">
      <x/>
    </i>
  </rowItems>
  <colFields count="1">
    <field x="-2"/>
  </colFields>
  <colItems count="2">
    <i>
      <x/>
    </i>
    <i i="1">
      <x v="1"/>
    </i>
  </colItems>
  <dataFields count="2">
    <dataField name="Sum of Sales" fld="1" baseField="0" baseItem="0" numFmtId="1"/>
    <dataField name="% of Total" fld="7" showDataAs="percentOfCol" baseField="0" baseItem="0" numFmtId="9">
      <extLst>
        <ext xmlns:x14="http://schemas.microsoft.com/office/spreadsheetml/2009/9/main" uri="{E15A36E0-9728-4e99-A89B-3F7291B0FE68}">
          <x14:dataField sourceField="1" uniqueName="[__Xl2].[Measures].[Sum of Sales]"/>
        </ext>
      </extLst>
    </dataField>
  </dataFields>
  <formats count="10">
    <format dxfId="111">
      <pivotArea field="0" type="button" dataOnly="0" labelOnly="1" outline="0" axis="axisRow" fieldPosition="0"/>
    </format>
    <format dxfId="110">
      <pivotArea dataOnly="0" labelOnly="1" outline="0" fieldPosition="0">
        <references count="1">
          <reference field="4294967294" count="2">
            <x v="0"/>
            <x v="1"/>
          </reference>
        </references>
      </pivotArea>
    </format>
    <format dxfId="109">
      <pivotArea grandRow="1" outline="0" collapsedLevelsAreSubtotals="1" fieldPosition="0"/>
    </format>
    <format dxfId="108">
      <pivotArea dataOnly="0" labelOnly="1" grandRow="1" outline="0" fieldPosition="0"/>
    </format>
    <format dxfId="107">
      <pivotArea grandRow="1" outline="0" collapsedLevelsAreSubtotals="1" fieldPosition="0"/>
    </format>
    <format dxfId="106">
      <pivotArea dataOnly="0" labelOnly="1" grandRow="1" outline="0" fieldPosition="0"/>
    </format>
    <format dxfId="105">
      <pivotArea field="0" type="button" dataOnly="0" labelOnly="1" outline="0" axis="axisRow" fieldPosition="0"/>
    </format>
    <format dxfId="104">
      <pivotArea dataOnly="0" labelOnly="1" outline="0" fieldPosition="0">
        <references count="1">
          <reference field="4294967294" count="2">
            <x v="0"/>
            <x v="1"/>
          </reference>
        </references>
      </pivotArea>
    </format>
    <format dxfId="103">
      <pivotArea outline="0" collapsedLevelsAreSubtotals="1" fieldPosition="0">
        <references count="1">
          <reference field="4294967294" count="1" selected="0">
            <x v="0"/>
          </reference>
        </references>
      </pivotArea>
    </format>
    <format dxfId="102">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multipleItemSelectionAllowed="1" dragToData="1"/>
    <pivotHierarchy dragToData="1"/>
    <pivotHierarchy dragToData="1"/>
    <pivotHierarchy dragToData="1"/>
    <pivotHierarchy multipleItemSelectionAllowed="1" dragToData="1">
      <members count="1" level="1">
        <member name="[Returns].[Returned].&amp;"/>
      </members>
    </pivotHierarchy>
    <pivotHierarchy dragToData="1"/>
    <pivotHierarchy dragToData="1" caption="% of Total"/>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2ADC2DF3-7447-42B8-A8B4-D354D3552BC6}" autoFormatId="16" applyNumberFormats="0" applyBorderFormats="0" applyFontFormats="0" applyPatternFormats="0" applyAlignmentFormats="0" applyWidthHeightFormats="0">
  <queryTableRefresh nextId="24">
    <queryTableFields count="23">
      <queryTableField id="1" name="Orders[Row ID]" tableColumnId="1"/>
      <queryTableField id="2" name="Orders[Order ID]" tableColumnId="2"/>
      <queryTableField id="3" name="Orders[Order Date]" tableColumnId="3"/>
      <queryTableField id="4" name="Orders[Ship Date]" tableColumnId="4"/>
      <queryTableField id="5" name="Orders[Ship Mode]" tableColumnId="5"/>
      <queryTableField id="6" name="Orders[Customer ID]" tableColumnId="6"/>
      <queryTableField id="7" name="Orders[Customer Name]" tableColumnId="7"/>
      <queryTableField id="8" name="Orders[Segment]" tableColumnId="8"/>
      <queryTableField id="9" name="Orders[Country]" tableColumnId="9"/>
      <queryTableField id="10" name="Orders[City]" tableColumnId="10"/>
      <queryTableField id="11" name="Orders[State]" tableColumnId="11"/>
      <queryTableField id="12" name="Orders[Postal Code]" tableColumnId="12"/>
      <queryTableField id="13" name="Orders[Region]" tableColumnId="13"/>
      <queryTableField id="14" name="Orders[Product ID]" tableColumnId="14"/>
      <queryTableField id="15" name="Orders[Category]" tableColumnId="15"/>
      <queryTableField id="16" name="Orders[Sub-Category]" tableColumnId="16"/>
      <queryTableField id="17" name="Orders[Product Name]" tableColumnId="17"/>
      <queryTableField id="18" name="Orders[Sales]" tableColumnId="18"/>
      <queryTableField id="19" name="Orders[Quantity]" tableColumnId="19"/>
      <queryTableField id="20" name="Orders[Discount]" tableColumnId="20"/>
      <queryTableField id="21" name="Orders[Profit]" tableColumnId="21"/>
      <queryTableField id="22" name="Orders[Year]" tableColumnId="22"/>
      <queryTableField id="23" name="Orders[Month]" tableColumnId="2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DE6EC36-5EBD-46DD-A2B3-79D78423512B}" autoFormatId="16" applyNumberFormats="0" applyBorderFormats="0" applyFontFormats="0" applyPatternFormats="0" applyAlignmentFormats="0" applyWidthHeightFormats="0">
  <queryTableRefresh nextId="24">
    <queryTableFields count="23">
      <queryTableField id="1" name="Orders[Row ID]" tableColumnId="1"/>
      <queryTableField id="2" name="Orders[Order ID]" tableColumnId="2"/>
      <queryTableField id="3" name="Orders[Order Date]" tableColumnId="3"/>
      <queryTableField id="4" name="Orders[Ship Date]" tableColumnId="4"/>
      <queryTableField id="5" name="Orders[Ship Mode]" tableColumnId="5"/>
      <queryTableField id="6" name="Orders[Customer ID]" tableColumnId="6"/>
      <queryTableField id="7" name="Orders[Customer Name]" tableColumnId="7"/>
      <queryTableField id="8" name="Orders[Segment]" tableColumnId="8"/>
      <queryTableField id="9" name="Orders[Country]" tableColumnId="9"/>
      <queryTableField id="10" name="Orders[City]" tableColumnId="10"/>
      <queryTableField id="11" name="Orders[State]" tableColumnId="11"/>
      <queryTableField id="12" name="Orders[Postal Code]" tableColumnId="12"/>
      <queryTableField id="13" name="Orders[Region]" tableColumnId="13"/>
      <queryTableField id="14" name="Orders[Product ID]" tableColumnId="14"/>
      <queryTableField id="15" name="Orders[Category]" tableColumnId="15"/>
      <queryTableField id="16" name="Orders[Sub-Category]" tableColumnId="16"/>
      <queryTableField id="17" name="Orders[Product Name]" tableColumnId="17"/>
      <queryTableField id="18" name="Orders[Sales]" tableColumnId="18"/>
      <queryTableField id="19" name="Orders[Quantity]" tableColumnId="19"/>
      <queryTableField id="20" name="Orders[Discount]" tableColumnId="20"/>
      <queryTableField id="21" name="Orders[Profit]" tableColumnId="21"/>
      <queryTableField id="22" name="Orders[Year]" tableColumnId="22"/>
      <queryTableField id="23" name="Orders[Month]" tableColumnId="2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9F2A623-A40D-4BFC-895D-D62368553E4D}" autoFormatId="16" applyNumberFormats="0" applyBorderFormats="0" applyFontFormats="0" applyPatternFormats="0" applyAlignmentFormats="0" applyWidthHeightFormats="0">
  <queryTableRefresh nextId="24">
    <queryTableFields count="23">
      <queryTableField id="1" name="Orders[Row ID]" tableColumnId="1"/>
      <queryTableField id="2" name="Orders[Order ID]" tableColumnId="2"/>
      <queryTableField id="3" name="Orders[Order Date]" tableColumnId="3"/>
      <queryTableField id="4" name="Orders[Ship Date]" tableColumnId="4"/>
      <queryTableField id="5" name="Orders[Ship Mode]" tableColumnId="5"/>
      <queryTableField id="6" name="Orders[Customer ID]" tableColumnId="6"/>
      <queryTableField id="7" name="Orders[Customer Name]" tableColumnId="7"/>
      <queryTableField id="8" name="Orders[Segment]" tableColumnId="8"/>
      <queryTableField id="9" name="Orders[Country]" tableColumnId="9"/>
      <queryTableField id="10" name="Orders[City]" tableColumnId="10"/>
      <queryTableField id="11" name="Orders[State]" tableColumnId="11"/>
      <queryTableField id="12" name="Orders[Postal Code]" tableColumnId="12"/>
      <queryTableField id="13" name="Orders[Region]" tableColumnId="13"/>
      <queryTableField id="14" name="Orders[Product ID]" tableColumnId="14"/>
      <queryTableField id="15" name="Orders[Category]" tableColumnId="15"/>
      <queryTableField id="16" name="Orders[Sub-Category]" tableColumnId="16"/>
      <queryTableField id="17" name="Orders[Product Name]" tableColumnId="17"/>
      <queryTableField id="18" name="Orders[Sales]" tableColumnId="18"/>
      <queryTableField id="19" name="Orders[Quantity]" tableColumnId="19"/>
      <queryTableField id="20" name="Orders[Discount]" tableColumnId="20"/>
      <queryTableField id="21" name="Orders[Profit]" tableColumnId="21"/>
      <queryTableField id="22" name="Orders[Year]" tableColumnId="22"/>
      <queryTableField id="23" name="Orders[Month]" tableColumnId="2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EC5236-EFCD-4CF5-98F3-EAE161B71B5E}" sourceName="[Orders].[Year]">
  <pivotTables>
    <pivotTable tabId="2" name="PivotTable1"/>
    <pivotTable tabId="2" name="PivotTable2"/>
    <pivotTable tabId="2" name="PivotTable3"/>
    <pivotTable tabId="2" name="PivotTable4"/>
    <pivotTable tabId="3" name="PivotTable6"/>
    <pivotTable tabId="3" name="PivotTable7"/>
    <pivotTable tabId="3" name="PivotTable8"/>
    <pivotTable tabId="1" name="PivotTable16"/>
    <pivotTable tabId="1" name="PivotTable17"/>
    <pivotTable tabId="1" name="PivotTable18"/>
    <pivotTable tabId="2" name="PivotTable19"/>
    <pivotTable tabId="1" name="PivotTable22"/>
    <pivotTable tabId="1" name="PivotTable23"/>
    <pivotTable tabId="1" name="PivotTable25"/>
    <pivotTable tabId="4" name="PivotTable12"/>
    <pivotTable tabId="5" name="PivotTable27"/>
    <pivotTable tabId="5" name="PivotTable32"/>
    <pivotTable tabId="5" name="PivotTable34"/>
    <pivotTable tabId="5" name="PivotTable35"/>
    <pivotTable tabId="6" name="PivotTable36"/>
    <pivotTable tabId="5" name="PivotTable37"/>
    <pivotTable tabId="5" name="PivotTable38"/>
    <pivotTable tabId="1" name="PivotTable39"/>
    <pivotTable tabId="6" name="PivotTable40"/>
    <pivotTable tabId="5" name="PivotTable41"/>
    <pivotTable tabId="5" name="PivotTable42"/>
    <pivotTable tabId="5" name="PivotTable43"/>
    <pivotTable tabId="5" name="PivotTable44"/>
    <pivotTable tabId="5" name="PivotTable2"/>
    <pivotTable tabId="5" name="PivotTable4"/>
    <pivotTable tabId="5" name="PivotTable5"/>
    <pivotTable tabId="5" name="PivotTable7"/>
  </pivotTables>
  <data>
    <olap pivotCacheId="219211250">
      <levels count="2">
        <level uniqueName="[Orders].[Year].[(All)]" sourceCaption="(All)" count="0"/>
        <level uniqueName="[Orders].[Year].[Year]" sourceCaption="Year" count="4">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DC5BA33-3603-4B0F-8516-12D1E982FD6C}" sourceName="[Orders].[Category]">
  <pivotTables>
    <pivotTable tabId="1" name="PivotTable16"/>
    <pivotTable tabId="1" name="PivotTable17"/>
    <pivotTable tabId="1" name="PivotTable18"/>
    <pivotTable tabId="1" name="PivotTable22"/>
    <pivotTable tabId="1" name="PivotTable23"/>
    <pivotTable tabId="1" name="PivotTable25"/>
    <pivotTable tabId="1" name="PivotTable39"/>
    <pivotTable tabId="4" name="PivotTable12"/>
    <pivotTable tabId="5" name="PivotTable2"/>
    <pivotTable tabId="5" name="PivotTable27"/>
    <pivotTable tabId="5" name="PivotTable32"/>
    <pivotTable tabId="5" name="PivotTable34"/>
    <pivotTable tabId="5" name="PivotTable35"/>
    <pivotTable tabId="5" name="PivotTable37"/>
    <pivotTable tabId="5" name="PivotTable38"/>
    <pivotTable tabId="5" name="PivotTable4"/>
    <pivotTable tabId="5" name="PivotTable41"/>
    <pivotTable tabId="5" name="PivotTable42"/>
    <pivotTable tabId="5" name="PivotTable43"/>
    <pivotTable tabId="5" name="PivotTable44"/>
    <pivotTable tabId="5" name="PivotTable5"/>
    <pivotTable tabId="5" name="PivotTable7"/>
    <pivotTable tabId="6" name="PivotTable36"/>
    <pivotTable tabId="6" name="PivotTable40"/>
    <pivotTable tabId="3" name="PivotTable6"/>
    <pivotTable tabId="3" name="PivotTable7"/>
    <pivotTable tabId="3" name="PivotTable8"/>
    <pivotTable tabId="2" name="PivotTable1"/>
    <pivotTable tabId="2" name="PivotTable19"/>
    <pivotTable tabId="2" name="PivotTable2"/>
    <pivotTable tabId="2" name="PivotTable3"/>
    <pivotTable tabId="2" name="PivotTable4"/>
  </pivotTables>
  <data>
    <olap pivotCacheId="219211250">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486B20C-41AD-4740-87B1-303215A0E431}" sourceName="[Orders].[Sub-Category]">
  <pivotTables>
    <pivotTable tabId="1" name="PivotTable16"/>
    <pivotTable tabId="1" name="PivotTable17"/>
    <pivotTable tabId="1" name="PivotTable18"/>
    <pivotTable tabId="1" name="PivotTable22"/>
    <pivotTable tabId="1" name="PivotTable23"/>
    <pivotTable tabId="1" name="PivotTable25"/>
    <pivotTable tabId="1" name="PivotTable39"/>
    <pivotTable tabId="4" name="PivotTable12"/>
    <pivotTable tabId="5" name="PivotTable2"/>
    <pivotTable tabId="5" name="PivotTable27"/>
    <pivotTable tabId="5" name="PivotTable32"/>
    <pivotTable tabId="5" name="PivotTable34"/>
    <pivotTable tabId="5" name="PivotTable35"/>
    <pivotTable tabId="5" name="PivotTable37"/>
    <pivotTable tabId="5" name="PivotTable38"/>
    <pivotTable tabId="5" name="PivotTable4"/>
    <pivotTable tabId="5" name="PivotTable41"/>
    <pivotTable tabId="5" name="PivotTable42"/>
    <pivotTable tabId="5" name="PivotTable43"/>
    <pivotTable tabId="5" name="PivotTable44"/>
    <pivotTable tabId="5" name="PivotTable5"/>
    <pivotTable tabId="5" name="PivotTable7"/>
    <pivotTable tabId="6" name="PivotTable36"/>
    <pivotTable tabId="6" name="PivotTable40"/>
    <pivotTable tabId="3" name="PivotTable6"/>
    <pivotTable tabId="3" name="PivotTable7"/>
    <pivotTable tabId="3" name="PivotTable8"/>
    <pivotTable tabId="2" name="PivotTable1"/>
    <pivotTable tabId="2" name="PivotTable19"/>
    <pivotTable tabId="2" name="PivotTable2"/>
    <pivotTable tabId="2" name="PivotTable3"/>
    <pivotTable tabId="2" name="PivotTable4"/>
  </pivotTables>
  <data>
    <olap pivotCacheId="219211250">
      <levels count="2">
        <level uniqueName="[Orders].[Sub-Category].[(All)]" sourceCaption="(All)" count="0"/>
        <level uniqueName="[Orders].[Sub-Category].[Sub-Category]" sourceCaption="Sub-Category" count="17">
          <ranges>
            <range startItem="0">
              <i n="[Orders].[Sub-Category].&amp;[Accessories]" c="Accessories"/>
              <i n="[Orders].[Sub-Category].&amp;[Appliances]" c="Appliances"/>
              <i n="[Orders].[Sub-Category].&amp;[Art]" c="Art"/>
              <i n="[Orders].[Sub-Category].&amp;[Binders]" c="Binders"/>
              <i n="[Orders].[Sub-Category].&amp;[Bookcases]" c="Bookcases"/>
              <i n="[Orders].[Sub-Category].&amp;[Chairs]" c="Chairs"/>
              <i n="[Orders].[Sub-Category].&amp;[Copiers]" c="Copiers"/>
              <i n="[Orders].[Sub-Category].&amp;[Envelopes]" c="Envelopes"/>
              <i n="[Orders].[Sub-Category].&amp;[Fasteners]" c="Fasteners"/>
              <i n="[Orders].[Sub-Category].&amp;[Furnishings]" c="Furnishings"/>
              <i n="[Orders].[Sub-Category].&amp;[Labels]" c="Labels"/>
              <i n="[Orders].[Sub-Category].&amp;[Machines]" c="Machines"/>
              <i n="[Orders].[Sub-Category].&amp;[Paper]" c="Paper"/>
              <i n="[Orders].[Sub-Category].&amp;[Phones]" c="Phones"/>
              <i n="[Orders].[Sub-Category].&amp;[Storage]" c="Storage"/>
              <i n="[Orders].[Sub-Category].&amp;[Supplies]" c="Supplies"/>
              <i n="[Orders].[Sub-Category].&amp;[Tables]" c="Tables"/>
            </range>
          </ranges>
        </level>
      </levels>
      <selections count="1">
        <selection n="[Orders].[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4E65C6-414A-4B60-81E3-9150A71F1E62}" sourceName="[Orders].[Month]">
  <pivotTables>
    <pivotTable tabId="1" name="PivotTable16"/>
    <pivotTable tabId="1" name="PivotTable17"/>
    <pivotTable tabId="1" name="PivotTable18"/>
    <pivotTable tabId="1" name="PivotTable22"/>
    <pivotTable tabId="1" name="PivotTable23"/>
    <pivotTable tabId="1" name="PivotTable25"/>
    <pivotTable tabId="3" name="PivotTable6"/>
    <pivotTable tabId="3" name="PivotTable7"/>
    <pivotTable tabId="3" name="PivotTable8"/>
    <pivotTable tabId="4" name="PivotTable12"/>
    <pivotTable tabId="2" name="PivotTable1"/>
    <pivotTable tabId="2" name="PivotTable19"/>
    <pivotTable tabId="2" name="PivotTable2"/>
    <pivotTable tabId="2" name="PivotTable3"/>
    <pivotTable tabId="2" name="PivotTable4"/>
    <pivotTable tabId="5" name="PivotTable27"/>
    <pivotTable tabId="5" name="PivotTable32"/>
    <pivotTable tabId="5" name="PivotTable34"/>
    <pivotTable tabId="5" name="PivotTable35"/>
    <pivotTable tabId="6" name="PivotTable36"/>
    <pivotTable tabId="5" name="PivotTable37"/>
    <pivotTable tabId="5" name="PivotTable38"/>
    <pivotTable tabId="1" name="PivotTable39"/>
    <pivotTable tabId="6" name="PivotTable40"/>
    <pivotTable tabId="5" name="PivotTable41"/>
    <pivotTable tabId="5" name="PivotTable42"/>
    <pivotTable tabId="5" name="PivotTable43"/>
    <pivotTable tabId="5" name="PivotTable44"/>
    <pivotTable tabId="5" name="PivotTable2"/>
    <pivotTable tabId="5" name="PivotTable4"/>
    <pivotTable tabId="5" name="PivotTable5"/>
    <pivotTable tabId="5" name="PivotTable7"/>
  </pivotTables>
  <data>
    <olap pivotCacheId="219211250">
      <levels count="2">
        <level uniqueName="[Orders].[Month].[(All)]" sourceCaption="(All)" count="0"/>
        <level uniqueName="[Orders].[Month].[Month]" sourceCaption="Month" count="12">
          <ranges>
            <range startItem="0">
              <i n="[Orders].[Month].&amp;[Jan]" c="Jan"/>
              <i n="[Orders].[Month].&amp;[Feb]" c="Feb"/>
              <i n="[Orders].[Month].&amp;[Mar]" c="Mar"/>
              <i n="[Orders].[Month].&amp;[Apr]" c="Apr"/>
              <i n="[Orders].[Month].&amp;[May]" c="May"/>
              <i n="[Orders].[Month].&amp;[Jun]" c="Jun"/>
              <i n="[Orders].[Month].&amp;[Jul]" c="Jul"/>
              <i n="[Orders].[Month].&amp;[Aug]" c="Aug"/>
              <i n="[Orders].[Month].&amp;[Sep]" c="Sep"/>
              <i n="[Orders].[Month].&amp;[Oct]" c="Oct"/>
              <i n="[Orders].[Month].&amp;[Nov]" c="Nov"/>
              <i n="[Orders].[Month].&amp;[Dec]" c="Dec"/>
            </range>
          </ranges>
        </level>
      </levels>
      <selections count="1">
        <selection n="[Orders].[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1" xr10:uid="{5BF6C8FF-4F1A-4B33-8BE4-9031522724AB}" sourceName="[Returns].[Returned]">
  <pivotTables>
    <pivotTable tabId="1" name="PivotTable39"/>
    <pivotTable tabId="6" name="PivotTable40"/>
    <pivotTable tabId="6" name="PivotTable36"/>
    <pivotTable tabId="4" name="PivotTable12"/>
    <pivotTable tabId="1" name="PivotTable25"/>
    <pivotTable tabId="1" name="PivotTable23"/>
    <pivotTable tabId="1" name="PivotTable22"/>
    <pivotTable tabId="2" name="PivotTable19"/>
    <pivotTable tabId="1" name="PivotTable18"/>
    <pivotTable tabId="1" name="PivotTable17"/>
    <pivotTable tabId="1" name="PivotTable16"/>
    <pivotTable tabId="3" name="PivotTable8"/>
    <pivotTable tabId="3" name="PivotTable7"/>
    <pivotTable tabId="3" name="PivotTable6"/>
    <pivotTable tabId="2" name="PivotTable4"/>
    <pivotTable tabId="2" name="PivotTable3"/>
    <pivotTable tabId="2" name="PivotTable1"/>
    <pivotTable tabId="2" name="PivotTable2"/>
    <pivotTable tabId="5" name="PivotTable2"/>
    <pivotTable tabId="5" name="PivotTable27"/>
    <pivotTable tabId="5" name="PivotTable32"/>
    <pivotTable tabId="5" name="PivotTable34"/>
    <pivotTable tabId="5" name="PivotTable37"/>
    <pivotTable tabId="5" name="PivotTable38"/>
    <pivotTable tabId="5" name="PivotTable4"/>
    <pivotTable tabId="5" name="PivotTable41"/>
    <pivotTable tabId="5" name="PivotTable42"/>
    <pivotTable tabId="5" name="PivotTable43"/>
    <pivotTable tabId="5" name="PivotTable44"/>
    <pivotTable tabId="5" name="PivotTable5"/>
    <pivotTable tabId="5" name="PivotTable7"/>
  </pivotTables>
  <data>
    <olap pivotCacheId="219211250">
      <levels count="2">
        <level uniqueName="[Returns].[Returned].[(All)]" sourceCaption="(All)" count="0"/>
        <level uniqueName="[Returns].[Returned].[Returned]" sourceCaption="Returned" count="2">
          <ranges>
            <range startItem="0">
              <i n="[Returns].[Returned].&amp;[Yes]" c="Yes"/>
              <i n="[Returns].[Returned].&amp;" c="(blank)"/>
            </range>
          </ranges>
        </level>
      </levels>
      <selections count="1">
        <selection n="[Returns].[Returned].&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693E4B4-8C48-42CF-9143-4C9785BAF6D4}" cache="Slicer_Year" caption="Year" columnCount="2" level="1" style="SlicerStyleLight2" rowHeight="241300"/>
  <slicer name="Category" xr10:uid="{588186A8-7295-4D29-8A84-45C336F2D2E1}" cache="Slicer_Category" caption="Category" columnCount="2" level="1" style="SlicerStyleLight2" rowHeight="241300"/>
  <slicer name="Sub-Category" xr10:uid="{77EB8253-4910-43BE-BD2C-86BA26429774}" cache="Slicer_Sub_Category" caption="Sub-Category" startItem="8" columnCount="2" level="1" style="SlicerStyleLight2" rowHeight="241300"/>
  <slicer name="Month" xr10:uid="{336FB86C-C912-4FE1-86A3-9D831C0F3A5B}" cache="Slicer_Month" caption="Month" level="1" style="SlicerStyleLight2" rowHeight="241300"/>
  <slicer name="Returned 1" xr10:uid="{8F1CA912-5649-4C43-B3CA-C9C57BC2121D}" cache="Slicer_Returned1" caption="Returned" startItem="1"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37D5179-70BE-4651-99BC-79D842496149}" cache="Slicer_Year" caption="Year" level="1" rowHeight="241300"/>
  <slicer name="Returned" xr10:uid="{F663567E-9306-4F3A-8263-6244228B00D0}" cache="Slicer_Returned1" caption="Returned"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95CE35-050B-4CB4-BB6C-160310A48AE1}" name="Table_ExternalData_14" displayName="Table_ExternalData_14" ref="A3:W257" tableType="queryTable" totalsRowShown="0">
  <autoFilter ref="A3:W257" xr:uid="{CE95CE35-050B-4CB4-BB6C-160310A48AE1}"/>
  <tableColumns count="23">
    <tableColumn id="1" xr3:uid="{714F9C58-A6ED-4E50-8F47-B6FCD8676211}" uniqueName="1" name="Orders[Row ID]" queryTableFieldId="1"/>
    <tableColumn id="2" xr3:uid="{6433560D-2C1B-470B-914E-FB6176960FD5}" uniqueName="2" name="Orders[Order ID]" queryTableFieldId="2"/>
    <tableColumn id="3" xr3:uid="{990C1864-8261-4970-A3F4-6FD7FE3D7FE9}" uniqueName="3" name="Orders[Order Date]" queryTableFieldId="3" dataDxfId="158"/>
    <tableColumn id="4" xr3:uid="{B9C429CD-CF67-4E80-A2FC-5DEFAE817943}" uniqueName="4" name="Orders[Ship Date]" queryTableFieldId="4" dataDxfId="157"/>
    <tableColumn id="5" xr3:uid="{3C2432F8-FD16-4610-B81A-7C222031369A}" uniqueName="5" name="Orders[Ship Mode]" queryTableFieldId="5"/>
    <tableColumn id="6" xr3:uid="{AF6A602C-E622-4D15-9BBF-B0BF74D3427E}" uniqueName="6" name="Orders[Customer ID]" queryTableFieldId="6"/>
    <tableColumn id="7" xr3:uid="{0903ACA2-57F3-431D-8B03-05A733705BCF}" uniqueName="7" name="Orders[Customer Name]" queryTableFieldId="7"/>
    <tableColumn id="8" xr3:uid="{52A5BAA2-1DDB-435B-A541-8FDB43EE9B0E}" uniqueName="8" name="Orders[Segment]" queryTableFieldId="8"/>
    <tableColumn id="9" xr3:uid="{397DF9C7-5E05-4B57-BA0E-408E70CB2288}" uniqueName="9" name="Orders[Country]" queryTableFieldId="9"/>
    <tableColumn id="10" xr3:uid="{89AE5975-F368-402B-A29A-92C6A62066F6}" uniqueName="10" name="Orders[City]" queryTableFieldId="10"/>
    <tableColumn id="11" xr3:uid="{922CF724-4166-4535-9558-BF78160B5797}" uniqueName="11" name="Orders[State]" queryTableFieldId="11"/>
    <tableColumn id="12" xr3:uid="{8CB9EB18-1A2F-4FBD-A677-8270780604DD}" uniqueName="12" name="Orders[Postal Code]" queryTableFieldId="12"/>
    <tableColumn id="13" xr3:uid="{40C3B0C0-E90D-42BE-8D09-796DA024C486}" uniqueName="13" name="Orders[Region]" queryTableFieldId="13"/>
    <tableColumn id="14" xr3:uid="{0D2BADBB-5D9C-4C2C-8948-AE28ACC96773}" uniqueName="14" name="Orders[Product ID]" queryTableFieldId="14"/>
    <tableColumn id="15" xr3:uid="{0038F139-9205-4F3C-BBE8-A9137B0277A5}" uniqueName="15" name="Orders[Category]" queryTableFieldId="15"/>
    <tableColumn id="16" xr3:uid="{73AD0938-972A-4A1B-A811-6EF91574D92B}" uniqueName="16" name="Orders[Sub-Category]" queryTableFieldId="16"/>
    <tableColumn id="17" xr3:uid="{4F2B6B1C-A22F-49CB-A366-D6F89B7EE244}" uniqueName="17" name="Orders[Product Name]" queryTableFieldId="17"/>
    <tableColumn id="18" xr3:uid="{A6189F59-DAEC-458D-B632-5131C4C12957}" uniqueName="18" name="Orders[Sales]" queryTableFieldId="18"/>
    <tableColumn id="19" xr3:uid="{BBF136BA-43E5-488A-9141-38AFFBFDEF7C}" uniqueName="19" name="Orders[Quantity]" queryTableFieldId="19"/>
    <tableColumn id="20" xr3:uid="{59C2AE29-2CFF-498A-8DC9-988DE195AEC8}" uniqueName="20" name="Orders[Discount]" queryTableFieldId="20"/>
    <tableColumn id="21" xr3:uid="{2EDF0AAD-4477-4587-A396-F393427615EC}" uniqueName="21" name="Orders[Profit]" queryTableFieldId="21"/>
    <tableColumn id="22" xr3:uid="{1EA95993-1425-46E7-B02D-CC2A0CD5A43B}" uniqueName="22" name="Orders[Year]" queryTableFieldId="22"/>
    <tableColumn id="23" xr3:uid="{8BC3D6A6-C2AD-478E-9D36-81DCD94223BE}" uniqueName="23" name="Orders[Month]" queryTableField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4D7A1E-161C-45C2-897A-0A606BEDBE61}" name="Table_ExternalData_1" displayName="Table_ExternalData_1" ref="A3:W1003" tableType="queryTable" totalsRowShown="0">
  <autoFilter ref="A3:W1003" xr:uid="{224D7A1E-161C-45C2-897A-0A606BEDBE61}"/>
  <tableColumns count="23">
    <tableColumn id="1" xr3:uid="{543A3FBE-25B8-4225-9AFD-7A5915F4BB8C}" uniqueName="1" name="Orders[Row ID]" queryTableFieldId="1"/>
    <tableColumn id="2" xr3:uid="{408DA2A4-690A-4575-802F-1FBA0D314A50}" uniqueName="2" name="Orders[Order ID]" queryTableFieldId="2"/>
    <tableColumn id="3" xr3:uid="{2F0E088B-2CA6-420B-BD7F-01D8EFE4DE31}" uniqueName="3" name="Orders[Order Date]" queryTableFieldId="3" dataDxfId="101"/>
    <tableColumn id="4" xr3:uid="{84C494E0-2E2B-4B53-B50E-537BDAB7B3FC}" uniqueName="4" name="Orders[Ship Date]" queryTableFieldId="4" dataDxfId="100"/>
    <tableColumn id="5" xr3:uid="{26311747-1FC6-4C7E-BD87-E1743D928A5F}" uniqueName="5" name="Orders[Ship Mode]" queryTableFieldId="5"/>
    <tableColumn id="6" xr3:uid="{CDCE7207-0808-4136-820C-F5A4D00B1E85}" uniqueName="6" name="Orders[Customer ID]" queryTableFieldId="6"/>
    <tableColumn id="7" xr3:uid="{8AA15C1C-57F8-4D6C-91AE-250A6A7613E3}" uniqueName="7" name="Orders[Customer Name]" queryTableFieldId="7"/>
    <tableColumn id="8" xr3:uid="{CE0C5B25-1B08-45C1-B53C-4D5C513FE06F}" uniqueName="8" name="Orders[Segment]" queryTableFieldId="8"/>
    <tableColumn id="9" xr3:uid="{90788D32-391B-4BEA-B11E-789C240D7BE8}" uniqueName="9" name="Orders[Country]" queryTableFieldId="9"/>
    <tableColumn id="10" xr3:uid="{FF527995-3CBC-42D9-A720-581234D08607}" uniqueName="10" name="Orders[City]" queryTableFieldId="10"/>
    <tableColumn id="11" xr3:uid="{9CAA5178-4BCD-4CA6-8727-40944FEC0A0D}" uniqueName="11" name="Orders[State]" queryTableFieldId="11"/>
    <tableColumn id="12" xr3:uid="{A762B5CD-9E35-436C-80D5-C044ED8E5A91}" uniqueName="12" name="Orders[Postal Code]" queryTableFieldId="12"/>
    <tableColumn id="13" xr3:uid="{828DBA1F-D632-43F1-8E64-9BFF7779B387}" uniqueName="13" name="Orders[Region]" queryTableFieldId="13"/>
    <tableColumn id="14" xr3:uid="{87BFE1F6-1D7B-410D-B609-B2B8756300F5}" uniqueName="14" name="Orders[Product ID]" queryTableFieldId="14"/>
    <tableColumn id="15" xr3:uid="{CEDE20AA-D0BE-4547-8E57-5D0A1170EE79}" uniqueName="15" name="Orders[Category]" queryTableFieldId="15"/>
    <tableColumn id="16" xr3:uid="{85294973-8055-4017-9E45-298120342E9A}" uniqueName="16" name="Orders[Sub-Category]" queryTableFieldId="16"/>
    <tableColumn id="17" xr3:uid="{69D357DF-26E1-4260-A001-26E69078BFD7}" uniqueName="17" name="Orders[Product Name]" queryTableFieldId="17"/>
    <tableColumn id="18" xr3:uid="{5D210ADC-44C4-4EC5-824D-EFAE319567AD}" uniqueName="18" name="Orders[Sales]" queryTableFieldId="18"/>
    <tableColumn id="19" xr3:uid="{4EB95C6C-92F7-40B3-A1D1-C27010A68A1E}" uniqueName="19" name="Orders[Quantity]" queryTableFieldId="19"/>
    <tableColumn id="20" xr3:uid="{90C6F0F2-F03B-4817-9FF8-1100E1737D37}" uniqueName="20" name="Orders[Discount]" queryTableFieldId="20"/>
    <tableColumn id="21" xr3:uid="{3B88249E-7CB0-4603-8306-27DA02940F88}" uniqueName="21" name="Orders[Profit]" queryTableFieldId="21"/>
    <tableColumn id="22" xr3:uid="{9D64FFE4-0408-48C0-97B3-887234CFC550}" uniqueName="22" name="Orders[Year]" queryTableFieldId="22"/>
    <tableColumn id="23" xr3:uid="{4B2C8751-ECEB-464C-950A-43E762A0E3DA}" uniqueName="23" name="Orders[Month]" queryTableField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99A465-6FBC-45C0-B173-F9AA95F36FBF}" name="Table_ExternalData_13" displayName="Table_ExternalData_13" ref="A3:W1003" tableType="queryTable" totalsRowShown="0">
  <autoFilter ref="A3:W1003" xr:uid="{B599A465-6FBC-45C0-B173-F9AA95F36FBF}"/>
  <tableColumns count="23">
    <tableColumn id="1" xr3:uid="{8EF6441E-03F9-4F84-9A4B-67A9ED5C4DAA}" uniqueName="1" name="Orders[Row ID]" queryTableFieldId="1"/>
    <tableColumn id="2" xr3:uid="{03CBE10E-729D-467B-9DBE-12E35EF794E0}" uniqueName="2" name="Orders[Order ID]" queryTableFieldId="2"/>
    <tableColumn id="3" xr3:uid="{472CA181-5EC1-4EF2-8A66-76E7B5340E7C}" uniqueName="3" name="Orders[Order Date]" queryTableFieldId="3" dataDxfId="99"/>
    <tableColumn id="4" xr3:uid="{7F6D796E-B02D-44A1-A721-5BC3382D117A}" uniqueName="4" name="Orders[Ship Date]" queryTableFieldId="4" dataDxfId="98"/>
    <tableColumn id="5" xr3:uid="{0173E29D-7E2F-4FA4-8680-B99C92F27699}" uniqueName="5" name="Orders[Ship Mode]" queryTableFieldId="5"/>
    <tableColumn id="6" xr3:uid="{029475DD-952A-4CFD-8522-84F328AFDA6B}" uniqueName="6" name="Orders[Customer ID]" queryTableFieldId="6"/>
    <tableColumn id="7" xr3:uid="{7B60D752-09F8-45CF-9448-1F5B7890095E}" uniqueName="7" name="Orders[Customer Name]" queryTableFieldId="7"/>
    <tableColumn id="8" xr3:uid="{AA8C6957-942D-49B6-B6D2-AE1C62957931}" uniqueName="8" name="Orders[Segment]" queryTableFieldId="8"/>
    <tableColumn id="9" xr3:uid="{9B99139C-7A59-43F4-AE09-FF0EE85D435F}" uniqueName="9" name="Orders[Country]" queryTableFieldId="9"/>
    <tableColumn id="10" xr3:uid="{E7D00694-5CF6-4F8C-B63D-D874CDFC277E}" uniqueName="10" name="Orders[City]" queryTableFieldId="10"/>
    <tableColumn id="11" xr3:uid="{28F112E6-BDE9-42E2-BE1C-C03E47DF3F2D}" uniqueName="11" name="Orders[State]" queryTableFieldId="11"/>
    <tableColumn id="12" xr3:uid="{10888A12-B227-47D4-8273-D34E42B80385}" uniqueName="12" name="Orders[Postal Code]" queryTableFieldId="12"/>
    <tableColumn id="13" xr3:uid="{EA217522-1590-4E39-A0FD-4F313B391219}" uniqueName="13" name="Orders[Region]" queryTableFieldId="13"/>
    <tableColumn id="14" xr3:uid="{E7C749FA-7AA8-467C-A2C9-BDE191506771}" uniqueName="14" name="Orders[Product ID]" queryTableFieldId="14"/>
    <tableColumn id="15" xr3:uid="{6DDF8336-1556-4FAD-A41B-F52A1DC912AB}" uniqueName="15" name="Orders[Category]" queryTableFieldId="15"/>
    <tableColumn id="16" xr3:uid="{039BF2ED-9491-43F4-9A46-F2D8E7347F8C}" uniqueName="16" name="Orders[Sub-Category]" queryTableFieldId="16"/>
    <tableColumn id="17" xr3:uid="{A1AC8F17-7691-43F5-997F-0E6E13932551}" uniqueName="17" name="Orders[Product Name]" queryTableFieldId="17"/>
    <tableColumn id="18" xr3:uid="{E6D4B8E5-665D-46B2-B59E-FA19A412690B}" uniqueName="18" name="Orders[Sales]" queryTableFieldId="18"/>
    <tableColumn id="19" xr3:uid="{0AF9673D-3AD1-423F-A827-2C3CE595D628}" uniqueName="19" name="Orders[Quantity]" queryTableFieldId="19"/>
    <tableColumn id="20" xr3:uid="{A5AF727C-9B98-4664-92D8-D9A857AA5530}" uniqueName="20" name="Orders[Discount]" queryTableFieldId="20"/>
    <tableColumn id="21" xr3:uid="{C7751FA4-025A-48D2-8C05-78D224FFB84D}" uniqueName="21" name="Orders[Profit]" queryTableFieldId="21"/>
    <tableColumn id="22" xr3:uid="{8F233FE7-B2B0-44A6-9005-A95D8A9B1B1C}" uniqueName="22" name="Orders[Year]" queryTableFieldId="22"/>
    <tableColumn id="23" xr3:uid="{A73FB29D-C09F-4CCE-817D-A0DA7873B108}" uniqueName="23" name="Orders[Month]" queryTableField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0.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2.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3.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pivotTable" Target="../pivotTables/pivotTable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162E9-72CC-4EDF-AB75-4511DE297AD5}">
  <dimension ref="B2:L9"/>
  <sheetViews>
    <sheetView showGridLines="0" workbookViewId="0">
      <selection activeCell="F2" sqref="F2"/>
    </sheetView>
  </sheetViews>
  <sheetFormatPr defaultRowHeight="15" x14ac:dyDescent="0.25"/>
  <sheetData>
    <row r="2" spans="2:12" ht="21" x14ac:dyDescent="0.35">
      <c r="C2" t="s">
        <v>5450</v>
      </c>
      <c r="K2" s="75" t="s">
        <v>5451</v>
      </c>
      <c r="L2" s="75"/>
    </row>
    <row r="9" spans="2:12" ht="21" x14ac:dyDescent="0.35">
      <c r="B9" s="75" t="s">
        <v>5452</v>
      </c>
      <c r="L9" t="s">
        <v>5453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03EB-BEBD-4D42-9EB2-5B7728CE10F7}">
  <dimension ref="A7:L18"/>
  <sheetViews>
    <sheetView showGridLines="0" workbookViewId="0">
      <selection activeCell="G3" sqref="G3"/>
    </sheetView>
  </sheetViews>
  <sheetFormatPr defaultRowHeight="15" x14ac:dyDescent="0.25"/>
  <cols>
    <col min="1" max="1" width="14" bestFit="1" customWidth="1"/>
    <col min="2" max="2" width="12.140625" bestFit="1" customWidth="1"/>
    <col min="3" max="3" width="9.7109375" bestFit="1" customWidth="1"/>
    <col min="4" max="4" width="8.7109375" customWidth="1"/>
    <col min="5" max="5" width="13.42578125" bestFit="1" customWidth="1"/>
    <col min="6" max="6" width="12.140625" bestFit="1" customWidth="1"/>
    <col min="7" max="7" width="9.7109375" bestFit="1" customWidth="1"/>
    <col min="10" max="10" width="18.42578125" bestFit="1" customWidth="1"/>
    <col min="11" max="11" width="12.140625" bestFit="1" customWidth="1"/>
    <col min="12" max="12" width="9.7109375" bestFit="1" customWidth="1"/>
  </cols>
  <sheetData>
    <row r="7" spans="1:12" x14ac:dyDescent="0.25">
      <c r="A7" s="5" t="s">
        <v>68</v>
      </c>
      <c r="B7" s="5" t="s">
        <v>4</v>
      </c>
      <c r="C7" s="5" t="s">
        <v>5</v>
      </c>
      <c r="E7" s="5" t="s">
        <v>76</v>
      </c>
      <c r="F7" s="5" t="s">
        <v>4</v>
      </c>
      <c r="G7" s="5" t="s">
        <v>5</v>
      </c>
      <c r="J7" s="9" t="s">
        <v>76</v>
      </c>
      <c r="K7" s="9" t="s">
        <v>4</v>
      </c>
      <c r="L7" s="9" t="s">
        <v>5</v>
      </c>
    </row>
    <row r="8" spans="1:12" x14ac:dyDescent="0.25">
      <c r="A8" s="2" t="s">
        <v>29</v>
      </c>
      <c r="B8" s="47">
        <v>114368.68999999994</v>
      </c>
      <c r="C8" s="18">
        <v>0.25382860836597598</v>
      </c>
      <c r="E8" s="2" t="s">
        <v>72</v>
      </c>
      <c r="F8" s="17">
        <v>77664.822999999989</v>
      </c>
      <c r="G8" s="18">
        <v>0.25657852161734745</v>
      </c>
      <c r="J8" s="2" t="s">
        <v>78</v>
      </c>
      <c r="K8" s="76">
        <v>197953.99700000018</v>
      </c>
      <c r="L8" s="18">
        <v>0.30097312874132165</v>
      </c>
    </row>
    <row r="9" spans="1:12" x14ac:dyDescent="0.25">
      <c r="A9" s="2" t="s">
        <v>53</v>
      </c>
      <c r="B9" s="47">
        <v>84239.256999999969</v>
      </c>
      <c r="C9" s="18">
        <v>0.1869596772866228</v>
      </c>
      <c r="E9" s="2" t="s">
        <v>75</v>
      </c>
      <c r="F9" s="17">
        <v>39943.349999999977</v>
      </c>
      <c r="G9" s="18">
        <v>0.13195942893534016</v>
      </c>
      <c r="J9" s="2" t="s">
        <v>77</v>
      </c>
      <c r="K9" s="76">
        <v>197697.08100000001</v>
      </c>
      <c r="L9" s="18">
        <v>0.3005825086300048</v>
      </c>
    </row>
    <row r="10" spans="1:12" x14ac:dyDescent="0.25">
      <c r="A10" s="2" t="s">
        <v>64</v>
      </c>
      <c r="B10" s="47">
        <v>47614.08799999996</v>
      </c>
      <c r="C10" s="18">
        <v>0.10567418141849061</v>
      </c>
      <c r="E10" s="2" t="s">
        <v>5084</v>
      </c>
      <c r="F10" s="17">
        <v>39102.312999999995</v>
      </c>
      <c r="G10" s="18">
        <v>0.12918092482305388</v>
      </c>
      <c r="J10" s="2" t="s">
        <v>80</v>
      </c>
      <c r="K10" s="76">
        <v>145047.20979999998</v>
      </c>
      <c r="L10" s="18">
        <v>0.22053261469989335</v>
      </c>
    </row>
    <row r="11" spans="1:12" x14ac:dyDescent="0.25">
      <c r="A11" s="2" t="s">
        <v>60</v>
      </c>
      <c r="B11" s="47">
        <v>42432.345799999988</v>
      </c>
      <c r="C11" s="18">
        <v>9.4173879967654334E-2</v>
      </c>
      <c r="E11" s="2" t="s">
        <v>71</v>
      </c>
      <c r="F11" s="17">
        <v>37050.634000000005</v>
      </c>
      <c r="G11" s="18">
        <v>0.12240286566680814</v>
      </c>
      <c r="J11" s="2" t="s">
        <v>79</v>
      </c>
      <c r="K11" s="76">
        <v>117014.9035</v>
      </c>
      <c r="L11" s="18">
        <v>0.17791174792878164</v>
      </c>
    </row>
    <row r="12" spans="1:12" x14ac:dyDescent="0.25">
      <c r="A12" s="2" t="s">
        <v>5083</v>
      </c>
      <c r="B12" s="47">
        <v>40195.116999999998</v>
      </c>
      <c r="C12" s="18">
        <v>8.9208599059913934E-2</v>
      </c>
      <c r="E12" s="2" t="s">
        <v>74</v>
      </c>
      <c r="F12" s="17">
        <v>32333.260999999999</v>
      </c>
      <c r="G12" s="18">
        <v>0.10681824777284098</v>
      </c>
      <c r="J12" s="4" t="s">
        <v>3</v>
      </c>
      <c r="K12" s="77">
        <v>657713.19129999925</v>
      </c>
      <c r="L12" s="34">
        <v>1</v>
      </c>
    </row>
    <row r="13" spans="1:12" x14ac:dyDescent="0.25">
      <c r="A13" s="2" t="s">
        <v>33</v>
      </c>
      <c r="B13" s="47">
        <v>26430.379499999995</v>
      </c>
      <c r="C13" s="18">
        <v>5.8659292565733004E-2</v>
      </c>
      <c r="E13" s="2" t="s">
        <v>70</v>
      </c>
      <c r="F13" s="17">
        <v>17568.562999999998</v>
      </c>
      <c r="G13" s="18">
        <v>5.8040638571740917E-2</v>
      </c>
    </row>
    <row r="14" spans="1:12" x14ac:dyDescent="0.25">
      <c r="A14" s="2" t="s">
        <v>44</v>
      </c>
      <c r="B14" s="47">
        <v>25833.649000000001</v>
      </c>
      <c r="C14" s="18">
        <v>5.7334915479796883E-2</v>
      </c>
      <c r="E14" s="2" t="s">
        <v>5078</v>
      </c>
      <c r="F14" s="17">
        <v>16188.758399999997</v>
      </c>
      <c r="G14" s="18">
        <v>5.3482227044957212E-2</v>
      </c>
    </row>
    <row r="15" spans="1:12" x14ac:dyDescent="0.25">
      <c r="A15" s="2" t="s">
        <v>36</v>
      </c>
      <c r="B15" s="47">
        <v>24188.115000000002</v>
      </c>
      <c r="C15" s="18">
        <v>5.3682835480988657E-2</v>
      </c>
      <c r="E15" s="2" t="s">
        <v>5458</v>
      </c>
      <c r="F15" s="17">
        <v>16184.043000000001</v>
      </c>
      <c r="G15" s="18">
        <v>5.3466648945193394E-2</v>
      </c>
    </row>
    <row r="16" spans="1:12" x14ac:dyDescent="0.25">
      <c r="A16" s="2" t="s">
        <v>5085</v>
      </c>
      <c r="B16" s="47">
        <v>23456.829000000002</v>
      </c>
      <c r="C16" s="18">
        <v>5.2059827403362506E-2</v>
      </c>
      <c r="E16" s="2" t="s">
        <v>73</v>
      </c>
      <c r="F16" s="17">
        <v>13707.528</v>
      </c>
      <c r="G16" s="18">
        <v>4.5285074161160399E-2</v>
      </c>
    </row>
    <row r="17" spans="1:7" x14ac:dyDescent="0.25">
      <c r="A17" s="2" t="s">
        <v>54</v>
      </c>
      <c r="B17" s="47">
        <v>21815.997000000003</v>
      </c>
      <c r="C17" s="18">
        <v>4.8418182971461075E-2</v>
      </c>
      <c r="E17" s="2" t="s">
        <v>69</v>
      </c>
      <c r="F17" s="17">
        <v>12950.898000000001</v>
      </c>
      <c r="G17" s="18">
        <v>4.2785422461557178E-2</v>
      </c>
    </row>
    <row r="18" spans="1:7" x14ac:dyDescent="0.25">
      <c r="A18" s="4" t="s">
        <v>3</v>
      </c>
      <c r="B18" s="48">
        <v>450574.46729999996</v>
      </c>
      <c r="C18" s="34">
        <v>1</v>
      </c>
      <c r="E18" s="4" t="s">
        <v>3</v>
      </c>
      <c r="F18" s="33">
        <v>302694.17140000005</v>
      </c>
      <c r="G18" s="34">
        <v>1</v>
      </c>
    </row>
  </sheetData>
  <sortState xmlns:xlrd2="http://schemas.microsoft.com/office/spreadsheetml/2017/richdata2" ref="J7:L16">
    <sortCondition descending="1" ref="K7"/>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8954-B4CF-4260-B0FF-5B5886CE367B}">
  <dimension ref="A5:O20"/>
  <sheetViews>
    <sheetView showGridLines="0" topLeftCell="A7" workbookViewId="0">
      <selection activeCell="B8" sqref="B8"/>
    </sheetView>
  </sheetViews>
  <sheetFormatPr defaultRowHeight="15" x14ac:dyDescent="0.25"/>
  <cols>
    <col min="1" max="1" width="11.28515625" bestFit="1" customWidth="1"/>
    <col min="2" max="2" width="12.140625" bestFit="1" customWidth="1"/>
    <col min="3" max="3" width="12.5703125" bestFit="1" customWidth="1"/>
    <col min="13" max="13" width="11.28515625" bestFit="1" customWidth="1"/>
    <col min="14" max="14" width="12.140625" bestFit="1" customWidth="1"/>
    <col min="15" max="15" width="15.42578125" bestFit="1" customWidth="1"/>
  </cols>
  <sheetData>
    <row r="5" spans="1:15" x14ac:dyDescent="0.25">
      <c r="A5" s="1" t="s">
        <v>341</v>
      </c>
      <c r="B5" t="s" vm="1">
        <v>5087</v>
      </c>
      <c r="M5" s="1" t="s">
        <v>341</v>
      </c>
      <c r="N5" t="s" vm="1">
        <v>5087</v>
      </c>
    </row>
    <row r="7" spans="1:15" x14ac:dyDescent="0.25">
      <c r="A7" s="1" t="s">
        <v>342</v>
      </c>
      <c r="B7" t="s">
        <v>4</v>
      </c>
      <c r="C7" t="s">
        <v>256</v>
      </c>
      <c r="M7" s="1" t="s">
        <v>342</v>
      </c>
      <c r="N7" t="s">
        <v>4</v>
      </c>
      <c r="O7" t="s">
        <v>340</v>
      </c>
    </row>
    <row r="8" spans="1:15" x14ac:dyDescent="0.25">
      <c r="A8" s="2" t="s">
        <v>212</v>
      </c>
      <c r="B8" s="17">
        <v>43376.233999999989</v>
      </c>
      <c r="C8" s="17">
        <v>7086.7541999999976</v>
      </c>
      <c r="M8" s="2" t="s">
        <v>212</v>
      </c>
      <c r="N8" s="17">
        <v>43376.233999999989</v>
      </c>
      <c r="O8" s="76">
        <v>561</v>
      </c>
    </row>
    <row r="9" spans="1:15" x14ac:dyDescent="0.25">
      <c r="A9" s="2" t="s">
        <v>211</v>
      </c>
      <c r="B9" s="17">
        <v>15309.5124</v>
      </c>
      <c r="C9" s="17">
        <v>1277.5329999999988</v>
      </c>
      <c r="M9" s="2" t="s">
        <v>211</v>
      </c>
      <c r="N9" s="17">
        <v>15309.5124</v>
      </c>
      <c r="O9" s="76">
        <v>307</v>
      </c>
    </row>
    <row r="10" spans="1:15" x14ac:dyDescent="0.25">
      <c r="A10" s="2" t="s">
        <v>215</v>
      </c>
      <c r="B10" s="17">
        <v>41141.402799999982</v>
      </c>
      <c r="C10" s="17">
        <v>7353.5923999999959</v>
      </c>
      <c r="M10" s="2" t="s">
        <v>215</v>
      </c>
      <c r="N10" s="17">
        <v>41141.402799999982</v>
      </c>
      <c r="O10" s="76">
        <v>792</v>
      </c>
    </row>
    <row r="11" spans="1:15" x14ac:dyDescent="0.25">
      <c r="A11" s="2" t="s">
        <v>208</v>
      </c>
      <c r="B11" s="17">
        <v>35459.580499999989</v>
      </c>
      <c r="C11" s="17">
        <v>821.04189999999812</v>
      </c>
      <c r="M11" s="2" t="s">
        <v>208</v>
      </c>
      <c r="N11" s="17">
        <v>35459.580499999989</v>
      </c>
      <c r="O11" s="76">
        <v>664</v>
      </c>
    </row>
    <row r="12" spans="1:15" x14ac:dyDescent="0.25">
      <c r="A12" s="2" t="s">
        <v>216</v>
      </c>
      <c r="B12" s="17">
        <v>43871.094199999963</v>
      </c>
      <c r="C12" s="17">
        <v>6281.154499999996</v>
      </c>
      <c r="M12" s="2" t="s">
        <v>216</v>
      </c>
      <c r="N12" s="17">
        <v>43871.094199999963</v>
      </c>
      <c r="O12" s="76">
        <v>869</v>
      </c>
    </row>
    <row r="13" spans="1:15" x14ac:dyDescent="0.25">
      <c r="A13" s="2" t="s">
        <v>214</v>
      </c>
      <c r="B13" s="17">
        <v>47861.35119999999</v>
      </c>
      <c r="C13" s="17">
        <v>7739.0634999999875</v>
      </c>
      <c r="M13" s="2" t="s">
        <v>214</v>
      </c>
      <c r="N13" s="17">
        <v>47861.35119999999</v>
      </c>
      <c r="O13" s="76">
        <v>846</v>
      </c>
    </row>
    <row r="14" spans="1:15" x14ac:dyDescent="0.25">
      <c r="A14" s="2" t="s">
        <v>213</v>
      </c>
      <c r="B14" s="17">
        <v>40571.184000000001</v>
      </c>
      <c r="C14" s="17">
        <v>6190.0414000000001</v>
      </c>
      <c r="M14" s="2" t="s">
        <v>213</v>
      </c>
      <c r="N14" s="17">
        <v>40571.184000000001</v>
      </c>
      <c r="O14" s="76">
        <v>778</v>
      </c>
    </row>
    <row r="15" spans="1:15" x14ac:dyDescent="0.25">
      <c r="A15" s="2" t="s">
        <v>209</v>
      </c>
      <c r="B15" s="17">
        <v>54039.149999999994</v>
      </c>
      <c r="C15" s="17">
        <v>6863.8014999999932</v>
      </c>
      <c r="M15" s="2" t="s">
        <v>209</v>
      </c>
      <c r="N15" s="17">
        <v>54039.149999999994</v>
      </c>
      <c r="O15" s="76">
        <v>744</v>
      </c>
    </row>
    <row r="16" spans="1:15" x14ac:dyDescent="0.25">
      <c r="A16" s="2" t="s">
        <v>219</v>
      </c>
      <c r="B16" s="17">
        <v>73758.082999999984</v>
      </c>
      <c r="C16" s="17">
        <v>8865.5774000000074</v>
      </c>
      <c r="M16" s="2" t="s">
        <v>219</v>
      </c>
      <c r="N16" s="17">
        <v>73758.082999999984</v>
      </c>
      <c r="O16" s="76">
        <v>1480</v>
      </c>
    </row>
    <row r="17" spans="1:15" x14ac:dyDescent="0.25">
      <c r="A17" s="2" t="s">
        <v>218</v>
      </c>
      <c r="B17" s="17">
        <v>73581.389199999918</v>
      </c>
      <c r="C17" s="17">
        <v>8524.4705999999987</v>
      </c>
      <c r="M17" s="2" t="s">
        <v>218</v>
      </c>
      <c r="N17" s="17">
        <v>73581.389199999918</v>
      </c>
      <c r="O17" s="76">
        <v>1031</v>
      </c>
    </row>
    <row r="18" spans="1:15" x14ac:dyDescent="0.25">
      <c r="A18" s="2" t="s">
        <v>217</v>
      </c>
      <c r="B18" s="17">
        <v>111744.65899999988</v>
      </c>
      <c r="C18" s="17">
        <v>8765.2435999999743</v>
      </c>
      <c r="M18" s="2" t="s">
        <v>217</v>
      </c>
      <c r="N18" s="17">
        <v>111744.65899999988</v>
      </c>
      <c r="O18" s="76">
        <v>1725</v>
      </c>
    </row>
    <row r="19" spans="1:15" x14ac:dyDescent="0.25">
      <c r="A19" s="2" t="s">
        <v>210</v>
      </c>
      <c r="B19" s="17">
        <v>76999.550999999992</v>
      </c>
      <c r="C19" s="17">
        <v>7943.7269000000088</v>
      </c>
      <c r="M19" s="2" t="s">
        <v>210</v>
      </c>
      <c r="N19" s="17">
        <v>76999.550999999992</v>
      </c>
      <c r="O19" s="76">
        <v>1539</v>
      </c>
    </row>
    <row r="20" spans="1:15" x14ac:dyDescent="0.25">
      <c r="A20" s="4" t="s">
        <v>3</v>
      </c>
      <c r="B20" s="33">
        <v>657713.19129999925</v>
      </c>
      <c r="C20" s="33">
        <v>77712.000900000145</v>
      </c>
      <c r="M20" s="4" t="s">
        <v>3</v>
      </c>
      <c r="N20" s="33">
        <v>657713.19129999925</v>
      </c>
      <c r="O20" s="77">
        <v>11336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B661-341D-4CB8-B6F6-C0857F18740F}">
  <dimension ref="A1:Y53"/>
  <sheetViews>
    <sheetView showGridLines="0" tabSelected="1" topLeftCell="A2" zoomScale="77" zoomScaleNormal="77" zoomScalePageLayoutView="89" workbookViewId="0">
      <selection activeCell="A2" sqref="A1:XFD1048576"/>
    </sheetView>
  </sheetViews>
  <sheetFormatPr defaultRowHeight="15" x14ac:dyDescent="0.25"/>
  <cols>
    <col min="1" max="1" width="14.7109375" customWidth="1"/>
    <col min="2" max="2" width="12.42578125" customWidth="1"/>
    <col min="3" max="3" width="10.5703125" customWidth="1"/>
    <col min="4" max="4" width="0.5703125" hidden="1" customWidth="1"/>
    <col min="5" max="5" width="0.28515625" customWidth="1"/>
    <col min="6" max="6" width="12" customWidth="1"/>
    <col min="7" max="7" width="13.28515625" customWidth="1"/>
    <col min="8" max="8" width="13.42578125" customWidth="1"/>
    <col min="9" max="9" width="0.28515625" customWidth="1"/>
    <col min="10" max="10" width="13.85546875" customWidth="1"/>
    <col min="11" max="11" width="12.85546875" customWidth="1"/>
    <col min="12" max="12" width="13.140625" customWidth="1"/>
    <col min="13" max="13" width="14.28515625" bestFit="1" customWidth="1"/>
    <col min="14" max="14" width="20.28515625" bestFit="1" customWidth="1"/>
    <col min="15" max="15" width="11.85546875" bestFit="1" customWidth="1"/>
    <col min="16" max="16" width="9.7109375" bestFit="1" customWidth="1"/>
    <col min="17" max="17" width="20.5703125" bestFit="1" customWidth="1"/>
    <col min="18" max="18" width="7.7109375" customWidth="1"/>
    <col min="19" max="19" width="12.7109375" customWidth="1"/>
    <col min="20" max="20" width="14.5703125" bestFit="1" customWidth="1"/>
    <col min="21" max="21" width="14.140625" customWidth="1"/>
    <col min="22" max="22" width="17.28515625" bestFit="1" customWidth="1"/>
    <col min="23" max="23" width="20.42578125" bestFit="1" customWidth="1"/>
  </cols>
  <sheetData>
    <row r="1" spans="7:13" hidden="1" x14ac:dyDescent="0.25"/>
    <row r="3" spans="7:13" x14ac:dyDescent="0.25">
      <c r="G3" s="63"/>
    </row>
    <row r="4" spans="7:13" x14ac:dyDescent="0.25">
      <c r="I4" s="6"/>
      <c r="J4" s="6"/>
    </row>
    <row r="6" spans="7:13" x14ac:dyDescent="0.25">
      <c r="M6" s="6" t="s">
        <v>127</v>
      </c>
    </row>
    <row r="7" spans="7:13" x14ac:dyDescent="0.25">
      <c r="H7" s="65" t="str">
        <f>'Sate Wise analysis '!J8</f>
        <v>Anna Andreadi</v>
      </c>
      <c r="J7" s="68" t="s">
        <v>85</v>
      </c>
      <c r="K7" s="64">
        <f>GETPIVOTDATA("[Measures].[Total YTD]",'Measure '!$B$4)</f>
        <v>657713.19129999995</v>
      </c>
      <c r="M7" s="67">
        <f>GETPIVOTDATA("[Measures].[Total Mtd 2]",'Measure '!$C$4)</f>
        <v>76999.550999999978</v>
      </c>
    </row>
    <row r="8" spans="7:13" x14ac:dyDescent="0.25">
      <c r="H8" s="66">
        <f>GETPIVOTDATA("[Measures].[Sum of Sales]",'Sate Wise analysis '!$J$7,"[People].[Person]","[People].[Person].&amp;[Anna Andreadi]")</f>
        <v>197953.99700000018</v>
      </c>
      <c r="J8" s="35" t="s">
        <v>5079</v>
      </c>
      <c r="K8" s="84">
        <f>GETPIVOTDATA("[Measures].[Goal]",'Measure '!L6)</f>
        <v>690598.85086499923</v>
      </c>
    </row>
    <row r="12" spans="7:13" x14ac:dyDescent="0.25">
      <c r="J12" s="24"/>
    </row>
    <row r="13" spans="7:13" x14ac:dyDescent="0.25">
      <c r="J13" s="25"/>
    </row>
    <row r="14" spans="7:13" x14ac:dyDescent="0.25">
      <c r="H14" s="6">
        <f>GETPIVOTDATA("[Measures].[Sum of Quantity]",'Measure '!$M$4)</f>
        <v>11336</v>
      </c>
      <c r="K14" s="69">
        <f>GETPIVOTDATA("[Measures].[Margin]",'Measure '!$F$4)</f>
        <v>0.11815484610609517</v>
      </c>
      <c r="M14" s="70">
        <f>GETPIVOTDATA("[Measures].[Sum of Profit]",'Measure '!$E$4)</f>
        <v>77712.000900000145</v>
      </c>
    </row>
    <row r="17" spans="1:21" x14ac:dyDescent="0.25">
      <c r="H17" s="10"/>
    </row>
    <row r="23" spans="1:21" x14ac:dyDescent="0.25">
      <c r="A23" s="21"/>
      <c r="B23" s="21"/>
      <c r="C23" s="22"/>
      <c r="D23" s="14"/>
      <c r="E23" s="14"/>
      <c r="F23" s="14"/>
      <c r="G23" s="14"/>
      <c r="H23" s="14"/>
      <c r="I23" s="14"/>
      <c r="J23" s="14"/>
      <c r="K23" s="14"/>
      <c r="L23" s="14"/>
    </row>
    <row r="24" spans="1:21" x14ac:dyDescent="0.25">
      <c r="A24" s="12" t="s">
        <v>87</v>
      </c>
      <c r="B24" s="12" t="s">
        <v>5</v>
      </c>
      <c r="C24" s="12" t="s">
        <v>4</v>
      </c>
      <c r="D24" s="14"/>
      <c r="E24" s="14"/>
      <c r="F24" s="12" t="s">
        <v>87</v>
      </c>
      <c r="G24" s="19" t="s">
        <v>4</v>
      </c>
      <c r="H24" s="12" t="s">
        <v>5</v>
      </c>
      <c r="I24" s="14"/>
      <c r="J24" s="23" t="s">
        <v>89</v>
      </c>
      <c r="K24" s="12" t="s">
        <v>4</v>
      </c>
      <c r="L24" s="12" t="s">
        <v>5</v>
      </c>
    </row>
    <row r="25" spans="1:21" ht="21" x14ac:dyDescent="0.35">
      <c r="A25" s="78" t="s">
        <v>10</v>
      </c>
      <c r="B25" s="79">
        <v>0.35825975534147741</v>
      </c>
      <c r="C25" s="80">
        <v>235632.16700000007</v>
      </c>
      <c r="F25" s="78" t="s">
        <v>10</v>
      </c>
      <c r="G25" s="80">
        <v>235632.16700000007</v>
      </c>
      <c r="H25" s="79">
        <v>0.35825975534147741</v>
      </c>
      <c r="J25" s="78" t="s">
        <v>81</v>
      </c>
      <c r="K25" s="80">
        <v>145047.20979999998</v>
      </c>
      <c r="L25" s="79">
        <v>0.22053261469989335</v>
      </c>
      <c r="N25" s="74">
        <f>GETPIVOTDATA("[Measures].[Avg Deal Size]",'Measure '!$G$4)</f>
        <v>217.56969609659254</v>
      </c>
      <c r="P25" s="71">
        <f>GETPIVOTDATA("[Measures].[Distinct Product Count]",'Measure '!$H$4)</f>
        <v>1462</v>
      </c>
      <c r="S25" s="72">
        <f>GETPIVOTDATA("[Measures].[Avg Quantity]",'Measure '!$I$4)</f>
        <v>3.749917300694674</v>
      </c>
      <c r="U25" s="73">
        <f>GETPIVOTDATA("[Measures].[Customer Total]",'Measure '!$C$9)</f>
        <v>667</v>
      </c>
    </row>
    <row r="26" spans="1:21" x14ac:dyDescent="0.25">
      <c r="A26" s="78" t="s">
        <v>9</v>
      </c>
      <c r="B26" s="79">
        <v>0.34685041446271531</v>
      </c>
      <c r="C26" s="80">
        <v>228128.09299999991</v>
      </c>
      <c r="F26" s="78" t="s">
        <v>9</v>
      </c>
      <c r="G26" s="80">
        <v>228128.09299999991</v>
      </c>
      <c r="H26" s="79">
        <v>0.34685041446271531</v>
      </c>
      <c r="J26" s="78" t="s">
        <v>82</v>
      </c>
      <c r="K26" s="80">
        <v>197697.08100000001</v>
      </c>
      <c r="L26" s="79">
        <v>0.3005825086300048</v>
      </c>
    </row>
    <row r="27" spans="1:21" x14ac:dyDescent="0.25">
      <c r="A27" s="78" t="s">
        <v>8</v>
      </c>
      <c r="B27" s="79">
        <v>0.29488983019580822</v>
      </c>
      <c r="C27" s="80">
        <v>193952.93129999991</v>
      </c>
      <c r="F27" s="78" t="s">
        <v>8</v>
      </c>
      <c r="G27" s="80">
        <v>193952.93129999991</v>
      </c>
      <c r="H27" s="79">
        <v>0.29488983019580822</v>
      </c>
      <c r="J27" s="78" t="s">
        <v>83</v>
      </c>
      <c r="K27" s="80">
        <v>117014.9035</v>
      </c>
      <c r="L27" s="79">
        <v>0.17791174792878164</v>
      </c>
    </row>
    <row r="28" spans="1:21" ht="21" x14ac:dyDescent="0.35">
      <c r="A28" s="11" t="s">
        <v>3</v>
      </c>
      <c r="B28" s="15">
        <v>1</v>
      </c>
      <c r="C28" s="16">
        <v>657713.19129999925</v>
      </c>
      <c r="F28" s="11" t="s">
        <v>3</v>
      </c>
      <c r="G28" s="16">
        <v>657713.19129999925</v>
      </c>
      <c r="H28" s="15">
        <v>1</v>
      </c>
      <c r="J28" s="78" t="s">
        <v>84</v>
      </c>
      <c r="K28" s="80">
        <v>197953.99700000018</v>
      </c>
      <c r="L28" s="79">
        <v>0.30097312874132165</v>
      </c>
      <c r="N28" s="75" t="s">
        <v>5464</v>
      </c>
      <c r="S28" s="61"/>
    </row>
    <row r="29" spans="1:21" x14ac:dyDescent="0.25">
      <c r="A29" s="7"/>
      <c r="B29" s="8"/>
      <c r="C29" s="7"/>
      <c r="J29" s="11" t="s">
        <v>3</v>
      </c>
      <c r="K29" s="16">
        <v>657713.19129999925</v>
      </c>
      <c r="L29" s="15">
        <v>1</v>
      </c>
    </row>
    <row r="30" spans="1:21" x14ac:dyDescent="0.25">
      <c r="N30" s="23" t="s">
        <v>89</v>
      </c>
      <c r="O30" s="9" t="s">
        <v>5462</v>
      </c>
      <c r="P30" s="9" t="s">
        <v>5</v>
      </c>
      <c r="Q30" s="9" t="s">
        <v>5463</v>
      </c>
    </row>
    <row r="31" spans="1:21" x14ac:dyDescent="0.25">
      <c r="N31" s="2" t="s">
        <v>78</v>
      </c>
      <c r="O31" s="76"/>
      <c r="P31" s="3"/>
      <c r="Q31" s="76"/>
    </row>
    <row r="32" spans="1:21" x14ac:dyDescent="0.25">
      <c r="N32" s="26" t="s">
        <v>84</v>
      </c>
      <c r="O32" s="17">
        <v>52174.368500000004</v>
      </c>
      <c r="P32" s="18">
        <v>0.69103234805744207</v>
      </c>
      <c r="Q32" s="76">
        <v>190</v>
      </c>
    </row>
    <row r="33" spans="1:22" x14ac:dyDescent="0.25">
      <c r="N33" s="2" t="s">
        <v>79</v>
      </c>
      <c r="O33" s="76"/>
      <c r="P33" s="3"/>
      <c r="Q33" s="76"/>
    </row>
    <row r="34" spans="1:22" x14ac:dyDescent="0.25">
      <c r="N34" s="26" t="s">
        <v>83</v>
      </c>
      <c r="O34" s="17">
        <v>5890.9539999999988</v>
      </c>
      <c r="P34" s="18">
        <v>7.8023747904459623E-2</v>
      </c>
      <c r="Q34" s="76">
        <v>20</v>
      </c>
    </row>
    <row r="35" spans="1:22" x14ac:dyDescent="0.25">
      <c r="N35" s="2" t="s">
        <v>77</v>
      </c>
      <c r="O35" s="76"/>
      <c r="P35" s="3"/>
      <c r="Q35" s="76"/>
    </row>
    <row r="36" spans="1:22" x14ac:dyDescent="0.25">
      <c r="N36" s="26" t="s">
        <v>82</v>
      </c>
      <c r="O36" s="17">
        <v>15385.823</v>
      </c>
      <c r="P36" s="18">
        <v>0.20378016447839126</v>
      </c>
      <c r="Q36" s="76">
        <v>48</v>
      </c>
    </row>
    <row r="37" spans="1:22" x14ac:dyDescent="0.25">
      <c r="A37" s="12" t="s">
        <v>88</v>
      </c>
      <c r="B37" s="19" t="s">
        <v>4</v>
      </c>
      <c r="C37" s="12" t="s">
        <v>5</v>
      </c>
      <c r="D37" s="14"/>
      <c r="E37" s="14"/>
      <c r="F37" s="11" t="s">
        <v>90</v>
      </c>
      <c r="G37" s="19" t="s">
        <v>4</v>
      </c>
      <c r="H37" s="12" t="s">
        <v>5</v>
      </c>
      <c r="I37" s="14"/>
      <c r="J37" s="20" t="s">
        <v>76</v>
      </c>
      <c r="K37" s="19" t="s">
        <v>4</v>
      </c>
      <c r="L37" s="12" t="s">
        <v>5</v>
      </c>
      <c r="N37" s="2" t="s">
        <v>80</v>
      </c>
      <c r="O37" s="76"/>
      <c r="P37" s="3"/>
      <c r="Q37" s="76"/>
      <c r="T37" s="6"/>
      <c r="U37" s="27"/>
    </row>
    <row r="38" spans="1:22" x14ac:dyDescent="0.25">
      <c r="A38" s="78" t="s">
        <v>20</v>
      </c>
      <c r="B38" s="80">
        <v>91750.160000000018</v>
      </c>
      <c r="C38" s="79">
        <v>0.15929656280061766</v>
      </c>
      <c r="F38" s="2" t="s">
        <v>21</v>
      </c>
      <c r="G38" s="17">
        <v>21699.938000000002</v>
      </c>
      <c r="H38" s="18">
        <v>0.22769636152241587</v>
      </c>
      <c r="J38" s="2" t="s">
        <v>72</v>
      </c>
      <c r="K38" s="17">
        <v>77664.822999999989</v>
      </c>
      <c r="L38" s="18">
        <v>0.25657852161734745</v>
      </c>
      <c r="N38" s="26" t="s">
        <v>81</v>
      </c>
      <c r="O38" s="17">
        <v>2050.9183999999996</v>
      </c>
      <c r="P38" s="18">
        <v>2.7163739559707592E-2</v>
      </c>
      <c r="Q38" s="76">
        <v>31</v>
      </c>
    </row>
    <row r="39" spans="1:22" x14ac:dyDescent="0.25">
      <c r="A39" s="78" t="s">
        <v>12</v>
      </c>
      <c r="B39" s="80">
        <v>84499.168999999994</v>
      </c>
      <c r="C39" s="79">
        <v>0.14670739736266947</v>
      </c>
      <c r="F39" s="2" t="s">
        <v>23</v>
      </c>
      <c r="G39" s="17">
        <v>10943.278</v>
      </c>
      <c r="H39" s="18">
        <v>0.11482726742022489</v>
      </c>
      <c r="J39" s="2" t="s">
        <v>75</v>
      </c>
      <c r="K39" s="17">
        <v>39943.349999999977</v>
      </c>
      <c r="L39" s="18">
        <v>0.13195942893534016</v>
      </c>
      <c r="N39" s="28" t="s">
        <v>3</v>
      </c>
      <c r="O39" s="85">
        <v>75502.063899999965</v>
      </c>
      <c r="P39" s="62">
        <v>1</v>
      </c>
      <c r="Q39" s="81">
        <v>289</v>
      </c>
    </row>
    <row r="40" spans="1:22" x14ac:dyDescent="0.25">
      <c r="A40" s="78" t="s">
        <v>15</v>
      </c>
      <c r="B40" s="80">
        <v>69055.705000000045</v>
      </c>
      <c r="C40" s="79">
        <v>0.11989446610527363</v>
      </c>
      <c r="F40" s="2" t="s">
        <v>5454</v>
      </c>
      <c r="G40" s="17">
        <v>10160.281999999999</v>
      </c>
      <c r="H40" s="18">
        <v>0.10661132964719504</v>
      </c>
      <c r="J40" s="2" t="s">
        <v>5084</v>
      </c>
      <c r="K40" s="17">
        <v>39102.312999999995</v>
      </c>
      <c r="L40" s="18">
        <v>0.12918092482305388</v>
      </c>
    </row>
    <row r="41" spans="1:22" x14ac:dyDescent="0.25">
      <c r="A41" s="78" t="s">
        <v>16</v>
      </c>
      <c r="B41" s="80">
        <v>66013.718000000052</v>
      </c>
      <c r="C41" s="79">
        <v>0.11461297043067031</v>
      </c>
      <c r="F41" s="2" t="s">
        <v>24</v>
      </c>
      <c r="G41" s="17">
        <v>9239.8460000000014</v>
      </c>
      <c r="H41" s="18">
        <v>9.6953240844625838E-2</v>
      </c>
      <c r="J41" s="2" t="s">
        <v>71</v>
      </c>
      <c r="K41" s="17">
        <v>37050.634000000005</v>
      </c>
      <c r="L41" s="18">
        <v>0.12240286566680814</v>
      </c>
      <c r="S41" s="49"/>
      <c r="T41" s="49"/>
      <c r="U41" s="49"/>
      <c r="V41" s="49"/>
    </row>
    <row r="42" spans="1:22" x14ac:dyDescent="0.25">
      <c r="A42" s="78" t="s">
        <v>13</v>
      </c>
      <c r="B42" s="80">
        <v>56995.181500000006</v>
      </c>
      <c r="C42" s="79">
        <v>9.8954993747665948E-2</v>
      </c>
      <c r="F42" s="2" t="s">
        <v>5455</v>
      </c>
      <c r="G42" s="17">
        <v>7999.98</v>
      </c>
      <c r="H42" s="18">
        <v>8.3943389066461677E-2</v>
      </c>
      <c r="J42" s="2" t="s">
        <v>74</v>
      </c>
      <c r="K42" s="17">
        <v>32333.260999999999</v>
      </c>
      <c r="L42" s="18">
        <v>0.10681824777284098</v>
      </c>
      <c r="S42" s="50"/>
      <c r="T42" s="51"/>
      <c r="U42" s="52"/>
      <c r="V42" s="51"/>
    </row>
    <row r="43" spans="1:22" x14ac:dyDescent="0.25">
      <c r="A43" s="78" t="s">
        <v>17</v>
      </c>
      <c r="B43" s="80">
        <v>55139.744000000021</v>
      </c>
      <c r="C43" s="79">
        <v>9.5733584474468295E-2</v>
      </c>
      <c r="F43" s="2" t="s">
        <v>5456</v>
      </c>
      <c r="G43" s="17">
        <v>7979.8100000000013</v>
      </c>
      <c r="H43" s="18">
        <v>8.3731746267670881E-2</v>
      </c>
      <c r="J43" s="2" t="s">
        <v>70</v>
      </c>
      <c r="K43" s="17">
        <v>17568.562999999998</v>
      </c>
      <c r="L43" s="18">
        <v>5.8040638571740917E-2</v>
      </c>
      <c r="S43" s="53"/>
      <c r="T43" s="54"/>
      <c r="U43" s="55"/>
      <c r="V43" s="56"/>
    </row>
    <row r="44" spans="1:22" x14ac:dyDescent="0.25">
      <c r="A44" s="78" t="s">
        <v>18</v>
      </c>
      <c r="B44" s="80">
        <v>48019.443999999989</v>
      </c>
      <c r="C44" s="79">
        <v>8.3371324658144896E-2</v>
      </c>
      <c r="F44" s="2" t="s">
        <v>22</v>
      </c>
      <c r="G44" s="17">
        <v>7371.7420000000002</v>
      </c>
      <c r="H44" s="18">
        <v>7.7351319228745122E-2</v>
      </c>
      <c r="J44" s="2" t="s">
        <v>5078</v>
      </c>
      <c r="K44" s="17">
        <v>16188.758399999997</v>
      </c>
      <c r="L44" s="18">
        <v>5.3482227044957212E-2</v>
      </c>
      <c r="S44" s="50"/>
      <c r="T44" s="56"/>
      <c r="U44" s="52"/>
      <c r="V44" s="51"/>
    </row>
    <row r="45" spans="1:22" x14ac:dyDescent="0.25">
      <c r="A45" s="78" t="s">
        <v>19</v>
      </c>
      <c r="B45" s="80">
        <v>40722.818999999989</v>
      </c>
      <c r="C45" s="79">
        <v>7.0702929501721662E-2</v>
      </c>
      <c r="F45" s="2" t="s">
        <v>25</v>
      </c>
      <c r="G45" s="17">
        <v>7220.0940000000001</v>
      </c>
      <c r="H45" s="18">
        <v>7.5760084367514122E-2</v>
      </c>
      <c r="J45" s="2" t="s">
        <v>5458</v>
      </c>
      <c r="K45" s="17">
        <v>16184.043000000001</v>
      </c>
      <c r="L45" s="18">
        <v>5.3466648945193394E-2</v>
      </c>
      <c r="S45" s="53"/>
      <c r="T45" s="51"/>
      <c r="U45" s="55"/>
      <c r="V45" s="56"/>
    </row>
    <row r="46" spans="1:22" x14ac:dyDescent="0.25">
      <c r="A46" s="78" t="s">
        <v>14</v>
      </c>
      <c r="B46" s="80">
        <v>36979.698000000011</v>
      </c>
      <c r="C46" s="79">
        <v>6.4204125472967846E-2</v>
      </c>
      <c r="F46" s="2" t="s">
        <v>5082</v>
      </c>
      <c r="G46" s="17">
        <v>7077.1480000000001</v>
      </c>
      <c r="H46" s="18">
        <v>7.4260159156014291E-2</v>
      </c>
      <c r="J46" s="2" t="s">
        <v>73</v>
      </c>
      <c r="K46" s="17">
        <v>13707.528</v>
      </c>
      <c r="L46" s="18">
        <v>4.5285074161160399E-2</v>
      </c>
      <c r="S46" s="50"/>
      <c r="T46" s="51"/>
      <c r="U46" s="52"/>
      <c r="V46" s="51"/>
    </row>
    <row r="47" spans="1:22" x14ac:dyDescent="0.25">
      <c r="A47" s="78" t="s">
        <v>11</v>
      </c>
      <c r="B47" s="80">
        <v>26795.10679999999</v>
      </c>
      <c r="C47" s="79">
        <v>4.6521645445800362E-2</v>
      </c>
      <c r="F47" s="2" t="s">
        <v>5457</v>
      </c>
      <c r="G47" s="17">
        <v>5609.9670000000006</v>
      </c>
      <c r="H47" s="18">
        <v>5.8865102479132562E-2</v>
      </c>
      <c r="J47" s="2" t="s">
        <v>69</v>
      </c>
      <c r="K47" s="17">
        <v>12950.898000000001</v>
      </c>
      <c r="L47" s="18">
        <v>4.2785422461557178E-2</v>
      </c>
      <c r="S47" s="53"/>
      <c r="T47" s="54"/>
      <c r="U47" s="55"/>
      <c r="V47" s="56"/>
    </row>
    <row r="48" spans="1:22" x14ac:dyDescent="0.25">
      <c r="A48" s="11" t="s">
        <v>3</v>
      </c>
      <c r="B48" s="16">
        <v>575970.74530000007</v>
      </c>
      <c r="C48" s="15">
        <v>1</v>
      </c>
      <c r="D48" s="14"/>
      <c r="E48" s="14"/>
      <c r="F48" s="11" t="s">
        <v>3</v>
      </c>
      <c r="G48" s="16">
        <v>95302.084999999977</v>
      </c>
      <c r="H48" s="13">
        <v>1</v>
      </c>
      <c r="I48" s="14"/>
      <c r="J48" s="11" t="s">
        <v>3</v>
      </c>
      <c r="K48" s="16">
        <v>302694.17140000005</v>
      </c>
      <c r="L48" s="13">
        <v>1</v>
      </c>
      <c r="S48" s="50"/>
      <c r="T48" s="51"/>
      <c r="U48" s="52"/>
      <c r="V48" s="51"/>
    </row>
    <row r="49" spans="19:25" x14ac:dyDescent="0.25">
      <c r="S49" s="53"/>
      <c r="T49" s="54"/>
      <c r="U49" s="55"/>
      <c r="V49" s="56"/>
    </row>
    <row r="50" spans="19:25" x14ac:dyDescent="0.25">
      <c r="S50" s="29"/>
      <c r="T50" s="57"/>
      <c r="U50" s="58"/>
      <c r="V50" s="59"/>
      <c r="W50" s="2"/>
      <c r="Y50" s="3"/>
    </row>
    <row r="51" spans="19:25" x14ac:dyDescent="0.25">
      <c r="W51" s="2"/>
      <c r="Y51" s="3"/>
    </row>
    <row r="52" spans="19:25" x14ac:dyDescent="0.25">
      <c r="W52" s="60"/>
      <c r="Y52" s="3"/>
    </row>
    <row r="53" spans="19:25" x14ac:dyDescent="0.25">
      <c r="W53" s="29"/>
      <c r="X53" s="30"/>
      <c r="Y53" s="31"/>
    </row>
  </sheetData>
  <conditionalFormatting sqref="K8">
    <cfRule type="expression" dxfId="19" priority="2">
      <formula>$K$7&gt;$K$8</formula>
    </cfRule>
    <cfRule type="expression" dxfId="20" priority="1">
      <formula>$K$8&gt;$K$7</formula>
    </cfRule>
  </conditionalFormatting>
  <pageMargins left="3.2771535580524341E-2" right="0.7" top="0.75" bottom="0.75" header="0.3" footer="0.3"/>
  <pageSetup scale="10"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13951-2D63-4367-9BAB-91E4975B122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49A6-619B-46A7-B7E2-D2445146B389}">
  <dimension ref="A1:B49"/>
  <sheetViews>
    <sheetView workbookViewId="0">
      <selection activeCell="B2" sqref="B2:B47"/>
    </sheetView>
  </sheetViews>
  <sheetFormatPr defaultRowHeight="15" x14ac:dyDescent="0.25"/>
  <cols>
    <col min="1" max="1" width="18.7109375" bestFit="1" customWidth="1"/>
    <col min="2" max="2" width="12.140625" bestFit="1" customWidth="1"/>
    <col min="3" max="3" width="8" bestFit="1" customWidth="1"/>
    <col min="4" max="4" width="6.28515625" bestFit="1" customWidth="1"/>
    <col min="5" max="5" width="12.7109375" bestFit="1" customWidth="1"/>
    <col min="6" max="6" width="10.5703125" bestFit="1" customWidth="1"/>
    <col min="7" max="7" width="5.7109375" bestFit="1" customWidth="1"/>
    <col min="8" max="8" width="10.28515625" bestFit="1" customWidth="1"/>
    <col min="9" max="9" width="8" bestFit="1" customWidth="1"/>
    <col min="10" max="10" width="8.5703125" bestFit="1" customWidth="1"/>
    <col min="11" max="11" width="9" bestFit="1" customWidth="1"/>
    <col min="12" max="12" width="8.5703125" bestFit="1" customWidth="1"/>
    <col min="13" max="13" width="10" bestFit="1" customWidth="1"/>
    <col min="14" max="14" width="7.85546875" bestFit="1" customWidth="1"/>
    <col min="15" max="15" width="7.7109375" bestFit="1" customWidth="1"/>
    <col min="16" max="16" width="12.28515625" bestFit="1" customWidth="1"/>
    <col min="17" max="18" width="9.28515625" bestFit="1" customWidth="1"/>
    <col min="19" max="19" width="16.5703125" bestFit="1" customWidth="1"/>
    <col min="20" max="20" width="7.140625" bestFit="1" customWidth="1"/>
    <col min="21" max="21" width="9.28515625" bestFit="1" customWidth="1"/>
    <col min="22" max="22" width="7.28515625" bestFit="1" customWidth="1"/>
    <col min="23" max="23" width="7.42578125" bestFit="1" customWidth="1"/>
    <col min="24" max="24" width="11.7109375" bestFit="1" customWidth="1"/>
    <col min="25" max="25" width="7.5703125" bestFit="1" customWidth="1"/>
    <col min="26" max="26" width="7" bestFit="1" customWidth="1"/>
    <col min="27" max="27" width="6.7109375" bestFit="1" customWidth="1"/>
    <col min="28" max="28" width="9.42578125" bestFit="1" customWidth="1"/>
    <col min="29" max="29" width="11" bestFit="1" customWidth="1"/>
    <col min="30" max="30" width="9.7109375" bestFit="1" customWidth="1"/>
    <col min="31" max="31" width="7.140625" bestFit="1" customWidth="1"/>
    <col min="32" max="32" width="7.7109375" bestFit="1" customWidth="1"/>
    <col min="33" max="34" width="8.7109375" bestFit="1" customWidth="1"/>
    <col min="35" max="35" width="10.140625" bestFit="1" customWidth="1"/>
    <col min="36" max="36" width="8.140625" bestFit="1" customWidth="1"/>
    <col min="37" max="37" width="9.42578125" bestFit="1" customWidth="1"/>
    <col min="38" max="38" width="8.85546875" bestFit="1" customWidth="1"/>
    <col min="39" max="39" width="11" bestFit="1" customWidth="1"/>
    <col min="40" max="40" width="10.85546875" bestFit="1" customWidth="1"/>
    <col min="41" max="41" width="7.7109375" bestFit="1" customWidth="1"/>
    <col min="42" max="42" width="7.42578125" bestFit="1" customWidth="1"/>
    <col min="43" max="43" width="12.42578125" bestFit="1" customWidth="1"/>
    <col min="44" max="44" width="10.7109375" bestFit="1" customWidth="1"/>
    <col min="45" max="45" width="5.85546875" bestFit="1" customWidth="1"/>
    <col min="46" max="46" width="11.7109375" bestFit="1" customWidth="1"/>
    <col min="47" max="47" width="11.28515625" bestFit="1" customWidth="1"/>
    <col min="48" max="49" width="14.28515625" bestFit="1" customWidth="1"/>
    <col min="51" max="51" width="10.85546875" bestFit="1" customWidth="1"/>
    <col min="52" max="52" width="9.7109375" bestFit="1" customWidth="1"/>
    <col min="53" max="53" width="6.7109375" bestFit="1" customWidth="1"/>
    <col min="54" max="54" width="13.28515625" bestFit="1" customWidth="1"/>
    <col min="55" max="55" width="11" bestFit="1" customWidth="1"/>
    <col min="56" max="56" width="11.42578125" bestFit="1" customWidth="1"/>
    <col min="57" max="57" width="6" bestFit="1" customWidth="1"/>
    <col min="58" max="58" width="7.42578125" bestFit="1" customWidth="1"/>
    <col min="59" max="59" width="13.42578125" bestFit="1" customWidth="1"/>
    <col min="60" max="60" width="12.7109375" bestFit="1" customWidth="1"/>
    <col min="61" max="61" width="8.28515625" bestFit="1" customWidth="1"/>
    <col min="62" max="62" width="10.28515625" bestFit="1" customWidth="1"/>
    <col min="63" max="63" width="8.7109375" bestFit="1" customWidth="1"/>
    <col min="64" max="64" width="9.42578125" bestFit="1" customWidth="1"/>
    <col min="65" max="65" width="10.5703125" bestFit="1" customWidth="1"/>
    <col min="66" max="66" width="7.28515625" bestFit="1" customWidth="1"/>
    <col min="67" max="67" width="8.5703125" bestFit="1" customWidth="1"/>
    <col min="68" max="68" width="12.28515625" bestFit="1" customWidth="1"/>
    <col min="69" max="69" width="9.85546875" bestFit="1" customWidth="1"/>
    <col min="70" max="70" width="4.85546875" bestFit="1" customWidth="1"/>
    <col min="71" max="71" width="9.5703125" bestFit="1" customWidth="1"/>
    <col min="72" max="72" width="12.42578125" bestFit="1" customWidth="1"/>
    <col min="73" max="73" width="10.85546875" bestFit="1" customWidth="1"/>
    <col min="74" max="74" width="9" bestFit="1" customWidth="1"/>
    <col min="75" max="75" width="10.5703125" bestFit="1" customWidth="1"/>
    <col min="76" max="76" width="9.28515625" bestFit="1" customWidth="1"/>
    <col min="77" max="77" width="14.140625" bestFit="1" customWidth="1"/>
    <col min="78" max="78" width="12.140625" bestFit="1" customWidth="1"/>
    <col min="79" max="79" width="11.7109375" bestFit="1" customWidth="1"/>
    <col min="80" max="80" width="7.85546875" bestFit="1" customWidth="1"/>
    <col min="81" max="81" width="10" bestFit="1" customWidth="1"/>
    <col min="82" max="82" width="7.85546875" bestFit="1" customWidth="1"/>
    <col min="83" max="83" width="5.85546875" bestFit="1" customWidth="1"/>
    <col min="84" max="84" width="10.85546875" bestFit="1" customWidth="1"/>
    <col min="85" max="85" width="9.85546875" bestFit="1" customWidth="1"/>
    <col min="86" max="86" width="13.42578125" bestFit="1" customWidth="1"/>
    <col min="87" max="87" width="10.140625" bestFit="1" customWidth="1"/>
    <col min="88" max="88" width="9.85546875" bestFit="1" customWidth="1"/>
    <col min="89" max="89" width="7" bestFit="1" customWidth="1"/>
    <col min="90" max="90" width="7.42578125" bestFit="1" customWidth="1"/>
    <col min="91" max="91" width="6.28515625" bestFit="1" customWidth="1"/>
    <col min="92" max="92" width="9.5703125" bestFit="1" customWidth="1"/>
    <col min="93" max="93" width="14.5703125" bestFit="1" customWidth="1"/>
    <col min="94" max="94" width="16" bestFit="1" customWidth="1"/>
    <col min="95" max="95" width="9.42578125" bestFit="1" customWidth="1"/>
    <col min="96" max="96" width="9.85546875" bestFit="1" customWidth="1"/>
    <col min="97" max="97" width="14.5703125" bestFit="1" customWidth="1"/>
    <col min="98" max="98" width="8.28515625" bestFit="1" customWidth="1"/>
    <col min="99" max="99" width="7.42578125" bestFit="1" customWidth="1"/>
    <col min="100" max="100" width="8" bestFit="1" customWidth="1"/>
    <col min="101" max="101" width="11.85546875" bestFit="1" customWidth="1"/>
    <col min="102" max="102" width="7.85546875" bestFit="1" customWidth="1"/>
    <col min="103" max="103" width="12.140625" bestFit="1" customWidth="1"/>
    <col min="104" max="104" width="12.42578125" bestFit="1" customWidth="1"/>
    <col min="105" max="105" width="13.42578125" bestFit="1" customWidth="1"/>
    <col min="106" max="106" width="11.140625" bestFit="1" customWidth="1"/>
    <col min="107" max="107" width="13.85546875" bestFit="1" customWidth="1"/>
    <col min="108" max="108" width="10" bestFit="1" customWidth="1"/>
    <col min="109" max="109" width="8.85546875" bestFit="1" customWidth="1"/>
    <col min="110" max="110" width="14.140625" bestFit="1" customWidth="1"/>
    <col min="111" max="111" width="6.28515625" bestFit="1" customWidth="1"/>
    <col min="112" max="112" width="8.42578125" bestFit="1" customWidth="1"/>
    <col min="113" max="113" width="8.28515625" bestFit="1" customWidth="1"/>
    <col min="114" max="114" width="5.7109375" bestFit="1" customWidth="1"/>
    <col min="115" max="115" width="14.140625" bestFit="1" customWidth="1"/>
    <col min="116" max="116" width="9.28515625" bestFit="1" customWidth="1"/>
    <col min="117" max="117" width="16.5703125" bestFit="1" customWidth="1"/>
    <col min="118" max="118" width="7.85546875" bestFit="1" customWidth="1"/>
    <col min="119" max="119" width="9.5703125" bestFit="1" customWidth="1"/>
    <col min="120" max="120" width="12.42578125" bestFit="1" customWidth="1"/>
    <col min="121" max="121" width="8" bestFit="1" customWidth="1"/>
    <col min="122" max="122" width="7.42578125" bestFit="1" customWidth="1"/>
    <col min="123" max="123" width="11.42578125" bestFit="1" customWidth="1"/>
    <col min="124" max="124" width="11.140625" bestFit="1" customWidth="1"/>
    <col min="125" max="125" width="7.28515625" bestFit="1" customWidth="1"/>
    <col min="126" max="126" width="6.28515625" bestFit="1" customWidth="1"/>
    <col min="127" max="127" width="7" bestFit="1" customWidth="1"/>
    <col min="128" max="128" width="6.85546875" bestFit="1" customWidth="1"/>
    <col min="130" max="130" width="8" bestFit="1" customWidth="1"/>
    <col min="131" max="131" width="6.140625" bestFit="1" customWidth="1"/>
    <col min="132" max="132" width="11.42578125" bestFit="1" customWidth="1"/>
    <col min="133" max="134" width="9.7109375" bestFit="1" customWidth="1"/>
    <col min="135" max="135" width="8.85546875" bestFit="1" customWidth="1"/>
    <col min="136" max="136" width="8.28515625" bestFit="1" customWidth="1"/>
    <col min="138" max="138" width="8" bestFit="1" customWidth="1"/>
    <col min="139" max="140" width="7.140625" bestFit="1" customWidth="1"/>
    <col min="141" max="141" width="8.85546875" bestFit="1" customWidth="1"/>
    <col min="142" max="142" width="5.85546875" bestFit="1" customWidth="1"/>
    <col min="143" max="143" width="8.85546875" bestFit="1" customWidth="1"/>
    <col min="144" max="144" width="10.85546875" bestFit="1" customWidth="1"/>
    <col min="145" max="145" width="10" bestFit="1" customWidth="1"/>
    <col min="146" max="146" width="7.5703125" bestFit="1" customWidth="1"/>
    <col min="147" max="147" width="9" bestFit="1" customWidth="1"/>
    <col min="148" max="148" width="7.42578125" bestFit="1" customWidth="1"/>
    <col min="149" max="149" width="8.42578125" bestFit="1" customWidth="1"/>
    <col min="150" max="150" width="5.85546875" bestFit="1" customWidth="1"/>
    <col min="151" max="151" width="11.140625" bestFit="1" customWidth="1"/>
    <col min="152" max="152" width="11.5703125" bestFit="1" customWidth="1"/>
    <col min="153" max="153" width="8.7109375" bestFit="1" customWidth="1"/>
    <col min="154" max="154" width="11" bestFit="1" customWidth="1"/>
    <col min="155" max="155" width="15" bestFit="1" customWidth="1"/>
    <col min="156" max="156" width="10.7109375" bestFit="1" customWidth="1"/>
    <col min="158" max="158" width="8.140625" bestFit="1" customWidth="1"/>
    <col min="159" max="159" width="8.7109375" bestFit="1" customWidth="1"/>
    <col min="160" max="160" width="8.5703125" bestFit="1" customWidth="1"/>
    <col min="161" max="161" width="7" bestFit="1" customWidth="1"/>
    <col min="162" max="162" width="6.140625" bestFit="1" customWidth="1"/>
    <col min="163" max="163" width="12.5703125" bestFit="1" customWidth="1"/>
    <col min="164" max="164" width="11.42578125" bestFit="1" customWidth="1"/>
    <col min="165" max="165" width="8" bestFit="1" customWidth="1"/>
    <col min="166" max="166" width="8.85546875" bestFit="1" customWidth="1"/>
    <col min="167" max="167" width="12.140625" bestFit="1" customWidth="1"/>
    <col min="168" max="168" width="7.28515625" bestFit="1" customWidth="1"/>
    <col min="169" max="169" width="10.140625" bestFit="1" customWidth="1"/>
    <col min="171" max="171" width="9.5703125" bestFit="1" customWidth="1"/>
    <col min="172" max="172" width="10.28515625" bestFit="1" customWidth="1"/>
    <col min="173" max="173" width="12.140625" bestFit="1" customWidth="1"/>
    <col min="174" max="175" width="12.7109375" bestFit="1" customWidth="1"/>
    <col min="176" max="176" width="10.28515625" bestFit="1" customWidth="1"/>
    <col min="177" max="177" width="10.42578125" bestFit="1" customWidth="1"/>
    <col min="178" max="178" width="8.140625" bestFit="1" customWidth="1"/>
    <col min="179" max="179" width="10.140625" bestFit="1" customWidth="1"/>
    <col min="180" max="180" width="11.5703125" bestFit="1" customWidth="1"/>
    <col min="181" max="181" width="10.42578125" bestFit="1" customWidth="1"/>
    <col min="182" max="182" width="11.5703125" bestFit="1" customWidth="1"/>
    <col min="183" max="183" width="9" bestFit="1" customWidth="1"/>
    <col min="184" max="184" width="10.28515625" bestFit="1" customWidth="1"/>
    <col min="185" max="185" width="8.5703125" bestFit="1" customWidth="1"/>
    <col min="186" max="186" width="11.140625" bestFit="1" customWidth="1"/>
    <col min="187" max="187" width="11.5703125" bestFit="1" customWidth="1"/>
    <col min="188" max="188" width="11.28515625" bestFit="1" customWidth="1"/>
    <col min="191" max="191" width="9.5703125" bestFit="1" customWidth="1"/>
    <col min="192" max="192" width="12.42578125" bestFit="1" customWidth="1"/>
    <col min="193" max="193" width="11.28515625" bestFit="1" customWidth="1"/>
    <col min="194" max="194" width="7.28515625" bestFit="1" customWidth="1"/>
    <col min="195" max="195" width="11.140625" bestFit="1" customWidth="1"/>
    <col min="196" max="196" width="10.7109375" bestFit="1" customWidth="1"/>
    <col min="197" max="197" width="14.7109375" bestFit="1" customWidth="1"/>
    <col min="198" max="198" width="8.85546875" bestFit="1" customWidth="1"/>
    <col min="199" max="199" width="7.7109375" bestFit="1" customWidth="1"/>
    <col min="200" max="200" width="7.5703125" bestFit="1" customWidth="1"/>
    <col min="201" max="201" width="13.28515625" bestFit="1" customWidth="1"/>
    <col min="202" max="202" width="9" bestFit="1" customWidth="1"/>
    <col min="203" max="203" width="7.85546875" bestFit="1" customWidth="1"/>
    <col min="204" max="204" width="10.5703125" bestFit="1" customWidth="1"/>
    <col min="205" max="205" width="8.28515625" bestFit="1" customWidth="1"/>
    <col min="206" max="206" width="11.140625" bestFit="1" customWidth="1"/>
    <col min="207" max="207" width="7.42578125" bestFit="1" customWidth="1"/>
    <col min="208" max="208" width="11" bestFit="1" customWidth="1"/>
    <col min="209" max="209" width="8.42578125" bestFit="1" customWidth="1"/>
    <col min="210" max="210" width="16.85546875" bestFit="1" customWidth="1"/>
    <col min="211" max="211" width="10" bestFit="1" customWidth="1"/>
    <col min="212" max="212" width="14" bestFit="1" customWidth="1"/>
    <col min="213" max="213" width="11.85546875" bestFit="1" customWidth="1"/>
    <col min="214" max="214" width="10.42578125" bestFit="1" customWidth="1"/>
    <col min="216" max="216" width="6" bestFit="1" customWidth="1"/>
    <col min="217" max="217" width="7.7109375" bestFit="1" customWidth="1"/>
    <col min="218" max="218" width="11.5703125" bestFit="1" customWidth="1"/>
    <col min="219" max="219" width="11" bestFit="1" customWidth="1"/>
    <col min="220" max="220" width="13.28515625" bestFit="1" customWidth="1"/>
    <col min="221" max="221" width="12.140625" bestFit="1" customWidth="1"/>
    <col min="222" max="222" width="10.140625" bestFit="1" customWidth="1"/>
    <col min="223" max="223" width="7.140625" bestFit="1" customWidth="1"/>
    <col min="224" max="224" width="6.28515625" bestFit="1" customWidth="1"/>
    <col min="225" max="225" width="7.42578125" bestFit="1" customWidth="1"/>
    <col min="226" max="226" width="8.5703125" bestFit="1" customWidth="1"/>
    <col min="227" max="227" width="5.140625" bestFit="1" customWidth="1"/>
    <col min="228" max="228" width="9.42578125" bestFit="1" customWidth="1"/>
    <col min="229" max="229" width="10.7109375" bestFit="1" customWidth="1"/>
    <col min="230" max="230" width="9.28515625" bestFit="1" customWidth="1"/>
    <col min="232" max="233" width="8.140625" bestFit="1" customWidth="1"/>
    <col min="234" max="235" width="9.28515625" bestFit="1" customWidth="1"/>
    <col min="236" max="236" width="13.5703125" bestFit="1" customWidth="1"/>
    <col min="237" max="237" width="12" bestFit="1" customWidth="1"/>
    <col min="238" max="238" width="12.5703125" bestFit="1" customWidth="1"/>
    <col min="239" max="239" width="11" bestFit="1" customWidth="1"/>
    <col min="240" max="241" width="8.85546875" bestFit="1" customWidth="1"/>
    <col min="242" max="242" width="10" bestFit="1" customWidth="1"/>
    <col min="243" max="243" width="9.28515625" bestFit="1" customWidth="1"/>
    <col min="244" max="244" width="7.5703125" bestFit="1" customWidth="1"/>
    <col min="245" max="245" width="7" bestFit="1" customWidth="1"/>
    <col min="246" max="246" width="10" bestFit="1" customWidth="1"/>
    <col min="247" max="247" width="9.42578125" bestFit="1" customWidth="1"/>
    <col min="248" max="248" width="6.42578125" bestFit="1" customWidth="1"/>
    <col min="249" max="249" width="9.42578125" bestFit="1" customWidth="1"/>
    <col min="250" max="250" width="7.42578125" bestFit="1" customWidth="1"/>
    <col min="251" max="251" width="6.85546875" bestFit="1" customWidth="1"/>
    <col min="252" max="252" width="11.140625" bestFit="1" customWidth="1"/>
    <col min="253" max="253" width="8.5703125" bestFit="1" customWidth="1"/>
    <col min="254" max="254" width="4.7109375" bestFit="1" customWidth="1"/>
    <col min="255" max="255" width="11" bestFit="1" customWidth="1"/>
    <col min="256" max="256" width="9" bestFit="1" customWidth="1"/>
    <col min="257" max="257" width="11.5703125" bestFit="1" customWidth="1"/>
    <col min="258" max="258" width="7" bestFit="1" customWidth="1"/>
    <col min="259" max="259" width="11.5703125" bestFit="1" customWidth="1"/>
    <col min="260" max="260" width="10.140625" bestFit="1" customWidth="1"/>
    <col min="261" max="261" width="8.5703125" bestFit="1" customWidth="1"/>
    <col min="262" max="262" width="4.7109375" bestFit="1" customWidth="1"/>
    <col min="263" max="263" width="6.140625" bestFit="1" customWidth="1"/>
    <col min="264" max="264" width="10.85546875" bestFit="1" customWidth="1"/>
    <col min="265" max="265" width="9.85546875" bestFit="1" customWidth="1"/>
    <col min="266" max="266" width="9.42578125" bestFit="1" customWidth="1"/>
    <col min="267" max="267" width="6.42578125" bestFit="1" customWidth="1"/>
    <col min="268" max="268" width="11.42578125" bestFit="1" customWidth="1"/>
    <col min="269" max="269" width="9.42578125" bestFit="1" customWidth="1"/>
    <col min="270" max="270" width="9" bestFit="1" customWidth="1"/>
    <col min="271" max="271" width="6.85546875" bestFit="1" customWidth="1"/>
    <col min="272" max="272" width="8.28515625" bestFit="1" customWidth="1"/>
    <col min="273" max="273" width="7" bestFit="1" customWidth="1"/>
    <col min="274" max="274" width="8.7109375" bestFit="1" customWidth="1"/>
    <col min="275" max="275" width="7.85546875" bestFit="1" customWidth="1"/>
    <col min="276" max="276" width="11.5703125" bestFit="1" customWidth="1"/>
    <col min="277" max="277" width="10.7109375" bestFit="1" customWidth="1"/>
    <col min="278" max="278" width="10" bestFit="1" customWidth="1"/>
    <col min="279" max="279" width="8.7109375" bestFit="1" customWidth="1"/>
    <col min="280" max="280" width="12.5703125" bestFit="1" customWidth="1"/>
    <col min="281" max="281" width="8.42578125" bestFit="1" customWidth="1"/>
    <col min="282" max="282" width="8.7109375" bestFit="1" customWidth="1"/>
    <col min="283" max="283" width="7.42578125" bestFit="1" customWidth="1"/>
    <col min="284" max="284" width="12.5703125" bestFit="1" customWidth="1"/>
    <col min="285" max="285" width="10.28515625" bestFit="1" customWidth="1"/>
    <col min="286" max="286" width="7" bestFit="1" customWidth="1"/>
    <col min="287" max="287" width="8.140625" bestFit="1" customWidth="1"/>
    <col min="288" max="288" width="8.85546875" bestFit="1" customWidth="1"/>
    <col min="289" max="289" width="7.85546875" bestFit="1" customWidth="1"/>
    <col min="290" max="290" width="11" bestFit="1" customWidth="1"/>
    <col min="291" max="291" width="9.42578125" bestFit="1" customWidth="1"/>
    <col min="292" max="292" width="7.7109375" bestFit="1" customWidth="1"/>
    <col min="293" max="293" width="8.7109375" bestFit="1" customWidth="1"/>
    <col min="295" max="295" width="5.85546875" bestFit="1" customWidth="1"/>
    <col min="296" max="296" width="9.5703125" bestFit="1" customWidth="1"/>
    <col min="297" max="297" width="6.7109375" bestFit="1" customWidth="1"/>
    <col min="298" max="298" width="12" bestFit="1" customWidth="1"/>
    <col min="299" max="299" width="8.42578125" bestFit="1" customWidth="1"/>
    <col min="300" max="300" width="7.7109375" bestFit="1" customWidth="1"/>
    <col min="301" max="301" width="11" bestFit="1" customWidth="1"/>
    <col min="302" max="302" width="12.140625" bestFit="1" customWidth="1"/>
    <col min="303" max="303" width="8.5703125" bestFit="1" customWidth="1"/>
    <col min="304" max="304" width="11" bestFit="1" customWidth="1"/>
    <col min="305" max="305" width="13.28515625" bestFit="1" customWidth="1"/>
    <col min="306" max="306" width="9" bestFit="1" customWidth="1"/>
    <col min="307" max="307" width="12.5703125" bestFit="1" customWidth="1"/>
    <col min="308" max="308" width="7.42578125" bestFit="1" customWidth="1"/>
    <col min="309" max="309" width="9" bestFit="1" customWidth="1"/>
    <col min="310" max="310" width="8.140625" bestFit="1" customWidth="1"/>
    <col min="311" max="311" width="11.5703125" bestFit="1" customWidth="1"/>
    <col min="312" max="312" width="12.5703125" bestFit="1" customWidth="1"/>
    <col min="313" max="313" width="10.28515625" bestFit="1" customWidth="1"/>
    <col min="314" max="314" width="14.28515625" bestFit="1" customWidth="1"/>
    <col min="315" max="315" width="11.28515625" bestFit="1" customWidth="1"/>
    <col min="316" max="316" width="11.42578125" bestFit="1" customWidth="1"/>
    <col min="317" max="317" width="15.140625" bestFit="1" customWidth="1"/>
    <col min="318" max="318" width="14.140625" bestFit="1" customWidth="1"/>
    <col min="319" max="319" width="13.5703125" bestFit="1" customWidth="1"/>
    <col min="320" max="320" width="7.42578125" bestFit="1" customWidth="1"/>
    <col min="321" max="321" width="8.85546875" bestFit="1" customWidth="1"/>
    <col min="322" max="323" width="10.28515625" bestFit="1" customWidth="1"/>
    <col min="324" max="324" width="7.5703125" bestFit="1" customWidth="1"/>
    <col min="325" max="325" width="9.28515625" bestFit="1" customWidth="1"/>
    <col min="326" max="326" width="11.7109375" bestFit="1" customWidth="1"/>
    <col min="327" max="327" width="12.7109375" bestFit="1" customWidth="1"/>
    <col min="328" max="328" width="14.7109375" bestFit="1" customWidth="1"/>
    <col min="329" max="329" width="11" bestFit="1" customWidth="1"/>
    <col min="330" max="330" width="13.42578125" bestFit="1" customWidth="1"/>
    <col min="331" max="331" width="13.5703125" bestFit="1" customWidth="1"/>
    <col min="332" max="332" width="7.85546875" bestFit="1" customWidth="1"/>
    <col min="333" max="333" width="14.42578125" bestFit="1" customWidth="1"/>
    <col min="334" max="334" width="12.140625" bestFit="1" customWidth="1"/>
    <col min="335" max="335" width="11.140625" bestFit="1" customWidth="1"/>
    <col min="336" max="336" width="7.7109375" bestFit="1" customWidth="1"/>
    <col min="337" max="337" width="7.5703125" bestFit="1" customWidth="1"/>
    <col min="338" max="338" width="8.140625" bestFit="1" customWidth="1"/>
    <col min="339" max="339" width="16.28515625" bestFit="1" customWidth="1"/>
    <col min="340" max="340" width="15.140625" bestFit="1" customWidth="1"/>
    <col min="341" max="341" width="12.28515625" bestFit="1" customWidth="1"/>
    <col min="342" max="342" width="8.42578125" bestFit="1" customWidth="1"/>
    <col min="343" max="343" width="8.7109375" bestFit="1" customWidth="1"/>
    <col min="344" max="344" width="8.28515625" bestFit="1" customWidth="1"/>
    <col min="345" max="345" width="10.28515625" bestFit="1" customWidth="1"/>
    <col min="346" max="346" width="7.42578125" bestFit="1" customWidth="1"/>
    <col min="347" max="347" width="14" bestFit="1" customWidth="1"/>
    <col min="348" max="348" width="7" bestFit="1" customWidth="1"/>
    <col min="349" max="349" width="8.42578125" bestFit="1" customWidth="1"/>
    <col min="350" max="350" width="7.28515625" bestFit="1" customWidth="1"/>
    <col min="351" max="351" width="7.7109375" bestFit="1" customWidth="1"/>
    <col min="352" max="352" width="7.42578125" bestFit="1" customWidth="1"/>
    <col min="353" max="353" width="6" bestFit="1" customWidth="1"/>
    <col min="354" max="354" width="11.28515625" bestFit="1" customWidth="1"/>
    <col min="355" max="355" width="8.140625" bestFit="1" customWidth="1"/>
    <col min="356" max="356" width="14.140625" bestFit="1" customWidth="1"/>
    <col min="357" max="357" width="8.140625" bestFit="1" customWidth="1"/>
    <col min="358" max="358" width="13.5703125" bestFit="1" customWidth="1"/>
    <col min="359" max="359" width="11.28515625" bestFit="1" customWidth="1"/>
    <col min="360" max="360" width="7.42578125" bestFit="1" customWidth="1"/>
    <col min="361" max="361" width="8.28515625" bestFit="1" customWidth="1"/>
    <col min="362" max="362" width="10.7109375" bestFit="1" customWidth="1"/>
    <col min="363" max="363" width="10.28515625" bestFit="1" customWidth="1"/>
    <col min="364" max="364" width="6.7109375" bestFit="1" customWidth="1"/>
    <col min="365" max="365" width="6.5703125" bestFit="1" customWidth="1"/>
    <col min="366" max="366" width="9.42578125" bestFit="1" customWidth="1"/>
    <col min="367" max="367" width="6" bestFit="1" customWidth="1"/>
    <col min="368" max="368" width="7.28515625" bestFit="1" customWidth="1"/>
    <col min="369" max="370" width="8.85546875" bestFit="1" customWidth="1"/>
    <col min="371" max="371" width="15.5703125" bestFit="1" customWidth="1"/>
    <col min="372" max="372" width="9.85546875" bestFit="1" customWidth="1"/>
    <col min="373" max="373" width="6.7109375" bestFit="1" customWidth="1"/>
    <col min="374" max="374" width="12.5703125" bestFit="1" customWidth="1"/>
    <col min="375" max="375" width="5.7109375" bestFit="1" customWidth="1"/>
    <col min="376" max="376" width="12.140625" bestFit="1" customWidth="1"/>
    <col min="377" max="377" width="8.28515625" bestFit="1" customWidth="1"/>
    <col min="378" max="378" width="10.7109375" bestFit="1" customWidth="1"/>
    <col min="379" max="379" width="9.7109375" bestFit="1" customWidth="1"/>
    <col min="380" max="380" width="9.5703125" bestFit="1" customWidth="1"/>
    <col min="381" max="381" width="6" bestFit="1" customWidth="1"/>
    <col min="382" max="382" width="10.140625" bestFit="1" customWidth="1"/>
    <col min="383" max="383" width="14.5703125" bestFit="1" customWidth="1"/>
    <col min="384" max="384" width="9.28515625" bestFit="1" customWidth="1"/>
    <col min="385" max="385" width="8.28515625" bestFit="1" customWidth="1"/>
    <col min="386" max="386" width="15.28515625" bestFit="1" customWidth="1"/>
    <col min="387" max="387" width="10.85546875" bestFit="1" customWidth="1"/>
    <col min="388" max="388" width="11.5703125" bestFit="1" customWidth="1"/>
    <col min="389" max="389" width="14.7109375" bestFit="1" customWidth="1"/>
    <col min="390" max="390" width="7.85546875" bestFit="1" customWidth="1"/>
    <col min="391" max="391" width="8.5703125" bestFit="1" customWidth="1"/>
    <col min="392" max="392" width="11" bestFit="1" customWidth="1"/>
    <col min="393" max="393" width="6.140625" bestFit="1" customWidth="1"/>
    <col min="394" max="394" width="7.28515625" bestFit="1" customWidth="1"/>
    <col min="395" max="395" width="7.140625" bestFit="1" customWidth="1"/>
    <col min="396" max="396" width="7.5703125" bestFit="1" customWidth="1"/>
    <col min="397" max="397" width="18.28515625" bestFit="1" customWidth="1"/>
    <col min="398" max="398" width="9.85546875" bestFit="1" customWidth="1"/>
    <col min="399" max="399" width="8.140625" bestFit="1" customWidth="1"/>
    <col min="400" max="400" width="8.28515625" bestFit="1" customWidth="1"/>
    <col min="402" max="402" width="9.5703125" bestFit="1" customWidth="1"/>
    <col min="403" max="403" width="14.85546875" bestFit="1" customWidth="1"/>
    <col min="404" max="404" width="13.42578125" bestFit="1" customWidth="1"/>
    <col min="405" max="405" width="5.5703125" bestFit="1" customWidth="1"/>
    <col min="406" max="406" width="7.42578125" bestFit="1" customWidth="1"/>
    <col min="407" max="407" width="7.28515625" bestFit="1" customWidth="1"/>
    <col min="408" max="408" width="10.7109375" bestFit="1" customWidth="1"/>
    <col min="409" max="409" width="9.85546875" bestFit="1" customWidth="1"/>
    <col min="410" max="410" width="10.7109375" bestFit="1" customWidth="1"/>
    <col min="411" max="411" width="9.28515625" bestFit="1" customWidth="1"/>
    <col min="412" max="412" width="9.85546875" bestFit="1" customWidth="1"/>
    <col min="413" max="413" width="14.28515625" bestFit="1" customWidth="1"/>
    <col min="414" max="414" width="8.5703125" bestFit="1" customWidth="1"/>
    <col min="415" max="415" width="8.85546875" bestFit="1" customWidth="1"/>
    <col min="416" max="416" width="9" bestFit="1" customWidth="1"/>
    <col min="417" max="417" width="7" bestFit="1" customWidth="1"/>
    <col min="418" max="418" width="6.140625" bestFit="1" customWidth="1"/>
    <col min="419" max="419" width="11.140625" bestFit="1" customWidth="1"/>
    <col min="421" max="421" width="8" bestFit="1" customWidth="1"/>
    <col min="422" max="422" width="11.28515625" bestFit="1" customWidth="1"/>
    <col min="423" max="423" width="9.7109375" bestFit="1" customWidth="1"/>
    <col min="424" max="424" width="11.42578125" bestFit="1" customWidth="1"/>
    <col min="425" max="425" width="8.28515625" bestFit="1" customWidth="1"/>
    <col min="426" max="426" width="12.42578125" bestFit="1" customWidth="1"/>
    <col min="427" max="427" width="11" bestFit="1" customWidth="1"/>
    <col min="428" max="428" width="10.42578125" bestFit="1" customWidth="1"/>
    <col min="429" max="429" width="9.7109375" bestFit="1" customWidth="1"/>
    <col min="430" max="430" width="11.5703125" bestFit="1" customWidth="1"/>
    <col min="431" max="431" width="15.7109375" bestFit="1" customWidth="1"/>
    <col min="432" max="432" width="6.42578125" bestFit="1" customWidth="1"/>
    <col min="433" max="433" width="7.140625" bestFit="1" customWidth="1"/>
    <col min="434" max="434" width="12.5703125" bestFit="1" customWidth="1"/>
    <col min="435" max="435" width="10.85546875" bestFit="1" customWidth="1"/>
    <col min="436" max="436" width="11.7109375" bestFit="1" customWidth="1"/>
    <col min="437" max="437" width="14.5703125" bestFit="1" customWidth="1"/>
    <col min="438" max="438" width="13.42578125" bestFit="1" customWidth="1"/>
    <col min="439" max="439" width="9.7109375" bestFit="1" customWidth="1"/>
    <col min="440" max="440" width="12.7109375" bestFit="1" customWidth="1"/>
    <col min="441" max="441" width="11.140625" bestFit="1" customWidth="1"/>
    <col min="442" max="442" width="8.42578125" bestFit="1" customWidth="1"/>
    <col min="443" max="443" width="14.85546875" bestFit="1" customWidth="1"/>
    <col min="444" max="444" width="11" bestFit="1" customWidth="1"/>
    <col min="445" max="445" width="10.42578125" bestFit="1" customWidth="1"/>
    <col min="446" max="446" width="13.28515625" bestFit="1" customWidth="1"/>
    <col min="447" max="447" width="7.85546875" bestFit="1" customWidth="1"/>
    <col min="448" max="448" width="9.7109375" bestFit="1" customWidth="1"/>
    <col min="449" max="449" width="13.140625" bestFit="1" customWidth="1"/>
    <col min="450" max="450" width="10.7109375" bestFit="1" customWidth="1"/>
    <col min="451" max="451" width="8.42578125" bestFit="1" customWidth="1"/>
    <col min="452" max="452" width="11.42578125" bestFit="1" customWidth="1"/>
    <col min="453" max="453" width="10.140625" bestFit="1" customWidth="1"/>
    <col min="454" max="454" width="7.28515625" bestFit="1" customWidth="1"/>
    <col min="455" max="455" width="10.7109375" bestFit="1" customWidth="1"/>
    <col min="456" max="456" width="7.85546875" bestFit="1" customWidth="1"/>
    <col min="457" max="457" width="11" bestFit="1" customWidth="1"/>
    <col min="458" max="458" width="10.28515625" bestFit="1" customWidth="1"/>
    <col min="459" max="459" width="6.85546875" bestFit="1" customWidth="1"/>
    <col min="460" max="460" width="7.5703125" bestFit="1" customWidth="1"/>
    <col min="461" max="461" width="11.140625" bestFit="1" customWidth="1"/>
    <col min="462" max="462" width="10.42578125" bestFit="1" customWidth="1"/>
    <col min="463" max="463" width="6.7109375" bestFit="1" customWidth="1"/>
    <col min="464" max="464" width="8.5703125" bestFit="1" customWidth="1"/>
    <col min="465" max="465" width="10.42578125" bestFit="1" customWidth="1"/>
    <col min="466" max="466" width="10.7109375" bestFit="1" customWidth="1"/>
    <col min="467" max="467" width="15.140625" bestFit="1" customWidth="1"/>
    <col min="468" max="468" width="8.7109375" bestFit="1" customWidth="1"/>
    <col min="469" max="469" width="7.28515625" bestFit="1" customWidth="1"/>
    <col min="470" max="470" width="12.28515625" bestFit="1" customWidth="1"/>
    <col min="471" max="471" width="10.140625" bestFit="1" customWidth="1"/>
    <col min="472" max="472" width="8.5703125" bestFit="1" customWidth="1"/>
    <col min="473" max="473" width="11.28515625" bestFit="1" customWidth="1"/>
    <col min="474" max="474" width="8.28515625" bestFit="1" customWidth="1"/>
    <col min="475" max="475" width="6.85546875" bestFit="1" customWidth="1"/>
    <col min="476" max="476" width="6.42578125" bestFit="1" customWidth="1"/>
    <col min="477" max="477" width="9.5703125" bestFit="1" customWidth="1"/>
    <col min="478" max="478" width="7.140625" bestFit="1" customWidth="1"/>
    <col min="479" max="479" width="10" bestFit="1" customWidth="1"/>
    <col min="480" max="480" width="9.85546875" bestFit="1" customWidth="1"/>
    <col min="481" max="481" width="10.85546875" bestFit="1" customWidth="1"/>
    <col min="482" max="482" width="11.7109375" bestFit="1" customWidth="1"/>
    <col min="484" max="484" width="14.42578125" bestFit="1" customWidth="1"/>
    <col min="485" max="485" width="6.42578125" bestFit="1" customWidth="1"/>
    <col min="486" max="486" width="10.7109375" bestFit="1" customWidth="1"/>
    <col min="487" max="487" width="7.140625" bestFit="1" customWidth="1"/>
    <col min="488" max="488" width="8.7109375" bestFit="1" customWidth="1"/>
    <col min="489" max="489" width="8" bestFit="1" customWidth="1"/>
    <col min="490" max="490" width="4.85546875" bestFit="1" customWidth="1"/>
    <col min="491" max="491" width="7.140625" bestFit="1" customWidth="1"/>
    <col min="492" max="492" width="5.5703125" bestFit="1" customWidth="1"/>
    <col min="493" max="493" width="10.5703125" bestFit="1" customWidth="1"/>
    <col min="494" max="494" width="9.7109375" bestFit="1" customWidth="1"/>
    <col min="495" max="495" width="5.42578125" bestFit="1" customWidth="1"/>
    <col min="496" max="496" width="10.28515625" bestFit="1" customWidth="1"/>
    <col min="497" max="497" width="5.5703125" bestFit="1" customWidth="1"/>
    <col min="498" max="498" width="9" bestFit="1" customWidth="1"/>
    <col min="499" max="499" width="7.28515625" bestFit="1" customWidth="1"/>
    <col min="500" max="500" width="10.42578125" bestFit="1" customWidth="1"/>
    <col min="501" max="501" width="9" bestFit="1" customWidth="1"/>
    <col min="502" max="502" width="13.7109375" bestFit="1" customWidth="1"/>
    <col min="503" max="503" width="6.85546875" bestFit="1" customWidth="1"/>
    <col min="504" max="504" width="6" bestFit="1" customWidth="1"/>
    <col min="505" max="505" width="14.28515625" bestFit="1" customWidth="1"/>
    <col min="506" max="506" width="8.7109375" bestFit="1" customWidth="1"/>
    <col min="507" max="507" width="11.7109375" bestFit="1" customWidth="1"/>
    <col min="508" max="508" width="10.5703125" bestFit="1" customWidth="1"/>
    <col min="509" max="509" width="9.42578125" bestFit="1" customWidth="1"/>
    <col min="510" max="510" width="11.140625" bestFit="1" customWidth="1"/>
    <col min="511" max="511" width="10.28515625" bestFit="1" customWidth="1"/>
    <col min="512" max="512" width="8.140625" bestFit="1" customWidth="1"/>
    <col min="513" max="513" width="12.28515625" bestFit="1" customWidth="1"/>
    <col min="514" max="514" width="10" bestFit="1" customWidth="1"/>
    <col min="515" max="515" width="12" bestFit="1" customWidth="1"/>
    <col min="516" max="516" width="16.42578125" bestFit="1" customWidth="1"/>
    <col min="517" max="517" width="9.85546875" bestFit="1" customWidth="1"/>
    <col min="518" max="518" width="9.5703125" bestFit="1" customWidth="1"/>
    <col min="519" max="519" width="12.5703125" bestFit="1" customWidth="1"/>
    <col min="520" max="520" width="9.7109375" bestFit="1" customWidth="1"/>
    <col min="521" max="521" width="8.5703125" bestFit="1" customWidth="1"/>
    <col min="522" max="522" width="7.85546875" bestFit="1" customWidth="1"/>
    <col min="523" max="523" width="11.5703125" bestFit="1" customWidth="1"/>
    <col min="524" max="524" width="7.28515625" bestFit="1" customWidth="1"/>
    <col min="525" max="525" width="10.42578125" bestFit="1" customWidth="1"/>
    <col min="526" max="526" width="10.28515625" bestFit="1" customWidth="1"/>
    <col min="527" max="527" width="11" bestFit="1" customWidth="1"/>
    <col min="528" max="528" width="12.140625" bestFit="1" customWidth="1"/>
    <col min="529" max="529" width="8.140625" bestFit="1" customWidth="1"/>
    <col min="530" max="530" width="5" bestFit="1" customWidth="1"/>
    <col min="531" max="531" width="7.85546875" bestFit="1" customWidth="1"/>
    <col min="532" max="532" width="6" bestFit="1" customWidth="1"/>
    <col min="533" max="533" width="11.28515625" bestFit="1" customWidth="1"/>
  </cols>
  <sheetData>
    <row r="1" spans="1:2" x14ac:dyDescent="0.25">
      <c r="A1" s="1" t="s">
        <v>68</v>
      </c>
      <c r="B1" t="s">
        <v>4</v>
      </c>
    </row>
    <row r="2" spans="1:2" x14ac:dyDescent="0.25">
      <c r="A2" s="2" t="s">
        <v>26</v>
      </c>
      <c r="B2" s="27">
        <v>1828.25</v>
      </c>
    </row>
    <row r="3" spans="1:2" x14ac:dyDescent="0.25">
      <c r="A3" s="2" t="s">
        <v>27</v>
      </c>
      <c r="B3" s="27">
        <v>10095.736999999999</v>
      </c>
    </row>
    <row r="4" spans="1:2" x14ac:dyDescent="0.25">
      <c r="A4" s="2" t="s">
        <v>28</v>
      </c>
      <c r="B4" s="27">
        <v>2707.64</v>
      </c>
    </row>
    <row r="5" spans="1:2" x14ac:dyDescent="0.25">
      <c r="A5" s="2" t="s">
        <v>29</v>
      </c>
      <c r="B5" s="27">
        <v>114368.68999999994</v>
      </c>
    </row>
    <row r="6" spans="1:2" x14ac:dyDescent="0.25">
      <c r="A6" s="2" t="s">
        <v>30</v>
      </c>
      <c r="B6" s="27">
        <v>10269.460999999999</v>
      </c>
    </row>
    <row r="7" spans="1:2" x14ac:dyDescent="0.25">
      <c r="A7" s="2" t="s">
        <v>31</v>
      </c>
      <c r="B7" s="27">
        <v>5307.2099999999991</v>
      </c>
    </row>
    <row r="8" spans="1:2" x14ac:dyDescent="0.25">
      <c r="A8" s="2" t="s">
        <v>32</v>
      </c>
      <c r="B8" s="27">
        <v>13317.050000000001</v>
      </c>
    </row>
    <row r="9" spans="1:2" x14ac:dyDescent="0.25">
      <c r="A9" s="2" t="s">
        <v>67</v>
      </c>
      <c r="B9" s="27">
        <v>77.759999999999991</v>
      </c>
    </row>
    <row r="10" spans="1:2" x14ac:dyDescent="0.25">
      <c r="A10" s="2" t="s">
        <v>33</v>
      </c>
      <c r="B10" s="27">
        <v>26430.379499999995</v>
      </c>
    </row>
    <row r="11" spans="1:2" x14ac:dyDescent="0.25">
      <c r="A11" s="2" t="s">
        <v>34</v>
      </c>
      <c r="B11" s="27">
        <v>19157.239999999998</v>
      </c>
    </row>
    <row r="12" spans="1:2" x14ac:dyDescent="0.25">
      <c r="A12" s="2" t="s">
        <v>35</v>
      </c>
      <c r="B12" s="27">
        <v>1233.548</v>
      </c>
    </row>
    <row r="13" spans="1:2" x14ac:dyDescent="0.25">
      <c r="A13" s="2" t="s">
        <v>36</v>
      </c>
      <c r="B13" s="27">
        <v>24188.115000000002</v>
      </c>
    </row>
    <row r="14" spans="1:2" x14ac:dyDescent="0.25">
      <c r="A14" s="2" t="s">
        <v>37</v>
      </c>
      <c r="B14" s="27">
        <v>17987.089999999993</v>
      </c>
    </row>
    <row r="15" spans="1:2" x14ac:dyDescent="0.25">
      <c r="A15" s="2" t="s">
        <v>38</v>
      </c>
      <c r="B15" s="27">
        <v>716.41000000000008</v>
      </c>
    </row>
    <row r="16" spans="1:2" x14ac:dyDescent="0.25">
      <c r="A16" s="2" t="s">
        <v>39</v>
      </c>
      <c r="B16" s="27">
        <v>733.15</v>
      </c>
    </row>
    <row r="17" spans="1:2" x14ac:dyDescent="0.25">
      <c r="A17" s="2" t="s">
        <v>40</v>
      </c>
      <c r="B17" s="27">
        <v>15534.839999999998</v>
      </c>
    </row>
    <row r="18" spans="1:2" x14ac:dyDescent="0.25">
      <c r="A18" s="2" t="s">
        <v>41</v>
      </c>
      <c r="B18" s="27">
        <v>3835.9300000000003</v>
      </c>
    </row>
    <row r="19" spans="1:2" x14ac:dyDescent="0.25">
      <c r="A19" s="2" t="s">
        <v>42</v>
      </c>
      <c r="B19" s="27">
        <v>9451.5999999999967</v>
      </c>
    </row>
    <row r="20" spans="1:2" x14ac:dyDescent="0.25">
      <c r="A20" s="2" t="s">
        <v>43</v>
      </c>
      <c r="B20" s="27">
        <v>6820.9660000000003</v>
      </c>
    </row>
    <row r="21" spans="1:2" x14ac:dyDescent="0.25">
      <c r="A21" s="2" t="s">
        <v>44</v>
      </c>
      <c r="B21" s="27">
        <v>25833.649000000001</v>
      </c>
    </row>
    <row r="22" spans="1:2" x14ac:dyDescent="0.25">
      <c r="A22" s="2" t="s">
        <v>45</v>
      </c>
      <c r="B22" s="27">
        <v>6728.2500000000009</v>
      </c>
    </row>
    <row r="23" spans="1:2" x14ac:dyDescent="0.25">
      <c r="A23" s="2" t="s">
        <v>46</v>
      </c>
      <c r="B23" s="27">
        <v>2997.24</v>
      </c>
    </row>
    <row r="24" spans="1:2" x14ac:dyDescent="0.25">
      <c r="A24" s="2" t="s">
        <v>47</v>
      </c>
      <c r="B24" s="27">
        <v>9350.7999999999975</v>
      </c>
    </row>
    <row r="25" spans="1:2" x14ac:dyDescent="0.25">
      <c r="A25" s="2" t="s">
        <v>66</v>
      </c>
      <c r="B25" s="27">
        <v>4229.28</v>
      </c>
    </row>
    <row r="26" spans="1:2" x14ac:dyDescent="0.25">
      <c r="A26" s="2" t="s">
        <v>48</v>
      </c>
      <c r="B26" s="27">
        <v>3544.8500000000004</v>
      </c>
    </row>
    <row r="27" spans="1:2" x14ac:dyDescent="0.25">
      <c r="A27" s="2" t="s">
        <v>49</v>
      </c>
      <c r="B27" s="27">
        <v>3138.1580000000004</v>
      </c>
    </row>
    <row r="28" spans="1:2" x14ac:dyDescent="0.25">
      <c r="A28" s="2" t="s">
        <v>50</v>
      </c>
      <c r="B28" s="27">
        <v>1509.4300000000003</v>
      </c>
    </row>
    <row r="29" spans="1:2" x14ac:dyDescent="0.25">
      <c r="A29" s="2" t="s">
        <v>51</v>
      </c>
      <c r="B29" s="27">
        <v>9483.5500000000011</v>
      </c>
    </row>
    <row r="30" spans="1:2" x14ac:dyDescent="0.25">
      <c r="A30" s="2" t="s">
        <v>52</v>
      </c>
      <c r="B30" s="27">
        <v>2272.7079999999996</v>
      </c>
    </row>
    <row r="31" spans="1:2" x14ac:dyDescent="0.25">
      <c r="A31" s="2" t="s">
        <v>53</v>
      </c>
      <c r="B31" s="27">
        <v>84239.256999999969</v>
      </c>
    </row>
    <row r="32" spans="1:2" x14ac:dyDescent="0.25">
      <c r="A32" s="2" t="s">
        <v>5085</v>
      </c>
      <c r="B32" s="27">
        <v>23456.829000000002</v>
      </c>
    </row>
    <row r="33" spans="1:2" x14ac:dyDescent="0.25">
      <c r="A33" s="2" t="s">
        <v>5459</v>
      </c>
      <c r="B33" s="27">
        <v>919.91</v>
      </c>
    </row>
    <row r="34" spans="1:2" x14ac:dyDescent="0.25">
      <c r="A34" s="2" t="s">
        <v>54</v>
      </c>
      <c r="B34" s="27">
        <v>21815.997000000003</v>
      </c>
    </row>
    <row r="35" spans="1:2" x14ac:dyDescent="0.25">
      <c r="A35" s="2" t="s">
        <v>55</v>
      </c>
      <c r="B35" s="27">
        <v>6225.91</v>
      </c>
    </row>
    <row r="36" spans="1:2" x14ac:dyDescent="0.25">
      <c r="A36" s="2" t="s">
        <v>56</v>
      </c>
      <c r="B36" s="27">
        <v>2566.7449999999999</v>
      </c>
    </row>
    <row r="37" spans="1:2" x14ac:dyDescent="0.25">
      <c r="A37" s="2" t="s">
        <v>5083</v>
      </c>
      <c r="B37" s="27">
        <v>40195.116999999998</v>
      </c>
    </row>
    <row r="38" spans="1:2" x14ac:dyDescent="0.25">
      <c r="A38" s="2" t="s">
        <v>57</v>
      </c>
      <c r="B38" s="27">
        <v>3427.1100000000006</v>
      </c>
    </row>
    <row r="39" spans="1:2" x14ac:dyDescent="0.25">
      <c r="A39" s="2" t="s">
        <v>58</v>
      </c>
      <c r="B39" s="27">
        <v>1560.75</v>
      </c>
    </row>
    <row r="40" spans="1:2" x14ac:dyDescent="0.25">
      <c r="A40" s="2" t="s">
        <v>5460</v>
      </c>
      <c r="B40" s="27">
        <v>1153.4099999999999</v>
      </c>
    </row>
    <row r="41" spans="1:2" x14ac:dyDescent="0.25">
      <c r="A41" s="2" t="s">
        <v>59</v>
      </c>
      <c r="B41" s="27">
        <v>11905.605000000001</v>
      </c>
    </row>
    <row r="42" spans="1:2" x14ac:dyDescent="0.25">
      <c r="A42" s="2" t="s">
        <v>60</v>
      </c>
      <c r="B42" s="27">
        <v>42432.345799999988</v>
      </c>
    </row>
    <row r="43" spans="1:2" x14ac:dyDescent="0.25">
      <c r="A43" s="2" t="s">
        <v>61</v>
      </c>
      <c r="B43" s="27">
        <v>2165.5820000000003</v>
      </c>
    </row>
    <row r="44" spans="1:2" x14ac:dyDescent="0.25">
      <c r="A44" s="2" t="s">
        <v>62</v>
      </c>
      <c r="B44" s="27">
        <v>842.20999999999981</v>
      </c>
    </row>
    <row r="45" spans="1:2" x14ac:dyDescent="0.25">
      <c r="A45" s="2" t="s">
        <v>63</v>
      </c>
      <c r="B45" s="27">
        <v>7600.199999999998</v>
      </c>
    </row>
    <row r="46" spans="1:2" x14ac:dyDescent="0.25">
      <c r="A46" s="2" t="s">
        <v>64</v>
      </c>
      <c r="B46" s="27">
        <v>47614.08799999996</v>
      </c>
    </row>
    <row r="47" spans="1:2" x14ac:dyDescent="0.25">
      <c r="A47" s="2" t="s">
        <v>5461</v>
      </c>
      <c r="B47" s="27">
        <v>1209.8240000000001</v>
      </c>
    </row>
    <row r="48" spans="1:2" x14ac:dyDescent="0.25">
      <c r="A48" s="2" t="s">
        <v>65</v>
      </c>
      <c r="B48" s="27">
        <v>5233.3200000000015</v>
      </c>
    </row>
    <row r="49" spans="1:2" x14ac:dyDescent="0.25">
      <c r="A49" s="2" t="s">
        <v>3</v>
      </c>
      <c r="B49" s="27">
        <v>657713.19129999925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3AAE9-92C9-43B0-84F0-4DA3F20687D0}">
  <dimension ref="A1:W257"/>
  <sheetViews>
    <sheetView workbookViewId="0"/>
  </sheetViews>
  <sheetFormatPr defaultRowHeight="15" x14ac:dyDescent="0.25"/>
  <cols>
    <col min="1" max="1" width="17" bestFit="1" customWidth="1"/>
    <col min="2" max="2" width="18.28515625" bestFit="1" customWidth="1"/>
    <col min="3" max="3" width="20.7109375" bestFit="1" customWidth="1"/>
    <col min="4" max="4" width="19.28515625" bestFit="1" customWidth="1"/>
    <col min="5" max="5" width="20.5703125" bestFit="1" customWidth="1"/>
    <col min="6" max="6" width="21.85546875" bestFit="1" customWidth="1"/>
    <col min="7" max="7" width="25.42578125" bestFit="1" customWidth="1"/>
    <col min="8" max="8" width="18.7109375" bestFit="1" customWidth="1"/>
    <col min="9" max="9" width="17.85546875" bestFit="1" customWidth="1"/>
    <col min="10" max="10" width="14.140625" bestFit="1" customWidth="1"/>
    <col min="11" max="11" width="15.42578125" bestFit="1" customWidth="1"/>
    <col min="12" max="12" width="21.42578125" bestFit="1" customWidth="1"/>
    <col min="13" max="13" width="17" bestFit="1" customWidth="1"/>
    <col min="14" max="14" width="20.140625" bestFit="1" customWidth="1"/>
    <col min="15" max="15" width="18.7109375" bestFit="1" customWidth="1"/>
    <col min="16" max="16" width="22.85546875" bestFit="1" customWidth="1"/>
    <col min="17" max="17" width="81.140625" bestFit="1" customWidth="1"/>
    <col min="18" max="18" width="15.42578125" bestFit="1" customWidth="1"/>
    <col min="19" max="20" width="18.5703125" bestFit="1" customWidth="1"/>
    <col min="21" max="21" width="15.85546875" bestFit="1" customWidth="1"/>
    <col min="22" max="22" width="14.7109375" bestFit="1" customWidth="1"/>
    <col min="23" max="23" width="16.85546875" bestFit="1" customWidth="1"/>
  </cols>
  <sheetData>
    <row r="1" spans="1:23" x14ac:dyDescent="0.25">
      <c r="A1" s="6" t="s">
        <v>5448</v>
      </c>
    </row>
    <row r="3" spans="1:23" x14ac:dyDescent="0.25">
      <c r="A3" t="s">
        <v>351</v>
      </c>
      <c r="B3" t="s">
        <v>352</v>
      </c>
      <c r="C3" t="s">
        <v>353</v>
      </c>
      <c r="D3" t="s">
        <v>354</v>
      </c>
      <c r="E3" t="s">
        <v>355</v>
      </c>
      <c r="F3" t="s">
        <v>356</v>
      </c>
      <c r="G3" t="s">
        <v>357</v>
      </c>
      <c r="H3" t="s">
        <v>358</v>
      </c>
      <c r="I3" t="s">
        <v>359</v>
      </c>
      <c r="J3" t="s">
        <v>360</v>
      </c>
      <c r="K3" t="s">
        <v>361</v>
      </c>
      <c r="L3" t="s">
        <v>362</v>
      </c>
      <c r="M3" t="s">
        <v>363</v>
      </c>
      <c r="N3" t="s">
        <v>364</v>
      </c>
      <c r="O3" t="s">
        <v>365</v>
      </c>
      <c r="P3" t="s">
        <v>366</v>
      </c>
      <c r="Q3" t="s">
        <v>367</v>
      </c>
      <c r="R3" t="s">
        <v>368</v>
      </c>
      <c r="S3" t="s">
        <v>369</v>
      </c>
      <c r="T3" t="s">
        <v>370</v>
      </c>
      <c r="U3" t="s">
        <v>371</v>
      </c>
      <c r="V3" t="s">
        <v>372</v>
      </c>
      <c r="W3" t="s">
        <v>373</v>
      </c>
    </row>
    <row r="4" spans="1:23" x14ac:dyDescent="0.25">
      <c r="A4">
        <v>664</v>
      </c>
      <c r="B4" t="s">
        <v>5088</v>
      </c>
      <c r="C4" s="32">
        <v>42455</v>
      </c>
      <c r="D4" s="32">
        <v>42459</v>
      </c>
      <c r="E4" t="s">
        <v>375</v>
      </c>
      <c r="F4" t="s">
        <v>4562</v>
      </c>
      <c r="G4" t="s">
        <v>4563</v>
      </c>
      <c r="H4" t="s">
        <v>1</v>
      </c>
      <c r="I4" t="s">
        <v>378</v>
      </c>
      <c r="J4" t="s">
        <v>72</v>
      </c>
      <c r="K4" t="s">
        <v>53</v>
      </c>
      <c r="L4">
        <v>10011</v>
      </c>
      <c r="M4" t="s">
        <v>82</v>
      </c>
      <c r="N4" t="s">
        <v>5089</v>
      </c>
      <c r="O4" t="s">
        <v>9</v>
      </c>
      <c r="P4" t="s">
        <v>16</v>
      </c>
      <c r="Q4" t="s">
        <v>5090</v>
      </c>
      <c r="R4">
        <v>459.95</v>
      </c>
      <c r="S4">
        <v>5</v>
      </c>
      <c r="T4">
        <v>0</v>
      </c>
      <c r="U4">
        <v>18.397999999999968</v>
      </c>
      <c r="V4">
        <v>2016</v>
      </c>
      <c r="W4" t="s">
        <v>215</v>
      </c>
    </row>
    <row r="5" spans="1:23" x14ac:dyDescent="0.25">
      <c r="A5">
        <v>1579</v>
      </c>
      <c r="B5" t="s">
        <v>5091</v>
      </c>
      <c r="C5" s="32">
        <v>42427</v>
      </c>
      <c r="D5" s="32">
        <v>42430</v>
      </c>
      <c r="E5" t="s">
        <v>512</v>
      </c>
      <c r="F5" t="s">
        <v>2934</v>
      </c>
      <c r="G5" t="s">
        <v>2935</v>
      </c>
      <c r="H5" t="s">
        <v>0</v>
      </c>
      <c r="I5" t="s">
        <v>378</v>
      </c>
      <c r="J5" t="s">
        <v>72</v>
      </c>
      <c r="K5" t="s">
        <v>53</v>
      </c>
      <c r="L5">
        <v>10011</v>
      </c>
      <c r="M5" t="s">
        <v>82</v>
      </c>
      <c r="N5" t="s">
        <v>2396</v>
      </c>
      <c r="O5" t="s">
        <v>9</v>
      </c>
      <c r="P5" t="s">
        <v>14</v>
      </c>
      <c r="Q5" t="s">
        <v>2397</v>
      </c>
      <c r="R5">
        <v>170.88</v>
      </c>
      <c r="S5">
        <v>3</v>
      </c>
      <c r="T5">
        <v>0</v>
      </c>
      <c r="U5">
        <v>49.555199999999978</v>
      </c>
      <c r="V5">
        <v>2016</v>
      </c>
      <c r="W5" t="s">
        <v>211</v>
      </c>
    </row>
    <row r="6" spans="1:23" x14ac:dyDescent="0.25">
      <c r="A6">
        <v>1619</v>
      </c>
      <c r="B6" t="s">
        <v>5092</v>
      </c>
      <c r="C6" s="32">
        <v>42623</v>
      </c>
      <c r="D6" s="32">
        <v>42627</v>
      </c>
      <c r="E6" t="s">
        <v>389</v>
      </c>
      <c r="F6" t="s">
        <v>4090</v>
      </c>
      <c r="G6" t="s">
        <v>4091</v>
      </c>
      <c r="H6" t="s">
        <v>2</v>
      </c>
      <c r="I6" t="s">
        <v>378</v>
      </c>
      <c r="J6" t="s">
        <v>72</v>
      </c>
      <c r="K6" t="s">
        <v>53</v>
      </c>
      <c r="L6">
        <v>10011</v>
      </c>
      <c r="M6" t="s">
        <v>82</v>
      </c>
      <c r="N6" t="s">
        <v>3609</v>
      </c>
      <c r="O6" t="s">
        <v>9</v>
      </c>
      <c r="P6" t="s">
        <v>16</v>
      </c>
      <c r="Q6" t="s">
        <v>3610</v>
      </c>
      <c r="R6">
        <v>59.48</v>
      </c>
      <c r="S6">
        <v>2</v>
      </c>
      <c r="T6">
        <v>0</v>
      </c>
      <c r="U6">
        <v>8.9220000000000041</v>
      </c>
      <c r="V6">
        <v>2016</v>
      </c>
      <c r="W6" t="s">
        <v>219</v>
      </c>
    </row>
    <row r="7" spans="1:23" x14ac:dyDescent="0.25">
      <c r="A7">
        <v>1620</v>
      </c>
      <c r="B7" t="s">
        <v>5092</v>
      </c>
      <c r="C7" s="32">
        <v>42623</v>
      </c>
      <c r="D7" s="32">
        <v>42627</v>
      </c>
      <c r="E7" t="s">
        <v>389</v>
      </c>
      <c r="F7" t="s">
        <v>4090</v>
      </c>
      <c r="G7" t="s">
        <v>4091</v>
      </c>
      <c r="H7" t="s">
        <v>2</v>
      </c>
      <c r="I7" t="s">
        <v>378</v>
      </c>
      <c r="J7" t="s">
        <v>72</v>
      </c>
      <c r="K7" t="s">
        <v>53</v>
      </c>
      <c r="L7">
        <v>10011</v>
      </c>
      <c r="M7" t="s">
        <v>82</v>
      </c>
      <c r="N7" t="s">
        <v>3338</v>
      </c>
      <c r="O7" t="s">
        <v>9</v>
      </c>
      <c r="P7" t="s">
        <v>92</v>
      </c>
      <c r="Q7" t="s">
        <v>3339</v>
      </c>
      <c r="R7">
        <v>6.69</v>
      </c>
      <c r="S7">
        <v>1</v>
      </c>
      <c r="T7">
        <v>0</v>
      </c>
      <c r="U7">
        <v>3.0773999999999999</v>
      </c>
      <c r="V7">
        <v>2016</v>
      </c>
      <c r="W7" t="s">
        <v>219</v>
      </c>
    </row>
    <row r="8" spans="1:23" x14ac:dyDescent="0.25">
      <c r="A8">
        <v>1717</v>
      </c>
      <c r="B8" t="s">
        <v>5093</v>
      </c>
      <c r="C8" s="32">
        <v>42509</v>
      </c>
      <c r="D8" s="32">
        <v>42514</v>
      </c>
      <c r="E8" t="s">
        <v>375</v>
      </c>
      <c r="F8" t="s">
        <v>5094</v>
      </c>
      <c r="G8" t="s">
        <v>5095</v>
      </c>
      <c r="H8" t="s">
        <v>0</v>
      </c>
      <c r="I8" t="s">
        <v>378</v>
      </c>
      <c r="J8" t="s">
        <v>72</v>
      </c>
      <c r="K8" t="s">
        <v>53</v>
      </c>
      <c r="L8">
        <v>10011</v>
      </c>
      <c r="M8" t="s">
        <v>82</v>
      </c>
      <c r="N8" t="s">
        <v>2384</v>
      </c>
      <c r="O8" t="s">
        <v>9</v>
      </c>
      <c r="P8" t="s">
        <v>14</v>
      </c>
      <c r="Q8" t="s">
        <v>2385</v>
      </c>
      <c r="R8">
        <v>242.89999999999998</v>
      </c>
      <c r="S8">
        <v>5</v>
      </c>
      <c r="T8">
        <v>0</v>
      </c>
      <c r="U8">
        <v>70.440999999999974</v>
      </c>
      <c r="V8">
        <v>2016</v>
      </c>
      <c r="W8" t="s">
        <v>216</v>
      </c>
    </row>
    <row r="9" spans="1:23" x14ac:dyDescent="0.25">
      <c r="A9">
        <v>1718</v>
      </c>
      <c r="B9" t="s">
        <v>5093</v>
      </c>
      <c r="C9" s="32">
        <v>42509</v>
      </c>
      <c r="D9" s="32">
        <v>42514</v>
      </c>
      <c r="E9" t="s">
        <v>375</v>
      </c>
      <c r="F9" t="s">
        <v>5094</v>
      </c>
      <c r="G9" t="s">
        <v>5095</v>
      </c>
      <c r="H9" t="s">
        <v>0</v>
      </c>
      <c r="I9" t="s">
        <v>378</v>
      </c>
      <c r="J9" t="s">
        <v>72</v>
      </c>
      <c r="K9" t="s">
        <v>53</v>
      </c>
      <c r="L9">
        <v>10011</v>
      </c>
      <c r="M9" t="s">
        <v>82</v>
      </c>
      <c r="N9" t="s">
        <v>2095</v>
      </c>
      <c r="O9" t="s">
        <v>9</v>
      </c>
      <c r="P9" t="s">
        <v>16</v>
      </c>
      <c r="Q9" t="s">
        <v>2096</v>
      </c>
      <c r="R9">
        <v>454.90000000000003</v>
      </c>
      <c r="S9">
        <v>5</v>
      </c>
      <c r="T9">
        <v>0</v>
      </c>
      <c r="U9">
        <v>0</v>
      </c>
      <c r="V9">
        <v>2016</v>
      </c>
      <c r="W9" t="s">
        <v>216</v>
      </c>
    </row>
    <row r="10" spans="1:23" x14ac:dyDescent="0.25">
      <c r="A10">
        <v>1781</v>
      </c>
      <c r="B10" t="s">
        <v>5096</v>
      </c>
      <c r="C10" s="32">
        <v>42685</v>
      </c>
      <c r="D10" s="32">
        <v>42690</v>
      </c>
      <c r="E10" t="s">
        <v>375</v>
      </c>
      <c r="F10" t="s">
        <v>4818</v>
      </c>
      <c r="G10" t="s">
        <v>4819</v>
      </c>
      <c r="H10" t="s">
        <v>0</v>
      </c>
      <c r="I10" t="s">
        <v>378</v>
      </c>
      <c r="J10" t="s">
        <v>72</v>
      </c>
      <c r="K10" t="s">
        <v>53</v>
      </c>
      <c r="L10">
        <v>10011</v>
      </c>
      <c r="M10" t="s">
        <v>82</v>
      </c>
      <c r="N10" t="s">
        <v>5097</v>
      </c>
      <c r="O10" t="s">
        <v>9</v>
      </c>
      <c r="P10" t="s">
        <v>16</v>
      </c>
      <c r="Q10" t="s">
        <v>5098</v>
      </c>
      <c r="R10">
        <v>83.36</v>
      </c>
      <c r="S10">
        <v>1</v>
      </c>
      <c r="T10">
        <v>0</v>
      </c>
      <c r="U10">
        <v>20.840000000000003</v>
      </c>
      <c r="V10">
        <v>2016</v>
      </c>
      <c r="W10" t="s">
        <v>217</v>
      </c>
    </row>
    <row r="11" spans="1:23" x14ac:dyDescent="0.25">
      <c r="A11">
        <v>3005</v>
      </c>
      <c r="B11" t="s">
        <v>5099</v>
      </c>
      <c r="C11" s="32">
        <v>42621</v>
      </c>
      <c r="D11" s="32">
        <v>42623</v>
      </c>
      <c r="E11" t="s">
        <v>512</v>
      </c>
      <c r="F11" t="s">
        <v>1905</v>
      </c>
      <c r="G11" t="s">
        <v>1906</v>
      </c>
      <c r="H11" t="s">
        <v>2</v>
      </c>
      <c r="I11" t="s">
        <v>378</v>
      </c>
      <c r="J11" t="s">
        <v>72</v>
      </c>
      <c r="K11" t="s">
        <v>53</v>
      </c>
      <c r="L11">
        <v>10011</v>
      </c>
      <c r="M11" t="s">
        <v>82</v>
      </c>
      <c r="N11" t="s">
        <v>2954</v>
      </c>
      <c r="O11" t="s">
        <v>9</v>
      </c>
      <c r="P11" t="s">
        <v>14</v>
      </c>
      <c r="Q11" t="s">
        <v>2955</v>
      </c>
      <c r="R11">
        <v>207.48</v>
      </c>
      <c r="S11">
        <v>1</v>
      </c>
      <c r="T11">
        <v>0</v>
      </c>
      <c r="U11">
        <v>62.243999999999971</v>
      </c>
      <c r="V11">
        <v>2016</v>
      </c>
      <c r="W11" t="s">
        <v>219</v>
      </c>
    </row>
    <row r="12" spans="1:23" x14ac:dyDescent="0.25">
      <c r="A12">
        <v>3742</v>
      </c>
      <c r="B12" t="s">
        <v>5100</v>
      </c>
      <c r="C12" s="32">
        <v>42384</v>
      </c>
      <c r="D12" s="32">
        <v>42390</v>
      </c>
      <c r="E12" t="s">
        <v>375</v>
      </c>
      <c r="F12" t="s">
        <v>3727</v>
      </c>
      <c r="G12" t="s">
        <v>3728</v>
      </c>
      <c r="H12" t="s">
        <v>0</v>
      </c>
      <c r="I12" t="s">
        <v>378</v>
      </c>
      <c r="J12" t="s">
        <v>72</v>
      </c>
      <c r="K12" t="s">
        <v>53</v>
      </c>
      <c r="L12">
        <v>10011</v>
      </c>
      <c r="M12" t="s">
        <v>82</v>
      </c>
      <c r="N12" t="s">
        <v>5101</v>
      </c>
      <c r="O12" t="s">
        <v>9</v>
      </c>
      <c r="P12" t="s">
        <v>162</v>
      </c>
      <c r="Q12" t="s">
        <v>5102</v>
      </c>
      <c r="R12">
        <v>16.52</v>
      </c>
      <c r="S12">
        <v>4</v>
      </c>
      <c r="T12">
        <v>0</v>
      </c>
      <c r="U12">
        <v>7.5991999999999997</v>
      </c>
      <c r="V12">
        <v>2016</v>
      </c>
      <c r="W12" t="s">
        <v>212</v>
      </c>
    </row>
    <row r="13" spans="1:23" x14ac:dyDescent="0.25">
      <c r="A13">
        <v>3743</v>
      </c>
      <c r="B13" t="s">
        <v>5100</v>
      </c>
      <c r="C13" s="32">
        <v>42384</v>
      </c>
      <c r="D13" s="32">
        <v>42390</v>
      </c>
      <c r="E13" t="s">
        <v>375</v>
      </c>
      <c r="F13" t="s">
        <v>3727</v>
      </c>
      <c r="G13" t="s">
        <v>3728</v>
      </c>
      <c r="H13" t="s">
        <v>0</v>
      </c>
      <c r="I13" t="s">
        <v>378</v>
      </c>
      <c r="J13" t="s">
        <v>72</v>
      </c>
      <c r="K13" t="s">
        <v>53</v>
      </c>
      <c r="L13">
        <v>10011</v>
      </c>
      <c r="M13" t="s">
        <v>82</v>
      </c>
      <c r="N13" t="s">
        <v>585</v>
      </c>
      <c r="O13" t="s">
        <v>9</v>
      </c>
      <c r="P13" t="s">
        <v>92</v>
      </c>
      <c r="Q13" t="s">
        <v>586</v>
      </c>
      <c r="R13">
        <v>60.12</v>
      </c>
      <c r="S13">
        <v>9</v>
      </c>
      <c r="T13">
        <v>0</v>
      </c>
      <c r="U13">
        <v>28.857599999999998</v>
      </c>
      <c r="V13">
        <v>2016</v>
      </c>
      <c r="W13" t="s">
        <v>212</v>
      </c>
    </row>
    <row r="14" spans="1:23" x14ac:dyDescent="0.25">
      <c r="A14">
        <v>4627</v>
      </c>
      <c r="B14" t="s">
        <v>5103</v>
      </c>
      <c r="C14" s="32">
        <v>42687</v>
      </c>
      <c r="D14" s="32">
        <v>42692</v>
      </c>
      <c r="E14" t="s">
        <v>375</v>
      </c>
      <c r="F14" t="s">
        <v>4618</v>
      </c>
      <c r="G14" t="s">
        <v>4619</v>
      </c>
      <c r="H14" t="s">
        <v>1</v>
      </c>
      <c r="I14" t="s">
        <v>378</v>
      </c>
      <c r="J14" t="s">
        <v>72</v>
      </c>
      <c r="K14" t="s">
        <v>53</v>
      </c>
      <c r="L14">
        <v>10011</v>
      </c>
      <c r="M14" t="s">
        <v>82</v>
      </c>
      <c r="N14" t="s">
        <v>3651</v>
      </c>
      <c r="O14" t="s">
        <v>9</v>
      </c>
      <c r="P14" t="s">
        <v>16</v>
      </c>
      <c r="Q14" t="s">
        <v>3652</v>
      </c>
      <c r="R14">
        <v>77.55</v>
      </c>
      <c r="S14">
        <v>5</v>
      </c>
      <c r="T14">
        <v>0</v>
      </c>
      <c r="U14">
        <v>20.163000000000004</v>
      </c>
      <c r="V14">
        <v>2016</v>
      </c>
      <c r="W14" t="s">
        <v>217</v>
      </c>
    </row>
    <row r="15" spans="1:23" x14ac:dyDescent="0.25">
      <c r="A15">
        <v>4628</v>
      </c>
      <c r="B15" t="s">
        <v>5103</v>
      </c>
      <c r="C15" s="32">
        <v>42687</v>
      </c>
      <c r="D15" s="32">
        <v>42692</v>
      </c>
      <c r="E15" t="s">
        <v>375</v>
      </c>
      <c r="F15" t="s">
        <v>4618</v>
      </c>
      <c r="G15" t="s">
        <v>4619</v>
      </c>
      <c r="H15" t="s">
        <v>1</v>
      </c>
      <c r="I15" t="s">
        <v>378</v>
      </c>
      <c r="J15" t="s">
        <v>72</v>
      </c>
      <c r="K15" t="s">
        <v>53</v>
      </c>
      <c r="L15">
        <v>10011</v>
      </c>
      <c r="M15" t="s">
        <v>82</v>
      </c>
      <c r="N15" t="s">
        <v>823</v>
      </c>
      <c r="O15" t="s">
        <v>9</v>
      </c>
      <c r="P15" t="s">
        <v>16</v>
      </c>
      <c r="Q15" t="s">
        <v>824</v>
      </c>
      <c r="R15">
        <v>24.88</v>
      </c>
      <c r="S15">
        <v>2</v>
      </c>
      <c r="T15">
        <v>0</v>
      </c>
      <c r="U15">
        <v>6.9664000000000001</v>
      </c>
      <c r="V15">
        <v>2016</v>
      </c>
      <c r="W15" t="s">
        <v>217</v>
      </c>
    </row>
    <row r="16" spans="1:23" x14ac:dyDescent="0.25">
      <c r="A16">
        <v>4629</v>
      </c>
      <c r="B16" t="s">
        <v>5103</v>
      </c>
      <c r="C16" s="32">
        <v>42687</v>
      </c>
      <c r="D16" s="32">
        <v>42692</v>
      </c>
      <c r="E16" t="s">
        <v>375</v>
      </c>
      <c r="F16" t="s">
        <v>4618</v>
      </c>
      <c r="G16" t="s">
        <v>4619</v>
      </c>
      <c r="H16" t="s">
        <v>1</v>
      </c>
      <c r="I16" t="s">
        <v>378</v>
      </c>
      <c r="J16" t="s">
        <v>72</v>
      </c>
      <c r="K16" t="s">
        <v>53</v>
      </c>
      <c r="L16">
        <v>10011</v>
      </c>
      <c r="M16" t="s">
        <v>82</v>
      </c>
      <c r="N16" t="s">
        <v>664</v>
      </c>
      <c r="O16" t="s">
        <v>9</v>
      </c>
      <c r="P16" t="s">
        <v>242</v>
      </c>
      <c r="Q16" t="s">
        <v>665</v>
      </c>
      <c r="R16">
        <v>140.75</v>
      </c>
      <c r="S16">
        <v>5</v>
      </c>
      <c r="T16">
        <v>0</v>
      </c>
      <c r="U16">
        <v>39.410000000000011</v>
      </c>
      <c r="V16">
        <v>2016</v>
      </c>
      <c r="W16" t="s">
        <v>217</v>
      </c>
    </row>
    <row r="17" spans="1:23" x14ac:dyDescent="0.25">
      <c r="A17">
        <v>4630</v>
      </c>
      <c r="B17" t="s">
        <v>5103</v>
      </c>
      <c r="C17" s="32">
        <v>42687</v>
      </c>
      <c r="D17" s="32">
        <v>42692</v>
      </c>
      <c r="E17" t="s">
        <v>375</v>
      </c>
      <c r="F17" t="s">
        <v>4618</v>
      </c>
      <c r="G17" t="s">
        <v>4619</v>
      </c>
      <c r="H17" t="s">
        <v>1</v>
      </c>
      <c r="I17" t="s">
        <v>378</v>
      </c>
      <c r="J17" t="s">
        <v>72</v>
      </c>
      <c r="K17" t="s">
        <v>53</v>
      </c>
      <c r="L17">
        <v>10011</v>
      </c>
      <c r="M17" t="s">
        <v>82</v>
      </c>
      <c r="N17" t="s">
        <v>2056</v>
      </c>
      <c r="O17" t="s">
        <v>9</v>
      </c>
      <c r="P17" t="s">
        <v>16</v>
      </c>
      <c r="Q17" t="s">
        <v>2057</v>
      </c>
      <c r="R17">
        <v>36.630000000000003</v>
      </c>
      <c r="S17">
        <v>3</v>
      </c>
      <c r="T17">
        <v>0</v>
      </c>
      <c r="U17">
        <v>9.8901000000000039</v>
      </c>
      <c r="V17">
        <v>2016</v>
      </c>
      <c r="W17" t="s">
        <v>217</v>
      </c>
    </row>
    <row r="18" spans="1:23" x14ac:dyDescent="0.25">
      <c r="A18">
        <v>5333</v>
      </c>
      <c r="B18" t="s">
        <v>5104</v>
      </c>
      <c r="C18" s="32">
        <v>42617</v>
      </c>
      <c r="D18" s="32">
        <v>42621</v>
      </c>
      <c r="E18" t="s">
        <v>375</v>
      </c>
      <c r="F18" t="s">
        <v>5105</v>
      </c>
      <c r="G18" t="s">
        <v>5106</v>
      </c>
      <c r="H18" t="s">
        <v>0</v>
      </c>
      <c r="I18" t="s">
        <v>378</v>
      </c>
      <c r="J18" t="s">
        <v>72</v>
      </c>
      <c r="K18" t="s">
        <v>53</v>
      </c>
      <c r="L18">
        <v>10011</v>
      </c>
      <c r="M18" t="s">
        <v>82</v>
      </c>
      <c r="N18" t="s">
        <v>3356</v>
      </c>
      <c r="O18" t="s">
        <v>9</v>
      </c>
      <c r="P18" t="s">
        <v>138</v>
      </c>
      <c r="Q18" t="s">
        <v>3357</v>
      </c>
      <c r="R18">
        <v>22.72</v>
      </c>
      <c r="S18">
        <v>4</v>
      </c>
      <c r="T18">
        <v>0</v>
      </c>
      <c r="U18">
        <v>6.5887999999999991</v>
      </c>
      <c r="V18">
        <v>2016</v>
      </c>
      <c r="W18" t="s">
        <v>219</v>
      </c>
    </row>
    <row r="19" spans="1:23" x14ac:dyDescent="0.25">
      <c r="A19">
        <v>5614</v>
      </c>
      <c r="B19" t="s">
        <v>5107</v>
      </c>
      <c r="C19" s="32">
        <v>42402</v>
      </c>
      <c r="D19" s="32">
        <v>42407</v>
      </c>
      <c r="E19" t="s">
        <v>375</v>
      </c>
      <c r="F19" t="s">
        <v>5015</v>
      </c>
      <c r="G19" t="s">
        <v>5016</v>
      </c>
      <c r="H19" t="s">
        <v>0</v>
      </c>
      <c r="I19" t="s">
        <v>378</v>
      </c>
      <c r="J19" t="s">
        <v>72</v>
      </c>
      <c r="K19" t="s">
        <v>53</v>
      </c>
      <c r="L19">
        <v>10011</v>
      </c>
      <c r="M19" t="s">
        <v>82</v>
      </c>
      <c r="N19" t="s">
        <v>2124</v>
      </c>
      <c r="O19" t="s">
        <v>9</v>
      </c>
      <c r="P19" t="s">
        <v>16</v>
      </c>
      <c r="Q19" t="s">
        <v>2125</v>
      </c>
      <c r="R19">
        <v>117.96</v>
      </c>
      <c r="S19">
        <v>2</v>
      </c>
      <c r="T19">
        <v>0</v>
      </c>
      <c r="U19">
        <v>5.8979999999999961</v>
      </c>
      <c r="V19">
        <v>2016</v>
      </c>
      <c r="W19" t="s">
        <v>211</v>
      </c>
    </row>
    <row r="20" spans="1:23" x14ac:dyDescent="0.25">
      <c r="A20">
        <v>6079</v>
      </c>
      <c r="B20" t="s">
        <v>5108</v>
      </c>
      <c r="C20" s="32">
        <v>42614</v>
      </c>
      <c r="D20" s="32">
        <v>42620</v>
      </c>
      <c r="E20" t="s">
        <v>375</v>
      </c>
      <c r="F20" t="s">
        <v>1741</v>
      </c>
      <c r="G20" t="s">
        <v>1742</v>
      </c>
      <c r="H20" t="s">
        <v>0</v>
      </c>
      <c r="I20" t="s">
        <v>378</v>
      </c>
      <c r="J20" t="s">
        <v>72</v>
      </c>
      <c r="K20" t="s">
        <v>53</v>
      </c>
      <c r="L20">
        <v>10011</v>
      </c>
      <c r="M20" t="s">
        <v>82</v>
      </c>
      <c r="N20" t="s">
        <v>1133</v>
      </c>
      <c r="O20" t="s">
        <v>9</v>
      </c>
      <c r="P20" t="s">
        <v>138</v>
      </c>
      <c r="Q20" t="s">
        <v>1134</v>
      </c>
      <c r="R20">
        <v>10.95</v>
      </c>
      <c r="S20">
        <v>3</v>
      </c>
      <c r="T20">
        <v>0</v>
      </c>
      <c r="U20">
        <v>3.2849999999999993</v>
      </c>
      <c r="V20">
        <v>2016</v>
      </c>
      <c r="W20" t="s">
        <v>219</v>
      </c>
    </row>
    <row r="21" spans="1:23" x14ac:dyDescent="0.25">
      <c r="A21">
        <v>6118</v>
      </c>
      <c r="B21" t="s">
        <v>5109</v>
      </c>
      <c r="C21" s="32">
        <v>42687</v>
      </c>
      <c r="D21" s="32">
        <v>42693</v>
      </c>
      <c r="E21" t="s">
        <v>375</v>
      </c>
      <c r="F21" t="s">
        <v>696</v>
      </c>
      <c r="G21" t="s">
        <v>697</v>
      </c>
      <c r="H21" t="s">
        <v>2</v>
      </c>
      <c r="I21" t="s">
        <v>378</v>
      </c>
      <c r="J21" t="s">
        <v>72</v>
      </c>
      <c r="K21" t="s">
        <v>53</v>
      </c>
      <c r="L21">
        <v>10011</v>
      </c>
      <c r="M21" t="s">
        <v>82</v>
      </c>
      <c r="N21" t="s">
        <v>5110</v>
      </c>
      <c r="O21" t="s">
        <v>9</v>
      </c>
      <c r="P21" t="s">
        <v>418</v>
      </c>
      <c r="Q21" t="s">
        <v>5111</v>
      </c>
      <c r="R21">
        <v>14.940000000000001</v>
      </c>
      <c r="S21">
        <v>3</v>
      </c>
      <c r="T21">
        <v>0</v>
      </c>
      <c r="U21">
        <v>6.8723999999999998</v>
      </c>
      <c r="V21">
        <v>2016</v>
      </c>
      <c r="W21" t="s">
        <v>217</v>
      </c>
    </row>
    <row r="22" spans="1:23" x14ac:dyDescent="0.25">
      <c r="A22">
        <v>6392</v>
      </c>
      <c r="B22" t="s">
        <v>5112</v>
      </c>
      <c r="C22" s="32">
        <v>42718</v>
      </c>
      <c r="D22" s="32">
        <v>42723</v>
      </c>
      <c r="E22" t="s">
        <v>375</v>
      </c>
      <c r="F22" t="s">
        <v>3594</v>
      </c>
      <c r="G22" t="s">
        <v>3595</v>
      </c>
      <c r="H22" t="s">
        <v>0</v>
      </c>
      <c r="I22" t="s">
        <v>378</v>
      </c>
      <c r="J22" t="s">
        <v>72</v>
      </c>
      <c r="K22" t="s">
        <v>53</v>
      </c>
      <c r="L22">
        <v>10011</v>
      </c>
      <c r="M22" t="s">
        <v>82</v>
      </c>
      <c r="N22" t="s">
        <v>3673</v>
      </c>
      <c r="O22" t="s">
        <v>9</v>
      </c>
      <c r="P22" t="s">
        <v>92</v>
      </c>
      <c r="Q22" t="s">
        <v>3674</v>
      </c>
      <c r="R22">
        <v>14.62</v>
      </c>
      <c r="S22">
        <v>2</v>
      </c>
      <c r="T22">
        <v>0</v>
      </c>
      <c r="U22">
        <v>6.7251999999999992</v>
      </c>
      <c r="V22">
        <v>2016</v>
      </c>
      <c r="W22" t="s">
        <v>210</v>
      </c>
    </row>
    <row r="23" spans="1:23" x14ac:dyDescent="0.25">
      <c r="A23">
        <v>6393</v>
      </c>
      <c r="B23" t="s">
        <v>5112</v>
      </c>
      <c r="C23" s="32">
        <v>42718</v>
      </c>
      <c r="D23" s="32">
        <v>42723</v>
      </c>
      <c r="E23" t="s">
        <v>375</v>
      </c>
      <c r="F23" t="s">
        <v>3594</v>
      </c>
      <c r="G23" t="s">
        <v>3595</v>
      </c>
      <c r="H23" t="s">
        <v>0</v>
      </c>
      <c r="I23" t="s">
        <v>378</v>
      </c>
      <c r="J23" t="s">
        <v>72</v>
      </c>
      <c r="K23" t="s">
        <v>53</v>
      </c>
      <c r="L23">
        <v>10011</v>
      </c>
      <c r="M23" t="s">
        <v>82</v>
      </c>
      <c r="N23" t="s">
        <v>1178</v>
      </c>
      <c r="O23" t="s">
        <v>9</v>
      </c>
      <c r="P23" t="s">
        <v>418</v>
      </c>
      <c r="Q23" t="s">
        <v>1179</v>
      </c>
      <c r="R23">
        <v>5.76</v>
      </c>
      <c r="S23">
        <v>2</v>
      </c>
      <c r="T23">
        <v>0</v>
      </c>
      <c r="U23">
        <v>2.8224</v>
      </c>
      <c r="V23">
        <v>2016</v>
      </c>
      <c r="W23" t="s">
        <v>210</v>
      </c>
    </row>
    <row r="24" spans="1:23" x14ac:dyDescent="0.25">
      <c r="A24">
        <v>6394</v>
      </c>
      <c r="B24" t="s">
        <v>5112</v>
      </c>
      <c r="C24" s="32">
        <v>42718</v>
      </c>
      <c r="D24" s="32">
        <v>42723</v>
      </c>
      <c r="E24" t="s">
        <v>375</v>
      </c>
      <c r="F24" t="s">
        <v>3594</v>
      </c>
      <c r="G24" t="s">
        <v>3595</v>
      </c>
      <c r="H24" t="s">
        <v>0</v>
      </c>
      <c r="I24" t="s">
        <v>378</v>
      </c>
      <c r="J24" t="s">
        <v>72</v>
      </c>
      <c r="K24" t="s">
        <v>53</v>
      </c>
      <c r="L24">
        <v>10011</v>
      </c>
      <c r="M24" t="s">
        <v>82</v>
      </c>
      <c r="N24" t="s">
        <v>4851</v>
      </c>
      <c r="O24" t="s">
        <v>9</v>
      </c>
      <c r="P24" t="s">
        <v>516</v>
      </c>
      <c r="Q24" t="s">
        <v>4852</v>
      </c>
      <c r="R24">
        <v>21.48</v>
      </c>
      <c r="S24">
        <v>6</v>
      </c>
      <c r="T24">
        <v>0</v>
      </c>
      <c r="U24">
        <v>10.5252</v>
      </c>
      <c r="V24">
        <v>2016</v>
      </c>
      <c r="W24" t="s">
        <v>210</v>
      </c>
    </row>
    <row r="25" spans="1:23" x14ac:dyDescent="0.25">
      <c r="A25">
        <v>6396</v>
      </c>
      <c r="B25" t="s">
        <v>5112</v>
      </c>
      <c r="C25" s="32">
        <v>42718</v>
      </c>
      <c r="D25" s="32">
        <v>42723</v>
      </c>
      <c r="E25" t="s">
        <v>375</v>
      </c>
      <c r="F25" t="s">
        <v>3594</v>
      </c>
      <c r="G25" t="s">
        <v>3595</v>
      </c>
      <c r="H25" t="s">
        <v>0</v>
      </c>
      <c r="I25" t="s">
        <v>378</v>
      </c>
      <c r="J25" t="s">
        <v>72</v>
      </c>
      <c r="K25" t="s">
        <v>53</v>
      </c>
      <c r="L25">
        <v>10011</v>
      </c>
      <c r="M25" t="s">
        <v>82</v>
      </c>
      <c r="N25" t="s">
        <v>2109</v>
      </c>
      <c r="O25" t="s">
        <v>9</v>
      </c>
      <c r="P25" t="s">
        <v>16</v>
      </c>
      <c r="Q25" t="s">
        <v>2110</v>
      </c>
      <c r="R25">
        <v>17.149999999999999</v>
      </c>
      <c r="S25">
        <v>1</v>
      </c>
      <c r="T25">
        <v>0</v>
      </c>
      <c r="U25">
        <v>4.6304999999999996</v>
      </c>
      <c r="V25">
        <v>2016</v>
      </c>
      <c r="W25" t="s">
        <v>210</v>
      </c>
    </row>
    <row r="26" spans="1:23" x14ac:dyDescent="0.25">
      <c r="A26">
        <v>7030</v>
      </c>
      <c r="B26" t="s">
        <v>5113</v>
      </c>
      <c r="C26" s="32">
        <v>42685</v>
      </c>
      <c r="D26" s="32">
        <v>42690</v>
      </c>
      <c r="E26" t="s">
        <v>375</v>
      </c>
      <c r="F26" t="s">
        <v>3559</v>
      </c>
      <c r="G26" t="s">
        <v>3560</v>
      </c>
      <c r="H26" t="s">
        <v>1</v>
      </c>
      <c r="I26" t="s">
        <v>378</v>
      </c>
      <c r="J26" t="s">
        <v>72</v>
      </c>
      <c r="K26" t="s">
        <v>53</v>
      </c>
      <c r="L26">
        <v>10011</v>
      </c>
      <c r="M26" t="s">
        <v>82</v>
      </c>
      <c r="N26" t="s">
        <v>5114</v>
      </c>
      <c r="O26" t="s">
        <v>9</v>
      </c>
      <c r="P26" t="s">
        <v>16</v>
      </c>
      <c r="Q26" t="s">
        <v>5115</v>
      </c>
      <c r="R26">
        <v>28.14</v>
      </c>
      <c r="S26">
        <v>3</v>
      </c>
      <c r="T26">
        <v>0</v>
      </c>
      <c r="U26">
        <v>7.8792000000000009</v>
      </c>
      <c r="V26">
        <v>2016</v>
      </c>
      <c r="W26" t="s">
        <v>217</v>
      </c>
    </row>
    <row r="27" spans="1:23" x14ac:dyDescent="0.25">
      <c r="A27">
        <v>7032</v>
      </c>
      <c r="B27" t="s">
        <v>5113</v>
      </c>
      <c r="C27" s="32">
        <v>42685</v>
      </c>
      <c r="D27" s="32">
        <v>42690</v>
      </c>
      <c r="E27" t="s">
        <v>375</v>
      </c>
      <c r="F27" t="s">
        <v>3559</v>
      </c>
      <c r="G27" t="s">
        <v>3560</v>
      </c>
      <c r="H27" t="s">
        <v>1</v>
      </c>
      <c r="I27" t="s">
        <v>378</v>
      </c>
      <c r="J27" t="s">
        <v>72</v>
      </c>
      <c r="K27" t="s">
        <v>53</v>
      </c>
      <c r="L27">
        <v>10011</v>
      </c>
      <c r="M27" t="s">
        <v>82</v>
      </c>
      <c r="N27" t="s">
        <v>4690</v>
      </c>
      <c r="O27" t="s">
        <v>9</v>
      </c>
      <c r="P27" t="s">
        <v>242</v>
      </c>
      <c r="Q27" t="s">
        <v>4691</v>
      </c>
      <c r="R27">
        <v>92.94</v>
      </c>
      <c r="S27">
        <v>3</v>
      </c>
      <c r="T27">
        <v>0</v>
      </c>
      <c r="U27">
        <v>25.093799999999998</v>
      </c>
      <c r="V27">
        <v>2016</v>
      </c>
      <c r="W27" t="s">
        <v>217</v>
      </c>
    </row>
    <row r="28" spans="1:23" x14ac:dyDescent="0.25">
      <c r="A28">
        <v>7235</v>
      </c>
      <c r="B28" t="s">
        <v>5116</v>
      </c>
      <c r="C28" s="32">
        <v>42437</v>
      </c>
      <c r="D28" s="32">
        <v>42441</v>
      </c>
      <c r="E28" t="s">
        <v>375</v>
      </c>
      <c r="F28" t="s">
        <v>1563</v>
      </c>
      <c r="G28" t="s">
        <v>1564</v>
      </c>
      <c r="H28" t="s">
        <v>0</v>
      </c>
      <c r="I28" t="s">
        <v>378</v>
      </c>
      <c r="J28" t="s">
        <v>72</v>
      </c>
      <c r="K28" t="s">
        <v>53</v>
      </c>
      <c r="L28">
        <v>10011</v>
      </c>
      <c r="M28" t="s">
        <v>82</v>
      </c>
      <c r="N28" t="s">
        <v>5067</v>
      </c>
      <c r="O28" t="s">
        <v>9</v>
      </c>
      <c r="P28" t="s">
        <v>92</v>
      </c>
      <c r="Q28" t="s">
        <v>5068</v>
      </c>
      <c r="R28">
        <v>12.96</v>
      </c>
      <c r="S28">
        <v>2</v>
      </c>
      <c r="T28">
        <v>0</v>
      </c>
      <c r="U28">
        <v>6.3504000000000005</v>
      </c>
      <c r="V28">
        <v>2016</v>
      </c>
      <c r="W28" t="s">
        <v>215</v>
      </c>
    </row>
    <row r="29" spans="1:23" x14ac:dyDescent="0.25">
      <c r="A29">
        <v>9204</v>
      </c>
      <c r="B29" t="s">
        <v>5117</v>
      </c>
      <c r="C29" s="32">
        <v>42673</v>
      </c>
      <c r="D29" s="32">
        <v>42677</v>
      </c>
      <c r="E29" t="s">
        <v>375</v>
      </c>
      <c r="F29" t="s">
        <v>1402</v>
      </c>
      <c r="G29" t="s">
        <v>1403</v>
      </c>
      <c r="H29" t="s">
        <v>1</v>
      </c>
      <c r="I29" t="s">
        <v>378</v>
      </c>
      <c r="J29" t="s">
        <v>72</v>
      </c>
      <c r="K29" t="s">
        <v>53</v>
      </c>
      <c r="L29">
        <v>10011</v>
      </c>
      <c r="M29" t="s">
        <v>82</v>
      </c>
      <c r="N29" t="s">
        <v>4711</v>
      </c>
      <c r="O29" t="s">
        <v>9</v>
      </c>
      <c r="P29" t="s">
        <v>242</v>
      </c>
      <c r="Q29" t="s">
        <v>4712</v>
      </c>
      <c r="R29">
        <v>114.94999999999999</v>
      </c>
      <c r="S29">
        <v>5</v>
      </c>
      <c r="T29">
        <v>0</v>
      </c>
      <c r="U29">
        <v>32.186000000000007</v>
      </c>
      <c r="V29">
        <v>2016</v>
      </c>
      <c r="W29" t="s">
        <v>218</v>
      </c>
    </row>
    <row r="30" spans="1:23" x14ac:dyDescent="0.25">
      <c r="A30">
        <v>9534</v>
      </c>
      <c r="B30" t="s">
        <v>5118</v>
      </c>
      <c r="C30" s="32">
        <v>42670</v>
      </c>
      <c r="D30" s="32">
        <v>42674</v>
      </c>
      <c r="E30" t="s">
        <v>375</v>
      </c>
      <c r="F30" t="s">
        <v>4075</v>
      </c>
      <c r="G30" t="s">
        <v>4076</v>
      </c>
      <c r="H30" t="s">
        <v>0</v>
      </c>
      <c r="I30" t="s">
        <v>378</v>
      </c>
      <c r="J30" t="s">
        <v>72</v>
      </c>
      <c r="K30" t="s">
        <v>53</v>
      </c>
      <c r="L30">
        <v>10011</v>
      </c>
      <c r="M30" t="s">
        <v>82</v>
      </c>
      <c r="N30" t="s">
        <v>2533</v>
      </c>
      <c r="O30" t="s">
        <v>9</v>
      </c>
      <c r="P30" t="s">
        <v>516</v>
      </c>
      <c r="Q30" t="s">
        <v>2534</v>
      </c>
      <c r="R30">
        <v>40.669999999999995</v>
      </c>
      <c r="S30">
        <v>7</v>
      </c>
      <c r="T30">
        <v>0</v>
      </c>
      <c r="U30">
        <v>12.607699999999999</v>
      </c>
      <c r="V30">
        <v>2016</v>
      </c>
      <c r="W30" t="s">
        <v>218</v>
      </c>
    </row>
    <row r="31" spans="1:23" x14ac:dyDescent="0.25">
      <c r="A31">
        <v>9535</v>
      </c>
      <c r="B31" t="s">
        <v>5118</v>
      </c>
      <c r="C31" s="32">
        <v>42670</v>
      </c>
      <c r="D31" s="32">
        <v>42674</v>
      </c>
      <c r="E31" t="s">
        <v>375</v>
      </c>
      <c r="F31" t="s">
        <v>4075</v>
      </c>
      <c r="G31" t="s">
        <v>4076</v>
      </c>
      <c r="H31" t="s">
        <v>0</v>
      </c>
      <c r="I31" t="s">
        <v>378</v>
      </c>
      <c r="J31" t="s">
        <v>72</v>
      </c>
      <c r="K31" t="s">
        <v>53</v>
      </c>
      <c r="L31">
        <v>10011</v>
      </c>
      <c r="M31" t="s">
        <v>82</v>
      </c>
      <c r="N31" t="s">
        <v>2129</v>
      </c>
      <c r="O31" t="s">
        <v>9</v>
      </c>
      <c r="P31" t="s">
        <v>16</v>
      </c>
      <c r="Q31" t="s">
        <v>2130</v>
      </c>
      <c r="R31">
        <v>33.479999999999997</v>
      </c>
      <c r="S31">
        <v>2</v>
      </c>
      <c r="T31">
        <v>0</v>
      </c>
      <c r="U31">
        <v>1.3391999999999982</v>
      </c>
      <c r="V31">
        <v>2016</v>
      </c>
      <c r="W31" t="s">
        <v>218</v>
      </c>
    </row>
    <row r="32" spans="1:23" x14ac:dyDescent="0.25">
      <c r="A32">
        <v>1719</v>
      </c>
      <c r="B32" t="s">
        <v>5093</v>
      </c>
      <c r="C32" s="32">
        <v>42509</v>
      </c>
      <c r="D32" s="32">
        <v>42514</v>
      </c>
      <c r="E32" t="s">
        <v>375</v>
      </c>
      <c r="F32" t="s">
        <v>5094</v>
      </c>
      <c r="G32" t="s">
        <v>5095</v>
      </c>
      <c r="H32" t="s">
        <v>0</v>
      </c>
      <c r="I32" t="s">
        <v>378</v>
      </c>
      <c r="J32" t="s">
        <v>72</v>
      </c>
      <c r="K32" t="s">
        <v>53</v>
      </c>
      <c r="L32">
        <v>10011</v>
      </c>
      <c r="M32" t="s">
        <v>82</v>
      </c>
      <c r="N32" t="s">
        <v>4576</v>
      </c>
      <c r="O32" t="s">
        <v>8</v>
      </c>
      <c r="P32" t="s">
        <v>91</v>
      </c>
      <c r="Q32" t="s">
        <v>4577</v>
      </c>
      <c r="R32">
        <v>35.92</v>
      </c>
      <c r="S32">
        <v>4</v>
      </c>
      <c r="T32">
        <v>0</v>
      </c>
      <c r="U32">
        <v>15.086400000000001</v>
      </c>
      <c r="V32">
        <v>2016</v>
      </c>
      <c r="W32" t="s">
        <v>216</v>
      </c>
    </row>
    <row r="33" spans="1:23" x14ac:dyDescent="0.25">
      <c r="A33">
        <v>1720</v>
      </c>
      <c r="B33" t="s">
        <v>5093</v>
      </c>
      <c r="C33" s="32">
        <v>42509</v>
      </c>
      <c r="D33" s="32">
        <v>42514</v>
      </c>
      <c r="E33" t="s">
        <v>375</v>
      </c>
      <c r="F33" t="s">
        <v>5094</v>
      </c>
      <c r="G33" t="s">
        <v>5095</v>
      </c>
      <c r="H33" t="s">
        <v>0</v>
      </c>
      <c r="I33" t="s">
        <v>378</v>
      </c>
      <c r="J33" t="s">
        <v>72</v>
      </c>
      <c r="K33" t="s">
        <v>53</v>
      </c>
      <c r="L33">
        <v>10011</v>
      </c>
      <c r="M33" t="s">
        <v>82</v>
      </c>
      <c r="N33" t="s">
        <v>658</v>
      </c>
      <c r="O33" t="s">
        <v>8</v>
      </c>
      <c r="P33" t="s">
        <v>91</v>
      </c>
      <c r="Q33" t="s">
        <v>659</v>
      </c>
      <c r="R33">
        <v>39.76</v>
      </c>
      <c r="S33">
        <v>8</v>
      </c>
      <c r="T33">
        <v>0</v>
      </c>
      <c r="U33">
        <v>12.325599999999998</v>
      </c>
      <c r="V33">
        <v>2016</v>
      </c>
      <c r="W33" t="s">
        <v>216</v>
      </c>
    </row>
    <row r="34" spans="1:23" x14ac:dyDescent="0.25">
      <c r="A34">
        <v>1780</v>
      </c>
      <c r="B34" t="s">
        <v>5096</v>
      </c>
      <c r="C34" s="32">
        <v>42685</v>
      </c>
      <c r="D34" s="32">
        <v>42690</v>
      </c>
      <c r="E34" t="s">
        <v>375</v>
      </c>
      <c r="F34" t="s">
        <v>4818</v>
      </c>
      <c r="G34" t="s">
        <v>4819</v>
      </c>
      <c r="H34" t="s">
        <v>0</v>
      </c>
      <c r="I34" t="s">
        <v>378</v>
      </c>
      <c r="J34" t="s">
        <v>72</v>
      </c>
      <c r="K34" t="s">
        <v>53</v>
      </c>
      <c r="L34">
        <v>10011</v>
      </c>
      <c r="M34" t="s">
        <v>82</v>
      </c>
      <c r="N34" t="s">
        <v>4349</v>
      </c>
      <c r="O34" t="s">
        <v>10</v>
      </c>
      <c r="P34" t="s">
        <v>17</v>
      </c>
      <c r="Q34" t="s">
        <v>4350</v>
      </c>
      <c r="R34">
        <v>59.97</v>
      </c>
      <c r="S34">
        <v>3</v>
      </c>
      <c r="T34">
        <v>0</v>
      </c>
      <c r="U34">
        <v>14.992499999999996</v>
      </c>
      <c r="V34">
        <v>2016</v>
      </c>
      <c r="W34" t="s">
        <v>217</v>
      </c>
    </row>
    <row r="35" spans="1:23" x14ac:dyDescent="0.25">
      <c r="A35">
        <v>5331</v>
      </c>
      <c r="B35" t="s">
        <v>5104</v>
      </c>
      <c r="C35" s="32">
        <v>42617</v>
      </c>
      <c r="D35" s="32">
        <v>42621</v>
      </c>
      <c r="E35" t="s">
        <v>375</v>
      </c>
      <c r="F35" t="s">
        <v>5105</v>
      </c>
      <c r="G35" t="s">
        <v>5106</v>
      </c>
      <c r="H35" t="s">
        <v>0</v>
      </c>
      <c r="I35" t="s">
        <v>378</v>
      </c>
      <c r="J35" t="s">
        <v>72</v>
      </c>
      <c r="K35" t="s">
        <v>53</v>
      </c>
      <c r="L35">
        <v>10011</v>
      </c>
      <c r="M35" t="s">
        <v>82</v>
      </c>
      <c r="N35" t="s">
        <v>1963</v>
      </c>
      <c r="O35" t="s">
        <v>8</v>
      </c>
      <c r="P35" t="s">
        <v>91</v>
      </c>
      <c r="Q35" t="s">
        <v>1964</v>
      </c>
      <c r="R35">
        <v>63.94</v>
      </c>
      <c r="S35">
        <v>1</v>
      </c>
      <c r="T35">
        <v>0</v>
      </c>
      <c r="U35">
        <v>24.936599999999999</v>
      </c>
      <c r="V35">
        <v>2016</v>
      </c>
      <c r="W35" t="s">
        <v>219</v>
      </c>
    </row>
    <row r="36" spans="1:23" x14ac:dyDescent="0.25">
      <c r="A36">
        <v>6077</v>
      </c>
      <c r="B36" t="s">
        <v>5108</v>
      </c>
      <c r="C36" s="32">
        <v>42614</v>
      </c>
      <c r="D36" s="32">
        <v>42620</v>
      </c>
      <c r="E36" t="s">
        <v>375</v>
      </c>
      <c r="F36" t="s">
        <v>1741</v>
      </c>
      <c r="G36" t="s">
        <v>1742</v>
      </c>
      <c r="H36" t="s">
        <v>0</v>
      </c>
      <c r="I36" t="s">
        <v>378</v>
      </c>
      <c r="J36" t="s">
        <v>72</v>
      </c>
      <c r="K36" t="s">
        <v>53</v>
      </c>
      <c r="L36">
        <v>10011</v>
      </c>
      <c r="M36" t="s">
        <v>82</v>
      </c>
      <c r="N36" t="s">
        <v>5119</v>
      </c>
      <c r="O36" t="s">
        <v>10</v>
      </c>
      <c r="P36" t="s">
        <v>17</v>
      </c>
      <c r="Q36" t="s">
        <v>5120</v>
      </c>
      <c r="R36">
        <v>468.90000000000003</v>
      </c>
      <c r="S36">
        <v>6</v>
      </c>
      <c r="T36">
        <v>0</v>
      </c>
      <c r="U36">
        <v>206.31600000000006</v>
      </c>
      <c r="V36">
        <v>2016</v>
      </c>
      <c r="W36" t="s">
        <v>219</v>
      </c>
    </row>
    <row r="37" spans="1:23" x14ac:dyDescent="0.25">
      <c r="A37">
        <v>6078</v>
      </c>
      <c r="B37" t="s">
        <v>5108</v>
      </c>
      <c r="C37" s="32">
        <v>42614</v>
      </c>
      <c r="D37" s="32">
        <v>42620</v>
      </c>
      <c r="E37" t="s">
        <v>375</v>
      </c>
      <c r="F37" t="s">
        <v>1741</v>
      </c>
      <c r="G37" t="s">
        <v>1742</v>
      </c>
      <c r="H37" t="s">
        <v>0</v>
      </c>
      <c r="I37" t="s">
        <v>378</v>
      </c>
      <c r="J37" t="s">
        <v>72</v>
      </c>
      <c r="K37" t="s">
        <v>53</v>
      </c>
      <c r="L37">
        <v>10011</v>
      </c>
      <c r="M37" t="s">
        <v>82</v>
      </c>
      <c r="N37" t="s">
        <v>1064</v>
      </c>
      <c r="O37" t="s">
        <v>10</v>
      </c>
      <c r="P37" t="s">
        <v>17</v>
      </c>
      <c r="Q37" t="s">
        <v>1065</v>
      </c>
      <c r="R37">
        <v>72.48</v>
      </c>
      <c r="S37">
        <v>2</v>
      </c>
      <c r="T37">
        <v>0</v>
      </c>
      <c r="U37">
        <v>30.441600000000001</v>
      </c>
      <c r="V37">
        <v>2016</v>
      </c>
      <c r="W37" t="s">
        <v>219</v>
      </c>
    </row>
    <row r="38" spans="1:23" x14ac:dyDescent="0.25">
      <c r="A38">
        <v>6080</v>
      </c>
      <c r="B38" t="s">
        <v>5108</v>
      </c>
      <c r="C38" s="32">
        <v>42614</v>
      </c>
      <c r="D38" s="32">
        <v>42620</v>
      </c>
      <c r="E38" t="s">
        <v>375</v>
      </c>
      <c r="F38" t="s">
        <v>1741</v>
      </c>
      <c r="G38" t="s">
        <v>1742</v>
      </c>
      <c r="H38" t="s">
        <v>0</v>
      </c>
      <c r="I38" t="s">
        <v>378</v>
      </c>
      <c r="J38" t="s">
        <v>72</v>
      </c>
      <c r="K38" t="s">
        <v>53</v>
      </c>
      <c r="L38">
        <v>10011</v>
      </c>
      <c r="M38" t="s">
        <v>82</v>
      </c>
      <c r="N38" t="s">
        <v>3747</v>
      </c>
      <c r="O38" t="s">
        <v>8</v>
      </c>
      <c r="P38" t="s">
        <v>91</v>
      </c>
      <c r="Q38" t="s">
        <v>3748</v>
      </c>
      <c r="R38">
        <v>191.82</v>
      </c>
      <c r="S38">
        <v>3</v>
      </c>
      <c r="T38">
        <v>0</v>
      </c>
      <c r="U38">
        <v>61.382399999999997</v>
      </c>
      <c r="V38">
        <v>2016</v>
      </c>
      <c r="W38" t="s">
        <v>219</v>
      </c>
    </row>
    <row r="39" spans="1:23" x14ac:dyDescent="0.25">
      <c r="A39">
        <v>6117</v>
      </c>
      <c r="B39" t="s">
        <v>5109</v>
      </c>
      <c r="C39" s="32">
        <v>42687</v>
      </c>
      <c r="D39" s="32">
        <v>42693</v>
      </c>
      <c r="E39" t="s">
        <v>375</v>
      </c>
      <c r="F39" t="s">
        <v>696</v>
      </c>
      <c r="G39" t="s">
        <v>697</v>
      </c>
      <c r="H39" t="s">
        <v>2</v>
      </c>
      <c r="I39" t="s">
        <v>378</v>
      </c>
      <c r="J39" t="s">
        <v>72</v>
      </c>
      <c r="K39" t="s">
        <v>53</v>
      </c>
      <c r="L39">
        <v>10011</v>
      </c>
      <c r="M39" t="s">
        <v>82</v>
      </c>
      <c r="N39" t="s">
        <v>5121</v>
      </c>
      <c r="O39" t="s">
        <v>10</v>
      </c>
      <c r="P39" t="s">
        <v>20</v>
      </c>
      <c r="Q39" t="s">
        <v>5122</v>
      </c>
      <c r="R39">
        <v>2279.96</v>
      </c>
      <c r="S39">
        <v>4</v>
      </c>
      <c r="T39">
        <v>0</v>
      </c>
      <c r="U39">
        <v>592.78960000000006</v>
      </c>
      <c r="V39">
        <v>2016</v>
      </c>
      <c r="W39" t="s">
        <v>217</v>
      </c>
    </row>
    <row r="40" spans="1:23" x14ac:dyDescent="0.25">
      <c r="A40">
        <v>6395</v>
      </c>
      <c r="B40" t="s">
        <v>5112</v>
      </c>
      <c r="C40" s="32">
        <v>42718</v>
      </c>
      <c r="D40" s="32">
        <v>42723</v>
      </c>
      <c r="E40" t="s">
        <v>375</v>
      </c>
      <c r="F40" t="s">
        <v>3594</v>
      </c>
      <c r="G40" t="s">
        <v>3595</v>
      </c>
      <c r="H40" t="s">
        <v>0</v>
      </c>
      <c r="I40" t="s">
        <v>378</v>
      </c>
      <c r="J40" t="s">
        <v>72</v>
      </c>
      <c r="K40" t="s">
        <v>53</v>
      </c>
      <c r="L40">
        <v>10011</v>
      </c>
      <c r="M40" t="s">
        <v>82</v>
      </c>
      <c r="N40" t="s">
        <v>1965</v>
      </c>
      <c r="O40" t="s">
        <v>8</v>
      </c>
      <c r="P40" t="s">
        <v>91</v>
      </c>
      <c r="Q40" t="s">
        <v>1966</v>
      </c>
      <c r="R40">
        <v>396.92</v>
      </c>
      <c r="S40">
        <v>4</v>
      </c>
      <c r="T40">
        <v>0</v>
      </c>
      <c r="U40">
        <v>198.46</v>
      </c>
      <c r="V40">
        <v>2016</v>
      </c>
      <c r="W40" t="s">
        <v>210</v>
      </c>
    </row>
    <row r="41" spans="1:23" x14ac:dyDescent="0.25">
      <c r="A41">
        <v>7031</v>
      </c>
      <c r="B41" t="s">
        <v>5113</v>
      </c>
      <c r="C41" s="32">
        <v>42685</v>
      </c>
      <c r="D41" s="32">
        <v>42690</v>
      </c>
      <c r="E41" t="s">
        <v>375</v>
      </c>
      <c r="F41" t="s">
        <v>3559</v>
      </c>
      <c r="G41" t="s">
        <v>3560</v>
      </c>
      <c r="H41" t="s">
        <v>1</v>
      </c>
      <c r="I41" t="s">
        <v>378</v>
      </c>
      <c r="J41" t="s">
        <v>72</v>
      </c>
      <c r="K41" t="s">
        <v>53</v>
      </c>
      <c r="L41">
        <v>10011</v>
      </c>
      <c r="M41" t="s">
        <v>82</v>
      </c>
      <c r="N41" t="s">
        <v>2979</v>
      </c>
      <c r="O41" t="s">
        <v>10</v>
      </c>
      <c r="P41" t="s">
        <v>17</v>
      </c>
      <c r="Q41" t="s">
        <v>2980</v>
      </c>
      <c r="R41">
        <v>36</v>
      </c>
      <c r="S41">
        <v>2</v>
      </c>
      <c r="T41">
        <v>0</v>
      </c>
      <c r="U41">
        <v>6.4799999999999969</v>
      </c>
      <c r="V41">
        <v>2016</v>
      </c>
      <c r="W41" t="s">
        <v>217</v>
      </c>
    </row>
    <row r="42" spans="1:23" x14ac:dyDescent="0.25">
      <c r="A42">
        <v>7234</v>
      </c>
      <c r="B42" t="s">
        <v>5116</v>
      </c>
      <c r="C42" s="32">
        <v>42437</v>
      </c>
      <c r="D42" s="32">
        <v>42441</v>
      </c>
      <c r="E42" t="s">
        <v>375</v>
      </c>
      <c r="F42" t="s">
        <v>1563</v>
      </c>
      <c r="G42" t="s">
        <v>1564</v>
      </c>
      <c r="H42" t="s">
        <v>0</v>
      </c>
      <c r="I42" t="s">
        <v>378</v>
      </c>
      <c r="J42" t="s">
        <v>72</v>
      </c>
      <c r="K42" t="s">
        <v>53</v>
      </c>
      <c r="L42">
        <v>10011</v>
      </c>
      <c r="M42" t="s">
        <v>82</v>
      </c>
      <c r="N42" t="s">
        <v>700</v>
      </c>
      <c r="O42" t="s">
        <v>8</v>
      </c>
      <c r="P42" t="s">
        <v>91</v>
      </c>
      <c r="Q42" t="s">
        <v>701</v>
      </c>
      <c r="R42">
        <v>113.6</v>
      </c>
      <c r="S42">
        <v>8</v>
      </c>
      <c r="T42">
        <v>0</v>
      </c>
      <c r="U42">
        <v>44.304000000000002</v>
      </c>
      <c r="V42">
        <v>2016</v>
      </c>
      <c r="W42" t="s">
        <v>215</v>
      </c>
    </row>
    <row r="43" spans="1:23" x14ac:dyDescent="0.25">
      <c r="A43">
        <v>9013</v>
      </c>
      <c r="B43" t="s">
        <v>5123</v>
      </c>
      <c r="C43" s="32">
        <v>42421</v>
      </c>
      <c r="D43" s="32">
        <v>42422</v>
      </c>
      <c r="E43" t="s">
        <v>512</v>
      </c>
      <c r="F43" t="s">
        <v>1446</v>
      </c>
      <c r="G43" t="s">
        <v>1447</v>
      </c>
      <c r="H43" t="s">
        <v>1</v>
      </c>
      <c r="I43" t="s">
        <v>378</v>
      </c>
      <c r="J43" t="s">
        <v>72</v>
      </c>
      <c r="K43" t="s">
        <v>53</v>
      </c>
      <c r="L43">
        <v>10011</v>
      </c>
      <c r="M43" t="s">
        <v>82</v>
      </c>
      <c r="N43" t="s">
        <v>620</v>
      </c>
      <c r="O43" t="s">
        <v>8</v>
      </c>
      <c r="P43" t="s">
        <v>91</v>
      </c>
      <c r="Q43" t="s">
        <v>621</v>
      </c>
      <c r="R43">
        <v>135.79999999999998</v>
      </c>
      <c r="S43">
        <v>7</v>
      </c>
      <c r="T43">
        <v>0</v>
      </c>
      <c r="U43">
        <v>66.541999999999987</v>
      </c>
      <c r="V43">
        <v>2016</v>
      </c>
      <c r="W43" t="s">
        <v>211</v>
      </c>
    </row>
    <row r="44" spans="1:23" x14ac:dyDescent="0.25">
      <c r="A44">
        <v>9142</v>
      </c>
      <c r="B44" t="s">
        <v>5124</v>
      </c>
      <c r="C44" s="32">
        <v>42618</v>
      </c>
      <c r="D44" s="32">
        <v>42620</v>
      </c>
      <c r="E44" t="s">
        <v>512</v>
      </c>
      <c r="F44" t="s">
        <v>2312</v>
      </c>
      <c r="G44" t="s">
        <v>2313</v>
      </c>
      <c r="H44" t="s">
        <v>1</v>
      </c>
      <c r="I44" t="s">
        <v>378</v>
      </c>
      <c r="J44" t="s">
        <v>72</v>
      </c>
      <c r="K44" t="s">
        <v>53</v>
      </c>
      <c r="L44">
        <v>10011</v>
      </c>
      <c r="M44" t="s">
        <v>82</v>
      </c>
      <c r="N44" t="s">
        <v>4226</v>
      </c>
      <c r="O44" t="s">
        <v>10</v>
      </c>
      <c r="P44" t="s">
        <v>20</v>
      </c>
      <c r="Q44" t="s">
        <v>4227</v>
      </c>
      <c r="R44">
        <v>43.6</v>
      </c>
      <c r="S44">
        <v>4</v>
      </c>
      <c r="T44">
        <v>0</v>
      </c>
      <c r="U44">
        <v>12.208000000000002</v>
      </c>
      <c r="V44">
        <v>2016</v>
      </c>
      <c r="W44" t="s">
        <v>219</v>
      </c>
    </row>
    <row r="45" spans="1:23" x14ac:dyDescent="0.25">
      <c r="A45">
        <v>9632</v>
      </c>
      <c r="B45" t="s">
        <v>5125</v>
      </c>
      <c r="C45" s="32">
        <v>42521</v>
      </c>
      <c r="D45" s="32">
        <v>42527</v>
      </c>
      <c r="E45" t="s">
        <v>375</v>
      </c>
      <c r="F45" t="s">
        <v>1193</v>
      </c>
      <c r="G45" t="s">
        <v>1194</v>
      </c>
      <c r="H45" t="s">
        <v>0</v>
      </c>
      <c r="I45" t="s">
        <v>378</v>
      </c>
      <c r="J45" t="s">
        <v>72</v>
      </c>
      <c r="K45" t="s">
        <v>53</v>
      </c>
      <c r="L45">
        <v>10011</v>
      </c>
      <c r="M45" t="s">
        <v>82</v>
      </c>
      <c r="N45" t="s">
        <v>5126</v>
      </c>
      <c r="O45" t="s">
        <v>10</v>
      </c>
      <c r="P45" t="s">
        <v>20</v>
      </c>
      <c r="Q45" t="s">
        <v>5127</v>
      </c>
      <c r="R45">
        <v>179.7</v>
      </c>
      <c r="S45">
        <v>6</v>
      </c>
      <c r="T45">
        <v>0</v>
      </c>
      <c r="U45">
        <v>88.052999999999997</v>
      </c>
      <c r="V45">
        <v>2016</v>
      </c>
      <c r="W45" t="s">
        <v>216</v>
      </c>
    </row>
    <row r="46" spans="1:23" x14ac:dyDescent="0.25">
      <c r="A46">
        <v>55</v>
      </c>
      <c r="B46" t="s">
        <v>5128</v>
      </c>
      <c r="C46" s="32">
        <v>42715</v>
      </c>
      <c r="D46" s="32">
        <v>42721</v>
      </c>
      <c r="E46" t="s">
        <v>375</v>
      </c>
      <c r="F46" t="s">
        <v>4571</v>
      </c>
      <c r="G46" t="s">
        <v>4572</v>
      </c>
      <c r="H46" t="s">
        <v>1</v>
      </c>
      <c r="I46" t="s">
        <v>378</v>
      </c>
      <c r="J46" t="s">
        <v>72</v>
      </c>
      <c r="K46" t="s">
        <v>53</v>
      </c>
      <c r="L46">
        <v>10024</v>
      </c>
      <c r="M46" t="s">
        <v>82</v>
      </c>
      <c r="N46" t="s">
        <v>5129</v>
      </c>
      <c r="O46" t="s">
        <v>10</v>
      </c>
      <c r="P46" t="s">
        <v>20</v>
      </c>
      <c r="Q46" t="s">
        <v>5130</v>
      </c>
      <c r="R46">
        <v>1029.95</v>
      </c>
      <c r="S46">
        <v>5</v>
      </c>
      <c r="T46">
        <v>0</v>
      </c>
      <c r="U46">
        <v>298.68549999999999</v>
      </c>
      <c r="V46">
        <v>2016</v>
      </c>
      <c r="W46" t="s">
        <v>210</v>
      </c>
    </row>
    <row r="47" spans="1:23" x14ac:dyDescent="0.25">
      <c r="A47">
        <v>1223</v>
      </c>
      <c r="B47" t="s">
        <v>5131</v>
      </c>
      <c r="C47" s="32">
        <v>42708</v>
      </c>
      <c r="D47" s="32">
        <v>42709</v>
      </c>
      <c r="E47" t="s">
        <v>512</v>
      </c>
      <c r="F47" t="s">
        <v>4847</v>
      </c>
      <c r="G47" t="s">
        <v>4848</v>
      </c>
      <c r="H47" t="s">
        <v>0</v>
      </c>
      <c r="I47" t="s">
        <v>378</v>
      </c>
      <c r="J47" t="s">
        <v>72</v>
      </c>
      <c r="K47" t="s">
        <v>53</v>
      </c>
      <c r="L47">
        <v>10024</v>
      </c>
      <c r="M47" t="s">
        <v>82</v>
      </c>
      <c r="N47" t="s">
        <v>5132</v>
      </c>
      <c r="O47" t="s">
        <v>8</v>
      </c>
      <c r="P47" t="s">
        <v>91</v>
      </c>
      <c r="Q47" t="s">
        <v>5133</v>
      </c>
      <c r="R47">
        <v>113.78999999999999</v>
      </c>
      <c r="S47">
        <v>3</v>
      </c>
      <c r="T47">
        <v>0</v>
      </c>
      <c r="U47">
        <v>20.482199999999992</v>
      </c>
      <c r="V47">
        <v>2016</v>
      </c>
      <c r="W47" t="s">
        <v>210</v>
      </c>
    </row>
    <row r="48" spans="1:23" x14ac:dyDescent="0.25">
      <c r="A48">
        <v>1224</v>
      </c>
      <c r="B48" t="s">
        <v>5131</v>
      </c>
      <c r="C48" s="32">
        <v>42708</v>
      </c>
      <c r="D48" s="32">
        <v>42709</v>
      </c>
      <c r="E48" t="s">
        <v>512</v>
      </c>
      <c r="F48" t="s">
        <v>4847</v>
      </c>
      <c r="G48" t="s">
        <v>4848</v>
      </c>
      <c r="H48" t="s">
        <v>0</v>
      </c>
      <c r="I48" t="s">
        <v>378</v>
      </c>
      <c r="J48" t="s">
        <v>72</v>
      </c>
      <c r="K48" t="s">
        <v>53</v>
      </c>
      <c r="L48">
        <v>10024</v>
      </c>
      <c r="M48" t="s">
        <v>82</v>
      </c>
      <c r="N48" t="s">
        <v>5119</v>
      </c>
      <c r="O48" t="s">
        <v>10</v>
      </c>
      <c r="P48" t="s">
        <v>17</v>
      </c>
      <c r="Q48" t="s">
        <v>5120</v>
      </c>
      <c r="R48">
        <v>78.150000000000006</v>
      </c>
      <c r="S48">
        <v>1</v>
      </c>
      <c r="T48">
        <v>0</v>
      </c>
      <c r="U48">
        <v>34.38600000000001</v>
      </c>
      <c r="V48">
        <v>2016</v>
      </c>
      <c r="W48" t="s">
        <v>210</v>
      </c>
    </row>
    <row r="49" spans="1:23" x14ac:dyDescent="0.25">
      <c r="A49">
        <v>1242</v>
      </c>
      <c r="B49" t="s">
        <v>5134</v>
      </c>
      <c r="C49" s="32">
        <v>42611</v>
      </c>
      <c r="D49" s="32">
        <v>42617</v>
      </c>
      <c r="E49" t="s">
        <v>375</v>
      </c>
      <c r="F49" t="s">
        <v>502</v>
      </c>
      <c r="G49" t="s">
        <v>503</v>
      </c>
      <c r="H49" t="s">
        <v>2</v>
      </c>
      <c r="I49" t="s">
        <v>378</v>
      </c>
      <c r="J49" t="s">
        <v>72</v>
      </c>
      <c r="K49" t="s">
        <v>53</v>
      </c>
      <c r="L49">
        <v>10024</v>
      </c>
      <c r="M49" t="s">
        <v>82</v>
      </c>
      <c r="N49" t="s">
        <v>4238</v>
      </c>
      <c r="O49" t="s">
        <v>10</v>
      </c>
      <c r="P49" t="s">
        <v>20</v>
      </c>
      <c r="Q49" t="s">
        <v>4239</v>
      </c>
      <c r="R49">
        <v>22</v>
      </c>
      <c r="S49">
        <v>4</v>
      </c>
      <c r="T49">
        <v>0</v>
      </c>
      <c r="U49">
        <v>5.5</v>
      </c>
      <c r="V49">
        <v>2016</v>
      </c>
      <c r="W49" t="s">
        <v>209</v>
      </c>
    </row>
    <row r="50" spans="1:23" x14ac:dyDescent="0.25">
      <c r="A50">
        <v>1409</v>
      </c>
      <c r="B50" t="s">
        <v>5135</v>
      </c>
      <c r="C50" s="32">
        <v>42615</v>
      </c>
      <c r="D50" s="32">
        <v>42619</v>
      </c>
      <c r="E50" t="s">
        <v>375</v>
      </c>
      <c r="F50" t="s">
        <v>677</v>
      </c>
      <c r="G50" t="s">
        <v>678</v>
      </c>
      <c r="H50" t="s">
        <v>0</v>
      </c>
      <c r="I50" t="s">
        <v>378</v>
      </c>
      <c r="J50" t="s">
        <v>72</v>
      </c>
      <c r="K50" t="s">
        <v>53</v>
      </c>
      <c r="L50">
        <v>10024</v>
      </c>
      <c r="M50" t="s">
        <v>82</v>
      </c>
      <c r="N50" t="s">
        <v>5136</v>
      </c>
      <c r="O50" t="s">
        <v>8</v>
      </c>
      <c r="P50" t="s">
        <v>91</v>
      </c>
      <c r="Q50" t="s">
        <v>5137</v>
      </c>
      <c r="R50">
        <v>39.979999999999997</v>
      </c>
      <c r="S50">
        <v>2</v>
      </c>
      <c r="T50">
        <v>0</v>
      </c>
      <c r="U50">
        <v>9.9949999999999974</v>
      </c>
      <c r="V50">
        <v>2016</v>
      </c>
      <c r="W50" t="s">
        <v>219</v>
      </c>
    </row>
    <row r="51" spans="1:23" x14ac:dyDescent="0.25">
      <c r="A51">
        <v>3351</v>
      </c>
      <c r="B51" t="s">
        <v>5138</v>
      </c>
      <c r="C51" s="32">
        <v>42730</v>
      </c>
      <c r="D51" s="32">
        <v>42735</v>
      </c>
      <c r="E51" t="s">
        <v>375</v>
      </c>
      <c r="F51" t="s">
        <v>567</v>
      </c>
      <c r="G51" t="s">
        <v>568</v>
      </c>
      <c r="H51" t="s">
        <v>0</v>
      </c>
      <c r="I51" t="s">
        <v>378</v>
      </c>
      <c r="J51" t="s">
        <v>72</v>
      </c>
      <c r="K51" t="s">
        <v>53</v>
      </c>
      <c r="L51">
        <v>10024</v>
      </c>
      <c r="M51" t="s">
        <v>82</v>
      </c>
      <c r="N51" t="s">
        <v>5139</v>
      </c>
      <c r="O51" t="s">
        <v>10</v>
      </c>
      <c r="P51" t="s">
        <v>17</v>
      </c>
      <c r="Q51" t="s">
        <v>5140</v>
      </c>
      <c r="R51">
        <v>89.97</v>
      </c>
      <c r="S51">
        <v>3</v>
      </c>
      <c r="T51">
        <v>0</v>
      </c>
      <c r="U51">
        <v>18.893699999999995</v>
      </c>
      <c r="V51">
        <v>2016</v>
      </c>
      <c r="W51" t="s">
        <v>210</v>
      </c>
    </row>
    <row r="52" spans="1:23" x14ac:dyDescent="0.25">
      <c r="A52">
        <v>6445</v>
      </c>
      <c r="B52" t="s">
        <v>5141</v>
      </c>
      <c r="C52" s="32">
        <v>42656</v>
      </c>
      <c r="D52" s="32">
        <v>42663</v>
      </c>
      <c r="E52" t="s">
        <v>375</v>
      </c>
      <c r="F52" t="s">
        <v>1006</v>
      </c>
      <c r="G52" t="s">
        <v>1007</v>
      </c>
      <c r="H52" t="s">
        <v>1</v>
      </c>
      <c r="I52" t="s">
        <v>378</v>
      </c>
      <c r="J52" t="s">
        <v>72</v>
      </c>
      <c r="K52" t="s">
        <v>53</v>
      </c>
      <c r="L52">
        <v>10024</v>
      </c>
      <c r="M52" t="s">
        <v>82</v>
      </c>
      <c r="N52" t="s">
        <v>4555</v>
      </c>
      <c r="O52" t="s">
        <v>8</v>
      </c>
      <c r="P52" t="s">
        <v>91</v>
      </c>
      <c r="Q52" t="s">
        <v>4556</v>
      </c>
      <c r="R52">
        <v>82.26</v>
      </c>
      <c r="S52">
        <v>3</v>
      </c>
      <c r="T52">
        <v>0</v>
      </c>
      <c r="U52">
        <v>33.726600000000005</v>
      </c>
      <c r="V52">
        <v>2016</v>
      </c>
      <c r="W52" t="s">
        <v>218</v>
      </c>
    </row>
    <row r="53" spans="1:23" x14ac:dyDescent="0.25">
      <c r="A53">
        <v>9272</v>
      </c>
      <c r="B53" t="s">
        <v>5142</v>
      </c>
      <c r="C53" s="32">
        <v>42502</v>
      </c>
      <c r="D53" s="32">
        <v>42507</v>
      </c>
      <c r="E53" t="s">
        <v>375</v>
      </c>
      <c r="F53" t="s">
        <v>390</v>
      </c>
      <c r="G53" t="s">
        <v>391</v>
      </c>
      <c r="H53" t="s">
        <v>1</v>
      </c>
      <c r="I53" t="s">
        <v>378</v>
      </c>
      <c r="J53" t="s">
        <v>72</v>
      </c>
      <c r="K53" t="s">
        <v>53</v>
      </c>
      <c r="L53">
        <v>10024</v>
      </c>
      <c r="M53" t="s">
        <v>82</v>
      </c>
      <c r="N53" t="s">
        <v>5143</v>
      </c>
      <c r="O53" t="s">
        <v>8</v>
      </c>
      <c r="P53" t="s">
        <v>91</v>
      </c>
      <c r="Q53" t="s">
        <v>5144</v>
      </c>
      <c r="R53">
        <v>10.02</v>
      </c>
      <c r="S53">
        <v>3</v>
      </c>
      <c r="T53">
        <v>0</v>
      </c>
      <c r="U53">
        <v>4.4088000000000012</v>
      </c>
      <c r="V53">
        <v>2016</v>
      </c>
      <c r="W53" t="s">
        <v>216</v>
      </c>
    </row>
    <row r="54" spans="1:23" x14ac:dyDescent="0.25">
      <c r="A54">
        <v>9273</v>
      </c>
      <c r="B54" t="s">
        <v>5142</v>
      </c>
      <c r="C54" s="32">
        <v>42502</v>
      </c>
      <c r="D54" s="32">
        <v>42507</v>
      </c>
      <c r="E54" t="s">
        <v>375</v>
      </c>
      <c r="F54" t="s">
        <v>390</v>
      </c>
      <c r="G54" t="s">
        <v>391</v>
      </c>
      <c r="H54" t="s">
        <v>1</v>
      </c>
      <c r="I54" t="s">
        <v>378</v>
      </c>
      <c r="J54" t="s">
        <v>72</v>
      </c>
      <c r="K54" t="s">
        <v>53</v>
      </c>
      <c r="L54">
        <v>10024</v>
      </c>
      <c r="M54" t="s">
        <v>82</v>
      </c>
      <c r="N54" t="s">
        <v>3000</v>
      </c>
      <c r="O54" t="s">
        <v>10</v>
      </c>
      <c r="P54" t="s">
        <v>20</v>
      </c>
      <c r="Q54" t="s">
        <v>3001</v>
      </c>
      <c r="R54">
        <v>631.96</v>
      </c>
      <c r="S54">
        <v>4</v>
      </c>
      <c r="T54">
        <v>0</v>
      </c>
      <c r="U54">
        <v>303.3408</v>
      </c>
      <c r="V54">
        <v>2016</v>
      </c>
      <c r="W54" t="s">
        <v>216</v>
      </c>
    </row>
    <row r="55" spans="1:23" x14ac:dyDescent="0.25">
      <c r="A55">
        <v>9360</v>
      </c>
      <c r="B55" t="s">
        <v>5145</v>
      </c>
      <c r="C55" s="32">
        <v>42394</v>
      </c>
      <c r="D55" s="32">
        <v>42397</v>
      </c>
      <c r="E55" t="s">
        <v>389</v>
      </c>
      <c r="F55" t="s">
        <v>2891</v>
      </c>
      <c r="G55" t="s">
        <v>2892</v>
      </c>
      <c r="H55" t="s">
        <v>1</v>
      </c>
      <c r="I55" t="s">
        <v>378</v>
      </c>
      <c r="J55" t="s">
        <v>72</v>
      </c>
      <c r="K55" t="s">
        <v>53</v>
      </c>
      <c r="L55">
        <v>10024</v>
      </c>
      <c r="M55" t="s">
        <v>82</v>
      </c>
      <c r="N55" t="s">
        <v>1024</v>
      </c>
      <c r="O55" t="s">
        <v>8</v>
      </c>
      <c r="P55" t="s">
        <v>91</v>
      </c>
      <c r="Q55" t="s">
        <v>1025</v>
      </c>
      <c r="R55">
        <v>45.98</v>
      </c>
      <c r="S55">
        <v>1</v>
      </c>
      <c r="T55">
        <v>0</v>
      </c>
      <c r="U55">
        <v>7.816599999999994</v>
      </c>
      <c r="V55">
        <v>2016</v>
      </c>
      <c r="W55" t="s">
        <v>212</v>
      </c>
    </row>
    <row r="56" spans="1:23" x14ac:dyDescent="0.25">
      <c r="A56">
        <v>9723</v>
      </c>
      <c r="B56" t="s">
        <v>5146</v>
      </c>
      <c r="C56" s="32">
        <v>42416</v>
      </c>
      <c r="D56" s="32">
        <v>42420</v>
      </c>
      <c r="E56" t="s">
        <v>375</v>
      </c>
      <c r="F56" t="s">
        <v>830</v>
      </c>
      <c r="G56" t="s">
        <v>831</v>
      </c>
      <c r="H56" t="s">
        <v>0</v>
      </c>
      <c r="I56" t="s">
        <v>378</v>
      </c>
      <c r="J56" t="s">
        <v>72</v>
      </c>
      <c r="K56" t="s">
        <v>53</v>
      </c>
      <c r="L56">
        <v>10024</v>
      </c>
      <c r="M56" t="s">
        <v>82</v>
      </c>
      <c r="N56" t="s">
        <v>767</v>
      </c>
      <c r="O56" t="s">
        <v>10</v>
      </c>
      <c r="P56" t="s">
        <v>17</v>
      </c>
      <c r="Q56" t="s">
        <v>768</v>
      </c>
      <c r="R56">
        <v>89.97</v>
      </c>
      <c r="S56">
        <v>3</v>
      </c>
      <c r="T56">
        <v>0</v>
      </c>
      <c r="U56">
        <v>39.586800000000011</v>
      </c>
      <c r="V56">
        <v>2016</v>
      </c>
      <c r="W56" t="s">
        <v>211</v>
      </c>
    </row>
    <row r="57" spans="1:23" x14ac:dyDescent="0.25">
      <c r="A57">
        <v>54</v>
      </c>
      <c r="B57" t="s">
        <v>5128</v>
      </c>
      <c r="C57" s="32">
        <v>42715</v>
      </c>
      <c r="D57" s="32">
        <v>42721</v>
      </c>
      <c r="E57" t="s">
        <v>375</v>
      </c>
      <c r="F57" t="s">
        <v>4571</v>
      </c>
      <c r="G57" t="s">
        <v>4572</v>
      </c>
      <c r="H57" t="s">
        <v>1</v>
      </c>
      <c r="I57" t="s">
        <v>378</v>
      </c>
      <c r="J57" t="s">
        <v>72</v>
      </c>
      <c r="K57" t="s">
        <v>53</v>
      </c>
      <c r="L57">
        <v>10024</v>
      </c>
      <c r="M57" t="s">
        <v>82</v>
      </c>
      <c r="N57" t="s">
        <v>3810</v>
      </c>
      <c r="O57" t="s">
        <v>9</v>
      </c>
      <c r="P57" t="s">
        <v>516</v>
      </c>
      <c r="Q57" t="s">
        <v>3811</v>
      </c>
      <c r="R57">
        <v>15.260000000000002</v>
      </c>
      <c r="S57">
        <v>7</v>
      </c>
      <c r="T57">
        <v>0</v>
      </c>
      <c r="U57">
        <v>6.2566000000000006</v>
      </c>
      <c r="V57">
        <v>2016</v>
      </c>
      <c r="W57" t="s">
        <v>210</v>
      </c>
    </row>
    <row r="58" spans="1:23" x14ac:dyDescent="0.25">
      <c r="A58">
        <v>253</v>
      </c>
      <c r="B58" t="s">
        <v>5147</v>
      </c>
      <c r="C58" s="32">
        <v>42714</v>
      </c>
      <c r="D58" s="32">
        <v>42717</v>
      </c>
      <c r="E58" t="s">
        <v>512</v>
      </c>
      <c r="F58" t="s">
        <v>5148</v>
      </c>
      <c r="G58" t="s">
        <v>5149</v>
      </c>
      <c r="H58" t="s">
        <v>0</v>
      </c>
      <c r="I58" t="s">
        <v>378</v>
      </c>
      <c r="J58" t="s">
        <v>72</v>
      </c>
      <c r="K58" t="s">
        <v>53</v>
      </c>
      <c r="L58">
        <v>10024</v>
      </c>
      <c r="M58" t="s">
        <v>82</v>
      </c>
      <c r="N58" t="s">
        <v>2048</v>
      </c>
      <c r="O58" t="s">
        <v>9</v>
      </c>
      <c r="P58" t="s">
        <v>16</v>
      </c>
      <c r="Q58" t="s">
        <v>5150</v>
      </c>
      <c r="R58">
        <v>80.58</v>
      </c>
      <c r="S58">
        <v>6</v>
      </c>
      <c r="T58">
        <v>0</v>
      </c>
      <c r="U58">
        <v>22.562400000000004</v>
      </c>
      <c r="V58">
        <v>2016</v>
      </c>
      <c r="W58" t="s">
        <v>210</v>
      </c>
    </row>
    <row r="59" spans="1:23" x14ac:dyDescent="0.25">
      <c r="A59">
        <v>254</v>
      </c>
      <c r="B59" t="s">
        <v>5147</v>
      </c>
      <c r="C59" s="32">
        <v>42714</v>
      </c>
      <c r="D59" s="32">
        <v>42717</v>
      </c>
      <c r="E59" t="s">
        <v>512</v>
      </c>
      <c r="F59" t="s">
        <v>5148</v>
      </c>
      <c r="G59" t="s">
        <v>5149</v>
      </c>
      <c r="H59" t="s">
        <v>0</v>
      </c>
      <c r="I59" t="s">
        <v>378</v>
      </c>
      <c r="J59" t="s">
        <v>72</v>
      </c>
      <c r="K59" t="s">
        <v>53</v>
      </c>
      <c r="L59">
        <v>10024</v>
      </c>
      <c r="M59" t="s">
        <v>82</v>
      </c>
      <c r="N59" t="s">
        <v>392</v>
      </c>
      <c r="O59" t="s">
        <v>9</v>
      </c>
      <c r="P59" t="s">
        <v>162</v>
      </c>
      <c r="Q59" t="s">
        <v>393</v>
      </c>
      <c r="R59">
        <v>361.92</v>
      </c>
      <c r="S59">
        <v>4</v>
      </c>
      <c r="T59">
        <v>0</v>
      </c>
      <c r="U59">
        <v>162.864</v>
      </c>
      <c r="V59">
        <v>2016</v>
      </c>
      <c r="W59" t="s">
        <v>210</v>
      </c>
    </row>
    <row r="60" spans="1:23" x14ac:dyDescent="0.25">
      <c r="A60">
        <v>480</v>
      </c>
      <c r="B60" t="s">
        <v>5151</v>
      </c>
      <c r="C60" s="32">
        <v>42547</v>
      </c>
      <c r="D60" s="32">
        <v>42553</v>
      </c>
      <c r="E60" t="s">
        <v>375</v>
      </c>
      <c r="F60" t="s">
        <v>1001</v>
      </c>
      <c r="G60" t="s">
        <v>1002</v>
      </c>
      <c r="H60" t="s">
        <v>1</v>
      </c>
      <c r="I60" t="s">
        <v>378</v>
      </c>
      <c r="J60" t="s">
        <v>72</v>
      </c>
      <c r="K60" t="s">
        <v>53</v>
      </c>
      <c r="L60">
        <v>10024</v>
      </c>
      <c r="M60" t="s">
        <v>82</v>
      </c>
      <c r="N60" t="s">
        <v>581</v>
      </c>
      <c r="O60" t="s">
        <v>9</v>
      </c>
      <c r="P60" t="s">
        <v>242</v>
      </c>
      <c r="Q60" t="s">
        <v>582</v>
      </c>
      <c r="R60">
        <v>14.7</v>
      </c>
      <c r="S60">
        <v>5</v>
      </c>
      <c r="T60">
        <v>0</v>
      </c>
      <c r="U60">
        <v>6.6150000000000002</v>
      </c>
      <c r="V60">
        <v>2016</v>
      </c>
      <c r="W60" t="s">
        <v>214</v>
      </c>
    </row>
    <row r="61" spans="1:23" x14ac:dyDescent="0.25">
      <c r="A61">
        <v>481</v>
      </c>
      <c r="B61" t="s">
        <v>5151</v>
      </c>
      <c r="C61" s="32">
        <v>42547</v>
      </c>
      <c r="D61" s="32">
        <v>42553</v>
      </c>
      <c r="E61" t="s">
        <v>375</v>
      </c>
      <c r="F61" t="s">
        <v>1001</v>
      </c>
      <c r="G61" t="s">
        <v>1002</v>
      </c>
      <c r="H61" t="s">
        <v>1</v>
      </c>
      <c r="I61" t="s">
        <v>378</v>
      </c>
      <c r="J61" t="s">
        <v>72</v>
      </c>
      <c r="K61" t="s">
        <v>53</v>
      </c>
      <c r="L61">
        <v>10024</v>
      </c>
      <c r="M61" t="s">
        <v>82</v>
      </c>
      <c r="N61" t="s">
        <v>2931</v>
      </c>
      <c r="O61" t="s">
        <v>9</v>
      </c>
      <c r="P61" t="s">
        <v>16</v>
      </c>
      <c r="Q61" t="s">
        <v>2932</v>
      </c>
      <c r="R61">
        <v>704.25</v>
      </c>
      <c r="S61">
        <v>5</v>
      </c>
      <c r="T61">
        <v>0</v>
      </c>
      <c r="U61">
        <v>84.51</v>
      </c>
      <c r="V61">
        <v>2016</v>
      </c>
      <c r="W61" t="s">
        <v>214</v>
      </c>
    </row>
    <row r="62" spans="1:23" x14ac:dyDescent="0.25">
      <c r="A62">
        <v>652</v>
      </c>
      <c r="B62" t="s">
        <v>5152</v>
      </c>
      <c r="C62" s="32">
        <v>42666</v>
      </c>
      <c r="D62" s="32">
        <v>42672</v>
      </c>
      <c r="E62" t="s">
        <v>375</v>
      </c>
      <c r="F62" t="s">
        <v>3055</v>
      </c>
      <c r="G62" t="s">
        <v>3056</v>
      </c>
      <c r="H62" t="s">
        <v>2</v>
      </c>
      <c r="I62" t="s">
        <v>378</v>
      </c>
      <c r="J62" t="s">
        <v>72</v>
      </c>
      <c r="K62" t="s">
        <v>53</v>
      </c>
      <c r="L62">
        <v>10024</v>
      </c>
      <c r="M62" t="s">
        <v>82</v>
      </c>
      <c r="N62" t="s">
        <v>386</v>
      </c>
      <c r="O62" t="s">
        <v>9</v>
      </c>
      <c r="P62" t="s">
        <v>92</v>
      </c>
      <c r="Q62" t="s">
        <v>387</v>
      </c>
      <c r="R62">
        <v>379.4</v>
      </c>
      <c r="S62">
        <v>10</v>
      </c>
      <c r="T62">
        <v>0</v>
      </c>
      <c r="U62">
        <v>178.31799999999998</v>
      </c>
      <c r="V62">
        <v>2016</v>
      </c>
      <c r="W62" t="s">
        <v>218</v>
      </c>
    </row>
    <row r="63" spans="1:23" x14ac:dyDescent="0.25">
      <c r="A63">
        <v>682</v>
      </c>
      <c r="B63" t="s">
        <v>5153</v>
      </c>
      <c r="C63" s="32">
        <v>42693</v>
      </c>
      <c r="D63" s="32">
        <v>42698</v>
      </c>
      <c r="E63" t="s">
        <v>375</v>
      </c>
      <c r="F63" t="s">
        <v>5154</v>
      </c>
      <c r="G63" t="s">
        <v>5155</v>
      </c>
      <c r="H63" t="s">
        <v>0</v>
      </c>
      <c r="I63" t="s">
        <v>378</v>
      </c>
      <c r="J63" t="s">
        <v>72</v>
      </c>
      <c r="K63" t="s">
        <v>53</v>
      </c>
      <c r="L63">
        <v>10024</v>
      </c>
      <c r="M63" t="s">
        <v>82</v>
      </c>
      <c r="N63" t="s">
        <v>3451</v>
      </c>
      <c r="O63" t="s">
        <v>9</v>
      </c>
      <c r="P63" t="s">
        <v>16</v>
      </c>
      <c r="Q63" t="s">
        <v>3452</v>
      </c>
      <c r="R63">
        <v>64.959999999999994</v>
      </c>
      <c r="S63">
        <v>2</v>
      </c>
      <c r="T63">
        <v>0</v>
      </c>
      <c r="U63">
        <v>2.598399999999998</v>
      </c>
      <c r="V63">
        <v>2016</v>
      </c>
      <c r="W63" t="s">
        <v>217</v>
      </c>
    </row>
    <row r="64" spans="1:23" x14ac:dyDescent="0.25">
      <c r="A64">
        <v>683</v>
      </c>
      <c r="B64" t="s">
        <v>5153</v>
      </c>
      <c r="C64" s="32">
        <v>42693</v>
      </c>
      <c r="D64" s="32">
        <v>42698</v>
      </c>
      <c r="E64" t="s">
        <v>375</v>
      </c>
      <c r="F64" t="s">
        <v>5154</v>
      </c>
      <c r="G64" t="s">
        <v>5155</v>
      </c>
      <c r="H64" t="s">
        <v>0</v>
      </c>
      <c r="I64" t="s">
        <v>378</v>
      </c>
      <c r="J64" t="s">
        <v>72</v>
      </c>
      <c r="K64" t="s">
        <v>53</v>
      </c>
      <c r="L64">
        <v>10024</v>
      </c>
      <c r="M64" t="s">
        <v>82</v>
      </c>
      <c r="N64" t="s">
        <v>2109</v>
      </c>
      <c r="O64" t="s">
        <v>9</v>
      </c>
      <c r="P64" t="s">
        <v>16</v>
      </c>
      <c r="Q64" t="s">
        <v>2110</v>
      </c>
      <c r="R64">
        <v>68.599999999999994</v>
      </c>
      <c r="S64">
        <v>4</v>
      </c>
      <c r="T64">
        <v>0</v>
      </c>
      <c r="U64">
        <v>18.521999999999998</v>
      </c>
      <c r="V64">
        <v>2016</v>
      </c>
      <c r="W64" t="s">
        <v>217</v>
      </c>
    </row>
    <row r="65" spans="1:23" x14ac:dyDescent="0.25">
      <c r="A65">
        <v>803</v>
      </c>
      <c r="B65" t="s">
        <v>5156</v>
      </c>
      <c r="C65" s="32">
        <v>42600</v>
      </c>
      <c r="D65" s="32">
        <v>42605</v>
      </c>
      <c r="E65" t="s">
        <v>389</v>
      </c>
      <c r="F65" t="s">
        <v>2209</v>
      </c>
      <c r="G65" t="s">
        <v>2210</v>
      </c>
      <c r="H65" t="s">
        <v>1</v>
      </c>
      <c r="I65" t="s">
        <v>378</v>
      </c>
      <c r="J65" t="s">
        <v>72</v>
      </c>
      <c r="K65" t="s">
        <v>53</v>
      </c>
      <c r="L65">
        <v>10024</v>
      </c>
      <c r="M65" t="s">
        <v>82</v>
      </c>
      <c r="N65" t="s">
        <v>4763</v>
      </c>
      <c r="O65" t="s">
        <v>9</v>
      </c>
      <c r="P65" t="s">
        <v>14</v>
      </c>
      <c r="Q65" t="s">
        <v>4764</v>
      </c>
      <c r="R65">
        <v>355.32</v>
      </c>
      <c r="S65">
        <v>9</v>
      </c>
      <c r="T65">
        <v>0</v>
      </c>
      <c r="U65">
        <v>99.48960000000001</v>
      </c>
      <c r="V65">
        <v>2016</v>
      </c>
      <c r="W65" t="s">
        <v>209</v>
      </c>
    </row>
    <row r="66" spans="1:23" x14ac:dyDescent="0.25">
      <c r="A66">
        <v>1226</v>
      </c>
      <c r="B66" t="s">
        <v>5131</v>
      </c>
      <c r="C66" s="32">
        <v>42708</v>
      </c>
      <c r="D66" s="32">
        <v>42709</v>
      </c>
      <c r="E66" t="s">
        <v>512</v>
      </c>
      <c r="F66" t="s">
        <v>4847</v>
      </c>
      <c r="G66" t="s">
        <v>4848</v>
      </c>
      <c r="H66" t="s">
        <v>0</v>
      </c>
      <c r="I66" t="s">
        <v>378</v>
      </c>
      <c r="J66" t="s">
        <v>72</v>
      </c>
      <c r="K66" t="s">
        <v>53</v>
      </c>
      <c r="L66">
        <v>10024</v>
      </c>
      <c r="M66" t="s">
        <v>82</v>
      </c>
      <c r="N66" t="s">
        <v>5046</v>
      </c>
      <c r="O66" t="s">
        <v>9</v>
      </c>
      <c r="P66" t="s">
        <v>92</v>
      </c>
      <c r="Q66" t="s">
        <v>553</v>
      </c>
      <c r="R66">
        <v>40.56</v>
      </c>
      <c r="S66">
        <v>4</v>
      </c>
      <c r="T66">
        <v>0</v>
      </c>
      <c r="U66">
        <v>19.874400000000001</v>
      </c>
      <c r="V66">
        <v>2016</v>
      </c>
      <c r="W66" t="s">
        <v>210</v>
      </c>
    </row>
    <row r="67" spans="1:23" x14ac:dyDescent="0.25">
      <c r="A67">
        <v>1227</v>
      </c>
      <c r="B67" t="s">
        <v>5131</v>
      </c>
      <c r="C67" s="32">
        <v>42708</v>
      </c>
      <c r="D67" s="32">
        <v>42709</v>
      </c>
      <c r="E67" t="s">
        <v>512</v>
      </c>
      <c r="F67" t="s">
        <v>4847</v>
      </c>
      <c r="G67" t="s">
        <v>4848</v>
      </c>
      <c r="H67" t="s">
        <v>0</v>
      </c>
      <c r="I67" t="s">
        <v>378</v>
      </c>
      <c r="J67" t="s">
        <v>72</v>
      </c>
      <c r="K67" t="s">
        <v>53</v>
      </c>
      <c r="L67">
        <v>10024</v>
      </c>
      <c r="M67" t="s">
        <v>82</v>
      </c>
      <c r="N67" t="s">
        <v>982</v>
      </c>
      <c r="O67" t="s">
        <v>9</v>
      </c>
      <c r="P67" t="s">
        <v>16</v>
      </c>
      <c r="Q67" t="s">
        <v>983</v>
      </c>
      <c r="R67">
        <v>182.94</v>
      </c>
      <c r="S67">
        <v>3</v>
      </c>
      <c r="T67">
        <v>0</v>
      </c>
      <c r="U67">
        <v>3.6587999999999994</v>
      </c>
      <c r="V67">
        <v>2016</v>
      </c>
      <c r="W67" t="s">
        <v>210</v>
      </c>
    </row>
    <row r="68" spans="1:23" x14ac:dyDescent="0.25">
      <c r="A68">
        <v>1228</v>
      </c>
      <c r="B68" t="s">
        <v>5131</v>
      </c>
      <c r="C68" s="32">
        <v>42708</v>
      </c>
      <c r="D68" s="32">
        <v>42709</v>
      </c>
      <c r="E68" t="s">
        <v>512</v>
      </c>
      <c r="F68" t="s">
        <v>4847</v>
      </c>
      <c r="G68" t="s">
        <v>4848</v>
      </c>
      <c r="H68" t="s">
        <v>0</v>
      </c>
      <c r="I68" t="s">
        <v>378</v>
      </c>
      <c r="J68" t="s">
        <v>72</v>
      </c>
      <c r="K68" t="s">
        <v>53</v>
      </c>
      <c r="L68">
        <v>10024</v>
      </c>
      <c r="M68" t="s">
        <v>82</v>
      </c>
      <c r="N68" t="s">
        <v>5157</v>
      </c>
      <c r="O68" t="s">
        <v>9</v>
      </c>
      <c r="P68" t="s">
        <v>16</v>
      </c>
      <c r="Q68" t="s">
        <v>5158</v>
      </c>
      <c r="R68">
        <v>193.86</v>
      </c>
      <c r="S68">
        <v>2</v>
      </c>
      <c r="T68">
        <v>0</v>
      </c>
      <c r="U68">
        <v>11.631599999999992</v>
      </c>
      <c r="V68">
        <v>2016</v>
      </c>
      <c r="W68" t="s">
        <v>210</v>
      </c>
    </row>
    <row r="69" spans="1:23" x14ac:dyDescent="0.25">
      <c r="A69">
        <v>1408</v>
      </c>
      <c r="B69" t="s">
        <v>5135</v>
      </c>
      <c r="C69" s="32">
        <v>42615</v>
      </c>
      <c r="D69" s="32">
        <v>42619</v>
      </c>
      <c r="E69" t="s">
        <v>375</v>
      </c>
      <c r="F69" t="s">
        <v>677</v>
      </c>
      <c r="G69" t="s">
        <v>678</v>
      </c>
      <c r="H69" t="s">
        <v>0</v>
      </c>
      <c r="I69" t="s">
        <v>378</v>
      </c>
      <c r="J69" t="s">
        <v>72</v>
      </c>
      <c r="K69" t="s">
        <v>53</v>
      </c>
      <c r="L69">
        <v>10024</v>
      </c>
      <c r="M69" t="s">
        <v>82</v>
      </c>
      <c r="N69" t="s">
        <v>4670</v>
      </c>
      <c r="O69" t="s">
        <v>9</v>
      </c>
      <c r="P69" t="s">
        <v>242</v>
      </c>
      <c r="Q69" t="s">
        <v>4671</v>
      </c>
      <c r="R69">
        <v>75.48</v>
      </c>
      <c r="S69">
        <v>2</v>
      </c>
      <c r="T69">
        <v>0</v>
      </c>
      <c r="U69">
        <v>19.6248</v>
      </c>
      <c r="V69">
        <v>2016</v>
      </c>
      <c r="W69" t="s">
        <v>219</v>
      </c>
    </row>
    <row r="70" spans="1:23" x14ac:dyDescent="0.25">
      <c r="A70">
        <v>2993</v>
      </c>
      <c r="B70" t="s">
        <v>5159</v>
      </c>
      <c r="C70" s="32">
        <v>42645</v>
      </c>
      <c r="D70" s="32">
        <v>42649</v>
      </c>
      <c r="E70" t="s">
        <v>375</v>
      </c>
      <c r="F70" t="s">
        <v>445</v>
      </c>
      <c r="G70" t="s">
        <v>446</v>
      </c>
      <c r="H70" t="s">
        <v>1</v>
      </c>
      <c r="I70" t="s">
        <v>378</v>
      </c>
      <c r="J70" t="s">
        <v>72</v>
      </c>
      <c r="K70" t="s">
        <v>53</v>
      </c>
      <c r="L70">
        <v>10024</v>
      </c>
      <c r="M70" t="s">
        <v>82</v>
      </c>
      <c r="N70" t="s">
        <v>423</v>
      </c>
      <c r="O70" t="s">
        <v>9</v>
      </c>
      <c r="P70" t="s">
        <v>14</v>
      </c>
      <c r="Q70" t="s">
        <v>424</v>
      </c>
      <c r="R70">
        <v>61.44</v>
      </c>
      <c r="S70">
        <v>3</v>
      </c>
      <c r="T70">
        <v>0</v>
      </c>
      <c r="U70">
        <v>16.588799999999999</v>
      </c>
      <c r="V70">
        <v>2016</v>
      </c>
      <c r="W70" t="s">
        <v>218</v>
      </c>
    </row>
    <row r="71" spans="1:23" x14ac:dyDescent="0.25">
      <c r="A71">
        <v>3237</v>
      </c>
      <c r="B71" t="s">
        <v>5160</v>
      </c>
      <c r="C71" s="32">
        <v>42492</v>
      </c>
      <c r="D71" s="32">
        <v>42492</v>
      </c>
      <c r="E71" t="s">
        <v>597</v>
      </c>
      <c r="F71" t="s">
        <v>3472</v>
      </c>
      <c r="G71" t="s">
        <v>3473</v>
      </c>
      <c r="H71" t="s">
        <v>0</v>
      </c>
      <c r="I71" t="s">
        <v>378</v>
      </c>
      <c r="J71" t="s">
        <v>72</v>
      </c>
      <c r="K71" t="s">
        <v>53</v>
      </c>
      <c r="L71">
        <v>10024</v>
      </c>
      <c r="M71" t="s">
        <v>82</v>
      </c>
      <c r="N71" t="s">
        <v>5161</v>
      </c>
      <c r="O71" t="s">
        <v>9</v>
      </c>
      <c r="P71" t="s">
        <v>16</v>
      </c>
      <c r="Q71" t="s">
        <v>5162</v>
      </c>
      <c r="R71">
        <v>44.94</v>
      </c>
      <c r="S71">
        <v>3</v>
      </c>
      <c r="T71">
        <v>0</v>
      </c>
      <c r="U71">
        <v>12.5832</v>
      </c>
      <c r="V71">
        <v>2016</v>
      </c>
      <c r="W71" t="s">
        <v>216</v>
      </c>
    </row>
    <row r="72" spans="1:23" x14ac:dyDescent="0.25">
      <c r="A72">
        <v>3447</v>
      </c>
      <c r="B72" t="s">
        <v>5163</v>
      </c>
      <c r="C72" s="32">
        <v>42588</v>
      </c>
      <c r="D72" s="32">
        <v>42589</v>
      </c>
      <c r="E72" t="s">
        <v>512</v>
      </c>
      <c r="F72" t="s">
        <v>2491</v>
      </c>
      <c r="G72" t="s">
        <v>2492</v>
      </c>
      <c r="H72" t="s">
        <v>1</v>
      </c>
      <c r="I72" t="s">
        <v>378</v>
      </c>
      <c r="J72" t="s">
        <v>72</v>
      </c>
      <c r="K72" t="s">
        <v>53</v>
      </c>
      <c r="L72">
        <v>10024</v>
      </c>
      <c r="M72" t="s">
        <v>82</v>
      </c>
      <c r="N72" t="s">
        <v>2879</v>
      </c>
      <c r="O72" t="s">
        <v>9</v>
      </c>
      <c r="P72" t="s">
        <v>92</v>
      </c>
      <c r="Q72" t="s">
        <v>553</v>
      </c>
      <c r="R72">
        <v>70.88</v>
      </c>
      <c r="S72">
        <v>2</v>
      </c>
      <c r="T72">
        <v>0</v>
      </c>
      <c r="U72">
        <v>33.313599999999994</v>
      </c>
      <c r="V72">
        <v>2016</v>
      </c>
      <c r="W72" t="s">
        <v>209</v>
      </c>
    </row>
    <row r="73" spans="1:23" x14ac:dyDescent="0.25">
      <c r="A73">
        <v>3537</v>
      </c>
      <c r="B73" t="s">
        <v>5164</v>
      </c>
      <c r="C73" s="32">
        <v>42538</v>
      </c>
      <c r="D73" s="32">
        <v>42541</v>
      </c>
      <c r="E73" t="s">
        <v>389</v>
      </c>
      <c r="F73" t="s">
        <v>1579</v>
      </c>
      <c r="G73" t="s">
        <v>1580</v>
      </c>
      <c r="H73" t="s">
        <v>0</v>
      </c>
      <c r="I73" t="s">
        <v>378</v>
      </c>
      <c r="J73" t="s">
        <v>72</v>
      </c>
      <c r="K73" t="s">
        <v>53</v>
      </c>
      <c r="L73">
        <v>10024</v>
      </c>
      <c r="M73" t="s">
        <v>82</v>
      </c>
      <c r="N73" t="s">
        <v>2164</v>
      </c>
      <c r="O73" t="s">
        <v>9</v>
      </c>
      <c r="P73" t="s">
        <v>16</v>
      </c>
      <c r="Q73" t="s">
        <v>2165</v>
      </c>
      <c r="R73">
        <v>40.74</v>
      </c>
      <c r="S73">
        <v>3</v>
      </c>
      <c r="T73">
        <v>0</v>
      </c>
      <c r="U73">
        <v>0.4073999999999991</v>
      </c>
      <c r="V73">
        <v>2016</v>
      </c>
      <c r="W73" t="s">
        <v>214</v>
      </c>
    </row>
    <row r="74" spans="1:23" x14ac:dyDescent="0.25">
      <c r="A74">
        <v>3593</v>
      </c>
      <c r="B74" t="s">
        <v>5165</v>
      </c>
      <c r="C74" s="32">
        <v>42709</v>
      </c>
      <c r="D74" s="32">
        <v>42711</v>
      </c>
      <c r="E74" t="s">
        <v>389</v>
      </c>
      <c r="F74" t="s">
        <v>426</v>
      </c>
      <c r="G74" t="s">
        <v>427</v>
      </c>
      <c r="H74" t="s">
        <v>0</v>
      </c>
      <c r="I74" t="s">
        <v>378</v>
      </c>
      <c r="J74" t="s">
        <v>72</v>
      </c>
      <c r="K74" t="s">
        <v>53</v>
      </c>
      <c r="L74">
        <v>10024</v>
      </c>
      <c r="M74" t="s">
        <v>82</v>
      </c>
      <c r="N74" t="s">
        <v>2116</v>
      </c>
      <c r="O74" t="s">
        <v>9</v>
      </c>
      <c r="P74" t="s">
        <v>16</v>
      </c>
      <c r="Q74" t="s">
        <v>2117</v>
      </c>
      <c r="R74">
        <v>465.18</v>
      </c>
      <c r="S74">
        <v>3</v>
      </c>
      <c r="T74">
        <v>0</v>
      </c>
      <c r="U74">
        <v>120.94680000000001</v>
      </c>
      <c r="V74">
        <v>2016</v>
      </c>
      <c r="W74" t="s">
        <v>210</v>
      </c>
    </row>
    <row r="75" spans="1:23" x14ac:dyDescent="0.25">
      <c r="A75">
        <v>3607</v>
      </c>
      <c r="B75" t="s">
        <v>5166</v>
      </c>
      <c r="C75" s="32">
        <v>42441</v>
      </c>
      <c r="D75" s="32">
        <v>42445</v>
      </c>
      <c r="E75" t="s">
        <v>389</v>
      </c>
      <c r="F75" t="s">
        <v>2683</v>
      </c>
      <c r="G75" t="s">
        <v>2684</v>
      </c>
      <c r="H75" t="s">
        <v>0</v>
      </c>
      <c r="I75" t="s">
        <v>378</v>
      </c>
      <c r="J75" t="s">
        <v>72</v>
      </c>
      <c r="K75" t="s">
        <v>53</v>
      </c>
      <c r="L75">
        <v>10024</v>
      </c>
      <c r="M75" t="s">
        <v>82</v>
      </c>
      <c r="N75" t="s">
        <v>5167</v>
      </c>
      <c r="O75" t="s">
        <v>9</v>
      </c>
      <c r="P75" t="s">
        <v>162</v>
      </c>
      <c r="Q75" t="s">
        <v>2496</v>
      </c>
      <c r="R75">
        <v>29.339999999999996</v>
      </c>
      <c r="S75">
        <v>3</v>
      </c>
      <c r="T75">
        <v>0</v>
      </c>
      <c r="U75">
        <v>13.496399999999998</v>
      </c>
      <c r="V75">
        <v>2016</v>
      </c>
      <c r="W75" t="s">
        <v>215</v>
      </c>
    </row>
    <row r="76" spans="1:23" x14ac:dyDescent="0.25">
      <c r="A76">
        <v>3967</v>
      </c>
      <c r="B76" t="s">
        <v>5168</v>
      </c>
      <c r="C76" s="32">
        <v>42461</v>
      </c>
      <c r="D76" s="32">
        <v>42466</v>
      </c>
      <c r="E76" t="s">
        <v>375</v>
      </c>
      <c r="F76" t="s">
        <v>5169</v>
      </c>
      <c r="G76" t="s">
        <v>5170</v>
      </c>
      <c r="H76" t="s">
        <v>0</v>
      </c>
      <c r="I76" t="s">
        <v>378</v>
      </c>
      <c r="J76" t="s">
        <v>72</v>
      </c>
      <c r="K76" t="s">
        <v>53</v>
      </c>
      <c r="L76">
        <v>10024</v>
      </c>
      <c r="M76" t="s">
        <v>82</v>
      </c>
      <c r="N76" t="s">
        <v>4693</v>
      </c>
      <c r="O76" t="s">
        <v>9</v>
      </c>
      <c r="P76" t="s">
        <v>242</v>
      </c>
      <c r="Q76" t="s">
        <v>4694</v>
      </c>
      <c r="R76">
        <v>88.04</v>
      </c>
      <c r="S76">
        <v>4</v>
      </c>
      <c r="T76">
        <v>0</v>
      </c>
      <c r="U76">
        <v>22.8904</v>
      </c>
      <c r="V76">
        <v>2016</v>
      </c>
      <c r="W76" t="s">
        <v>208</v>
      </c>
    </row>
    <row r="77" spans="1:23" x14ac:dyDescent="0.25">
      <c r="A77">
        <v>5583</v>
      </c>
      <c r="B77" t="s">
        <v>5171</v>
      </c>
      <c r="C77" s="32">
        <v>42499</v>
      </c>
      <c r="D77" s="32">
        <v>42503</v>
      </c>
      <c r="E77" t="s">
        <v>375</v>
      </c>
      <c r="F77" t="s">
        <v>2484</v>
      </c>
      <c r="G77" t="s">
        <v>2485</v>
      </c>
      <c r="H77" t="s">
        <v>2</v>
      </c>
      <c r="I77" t="s">
        <v>378</v>
      </c>
      <c r="J77" t="s">
        <v>72</v>
      </c>
      <c r="K77" t="s">
        <v>53</v>
      </c>
      <c r="L77">
        <v>10024</v>
      </c>
      <c r="M77" t="s">
        <v>82</v>
      </c>
      <c r="N77" t="s">
        <v>5172</v>
      </c>
      <c r="O77" t="s">
        <v>9</v>
      </c>
      <c r="P77" t="s">
        <v>242</v>
      </c>
      <c r="Q77" t="s">
        <v>5173</v>
      </c>
      <c r="R77">
        <v>8</v>
      </c>
      <c r="S77">
        <v>5</v>
      </c>
      <c r="T77">
        <v>0</v>
      </c>
      <c r="U77">
        <v>3.4400000000000008</v>
      </c>
      <c r="V77">
        <v>2016</v>
      </c>
      <c r="W77" t="s">
        <v>216</v>
      </c>
    </row>
    <row r="78" spans="1:23" x14ac:dyDescent="0.25">
      <c r="A78">
        <v>6441</v>
      </c>
      <c r="B78" t="s">
        <v>5141</v>
      </c>
      <c r="C78" s="32">
        <v>42656</v>
      </c>
      <c r="D78" s="32">
        <v>42663</v>
      </c>
      <c r="E78" t="s">
        <v>375</v>
      </c>
      <c r="F78" t="s">
        <v>1006</v>
      </c>
      <c r="G78" t="s">
        <v>1007</v>
      </c>
      <c r="H78" t="s">
        <v>1</v>
      </c>
      <c r="I78" t="s">
        <v>378</v>
      </c>
      <c r="J78" t="s">
        <v>72</v>
      </c>
      <c r="K78" t="s">
        <v>53</v>
      </c>
      <c r="L78">
        <v>10024</v>
      </c>
      <c r="M78" t="s">
        <v>82</v>
      </c>
      <c r="N78" t="s">
        <v>5174</v>
      </c>
      <c r="O78" t="s">
        <v>9</v>
      </c>
      <c r="P78" t="s">
        <v>242</v>
      </c>
      <c r="Q78" t="s">
        <v>5175</v>
      </c>
      <c r="R78">
        <v>34.700000000000003</v>
      </c>
      <c r="S78">
        <v>5</v>
      </c>
      <c r="T78">
        <v>0</v>
      </c>
      <c r="U78">
        <v>12.492000000000001</v>
      </c>
      <c r="V78">
        <v>2016</v>
      </c>
      <c r="W78" t="s">
        <v>218</v>
      </c>
    </row>
    <row r="79" spans="1:23" x14ac:dyDescent="0.25">
      <c r="A79">
        <v>6442</v>
      </c>
      <c r="B79" t="s">
        <v>5141</v>
      </c>
      <c r="C79" s="32">
        <v>42656</v>
      </c>
      <c r="D79" s="32">
        <v>42663</v>
      </c>
      <c r="E79" t="s">
        <v>375</v>
      </c>
      <c r="F79" t="s">
        <v>1006</v>
      </c>
      <c r="G79" t="s">
        <v>1007</v>
      </c>
      <c r="H79" t="s">
        <v>1</v>
      </c>
      <c r="I79" t="s">
        <v>378</v>
      </c>
      <c r="J79" t="s">
        <v>72</v>
      </c>
      <c r="K79" t="s">
        <v>53</v>
      </c>
      <c r="L79">
        <v>10024</v>
      </c>
      <c r="M79" t="s">
        <v>82</v>
      </c>
      <c r="N79" t="s">
        <v>2076</v>
      </c>
      <c r="O79" t="s">
        <v>9</v>
      </c>
      <c r="P79" t="s">
        <v>16</v>
      </c>
      <c r="Q79" t="s">
        <v>2077</v>
      </c>
      <c r="R79">
        <v>99.87</v>
      </c>
      <c r="S79">
        <v>3</v>
      </c>
      <c r="T79">
        <v>0</v>
      </c>
      <c r="U79">
        <v>23.968799999999998</v>
      </c>
      <c r="V79">
        <v>2016</v>
      </c>
      <c r="W79" t="s">
        <v>218</v>
      </c>
    </row>
    <row r="80" spans="1:23" x14ac:dyDescent="0.25">
      <c r="A80">
        <v>6443</v>
      </c>
      <c r="B80" t="s">
        <v>5141</v>
      </c>
      <c r="C80" s="32">
        <v>42656</v>
      </c>
      <c r="D80" s="32">
        <v>42663</v>
      </c>
      <c r="E80" t="s">
        <v>375</v>
      </c>
      <c r="F80" t="s">
        <v>1006</v>
      </c>
      <c r="G80" t="s">
        <v>1007</v>
      </c>
      <c r="H80" t="s">
        <v>1</v>
      </c>
      <c r="I80" t="s">
        <v>378</v>
      </c>
      <c r="J80" t="s">
        <v>72</v>
      </c>
      <c r="K80" t="s">
        <v>53</v>
      </c>
      <c r="L80">
        <v>10024</v>
      </c>
      <c r="M80" t="s">
        <v>82</v>
      </c>
      <c r="N80" t="s">
        <v>2806</v>
      </c>
      <c r="O80" t="s">
        <v>9</v>
      </c>
      <c r="P80" t="s">
        <v>92</v>
      </c>
      <c r="Q80" t="s">
        <v>2807</v>
      </c>
      <c r="R80">
        <v>37.94</v>
      </c>
      <c r="S80">
        <v>2</v>
      </c>
      <c r="T80">
        <v>0</v>
      </c>
      <c r="U80">
        <v>18.211199999999998</v>
      </c>
      <c r="V80">
        <v>2016</v>
      </c>
      <c r="W80" t="s">
        <v>218</v>
      </c>
    </row>
    <row r="81" spans="1:23" x14ac:dyDescent="0.25">
      <c r="A81">
        <v>6444</v>
      </c>
      <c r="B81" t="s">
        <v>5141</v>
      </c>
      <c r="C81" s="32">
        <v>42656</v>
      </c>
      <c r="D81" s="32">
        <v>42663</v>
      </c>
      <c r="E81" t="s">
        <v>375</v>
      </c>
      <c r="F81" t="s">
        <v>1006</v>
      </c>
      <c r="G81" t="s">
        <v>1007</v>
      </c>
      <c r="H81" t="s">
        <v>1</v>
      </c>
      <c r="I81" t="s">
        <v>378</v>
      </c>
      <c r="J81" t="s">
        <v>72</v>
      </c>
      <c r="K81" t="s">
        <v>53</v>
      </c>
      <c r="L81">
        <v>10024</v>
      </c>
      <c r="M81" t="s">
        <v>82</v>
      </c>
      <c r="N81" t="s">
        <v>4804</v>
      </c>
      <c r="O81" t="s">
        <v>9</v>
      </c>
      <c r="P81" t="s">
        <v>418</v>
      </c>
      <c r="Q81" t="s">
        <v>4805</v>
      </c>
      <c r="R81">
        <v>24.900000000000002</v>
      </c>
      <c r="S81">
        <v>5</v>
      </c>
      <c r="T81">
        <v>0</v>
      </c>
      <c r="U81">
        <v>11.454000000000001</v>
      </c>
      <c r="V81">
        <v>2016</v>
      </c>
      <c r="W81" t="s">
        <v>218</v>
      </c>
    </row>
    <row r="82" spans="1:23" x14ac:dyDescent="0.25">
      <c r="A82">
        <v>6698</v>
      </c>
      <c r="B82" t="s">
        <v>5176</v>
      </c>
      <c r="C82" s="32">
        <v>42706</v>
      </c>
      <c r="D82" s="32">
        <v>42711</v>
      </c>
      <c r="E82" t="s">
        <v>375</v>
      </c>
      <c r="F82" t="s">
        <v>5177</v>
      </c>
      <c r="G82" t="s">
        <v>5178</v>
      </c>
      <c r="H82" t="s">
        <v>0</v>
      </c>
      <c r="I82" t="s">
        <v>378</v>
      </c>
      <c r="J82" t="s">
        <v>72</v>
      </c>
      <c r="K82" t="s">
        <v>53</v>
      </c>
      <c r="L82">
        <v>10024</v>
      </c>
      <c r="M82" t="s">
        <v>82</v>
      </c>
      <c r="N82" t="s">
        <v>5179</v>
      </c>
      <c r="O82" t="s">
        <v>9</v>
      </c>
      <c r="P82" t="s">
        <v>92</v>
      </c>
      <c r="Q82" t="s">
        <v>5180</v>
      </c>
      <c r="R82">
        <v>54.96</v>
      </c>
      <c r="S82">
        <v>1</v>
      </c>
      <c r="T82">
        <v>0</v>
      </c>
      <c r="U82">
        <v>26.930399999999999</v>
      </c>
      <c r="V82">
        <v>2016</v>
      </c>
      <c r="W82" t="s">
        <v>210</v>
      </c>
    </row>
    <row r="83" spans="1:23" x14ac:dyDescent="0.25">
      <c r="A83">
        <v>7842</v>
      </c>
      <c r="B83" t="s">
        <v>5181</v>
      </c>
      <c r="C83" s="32">
        <v>42568</v>
      </c>
      <c r="D83" s="32">
        <v>42573</v>
      </c>
      <c r="E83" t="s">
        <v>375</v>
      </c>
      <c r="F83" t="s">
        <v>2214</v>
      </c>
      <c r="G83" t="s">
        <v>2215</v>
      </c>
      <c r="H83" t="s">
        <v>0</v>
      </c>
      <c r="I83" t="s">
        <v>378</v>
      </c>
      <c r="J83" t="s">
        <v>72</v>
      </c>
      <c r="K83" t="s">
        <v>53</v>
      </c>
      <c r="L83">
        <v>10024</v>
      </c>
      <c r="M83" t="s">
        <v>82</v>
      </c>
      <c r="N83" t="s">
        <v>3133</v>
      </c>
      <c r="O83" t="s">
        <v>9</v>
      </c>
      <c r="P83" t="s">
        <v>14</v>
      </c>
      <c r="Q83" t="s">
        <v>3134</v>
      </c>
      <c r="R83">
        <v>45.96</v>
      </c>
      <c r="S83">
        <v>2</v>
      </c>
      <c r="T83">
        <v>0</v>
      </c>
      <c r="U83">
        <v>13.787999999999997</v>
      </c>
      <c r="V83">
        <v>2016</v>
      </c>
      <c r="W83" t="s">
        <v>213</v>
      </c>
    </row>
    <row r="84" spans="1:23" x14ac:dyDescent="0.25">
      <c r="A84">
        <v>7931</v>
      </c>
      <c r="B84" t="s">
        <v>5182</v>
      </c>
      <c r="C84" s="32">
        <v>42454</v>
      </c>
      <c r="D84" s="32">
        <v>42456</v>
      </c>
      <c r="E84" t="s">
        <v>389</v>
      </c>
      <c r="F84" t="s">
        <v>1146</v>
      </c>
      <c r="G84" t="s">
        <v>1147</v>
      </c>
      <c r="H84" t="s">
        <v>1</v>
      </c>
      <c r="I84" t="s">
        <v>378</v>
      </c>
      <c r="J84" t="s">
        <v>72</v>
      </c>
      <c r="K84" t="s">
        <v>53</v>
      </c>
      <c r="L84">
        <v>10024</v>
      </c>
      <c r="M84" t="s">
        <v>82</v>
      </c>
      <c r="N84" t="s">
        <v>2206</v>
      </c>
      <c r="O84" t="s">
        <v>9</v>
      </c>
      <c r="P84" t="s">
        <v>242</v>
      </c>
      <c r="Q84" t="s">
        <v>2207</v>
      </c>
      <c r="R84">
        <v>59.519999999999996</v>
      </c>
      <c r="S84">
        <v>3</v>
      </c>
      <c r="T84">
        <v>0</v>
      </c>
      <c r="U84">
        <v>17.855999999999995</v>
      </c>
      <c r="V84">
        <v>2016</v>
      </c>
      <c r="W84" t="s">
        <v>215</v>
      </c>
    </row>
    <row r="85" spans="1:23" x14ac:dyDescent="0.25">
      <c r="A85">
        <v>8188</v>
      </c>
      <c r="B85" t="s">
        <v>5183</v>
      </c>
      <c r="C85" s="32">
        <v>42714</v>
      </c>
      <c r="D85" s="32">
        <v>42720</v>
      </c>
      <c r="E85" t="s">
        <v>375</v>
      </c>
      <c r="F85" t="s">
        <v>1006</v>
      </c>
      <c r="G85" t="s">
        <v>1007</v>
      </c>
      <c r="H85" t="s">
        <v>1</v>
      </c>
      <c r="I85" t="s">
        <v>378</v>
      </c>
      <c r="J85" t="s">
        <v>72</v>
      </c>
      <c r="K85" t="s">
        <v>53</v>
      </c>
      <c r="L85">
        <v>10024</v>
      </c>
      <c r="M85" t="s">
        <v>82</v>
      </c>
      <c r="N85" t="s">
        <v>753</v>
      </c>
      <c r="O85" t="s">
        <v>9</v>
      </c>
      <c r="P85" t="s">
        <v>92</v>
      </c>
      <c r="Q85" t="s">
        <v>5184</v>
      </c>
      <c r="R85">
        <v>62.820000000000007</v>
      </c>
      <c r="S85">
        <v>9</v>
      </c>
      <c r="T85">
        <v>0</v>
      </c>
      <c r="U85">
        <v>29.525400000000001</v>
      </c>
      <c r="V85">
        <v>2016</v>
      </c>
      <c r="W85" t="s">
        <v>210</v>
      </c>
    </row>
    <row r="86" spans="1:23" x14ac:dyDescent="0.25">
      <c r="A86">
        <v>9361</v>
      </c>
      <c r="B86" t="s">
        <v>5145</v>
      </c>
      <c r="C86" s="32">
        <v>42394</v>
      </c>
      <c r="D86" s="32">
        <v>42397</v>
      </c>
      <c r="E86" t="s">
        <v>389</v>
      </c>
      <c r="F86" t="s">
        <v>2891</v>
      </c>
      <c r="G86" t="s">
        <v>2892</v>
      </c>
      <c r="H86" t="s">
        <v>1</v>
      </c>
      <c r="I86" t="s">
        <v>378</v>
      </c>
      <c r="J86" t="s">
        <v>72</v>
      </c>
      <c r="K86" t="s">
        <v>53</v>
      </c>
      <c r="L86">
        <v>10024</v>
      </c>
      <c r="M86" t="s">
        <v>82</v>
      </c>
      <c r="N86" t="s">
        <v>5185</v>
      </c>
      <c r="O86" t="s">
        <v>9</v>
      </c>
      <c r="P86" t="s">
        <v>16</v>
      </c>
      <c r="Q86" t="s">
        <v>5186</v>
      </c>
      <c r="R86">
        <v>428.68</v>
      </c>
      <c r="S86">
        <v>7</v>
      </c>
      <c r="T86">
        <v>0</v>
      </c>
      <c r="U86">
        <v>0</v>
      </c>
      <c r="V86">
        <v>2016</v>
      </c>
      <c r="W86" t="s">
        <v>212</v>
      </c>
    </row>
    <row r="87" spans="1:23" x14ac:dyDescent="0.25">
      <c r="A87">
        <v>9404</v>
      </c>
      <c r="B87" t="s">
        <v>5187</v>
      </c>
      <c r="C87" s="32">
        <v>42594</v>
      </c>
      <c r="D87" s="32">
        <v>42599</v>
      </c>
      <c r="E87" t="s">
        <v>389</v>
      </c>
      <c r="F87" t="s">
        <v>4391</v>
      </c>
      <c r="G87" t="s">
        <v>4392</v>
      </c>
      <c r="H87" t="s">
        <v>0</v>
      </c>
      <c r="I87" t="s">
        <v>378</v>
      </c>
      <c r="J87" t="s">
        <v>72</v>
      </c>
      <c r="K87" t="s">
        <v>53</v>
      </c>
      <c r="L87">
        <v>10024</v>
      </c>
      <c r="M87" t="s">
        <v>82</v>
      </c>
      <c r="N87" t="s">
        <v>2122</v>
      </c>
      <c r="O87" t="s">
        <v>9</v>
      </c>
      <c r="P87" t="s">
        <v>16</v>
      </c>
      <c r="Q87" t="s">
        <v>197</v>
      </c>
      <c r="R87">
        <v>1591.02</v>
      </c>
      <c r="S87">
        <v>6</v>
      </c>
      <c r="T87">
        <v>0</v>
      </c>
      <c r="U87">
        <v>286.38359999999989</v>
      </c>
      <c r="V87">
        <v>2016</v>
      </c>
      <c r="W87" t="s">
        <v>209</v>
      </c>
    </row>
    <row r="88" spans="1:23" x14ac:dyDescent="0.25">
      <c r="A88">
        <v>9511</v>
      </c>
      <c r="B88" t="s">
        <v>5188</v>
      </c>
      <c r="C88" s="32">
        <v>42588</v>
      </c>
      <c r="D88" s="32">
        <v>42593</v>
      </c>
      <c r="E88" t="s">
        <v>375</v>
      </c>
      <c r="F88" t="s">
        <v>1829</v>
      </c>
      <c r="G88" t="s">
        <v>1830</v>
      </c>
      <c r="H88" t="s">
        <v>0</v>
      </c>
      <c r="I88" t="s">
        <v>378</v>
      </c>
      <c r="J88" t="s">
        <v>72</v>
      </c>
      <c r="K88" t="s">
        <v>53</v>
      </c>
      <c r="L88">
        <v>10024</v>
      </c>
      <c r="M88" t="s">
        <v>82</v>
      </c>
      <c r="N88" t="s">
        <v>5189</v>
      </c>
      <c r="O88" t="s">
        <v>9</v>
      </c>
      <c r="P88" t="s">
        <v>242</v>
      </c>
      <c r="Q88" t="s">
        <v>5190</v>
      </c>
      <c r="R88">
        <v>38.339999999999996</v>
      </c>
      <c r="S88">
        <v>9</v>
      </c>
      <c r="T88">
        <v>0</v>
      </c>
      <c r="U88">
        <v>15.7194</v>
      </c>
      <c r="V88">
        <v>2016</v>
      </c>
      <c r="W88" t="s">
        <v>209</v>
      </c>
    </row>
    <row r="89" spans="1:23" x14ac:dyDescent="0.25">
      <c r="A89">
        <v>9874</v>
      </c>
      <c r="B89" t="s">
        <v>5191</v>
      </c>
      <c r="C89" s="32">
        <v>42714</v>
      </c>
      <c r="D89" s="32">
        <v>42718</v>
      </c>
      <c r="E89" t="s">
        <v>375</v>
      </c>
      <c r="F89" t="s">
        <v>5192</v>
      </c>
      <c r="G89" t="s">
        <v>5193</v>
      </c>
      <c r="H89" t="s">
        <v>2</v>
      </c>
      <c r="I89" t="s">
        <v>378</v>
      </c>
      <c r="J89" t="s">
        <v>72</v>
      </c>
      <c r="K89" t="s">
        <v>53</v>
      </c>
      <c r="L89">
        <v>10024</v>
      </c>
      <c r="M89" t="s">
        <v>82</v>
      </c>
      <c r="N89" t="s">
        <v>5194</v>
      </c>
      <c r="O89" t="s">
        <v>9</v>
      </c>
      <c r="P89" t="s">
        <v>92</v>
      </c>
      <c r="Q89" t="s">
        <v>5195</v>
      </c>
      <c r="R89">
        <v>6.48</v>
      </c>
      <c r="S89">
        <v>1</v>
      </c>
      <c r="T89">
        <v>0</v>
      </c>
      <c r="U89">
        <v>3.1104000000000003</v>
      </c>
      <c r="V89">
        <v>2016</v>
      </c>
      <c r="W89" t="s">
        <v>210</v>
      </c>
    </row>
    <row r="90" spans="1:23" x14ac:dyDescent="0.25">
      <c r="A90">
        <v>350</v>
      </c>
      <c r="B90" t="s">
        <v>5196</v>
      </c>
      <c r="C90" s="32">
        <v>42614</v>
      </c>
      <c r="D90" s="32">
        <v>42616</v>
      </c>
      <c r="E90" t="s">
        <v>512</v>
      </c>
      <c r="F90" t="s">
        <v>2837</v>
      </c>
      <c r="G90" t="s">
        <v>2838</v>
      </c>
      <c r="H90" t="s">
        <v>2</v>
      </c>
      <c r="I90" t="s">
        <v>378</v>
      </c>
      <c r="J90" t="s">
        <v>72</v>
      </c>
      <c r="K90" t="s">
        <v>53</v>
      </c>
      <c r="L90">
        <v>10009</v>
      </c>
      <c r="M90" t="s">
        <v>82</v>
      </c>
      <c r="N90" t="s">
        <v>5197</v>
      </c>
      <c r="O90" t="s">
        <v>10</v>
      </c>
      <c r="P90" t="s">
        <v>17</v>
      </c>
      <c r="Q90" t="s">
        <v>5198</v>
      </c>
      <c r="R90">
        <v>6.79</v>
      </c>
      <c r="S90">
        <v>1</v>
      </c>
      <c r="T90">
        <v>0</v>
      </c>
      <c r="U90">
        <v>2.3086000000000002</v>
      </c>
      <c r="V90">
        <v>2016</v>
      </c>
      <c r="W90" t="s">
        <v>219</v>
      </c>
    </row>
    <row r="91" spans="1:23" x14ac:dyDescent="0.25">
      <c r="A91">
        <v>1288</v>
      </c>
      <c r="B91" t="s">
        <v>5199</v>
      </c>
      <c r="C91" s="32">
        <v>42696</v>
      </c>
      <c r="D91" s="32">
        <v>42700</v>
      </c>
      <c r="E91" t="s">
        <v>375</v>
      </c>
      <c r="F91" t="s">
        <v>4653</v>
      </c>
      <c r="G91" t="s">
        <v>4654</v>
      </c>
      <c r="H91" t="s">
        <v>1</v>
      </c>
      <c r="I91" t="s">
        <v>378</v>
      </c>
      <c r="J91" t="s">
        <v>72</v>
      </c>
      <c r="K91" t="s">
        <v>53</v>
      </c>
      <c r="L91">
        <v>10009</v>
      </c>
      <c r="M91" t="s">
        <v>82</v>
      </c>
      <c r="N91" t="s">
        <v>561</v>
      </c>
      <c r="O91" t="s">
        <v>8</v>
      </c>
      <c r="P91" t="s">
        <v>91</v>
      </c>
      <c r="Q91" t="s">
        <v>562</v>
      </c>
      <c r="R91">
        <v>39.880000000000003</v>
      </c>
      <c r="S91">
        <v>2</v>
      </c>
      <c r="T91">
        <v>0</v>
      </c>
      <c r="U91">
        <v>11.166400000000003</v>
      </c>
      <c r="V91">
        <v>2016</v>
      </c>
      <c r="W91" t="s">
        <v>217</v>
      </c>
    </row>
    <row r="92" spans="1:23" x14ac:dyDescent="0.25">
      <c r="A92">
        <v>2183</v>
      </c>
      <c r="B92" t="s">
        <v>5200</v>
      </c>
      <c r="C92" s="32">
        <v>42497</v>
      </c>
      <c r="D92" s="32">
        <v>42501</v>
      </c>
      <c r="E92" t="s">
        <v>375</v>
      </c>
      <c r="F92" t="s">
        <v>5201</v>
      </c>
      <c r="G92" t="s">
        <v>5202</v>
      </c>
      <c r="H92" t="s">
        <v>0</v>
      </c>
      <c r="I92" t="s">
        <v>378</v>
      </c>
      <c r="J92" t="s">
        <v>72</v>
      </c>
      <c r="K92" t="s">
        <v>53</v>
      </c>
      <c r="L92">
        <v>10009</v>
      </c>
      <c r="M92" t="s">
        <v>82</v>
      </c>
      <c r="N92" t="s">
        <v>5203</v>
      </c>
      <c r="O92" t="s">
        <v>10</v>
      </c>
      <c r="P92" t="s">
        <v>19</v>
      </c>
      <c r="Q92" t="s">
        <v>5086</v>
      </c>
      <c r="R92">
        <v>3999.95</v>
      </c>
      <c r="S92">
        <v>5</v>
      </c>
      <c r="T92">
        <v>0</v>
      </c>
      <c r="U92">
        <v>1159.9854999999998</v>
      </c>
      <c r="V92">
        <v>2016</v>
      </c>
      <c r="W92" t="s">
        <v>216</v>
      </c>
    </row>
    <row r="93" spans="1:23" x14ac:dyDescent="0.25">
      <c r="A93">
        <v>2184</v>
      </c>
      <c r="B93" t="s">
        <v>5200</v>
      </c>
      <c r="C93" s="32">
        <v>42497</v>
      </c>
      <c r="D93" s="32">
        <v>42501</v>
      </c>
      <c r="E93" t="s">
        <v>375</v>
      </c>
      <c r="F93" t="s">
        <v>5201</v>
      </c>
      <c r="G93" t="s">
        <v>5202</v>
      </c>
      <c r="H93" t="s">
        <v>0</v>
      </c>
      <c r="I93" t="s">
        <v>378</v>
      </c>
      <c r="J93" t="s">
        <v>72</v>
      </c>
      <c r="K93" t="s">
        <v>53</v>
      </c>
      <c r="L93">
        <v>10009</v>
      </c>
      <c r="M93" t="s">
        <v>82</v>
      </c>
      <c r="N93" t="s">
        <v>1815</v>
      </c>
      <c r="O93" t="s">
        <v>10</v>
      </c>
      <c r="P93" t="s">
        <v>17</v>
      </c>
      <c r="Q93" t="s">
        <v>1816</v>
      </c>
      <c r="R93">
        <v>199.95000000000002</v>
      </c>
      <c r="S93">
        <v>5</v>
      </c>
      <c r="T93">
        <v>0</v>
      </c>
      <c r="U93">
        <v>21.994499999999988</v>
      </c>
      <c r="V93">
        <v>2016</v>
      </c>
      <c r="W93" t="s">
        <v>216</v>
      </c>
    </row>
    <row r="94" spans="1:23" x14ac:dyDescent="0.25">
      <c r="A94">
        <v>2185</v>
      </c>
      <c r="B94" t="s">
        <v>5200</v>
      </c>
      <c r="C94" s="32">
        <v>42497</v>
      </c>
      <c r="D94" s="32">
        <v>42501</v>
      </c>
      <c r="E94" t="s">
        <v>375</v>
      </c>
      <c r="F94" t="s">
        <v>5201</v>
      </c>
      <c r="G94" t="s">
        <v>5202</v>
      </c>
      <c r="H94" t="s">
        <v>0</v>
      </c>
      <c r="I94" t="s">
        <v>378</v>
      </c>
      <c r="J94" t="s">
        <v>72</v>
      </c>
      <c r="K94" t="s">
        <v>53</v>
      </c>
      <c r="L94">
        <v>10009</v>
      </c>
      <c r="M94" t="s">
        <v>82</v>
      </c>
      <c r="N94" t="s">
        <v>5204</v>
      </c>
      <c r="O94" t="s">
        <v>8</v>
      </c>
      <c r="P94" t="s">
        <v>91</v>
      </c>
      <c r="Q94" t="s">
        <v>1091</v>
      </c>
      <c r="R94">
        <v>63.68</v>
      </c>
      <c r="S94">
        <v>8</v>
      </c>
      <c r="T94">
        <v>0</v>
      </c>
      <c r="U94">
        <v>28.019200000000005</v>
      </c>
      <c r="V94">
        <v>2016</v>
      </c>
      <c r="W94" t="s">
        <v>216</v>
      </c>
    </row>
    <row r="95" spans="1:23" x14ac:dyDescent="0.25">
      <c r="A95">
        <v>3975</v>
      </c>
      <c r="B95" t="s">
        <v>5205</v>
      </c>
      <c r="C95" s="32">
        <v>42458</v>
      </c>
      <c r="D95" s="32">
        <v>42462</v>
      </c>
      <c r="E95" t="s">
        <v>375</v>
      </c>
      <c r="F95" t="s">
        <v>5206</v>
      </c>
      <c r="G95" t="s">
        <v>5207</v>
      </c>
      <c r="H95" t="s">
        <v>0</v>
      </c>
      <c r="I95" t="s">
        <v>378</v>
      </c>
      <c r="J95" t="s">
        <v>72</v>
      </c>
      <c r="K95" t="s">
        <v>53</v>
      </c>
      <c r="L95">
        <v>10009</v>
      </c>
      <c r="M95" t="s">
        <v>82</v>
      </c>
      <c r="N95" t="s">
        <v>4541</v>
      </c>
      <c r="O95" t="s">
        <v>8</v>
      </c>
      <c r="P95" t="s">
        <v>91</v>
      </c>
      <c r="Q95" t="s">
        <v>4542</v>
      </c>
      <c r="R95">
        <v>414</v>
      </c>
      <c r="S95">
        <v>8</v>
      </c>
      <c r="T95">
        <v>0</v>
      </c>
      <c r="U95">
        <v>124.19999999999999</v>
      </c>
      <c r="V95">
        <v>2016</v>
      </c>
      <c r="W95" t="s">
        <v>215</v>
      </c>
    </row>
    <row r="96" spans="1:23" x14ac:dyDescent="0.25">
      <c r="A96">
        <v>6831</v>
      </c>
      <c r="B96" t="s">
        <v>5208</v>
      </c>
      <c r="C96" s="32">
        <v>42728</v>
      </c>
      <c r="D96" s="32">
        <v>42731</v>
      </c>
      <c r="E96" t="s">
        <v>389</v>
      </c>
      <c r="F96" t="s">
        <v>3281</v>
      </c>
      <c r="G96" t="s">
        <v>3282</v>
      </c>
      <c r="H96" t="s">
        <v>1</v>
      </c>
      <c r="I96" t="s">
        <v>378</v>
      </c>
      <c r="J96" t="s">
        <v>72</v>
      </c>
      <c r="K96" t="s">
        <v>53</v>
      </c>
      <c r="L96">
        <v>10009</v>
      </c>
      <c r="M96" t="s">
        <v>82</v>
      </c>
      <c r="N96" t="s">
        <v>1604</v>
      </c>
      <c r="O96" t="s">
        <v>10</v>
      </c>
      <c r="P96" t="s">
        <v>20</v>
      </c>
      <c r="Q96" t="s">
        <v>1605</v>
      </c>
      <c r="R96">
        <v>197.96999999999997</v>
      </c>
      <c r="S96">
        <v>3</v>
      </c>
      <c r="T96">
        <v>0</v>
      </c>
      <c r="U96">
        <v>53.451900000000009</v>
      </c>
      <c r="V96">
        <v>2016</v>
      </c>
      <c r="W96" t="s">
        <v>210</v>
      </c>
    </row>
    <row r="97" spans="1:23" x14ac:dyDescent="0.25">
      <c r="A97">
        <v>8906</v>
      </c>
      <c r="B97" t="s">
        <v>5209</v>
      </c>
      <c r="C97" s="32">
        <v>42552</v>
      </c>
      <c r="D97" s="32">
        <v>42552</v>
      </c>
      <c r="E97" t="s">
        <v>597</v>
      </c>
      <c r="F97" t="s">
        <v>2584</v>
      </c>
      <c r="G97" t="s">
        <v>2585</v>
      </c>
      <c r="H97" t="s">
        <v>2</v>
      </c>
      <c r="I97" t="s">
        <v>378</v>
      </c>
      <c r="J97" t="s">
        <v>72</v>
      </c>
      <c r="K97" t="s">
        <v>53</v>
      </c>
      <c r="L97">
        <v>10009</v>
      </c>
      <c r="M97" t="s">
        <v>82</v>
      </c>
      <c r="N97" t="s">
        <v>5210</v>
      </c>
      <c r="O97" t="s">
        <v>10</v>
      </c>
      <c r="P97" t="s">
        <v>17</v>
      </c>
      <c r="Q97" t="s">
        <v>5211</v>
      </c>
      <c r="R97">
        <v>30.839999999999996</v>
      </c>
      <c r="S97">
        <v>3</v>
      </c>
      <c r="T97">
        <v>0</v>
      </c>
      <c r="U97">
        <v>6.1679999999999975</v>
      </c>
      <c r="V97">
        <v>2016</v>
      </c>
      <c r="W97" t="s">
        <v>213</v>
      </c>
    </row>
    <row r="98" spans="1:23" x14ac:dyDescent="0.25">
      <c r="A98">
        <v>9250</v>
      </c>
      <c r="B98" t="s">
        <v>5212</v>
      </c>
      <c r="C98" s="32">
        <v>42684</v>
      </c>
      <c r="D98" s="32">
        <v>42688</v>
      </c>
      <c r="E98" t="s">
        <v>375</v>
      </c>
      <c r="F98" t="s">
        <v>5213</v>
      </c>
      <c r="G98" t="s">
        <v>5214</v>
      </c>
      <c r="H98" t="s">
        <v>0</v>
      </c>
      <c r="I98" t="s">
        <v>378</v>
      </c>
      <c r="J98" t="s">
        <v>72</v>
      </c>
      <c r="K98" t="s">
        <v>53</v>
      </c>
      <c r="L98">
        <v>10009</v>
      </c>
      <c r="M98" t="s">
        <v>82</v>
      </c>
      <c r="N98" t="s">
        <v>1651</v>
      </c>
      <c r="O98" t="s">
        <v>10</v>
      </c>
      <c r="P98" t="s">
        <v>20</v>
      </c>
      <c r="Q98" t="s">
        <v>1652</v>
      </c>
      <c r="R98">
        <v>881.93</v>
      </c>
      <c r="S98">
        <v>7</v>
      </c>
      <c r="T98">
        <v>0</v>
      </c>
      <c r="U98">
        <v>220.48250000000002</v>
      </c>
      <c r="V98">
        <v>2016</v>
      </c>
      <c r="W98" t="s">
        <v>217</v>
      </c>
    </row>
    <row r="99" spans="1:23" x14ac:dyDescent="0.25">
      <c r="A99">
        <v>9505</v>
      </c>
      <c r="B99" t="s">
        <v>5215</v>
      </c>
      <c r="C99" s="32">
        <v>42657</v>
      </c>
      <c r="D99" s="32">
        <v>42661</v>
      </c>
      <c r="E99" t="s">
        <v>375</v>
      </c>
      <c r="F99" t="s">
        <v>3281</v>
      </c>
      <c r="G99" t="s">
        <v>3282</v>
      </c>
      <c r="H99" t="s">
        <v>1</v>
      </c>
      <c r="I99" t="s">
        <v>378</v>
      </c>
      <c r="J99" t="s">
        <v>72</v>
      </c>
      <c r="K99" t="s">
        <v>53</v>
      </c>
      <c r="L99">
        <v>10009</v>
      </c>
      <c r="M99" t="s">
        <v>82</v>
      </c>
      <c r="N99" t="s">
        <v>5216</v>
      </c>
      <c r="O99" t="s">
        <v>10</v>
      </c>
      <c r="P99" t="s">
        <v>20</v>
      </c>
      <c r="Q99" t="s">
        <v>5217</v>
      </c>
      <c r="R99">
        <v>1091.93</v>
      </c>
      <c r="S99">
        <v>7</v>
      </c>
      <c r="T99">
        <v>0</v>
      </c>
      <c r="U99">
        <v>272.98250000000002</v>
      </c>
      <c r="V99">
        <v>2016</v>
      </c>
      <c r="W99" t="s">
        <v>218</v>
      </c>
    </row>
    <row r="100" spans="1:23" x14ac:dyDescent="0.25">
      <c r="A100">
        <v>9851</v>
      </c>
      <c r="B100" t="s">
        <v>5218</v>
      </c>
      <c r="C100" s="32">
        <v>42492</v>
      </c>
      <c r="D100" s="32">
        <v>42496</v>
      </c>
      <c r="E100" t="s">
        <v>375</v>
      </c>
      <c r="F100" t="s">
        <v>1402</v>
      </c>
      <c r="G100" t="s">
        <v>1403</v>
      </c>
      <c r="H100" t="s">
        <v>1</v>
      </c>
      <c r="I100" t="s">
        <v>378</v>
      </c>
      <c r="J100" t="s">
        <v>72</v>
      </c>
      <c r="K100" t="s">
        <v>53</v>
      </c>
      <c r="L100">
        <v>10009</v>
      </c>
      <c r="M100" t="s">
        <v>82</v>
      </c>
      <c r="N100" t="s">
        <v>649</v>
      </c>
      <c r="O100" t="s">
        <v>8</v>
      </c>
      <c r="P100" t="s">
        <v>91</v>
      </c>
      <c r="Q100" t="s">
        <v>650</v>
      </c>
      <c r="R100">
        <v>12.56</v>
      </c>
      <c r="S100">
        <v>2</v>
      </c>
      <c r="T100">
        <v>0</v>
      </c>
      <c r="U100">
        <v>4.0191999999999997</v>
      </c>
      <c r="V100">
        <v>2016</v>
      </c>
      <c r="W100" t="s">
        <v>216</v>
      </c>
    </row>
    <row r="101" spans="1:23" x14ac:dyDescent="0.25">
      <c r="A101">
        <v>9854</v>
      </c>
      <c r="B101" t="s">
        <v>5218</v>
      </c>
      <c r="C101" s="32">
        <v>42492</v>
      </c>
      <c r="D101" s="32">
        <v>42496</v>
      </c>
      <c r="E101" t="s">
        <v>375</v>
      </c>
      <c r="F101" t="s">
        <v>1402</v>
      </c>
      <c r="G101" t="s">
        <v>1403</v>
      </c>
      <c r="H101" t="s">
        <v>1</v>
      </c>
      <c r="I101" t="s">
        <v>378</v>
      </c>
      <c r="J101" t="s">
        <v>72</v>
      </c>
      <c r="K101" t="s">
        <v>53</v>
      </c>
      <c r="L101">
        <v>10009</v>
      </c>
      <c r="M101" t="s">
        <v>82</v>
      </c>
      <c r="N101" t="s">
        <v>899</v>
      </c>
      <c r="O101" t="s">
        <v>8</v>
      </c>
      <c r="P101" t="s">
        <v>91</v>
      </c>
      <c r="Q101" t="s">
        <v>900</v>
      </c>
      <c r="R101">
        <v>214.7</v>
      </c>
      <c r="S101">
        <v>5</v>
      </c>
      <c r="T101">
        <v>0</v>
      </c>
      <c r="U101">
        <v>83.733000000000004</v>
      </c>
      <c r="V101">
        <v>2016</v>
      </c>
      <c r="W101" t="s">
        <v>216</v>
      </c>
    </row>
    <row r="102" spans="1:23" x14ac:dyDescent="0.25">
      <c r="A102">
        <v>9939</v>
      </c>
      <c r="B102" t="s">
        <v>5219</v>
      </c>
      <c r="C102" s="32">
        <v>42716</v>
      </c>
      <c r="D102" s="32">
        <v>42721</v>
      </c>
      <c r="E102" t="s">
        <v>375</v>
      </c>
      <c r="F102" t="s">
        <v>786</v>
      </c>
      <c r="G102" t="s">
        <v>787</v>
      </c>
      <c r="H102" t="s">
        <v>1</v>
      </c>
      <c r="I102" t="s">
        <v>378</v>
      </c>
      <c r="J102" t="s">
        <v>72</v>
      </c>
      <c r="K102" t="s">
        <v>53</v>
      </c>
      <c r="L102">
        <v>10009</v>
      </c>
      <c r="M102" t="s">
        <v>82</v>
      </c>
      <c r="N102" t="s">
        <v>3747</v>
      </c>
      <c r="O102" t="s">
        <v>8</v>
      </c>
      <c r="P102" t="s">
        <v>91</v>
      </c>
      <c r="Q102" t="s">
        <v>4532</v>
      </c>
      <c r="R102">
        <v>60.35</v>
      </c>
      <c r="S102">
        <v>5</v>
      </c>
      <c r="T102">
        <v>0</v>
      </c>
      <c r="U102">
        <v>19.915500000000002</v>
      </c>
      <c r="V102">
        <v>2016</v>
      </c>
      <c r="W102" t="s">
        <v>210</v>
      </c>
    </row>
    <row r="103" spans="1:23" x14ac:dyDescent="0.25">
      <c r="A103">
        <v>351</v>
      </c>
      <c r="B103" t="s">
        <v>5196</v>
      </c>
      <c r="C103" s="32">
        <v>42614</v>
      </c>
      <c r="D103" s="32">
        <v>42616</v>
      </c>
      <c r="E103" t="s">
        <v>512</v>
      </c>
      <c r="F103" t="s">
        <v>2837</v>
      </c>
      <c r="G103" t="s">
        <v>2838</v>
      </c>
      <c r="H103" t="s">
        <v>2</v>
      </c>
      <c r="I103" t="s">
        <v>378</v>
      </c>
      <c r="J103" t="s">
        <v>72</v>
      </c>
      <c r="K103" t="s">
        <v>53</v>
      </c>
      <c r="L103">
        <v>10009</v>
      </c>
      <c r="M103" t="s">
        <v>82</v>
      </c>
      <c r="N103" t="s">
        <v>746</v>
      </c>
      <c r="O103" t="s">
        <v>9</v>
      </c>
      <c r="P103" t="s">
        <v>92</v>
      </c>
      <c r="Q103" t="s">
        <v>747</v>
      </c>
      <c r="R103">
        <v>24.56</v>
      </c>
      <c r="S103">
        <v>2</v>
      </c>
      <c r="T103">
        <v>0</v>
      </c>
      <c r="U103">
        <v>11.543199999999999</v>
      </c>
      <c r="V103">
        <v>2016</v>
      </c>
      <c r="W103" t="s">
        <v>219</v>
      </c>
    </row>
    <row r="104" spans="1:23" x14ac:dyDescent="0.25">
      <c r="A104">
        <v>353</v>
      </c>
      <c r="B104" t="s">
        <v>5196</v>
      </c>
      <c r="C104" s="32">
        <v>42614</v>
      </c>
      <c r="D104" s="32">
        <v>42616</v>
      </c>
      <c r="E104" t="s">
        <v>512</v>
      </c>
      <c r="F104" t="s">
        <v>2837</v>
      </c>
      <c r="G104" t="s">
        <v>2838</v>
      </c>
      <c r="H104" t="s">
        <v>2</v>
      </c>
      <c r="I104" t="s">
        <v>378</v>
      </c>
      <c r="J104" t="s">
        <v>72</v>
      </c>
      <c r="K104" t="s">
        <v>53</v>
      </c>
      <c r="L104">
        <v>10009</v>
      </c>
      <c r="M104" t="s">
        <v>82</v>
      </c>
      <c r="N104" t="s">
        <v>746</v>
      </c>
      <c r="O104" t="s">
        <v>9</v>
      </c>
      <c r="P104" t="s">
        <v>92</v>
      </c>
      <c r="Q104" t="s">
        <v>747</v>
      </c>
      <c r="R104">
        <v>49.12</v>
      </c>
      <c r="S104">
        <v>4</v>
      </c>
      <c r="T104">
        <v>0</v>
      </c>
      <c r="U104">
        <v>23.086399999999998</v>
      </c>
      <c r="V104">
        <v>2016</v>
      </c>
      <c r="W104" t="s">
        <v>219</v>
      </c>
    </row>
    <row r="105" spans="1:23" x14ac:dyDescent="0.25">
      <c r="A105">
        <v>1207</v>
      </c>
      <c r="B105" t="s">
        <v>5220</v>
      </c>
      <c r="C105" s="32">
        <v>42565</v>
      </c>
      <c r="D105" s="32">
        <v>42569</v>
      </c>
      <c r="E105" t="s">
        <v>389</v>
      </c>
      <c r="F105" t="s">
        <v>5221</v>
      </c>
      <c r="G105" t="s">
        <v>5222</v>
      </c>
      <c r="H105" t="s">
        <v>1</v>
      </c>
      <c r="I105" t="s">
        <v>378</v>
      </c>
      <c r="J105" t="s">
        <v>72</v>
      </c>
      <c r="K105" t="s">
        <v>53</v>
      </c>
      <c r="L105">
        <v>10009</v>
      </c>
      <c r="M105" t="s">
        <v>82</v>
      </c>
      <c r="N105" t="s">
        <v>721</v>
      </c>
      <c r="O105" t="s">
        <v>9</v>
      </c>
      <c r="P105" t="s">
        <v>16</v>
      </c>
      <c r="Q105" t="s">
        <v>722</v>
      </c>
      <c r="R105">
        <v>11.21</v>
      </c>
      <c r="S105">
        <v>1</v>
      </c>
      <c r="T105">
        <v>0</v>
      </c>
      <c r="U105">
        <v>3.3629999999999995</v>
      </c>
      <c r="V105">
        <v>2016</v>
      </c>
      <c r="W105" t="s">
        <v>213</v>
      </c>
    </row>
    <row r="106" spans="1:23" x14ac:dyDescent="0.25">
      <c r="A106">
        <v>1209</v>
      </c>
      <c r="B106" t="s">
        <v>5220</v>
      </c>
      <c r="C106" s="32">
        <v>42565</v>
      </c>
      <c r="D106" s="32">
        <v>42569</v>
      </c>
      <c r="E106" t="s">
        <v>389</v>
      </c>
      <c r="F106" t="s">
        <v>5221</v>
      </c>
      <c r="G106" t="s">
        <v>5222</v>
      </c>
      <c r="H106" t="s">
        <v>1</v>
      </c>
      <c r="I106" t="s">
        <v>378</v>
      </c>
      <c r="J106" t="s">
        <v>72</v>
      </c>
      <c r="K106" t="s">
        <v>53</v>
      </c>
      <c r="L106">
        <v>10009</v>
      </c>
      <c r="M106" t="s">
        <v>82</v>
      </c>
      <c r="N106" t="s">
        <v>3780</v>
      </c>
      <c r="O106" t="s">
        <v>9</v>
      </c>
      <c r="P106" t="s">
        <v>516</v>
      </c>
      <c r="Q106" t="s">
        <v>3781</v>
      </c>
      <c r="R106">
        <v>14.069999999999999</v>
      </c>
      <c r="S106">
        <v>7</v>
      </c>
      <c r="T106">
        <v>0</v>
      </c>
      <c r="U106">
        <v>6.8942999999999994</v>
      </c>
      <c r="V106">
        <v>2016</v>
      </c>
      <c r="W106" t="s">
        <v>213</v>
      </c>
    </row>
    <row r="107" spans="1:23" x14ac:dyDescent="0.25">
      <c r="A107">
        <v>1210</v>
      </c>
      <c r="B107" t="s">
        <v>5220</v>
      </c>
      <c r="C107" s="32">
        <v>42565</v>
      </c>
      <c r="D107" s="32">
        <v>42569</v>
      </c>
      <c r="E107" t="s">
        <v>389</v>
      </c>
      <c r="F107" t="s">
        <v>5221</v>
      </c>
      <c r="G107" t="s">
        <v>5222</v>
      </c>
      <c r="H107" t="s">
        <v>1</v>
      </c>
      <c r="I107" t="s">
        <v>378</v>
      </c>
      <c r="J107" t="s">
        <v>72</v>
      </c>
      <c r="K107" t="s">
        <v>53</v>
      </c>
      <c r="L107">
        <v>10009</v>
      </c>
      <c r="M107" t="s">
        <v>82</v>
      </c>
      <c r="N107" t="s">
        <v>2216</v>
      </c>
      <c r="O107" t="s">
        <v>9</v>
      </c>
      <c r="P107" t="s">
        <v>242</v>
      </c>
      <c r="Q107" t="s">
        <v>2217</v>
      </c>
      <c r="R107">
        <v>41.86</v>
      </c>
      <c r="S107">
        <v>7</v>
      </c>
      <c r="T107">
        <v>0</v>
      </c>
      <c r="U107">
        <v>10.465</v>
      </c>
      <c r="V107">
        <v>2016</v>
      </c>
      <c r="W107" t="s">
        <v>213</v>
      </c>
    </row>
    <row r="108" spans="1:23" x14ac:dyDescent="0.25">
      <c r="A108">
        <v>1244</v>
      </c>
      <c r="B108" t="s">
        <v>5223</v>
      </c>
      <c r="C108" s="32">
        <v>42415</v>
      </c>
      <c r="D108" s="32">
        <v>42422</v>
      </c>
      <c r="E108" t="s">
        <v>375</v>
      </c>
      <c r="F108" t="s">
        <v>1741</v>
      </c>
      <c r="G108" t="s">
        <v>1742</v>
      </c>
      <c r="H108" t="s">
        <v>0</v>
      </c>
      <c r="I108" t="s">
        <v>378</v>
      </c>
      <c r="J108" t="s">
        <v>72</v>
      </c>
      <c r="K108" t="s">
        <v>53</v>
      </c>
      <c r="L108">
        <v>10009</v>
      </c>
      <c r="M108" t="s">
        <v>82</v>
      </c>
      <c r="N108" t="s">
        <v>3810</v>
      </c>
      <c r="O108" t="s">
        <v>9</v>
      </c>
      <c r="P108" t="s">
        <v>516</v>
      </c>
      <c r="Q108" t="s">
        <v>3811</v>
      </c>
      <c r="R108">
        <v>8.7200000000000006</v>
      </c>
      <c r="S108">
        <v>4</v>
      </c>
      <c r="T108">
        <v>0</v>
      </c>
      <c r="U108">
        <v>3.5752000000000006</v>
      </c>
      <c r="V108">
        <v>2016</v>
      </c>
      <c r="W108" t="s">
        <v>211</v>
      </c>
    </row>
    <row r="109" spans="1:23" x14ac:dyDescent="0.25">
      <c r="A109">
        <v>1290</v>
      </c>
      <c r="B109" t="s">
        <v>5199</v>
      </c>
      <c r="C109" s="32">
        <v>42696</v>
      </c>
      <c r="D109" s="32">
        <v>42700</v>
      </c>
      <c r="E109" t="s">
        <v>375</v>
      </c>
      <c r="F109" t="s">
        <v>4653</v>
      </c>
      <c r="G109" t="s">
        <v>4654</v>
      </c>
      <c r="H109" t="s">
        <v>1</v>
      </c>
      <c r="I109" t="s">
        <v>378</v>
      </c>
      <c r="J109" t="s">
        <v>72</v>
      </c>
      <c r="K109" t="s">
        <v>53</v>
      </c>
      <c r="L109">
        <v>10009</v>
      </c>
      <c r="M109" t="s">
        <v>82</v>
      </c>
      <c r="N109" t="s">
        <v>5174</v>
      </c>
      <c r="O109" t="s">
        <v>9</v>
      </c>
      <c r="P109" t="s">
        <v>242</v>
      </c>
      <c r="Q109" t="s">
        <v>5175</v>
      </c>
      <c r="R109">
        <v>20.82</v>
      </c>
      <c r="S109">
        <v>3</v>
      </c>
      <c r="T109">
        <v>0</v>
      </c>
      <c r="U109">
        <v>7.4952000000000005</v>
      </c>
      <c r="V109">
        <v>2016</v>
      </c>
      <c r="W109" t="s">
        <v>217</v>
      </c>
    </row>
    <row r="110" spans="1:23" x14ac:dyDescent="0.25">
      <c r="A110">
        <v>1465</v>
      </c>
      <c r="B110" t="s">
        <v>5224</v>
      </c>
      <c r="C110" s="32">
        <v>42720</v>
      </c>
      <c r="D110" s="32">
        <v>42723</v>
      </c>
      <c r="E110" t="s">
        <v>512</v>
      </c>
      <c r="F110" t="s">
        <v>1321</v>
      </c>
      <c r="G110" t="s">
        <v>1322</v>
      </c>
      <c r="H110" t="s">
        <v>1</v>
      </c>
      <c r="I110" t="s">
        <v>378</v>
      </c>
      <c r="J110" t="s">
        <v>72</v>
      </c>
      <c r="K110" t="s">
        <v>53</v>
      </c>
      <c r="L110">
        <v>10009</v>
      </c>
      <c r="M110" t="s">
        <v>82</v>
      </c>
      <c r="N110" t="s">
        <v>5225</v>
      </c>
      <c r="O110" t="s">
        <v>9</v>
      </c>
      <c r="P110" t="s">
        <v>516</v>
      </c>
      <c r="Q110" t="s">
        <v>5226</v>
      </c>
      <c r="R110">
        <v>3.68</v>
      </c>
      <c r="S110">
        <v>2</v>
      </c>
      <c r="T110">
        <v>0</v>
      </c>
      <c r="U110">
        <v>1.8032000000000001</v>
      </c>
      <c r="V110">
        <v>2016</v>
      </c>
      <c r="W110" t="s">
        <v>210</v>
      </c>
    </row>
    <row r="111" spans="1:23" x14ac:dyDescent="0.25">
      <c r="A111">
        <v>2085</v>
      </c>
      <c r="B111" t="s">
        <v>5227</v>
      </c>
      <c r="C111" s="32">
        <v>42544</v>
      </c>
      <c r="D111" s="32">
        <v>42549</v>
      </c>
      <c r="E111" t="s">
        <v>375</v>
      </c>
      <c r="F111" t="s">
        <v>1707</v>
      </c>
      <c r="G111" t="s">
        <v>1708</v>
      </c>
      <c r="H111" t="s">
        <v>0</v>
      </c>
      <c r="I111" t="s">
        <v>378</v>
      </c>
      <c r="J111" t="s">
        <v>72</v>
      </c>
      <c r="K111" t="s">
        <v>53</v>
      </c>
      <c r="L111">
        <v>10009</v>
      </c>
      <c r="M111" t="s">
        <v>82</v>
      </c>
      <c r="N111" t="s">
        <v>1149</v>
      </c>
      <c r="O111" t="s">
        <v>9</v>
      </c>
      <c r="P111" t="s">
        <v>418</v>
      </c>
      <c r="Q111" t="s">
        <v>1150</v>
      </c>
      <c r="R111">
        <v>122.12</v>
      </c>
      <c r="S111">
        <v>4</v>
      </c>
      <c r="T111">
        <v>0</v>
      </c>
      <c r="U111">
        <v>56.175200000000004</v>
      </c>
      <c r="V111">
        <v>2016</v>
      </c>
      <c r="W111" t="s">
        <v>214</v>
      </c>
    </row>
    <row r="112" spans="1:23" x14ac:dyDescent="0.25">
      <c r="A112">
        <v>2086</v>
      </c>
      <c r="B112" t="s">
        <v>5227</v>
      </c>
      <c r="C112" s="32">
        <v>42544</v>
      </c>
      <c r="D112" s="32">
        <v>42549</v>
      </c>
      <c r="E112" t="s">
        <v>375</v>
      </c>
      <c r="F112" t="s">
        <v>1707</v>
      </c>
      <c r="G112" t="s">
        <v>1708</v>
      </c>
      <c r="H112" t="s">
        <v>0</v>
      </c>
      <c r="I112" t="s">
        <v>378</v>
      </c>
      <c r="J112" t="s">
        <v>72</v>
      </c>
      <c r="K112" t="s">
        <v>53</v>
      </c>
      <c r="L112">
        <v>10009</v>
      </c>
      <c r="M112" t="s">
        <v>82</v>
      </c>
      <c r="N112" t="s">
        <v>3591</v>
      </c>
      <c r="O112" t="s">
        <v>9</v>
      </c>
      <c r="P112" t="s">
        <v>418</v>
      </c>
      <c r="Q112" t="s">
        <v>3592</v>
      </c>
      <c r="R112">
        <v>18.45</v>
      </c>
      <c r="S112">
        <v>5</v>
      </c>
      <c r="T112">
        <v>0</v>
      </c>
      <c r="U112">
        <v>8.6715</v>
      </c>
      <c r="V112">
        <v>2016</v>
      </c>
      <c r="W112" t="s">
        <v>214</v>
      </c>
    </row>
    <row r="113" spans="1:23" x14ac:dyDescent="0.25">
      <c r="A113">
        <v>2087</v>
      </c>
      <c r="B113" t="s">
        <v>5227</v>
      </c>
      <c r="C113" s="32">
        <v>42544</v>
      </c>
      <c r="D113" s="32">
        <v>42549</v>
      </c>
      <c r="E113" t="s">
        <v>375</v>
      </c>
      <c r="F113" t="s">
        <v>1707</v>
      </c>
      <c r="G113" t="s">
        <v>1708</v>
      </c>
      <c r="H113" t="s">
        <v>0</v>
      </c>
      <c r="I113" t="s">
        <v>378</v>
      </c>
      <c r="J113" t="s">
        <v>72</v>
      </c>
      <c r="K113" t="s">
        <v>53</v>
      </c>
      <c r="L113">
        <v>10009</v>
      </c>
      <c r="M113" t="s">
        <v>82</v>
      </c>
      <c r="N113" t="s">
        <v>523</v>
      </c>
      <c r="O113" t="s">
        <v>9</v>
      </c>
      <c r="P113" t="s">
        <v>16</v>
      </c>
      <c r="Q113" t="s">
        <v>524</v>
      </c>
      <c r="R113">
        <v>324.90000000000003</v>
      </c>
      <c r="S113">
        <v>5</v>
      </c>
      <c r="T113">
        <v>0</v>
      </c>
      <c r="U113">
        <v>38.988000000000014</v>
      </c>
      <c r="V113">
        <v>2016</v>
      </c>
      <c r="W113" t="s">
        <v>214</v>
      </c>
    </row>
    <row r="114" spans="1:23" x14ac:dyDescent="0.25">
      <c r="A114">
        <v>2088</v>
      </c>
      <c r="B114" t="s">
        <v>5227</v>
      </c>
      <c r="C114" s="32">
        <v>42544</v>
      </c>
      <c r="D114" s="32">
        <v>42549</v>
      </c>
      <c r="E114" t="s">
        <v>375</v>
      </c>
      <c r="F114" t="s">
        <v>1707</v>
      </c>
      <c r="G114" t="s">
        <v>1708</v>
      </c>
      <c r="H114" t="s">
        <v>0</v>
      </c>
      <c r="I114" t="s">
        <v>378</v>
      </c>
      <c r="J114" t="s">
        <v>72</v>
      </c>
      <c r="K114" t="s">
        <v>53</v>
      </c>
      <c r="L114">
        <v>10009</v>
      </c>
      <c r="M114" t="s">
        <v>82</v>
      </c>
      <c r="N114" t="s">
        <v>2774</v>
      </c>
      <c r="O114" t="s">
        <v>9</v>
      </c>
      <c r="P114" t="s">
        <v>92</v>
      </c>
      <c r="Q114" t="s">
        <v>2775</v>
      </c>
      <c r="R114">
        <v>146.72999999999999</v>
      </c>
      <c r="S114">
        <v>3</v>
      </c>
      <c r="T114">
        <v>0</v>
      </c>
      <c r="U114">
        <v>68.963099999999997</v>
      </c>
      <c r="V114">
        <v>2016</v>
      </c>
      <c r="W114" t="s">
        <v>214</v>
      </c>
    </row>
    <row r="115" spans="1:23" x14ac:dyDescent="0.25">
      <c r="A115">
        <v>2089</v>
      </c>
      <c r="B115" t="s">
        <v>5227</v>
      </c>
      <c r="C115" s="32">
        <v>42544</v>
      </c>
      <c r="D115" s="32">
        <v>42549</v>
      </c>
      <c r="E115" t="s">
        <v>375</v>
      </c>
      <c r="F115" t="s">
        <v>1707</v>
      </c>
      <c r="G115" t="s">
        <v>1708</v>
      </c>
      <c r="H115" t="s">
        <v>0</v>
      </c>
      <c r="I115" t="s">
        <v>378</v>
      </c>
      <c r="J115" t="s">
        <v>72</v>
      </c>
      <c r="K115" t="s">
        <v>53</v>
      </c>
      <c r="L115">
        <v>10009</v>
      </c>
      <c r="M115" t="s">
        <v>82</v>
      </c>
      <c r="N115" t="s">
        <v>5228</v>
      </c>
      <c r="O115" t="s">
        <v>9</v>
      </c>
      <c r="P115" t="s">
        <v>516</v>
      </c>
      <c r="Q115" t="s">
        <v>5229</v>
      </c>
      <c r="R115">
        <v>3.96</v>
      </c>
      <c r="S115">
        <v>2</v>
      </c>
      <c r="T115">
        <v>0</v>
      </c>
      <c r="U115">
        <v>1.4651999999999998</v>
      </c>
      <c r="V115">
        <v>2016</v>
      </c>
      <c r="W115" t="s">
        <v>214</v>
      </c>
    </row>
    <row r="116" spans="1:23" x14ac:dyDescent="0.25">
      <c r="A116">
        <v>2181</v>
      </c>
      <c r="B116" t="s">
        <v>5200</v>
      </c>
      <c r="C116" s="32">
        <v>42497</v>
      </c>
      <c r="D116" s="32">
        <v>42501</v>
      </c>
      <c r="E116" t="s">
        <v>375</v>
      </c>
      <c r="F116" t="s">
        <v>5201</v>
      </c>
      <c r="G116" t="s">
        <v>5202</v>
      </c>
      <c r="H116" t="s">
        <v>0</v>
      </c>
      <c r="I116" t="s">
        <v>378</v>
      </c>
      <c r="J116" t="s">
        <v>72</v>
      </c>
      <c r="K116" t="s">
        <v>53</v>
      </c>
      <c r="L116">
        <v>10009</v>
      </c>
      <c r="M116" t="s">
        <v>82</v>
      </c>
      <c r="N116" t="s">
        <v>3869</v>
      </c>
      <c r="O116" t="s">
        <v>9</v>
      </c>
      <c r="P116" t="s">
        <v>418</v>
      </c>
      <c r="Q116" t="s">
        <v>3870</v>
      </c>
      <c r="R116">
        <v>44.400000000000006</v>
      </c>
      <c r="S116">
        <v>3</v>
      </c>
      <c r="T116">
        <v>0</v>
      </c>
      <c r="U116">
        <v>22.200000000000003</v>
      </c>
      <c r="V116">
        <v>2016</v>
      </c>
      <c r="W116" t="s">
        <v>216</v>
      </c>
    </row>
    <row r="117" spans="1:23" x14ac:dyDescent="0.25">
      <c r="A117">
        <v>3505</v>
      </c>
      <c r="B117" t="s">
        <v>5230</v>
      </c>
      <c r="C117" s="32">
        <v>42722</v>
      </c>
      <c r="D117" s="32">
        <v>42724</v>
      </c>
      <c r="E117" t="s">
        <v>389</v>
      </c>
      <c r="F117" t="s">
        <v>2257</v>
      </c>
      <c r="G117" t="s">
        <v>2258</v>
      </c>
      <c r="H117" t="s">
        <v>2</v>
      </c>
      <c r="I117" t="s">
        <v>378</v>
      </c>
      <c r="J117" t="s">
        <v>72</v>
      </c>
      <c r="K117" t="s">
        <v>53</v>
      </c>
      <c r="L117">
        <v>10009</v>
      </c>
      <c r="M117" t="s">
        <v>82</v>
      </c>
      <c r="N117" t="s">
        <v>2140</v>
      </c>
      <c r="O117" t="s">
        <v>9</v>
      </c>
      <c r="P117" t="s">
        <v>16</v>
      </c>
      <c r="Q117" t="s">
        <v>2141</v>
      </c>
      <c r="R117">
        <v>900.08</v>
      </c>
      <c r="S117">
        <v>4</v>
      </c>
      <c r="T117">
        <v>0</v>
      </c>
      <c r="U117">
        <v>117.0104</v>
      </c>
      <c r="V117">
        <v>2016</v>
      </c>
      <c r="W117" t="s">
        <v>210</v>
      </c>
    </row>
    <row r="118" spans="1:23" x14ac:dyDescent="0.25">
      <c r="A118">
        <v>3973</v>
      </c>
      <c r="B118" t="s">
        <v>5205</v>
      </c>
      <c r="C118" s="32">
        <v>42458</v>
      </c>
      <c r="D118" s="32">
        <v>42462</v>
      </c>
      <c r="E118" t="s">
        <v>375</v>
      </c>
      <c r="F118" t="s">
        <v>5206</v>
      </c>
      <c r="G118" t="s">
        <v>5207</v>
      </c>
      <c r="H118" t="s">
        <v>0</v>
      </c>
      <c r="I118" t="s">
        <v>378</v>
      </c>
      <c r="J118" t="s">
        <v>72</v>
      </c>
      <c r="K118" t="s">
        <v>53</v>
      </c>
      <c r="L118">
        <v>10009</v>
      </c>
      <c r="M118" t="s">
        <v>82</v>
      </c>
      <c r="N118" t="s">
        <v>5231</v>
      </c>
      <c r="O118" t="s">
        <v>9</v>
      </c>
      <c r="P118" t="s">
        <v>92</v>
      </c>
      <c r="Q118" t="s">
        <v>5232</v>
      </c>
      <c r="R118">
        <v>13.48</v>
      </c>
      <c r="S118">
        <v>2</v>
      </c>
      <c r="T118">
        <v>0</v>
      </c>
      <c r="U118">
        <v>6.74</v>
      </c>
      <c r="V118">
        <v>2016</v>
      </c>
      <c r="W118" t="s">
        <v>215</v>
      </c>
    </row>
    <row r="119" spans="1:23" x14ac:dyDescent="0.25">
      <c r="A119">
        <v>4532</v>
      </c>
      <c r="B119" t="s">
        <v>5233</v>
      </c>
      <c r="C119" s="32">
        <v>42688</v>
      </c>
      <c r="D119" s="32">
        <v>42691</v>
      </c>
      <c r="E119" t="s">
        <v>512</v>
      </c>
      <c r="F119" t="s">
        <v>906</v>
      </c>
      <c r="G119" t="s">
        <v>907</v>
      </c>
      <c r="H119" t="s">
        <v>0</v>
      </c>
      <c r="I119" t="s">
        <v>378</v>
      </c>
      <c r="J119" t="s">
        <v>72</v>
      </c>
      <c r="K119" t="s">
        <v>53</v>
      </c>
      <c r="L119">
        <v>10009</v>
      </c>
      <c r="M119" t="s">
        <v>82</v>
      </c>
      <c r="N119" t="s">
        <v>799</v>
      </c>
      <c r="O119" t="s">
        <v>9</v>
      </c>
      <c r="P119" t="s">
        <v>16</v>
      </c>
      <c r="Q119" t="s">
        <v>800</v>
      </c>
      <c r="R119">
        <v>40.44</v>
      </c>
      <c r="S119">
        <v>3</v>
      </c>
      <c r="T119">
        <v>0</v>
      </c>
      <c r="U119">
        <v>10.514399999999998</v>
      </c>
      <c r="V119">
        <v>2016</v>
      </c>
      <c r="W119" t="s">
        <v>217</v>
      </c>
    </row>
    <row r="120" spans="1:23" x14ac:dyDescent="0.25">
      <c r="A120">
        <v>4951</v>
      </c>
      <c r="B120" t="s">
        <v>5234</v>
      </c>
      <c r="C120" s="32">
        <v>42671</v>
      </c>
      <c r="D120" s="32">
        <v>42675</v>
      </c>
      <c r="E120" t="s">
        <v>389</v>
      </c>
      <c r="F120" t="s">
        <v>1455</v>
      </c>
      <c r="G120" t="s">
        <v>1456</v>
      </c>
      <c r="H120" t="s">
        <v>0</v>
      </c>
      <c r="I120" t="s">
        <v>378</v>
      </c>
      <c r="J120" t="s">
        <v>72</v>
      </c>
      <c r="K120" t="s">
        <v>53</v>
      </c>
      <c r="L120">
        <v>10009</v>
      </c>
      <c r="M120" t="s">
        <v>82</v>
      </c>
      <c r="N120" t="s">
        <v>2323</v>
      </c>
      <c r="O120" t="s">
        <v>9</v>
      </c>
      <c r="P120" t="s">
        <v>242</v>
      </c>
      <c r="Q120" t="s">
        <v>2324</v>
      </c>
      <c r="R120">
        <v>12.419999999999998</v>
      </c>
      <c r="S120">
        <v>3</v>
      </c>
      <c r="T120">
        <v>0</v>
      </c>
      <c r="U120">
        <v>5.2164000000000001</v>
      </c>
      <c r="V120">
        <v>2016</v>
      </c>
      <c r="W120" t="s">
        <v>218</v>
      </c>
    </row>
    <row r="121" spans="1:23" x14ac:dyDescent="0.25">
      <c r="A121">
        <v>5143</v>
      </c>
      <c r="B121" t="s">
        <v>5235</v>
      </c>
      <c r="C121" s="32">
        <v>42461</v>
      </c>
      <c r="D121" s="32">
        <v>42465</v>
      </c>
      <c r="E121" t="s">
        <v>375</v>
      </c>
      <c r="F121" t="s">
        <v>3694</v>
      </c>
      <c r="G121" t="s">
        <v>3695</v>
      </c>
      <c r="H121" t="s">
        <v>0</v>
      </c>
      <c r="I121" t="s">
        <v>378</v>
      </c>
      <c r="J121" t="s">
        <v>72</v>
      </c>
      <c r="K121" t="s">
        <v>53</v>
      </c>
      <c r="L121">
        <v>10009</v>
      </c>
      <c r="M121" t="s">
        <v>82</v>
      </c>
      <c r="N121" t="s">
        <v>5236</v>
      </c>
      <c r="O121" t="s">
        <v>9</v>
      </c>
      <c r="P121" t="s">
        <v>138</v>
      </c>
      <c r="Q121" t="s">
        <v>682</v>
      </c>
      <c r="R121">
        <v>63.84</v>
      </c>
      <c r="S121">
        <v>8</v>
      </c>
      <c r="T121">
        <v>0</v>
      </c>
      <c r="U121">
        <v>18.513599999999997</v>
      </c>
      <c r="V121">
        <v>2016</v>
      </c>
      <c r="W121" t="s">
        <v>208</v>
      </c>
    </row>
    <row r="122" spans="1:23" x14ac:dyDescent="0.25">
      <c r="A122">
        <v>5968</v>
      </c>
      <c r="B122" t="s">
        <v>5237</v>
      </c>
      <c r="C122" s="32">
        <v>42384</v>
      </c>
      <c r="D122" s="32">
        <v>42386</v>
      </c>
      <c r="E122" t="s">
        <v>512</v>
      </c>
      <c r="F122" t="s">
        <v>5238</v>
      </c>
      <c r="G122" t="s">
        <v>5239</v>
      </c>
      <c r="H122" t="s">
        <v>2</v>
      </c>
      <c r="I122" t="s">
        <v>378</v>
      </c>
      <c r="J122" t="s">
        <v>72</v>
      </c>
      <c r="K122" t="s">
        <v>53</v>
      </c>
      <c r="L122">
        <v>10009</v>
      </c>
      <c r="M122" t="s">
        <v>82</v>
      </c>
      <c r="N122" t="s">
        <v>5240</v>
      </c>
      <c r="O122" t="s">
        <v>9</v>
      </c>
      <c r="P122" t="s">
        <v>92</v>
      </c>
      <c r="Q122" t="s">
        <v>5241</v>
      </c>
      <c r="R122">
        <v>81.98</v>
      </c>
      <c r="S122">
        <v>2</v>
      </c>
      <c r="T122">
        <v>0</v>
      </c>
      <c r="U122">
        <v>40.170200000000001</v>
      </c>
      <c r="V122">
        <v>2016</v>
      </c>
      <c r="W122" t="s">
        <v>212</v>
      </c>
    </row>
    <row r="123" spans="1:23" x14ac:dyDescent="0.25">
      <c r="A123">
        <v>8517</v>
      </c>
      <c r="B123" t="s">
        <v>5242</v>
      </c>
      <c r="C123" s="32">
        <v>42467</v>
      </c>
      <c r="D123" s="32">
        <v>42471</v>
      </c>
      <c r="E123" t="s">
        <v>375</v>
      </c>
      <c r="F123" t="s">
        <v>1711</v>
      </c>
      <c r="G123" t="s">
        <v>1712</v>
      </c>
      <c r="H123" t="s">
        <v>0</v>
      </c>
      <c r="I123" t="s">
        <v>378</v>
      </c>
      <c r="J123" t="s">
        <v>72</v>
      </c>
      <c r="K123" t="s">
        <v>53</v>
      </c>
      <c r="L123">
        <v>10009</v>
      </c>
      <c r="M123" t="s">
        <v>82</v>
      </c>
      <c r="N123" t="s">
        <v>5243</v>
      </c>
      <c r="O123" t="s">
        <v>9</v>
      </c>
      <c r="P123" t="s">
        <v>242</v>
      </c>
      <c r="Q123" t="s">
        <v>5244</v>
      </c>
      <c r="R123">
        <v>3.64</v>
      </c>
      <c r="S123">
        <v>2</v>
      </c>
      <c r="T123">
        <v>0</v>
      </c>
      <c r="U123">
        <v>0.98280000000000012</v>
      </c>
      <c r="V123">
        <v>2016</v>
      </c>
      <c r="W123" t="s">
        <v>208</v>
      </c>
    </row>
    <row r="124" spans="1:23" x14ac:dyDescent="0.25">
      <c r="A124">
        <v>8905</v>
      </c>
      <c r="B124" t="s">
        <v>5209</v>
      </c>
      <c r="C124" s="32">
        <v>42552</v>
      </c>
      <c r="D124" s="32">
        <v>42552</v>
      </c>
      <c r="E124" t="s">
        <v>597</v>
      </c>
      <c r="F124" t="s">
        <v>2584</v>
      </c>
      <c r="G124" t="s">
        <v>2585</v>
      </c>
      <c r="H124" t="s">
        <v>2</v>
      </c>
      <c r="I124" t="s">
        <v>378</v>
      </c>
      <c r="J124" t="s">
        <v>72</v>
      </c>
      <c r="K124" t="s">
        <v>53</v>
      </c>
      <c r="L124">
        <v>10009</v>
      </c>
      <c r="M124" t="s">
        <v>82</v>
      </c>
      <c r="N124" t="s">
        <v>4798</v>
      </c>
      <c r="O124" t="s">
        <v>9</v>
      </c>
      <c r="P124" t="s">
        <v>418</v>
      </c>
      <c r="Q124" t="s">
        <v>4799</v>
      </c>
      <c r="R124">
        <v>30.53</v>
      </c>
      <c r="S124">
        <v>1</v>
      </c>
      <c r="T124">
        <v>0</v>
      </c>
      <c r="U124">
        <v>14.043800000000001</v>
      </c>
      <c r="V124">
        <v>2016</v>
      </c>
      <c r="W124" t="s">
        <v>213</v>
      </c>
    </row>
    <row r="125" spans="1:23" x14ac:dyDescent="0.25">
      <c r="A125">
        <v>8907</v>
      </c>
      <c r="B125" t="s">
        <v>5209</v>
      </c>
      <c r="C125" s="32">
        <v>42552</v>
      </c>
      <c r="D125" s="32">
        <v>42552</v>
      </c>
      <c r="E125" t="s">
        <v>597</v>
      </c>
      <c r="F125" t="s">
        <v>2584</v>
      </c>
      <c r="G125" t="s">
        <v>2585</v>
      </c>
      <c r="H125" t="s">
        <v>2</v>
      </c>
      <c r="I125" t="s">
        <v>378</v>
      </c>
      <c r="J125" t="s">
        <v>72</v>
      </c>
      <c r="K125" t="s">
        <v>53</v>
      </c>
      <c r="L125">
        <v>10009</v>
      </c>
      <c r="M125" t="s">
        <v>82</v>
      </c>
      <c r="N125" t="s">
        <v>1240</v>
      </c>
      <c r="O125" t="s">
        <v>9</v>
      </c>
      <c r="P125" t="s">
        <v>92</v>
      </c>
      <c r="Q125" t="s">
        <v>1241</v>
      </c>
      <c r="R125">
        <v>75.06</v>
      </c>
      <c r="S125">
        <v>9</v>
      </c>
      <c r="T125">
        <v>0</v>
      </c>
      <c r="U125">
        <v>33.776999999999994</v>
      </c>
      <c r="V125">
        <v>2016</v>
      </c>
      <c r="W125" t="s">
        <v>213</v>
      </c>
    </row>
    <row r="126" spans="1:23" x14ac:dyDescent="0.25">
      <c r="A126">
        <v>9506</v>
      </c>
      <c r="B126" t="s">
        <v>5215</v>
      </c>
      <c r="C126" s="32">
        <v>42657</v>
      </c>
      <c r="D126" s="32">
        <v>42661</v>
      </c>
      <c r="E126" t="s">
        <v>375</v>
      </c>
      <c r="F126" t="s">
        <v>3281</v>
      </c>
      <c r="G126" t="s">
        <v>3282</v>
      </c>
      <c r="H126" t="s">
        <v>1</v>
      </c>
      <c r="I126" t="s">
        <v>378</v>
      </c>
      <c r="J126" t="s">
        <v>72</v>
      </c>
      <c r="K126" t="s">
        <v>53</v>
      </c>
      <c r="L126">
        <v>10009</v>
      </c>
      <c r="M126" t="s">
        <v>82</v>
      </c>
      <c r="N126" t="s">
        <v>746</v>
      </c>
      <c r="O126" t="s">
        <v>9</v>
      </c>
      <c r="P126" t="s">
        <v>92</v>
      </c>
      <c r="Q126" t="s">
        <v>2760</v>
      </c>
      <c r="R126">
        <v>111.96</v>
      </c>
      <c r="S126">
        <v>2</v>
      </c>
      <c r="T126">
        <v>0</v>
      </c>
      <c r="U126">
        <v>54.860399999999998</v>
      </c>
      <c r="V126">
        <v>2016</v>
      </c>
      <c r="W126" t="s">
        <v>218</v>
      </c>
    </row>
    <row r="127" spans="1:23" x14ac:dyDescent="0.25">
      <c r="A127">
        <v>9678</v>
      </c>
      <c r="B127" t="s">
        <v>5245</v>
      </c>
      <c r="C127" s="32">
        <v>42478</v>
      </c>
      <c r="D127" s="32">
        <v>42483</v>
      </c>
      <c r="E127" t="s">
        <v>375</v>
      </c>
      <c r="F127" t="s">
        <v>5246</v>
      </c>
      <c r="G127" t="s">
        <v>5247</v>
      </c>
      <c r="H127" t="s">
        <v>1</v>
      </c>
      <c r="I127" t="s">
        <v>378</v>
      </c>
      <c r="J127" t="s">
        <v>72</v>
      </c>
      <c r="K127" t="s">
        <v>53</v>
      </c>
      <c r="L127">
        <v>10009</v>
      </c>
      <c r="M127" t="s">
        <v>82</v>
      </c>
      <c r="N127" t="s">
        <v>2263</v>
      </c>
      <c r="O127" t="s">
        <v>9</v>
      </c>
      <c r="P127" t="s">
        <v>242</v>
      </c>
      <c r="Q127" t="s">
        <v>2264</v>
      </c>
      <c r="R127">
        <v>6.99</v>
      </c>
      <c r="S127">
        <v>3</v>
      </c>
      <c r="T127">
        <v>0</v>
      </c>
      <c r="U127">
        <v>2.027099999999999</v>
      </c>
      <c r="V127">
        <v>2016</v>
      </c>
      <c r="W127" t="s">
        <v>208</v>
      </c>
    </row>
    <row r="128" spans="1:23" x14ac:dyDescent="0.25">
      <c r="A128">
        <v>9679</v>
      </c>
      <c r="B128" t="s">
        <v>5245</v>
      </c>
      <c r="C128" s="32">
        <v>42478</v>
      </c>
      <c r="D128" s="32">
        <v>42483</v>
      </c>
      <c r="E128" t="s">
        <v>375</v>
      </c>
      <c r="F128" t="s">
        <v>5246</v>
      </c>
      <c r="G128" t="s">
        <v>5247</v>
      </c>
      <c r="H128" t="s">
        <v>1</v>
      </c>
      <c r="I128" t="s">
        <v>378</v>
      </c>
      <c r="J128" t="s">
        <v>72</v>
      </c>
      <c r="K128" t="s">
        <v>53</v>
      </c>
      <c r="L128">
        <v>10009</v>
      </c>
      <c r="M128" t="s">
        <v>82</v>
      </c>
      <c r="N128" t="s">
        <v>5248</v>
      </c>
      <c r="O128" t="s">
        <v>9</v>
      </c>
      <c r="P128" t="s">
        <v>138</v>
      </c>
      <c r="Q128" t="s">
        <v>5249</v>
      </c>
      <c r="R128">
        <v>6.84</v>
      </c>
      <c r="S128">
        <v>1</v>
      </c>
      <c r="T128">
        <v>0</v>
      </c>
      <c r="U128">
        <v>1.8468</v>
      </c>
      <c r="V128">
        <v>2016</v>
      </c>
      <c r="W128" t="s">
        <v>208</v>
      </c>
    </row>
    <row r="129" spans="1:23" x14ac:dyDescent="0.25">
      <c r="A129">
        <v>9853</v>
      </c>
      <c r="B129" t="s">
        <v>5218</v>
      </c>
      <c r="C129" s="32">
        <v>42492</v>
      </c>
      <c r="D129" s="32">
        <v>42496</v>
      </c>
      <c r="E129" t="s">
        <v>375</v>
      </c>
      <c r="F129" t="s">
        <v>1402</v>
      </c>
      <c r="G129" t="s">
        <v>1403</v>
      </c>
      <c r="H129" t="s">
        <v>1</v>
      </c>
      <c r="I129" t="s">
        <v>378</v>
      </c>
      <c r="J129" t="s">
        <v>72</v>
      </c>
      <c r="K129" t="s">
        <v>53</v>
      </c>
      <c r="L129">
        <v>10009</v>
      </c>
      <c r="M129" t="s">
        <v>82</v>
      </c>
      <c r="N129" t="s">
        <v>5051</v>
      </c>
      <c r="O129" t="s">
        <v>9</v>
      </c>
      <c r="P129" t="s">
        <v>92</v>
      </c>
      <c r="Q129" t="s">
        <v>5052</v>
      </c>
      <c r="R129">
        <v>13.08</v>
      </c>
      <c r="S129">
        <v>2</v>
      </c>
      <c r="T129">
        <v>0</v>
      </c>
      <c r="U129">
        <v>6.0167999999999999</v>
      </c>
      <c r="V129">
        <v>2016</v>
      </c>
      <c r="W129" t="s">
        <v>216</v>
      </c>
    </row>
    <row r="130" spans="1:23" x14ac:dyDescent="0.25">
      <c r="A130">
        <v>9940</v>
      </c>
      <c r="B130" t="s">
        <v>5219</v>
      </c>
      <c r="C130" s="32">
        <v>42716</v>
      </c>
      <c r="D130" s="32">
        <v>42721</v>
      </c>
      <c r="E130" t="s">
        <v>375</v>
      </c>
      <c r="F130" t="s">
        <v>786</v>
      </c>
      <c r="G130" t="s">
        <v>787</v>
      </c>
      <c r="H130" t="s">
        <v>1</v>
      </c>
      <c r="I130" t="s">
        <v>378</v>
      </c>
      <c r="J130" t="s">
        <v>72</v>
      </c>
      <c r="K130" t="s">
        <v>53</v>
      </c>
      <c r="L130">
        <v>10009</v>
      </c>
      <c r="M130" t="s">
        <v>82</v>
      </c>
      <c r="N130" t="s">
        <v>3424</v>
      </c>
      <c r="O130" t="s">
        <v>9</v>
      </c>
      <c r="P130" t="s">
        <v>138</v>
      </c>
      <c r="Q130" t="s">
        <v>3425</v>
      </c>
      <c r="R130">
        <v>35.520000000000003</v>
      </c>
      <c r="S130">
        <v>4</v>
      </c>
      <c r="T130">
        <v>0</v>
      </c>
      <c r="U130">
        <v>9.9456000000000024</v>
      </c>
      <c r="V130">
        <v>2016</v>
      </c>
      <c r="W130" t="s">
        <v>210</v>
      </c>
    </row>
    <row r="131" spans="1:23" x14ac:dyDescent="0.25">
      <c r="A131">
        <v>9941</v>
      </c>
      <c r="B131" t="s">
        <v>5219</v>
      </c>
      <c r="C131" s="32">
        <v>42716</v>
      </c>
      <c r="D131" s="32">
        <v>42721</v>
      </c>
      <c r="E131" t="s">
        <v>375</v>
      </c>
      <c r="F131" t="s">
        <v>786</v>
      </c>
      <c r="G131" t="s">
        <v>787</v>
      </c>
      <c r="H131" t="s">
        <v>1</v>
      </c>
      <c r="I131" t="s">
        <v>378</v>
      </c>
      <c r="J131" t="s">
        <v>72</v>
      </c>
      <c r="K131" t="s">
        <v>53</v>
      </c>
      <c r="L131">
        <v>10009</v>
      </c>
      <c r="M131" t="s">
        <v>82</v>
      </c>
      <c r="N131" t="s">
        <v>5172</v>
      </c>
      <c r="O131" t="s">
        <v>9</v>
      </c>
      <c r="P131" t="s">
        <v>242</v>
      </c>
      <c r="Q131" t="s">
        <v>5173</v>
      </c>
      <c r="R131">
        <v>11.200000000000001</v>
      </c>
      <c r="S131">
        <v>7</v>
      </c>
      <c r="T131">
        <v>0</v>
      </c>
      <c r="U131">
        <v>4.8160000000000007</v>
      </c>
      <c r="V131">
        <v>2016</v>
      </c>
      <c r="W131" t="s">
        <v>210</v>
      </c>
    </row>
    <row r="132" spans="1:23" x14ac:dyDescent="0.25">
      <c r="A132">
        <v>1042</v>
      </c>
      <c r="B132" t="s">
        <v>5250</v>
      </c>
      <c r="C132" s="32">
        <v>42619</v>
      </c>
      <c r="D132" s="32">
        <v>42622</v>
      </c>
      <c r="E132" t="s">
        <v>389</v>
      </c>
      <c r="F132" t="s">
        <v>5251</v>
      </c>
      <c r="G132" t="s">
        <v>5252</v>
      </c>
      <c r="H132" t="s">
        <v>0</v>
      </c>
      <c r="I132" t="s">
        <v>378</v>
      </c>
      <c r="J132" t="s">
        <v>72</v>
      </c>
      <c r="K132" t="s">
        <v>53</v>
      </c>
      <c r="L132">
        <v>10035</v>
      </c>
      <c r="M132" t="s">
        <v>82</v>
      </c>
      <c r="N132" t="s">
        <v>1809</v>
      </c>
      <c r="O132" t="s">
        <v>10</v>
      </c>
      <c r="P132" t="s">
        <v>17</v>
      </c>
      <c r="Q132" t="s">
        <v>1810</v>
      </c>
      <c r="R132">
        <v>31.86</v>
      </c>
      <c r="S132">
        <v>2</v>
      </c>
      <c r="T132">
        <v>0</v>
      </c>
      <c r="U132">
        <v>11.151</v>
      </c>
      <c r="V132">
        <v>2016</v>
      </c>
      <c r="W132" t="s">
        <v>219</v>
      </c>
    </row>
    <row r="133" spans="1:23" x14ac:dyDescent="0.25">
      <c r="A133">
        <v>1398</v>
      </c>
      <c r="B133" t="s">
        <v>5253</v>
      </c>
      <c r="C133" s="32">
        <v>42698</v>
      </c>
      <c r="D133" s="32">
        <v>42700</v>
      </c>
      <c r="E133" t="s">
        <v>512</v>
      </c>
      <c r="F133" t="s">
        <v>1355</v>
      </c>
      <c r="G133" t="s">
        <v>1356</v>
      </c>
      <c r="H133" t="s">
        <v>0</v>
      </c>
      <c r="I133" t="s">
        <v>378</v>
      </c>
      <c r="J133" t="s">
        <v>72</v>
      </c>
      <c r="K133" t="s">
        <v>53</v>
      </c>
      <c r="L133">
        <v>10035</v>
      </c>
      <c r="M133" t="s">
        <v>82</v>
      </c>
      <c r="N133" t="s">
        <v>959</v>
      </c>
      <c r="O133" t="s">
        <v>9</v>
      </c>
      <c r="P133" t="s">
        <v>92</v>
      </c>
      <c r="Q133" t="s">
        <v>960</v>
      </c>
      <c r="R133">
        <v>11.56</v>
      </c>
      <c r="S133">
        <v>2</v>
      </c>
      <c r="T133">
        <v>0</v>
      </c>
      <c r="U133">
        <v>5.6644000000000005</v>
      </c>
      <c r="V133">
        <v>2016</v>
      </c>
      <c r="W133" t="s">
        <v>217</v>
      </c>
    </row>
    <row r="134" spans="1:23" x14ac:dyDescent="0.25">
      <c r="A134">
        <v>1399</v>
      </c>
      <c r="B134" t="s">
        <v>5253</v>
      </c>
      <c r="C134" s="32">
        <v>42698</v>
      </c>
      <c r="D134" s="32">
        <v>42700</v>
      </c>
      <c r="E134" t="s">
        <v>512</v>
      </c>
      <c r="F134" t="s">
        <v>1355</v>
      </c>
      <c r="G134" t="s">
        <v>1356</v>
      </c>
      <c r="H134" t="s">
        <v>0</v>
      </c>
      <c r="I134" t="s">
        <v>378</v>
      </c>
      <c r="J134" t="s">
        <v>72</v>
      </c>
      <c r="K134" t="s">
        <v>53</v>
      </c>
      <c r="L134">
        <v>10035</v>
      </c>
      <c r="M134" t="s">
        <v>82</v>
      </c>
      <c r="N134" t="s">
        <v>4372</v>
      </c>
      <c r="O134" t="s">
        <v>10</v>
      </c>
      <c r="P134" t="s">
        <v>17</v>
      </c>
      <c r="Q134" t="s">
        <v>4373</v>
      </c>
      <c r="R134">
        <v>88.4</v>
      </c>
      <c r="S134">
        <v>4</v>
      </c>
      <c r="T134">
        <v>0</v>
      </c>
      <c r="U134">
        <v>11.492000000000004</v>
      </c>
      <c r="V134">
        <v>2016</v>
      </c>
      <c r="W134" t="s">
        <v>217</v>
      </c>
    </row>
    <row r="135" spans="1:23" x14ac:dyDescent="0.25">
      <c r="A135">
        <v>1400</v>
      </c>
      <c r="B135" t="s">
        <v>5253</v>
      </c>
      <c r="C135" s="32">
        <v>42698</v>
      </c>
      <c r="D135" s="32">
        <v>42700</v>
      </c>
      <c r="E135" t="s">
        <v>512</v>
      </c>
      <c r="F135" t="s">
        <v>1355</v>
      </c>
      <c r="G135" t="s">
        <v>1356</v>
      </c>
      <c r="H135" t="s">
        <v>0</v>
      </c>
      <c r="I135" t="s">
        <v>378</v>
      </c>
      <c r="J135" t="s">
        <v>72</v>
      </c>
      <c r="K135" t="s">
        <v>53</v>
      </c>
      <c r="L135">
        <v>10035</v>
      </c>
      <c r="M135" t="s">
        <v>82</v>
      </c>
      <c r="N135" t="s">
        <v>5254</v>
      </c>
      <c r="O135" t="s">
        <v>9</v>
      </c>
      <c r="P135" t="s">
        <v>92</v>
      </c>
      <c r="Q135" t="s">
        <v>5255</v>
      </c>
      <c r="R135">
        <v>6.48</v>
      </c>
      <c r="S135">
        <v>1</v>
      </c>
      <c r="T135">
        <v>0</v>
      </c>
      <c r="U135">
        <v>3.1104000000000003</v>
      </c>
      <c r="V135">
        <v>2016</v>
      </c>
      <c r="W135" t="s">
        <v>217</v>
      </c>
    </row>
    <row r="136" spans="1:23" x14ac:dyDescent="0.25">
      <c r="A136">
        <v>2602</v>
      </c>
      <c r="B136" t="s">
        <v>5256</v>
      </c>
      <c r="C136" s="32">
        <v>42525</v>
      </c>
      <c r="D136" s="32">
        <v>42525</v>
      </c>
      <c r="E136" t="s">
        <v>597</v>
      </c>
      <c r="F136" t="s">
        <v>3106</v>
      </c>
      <c r="G136" t="s">
        <v>3107</v>
      </c>
      <c r="H136" t="s">
        <v>0</v>
      </c>
      <c r="I136" t="s">
        <v>378</v>
      </c>
      <c r="J136" t="s">
        <v>72</v>
      </c>
      <c r="K136" t="s">
        <v>53</v>
      </c>
      <c r="L136">
        <v>10035</v>
      </c>
      <c r="M136" t="s">
        <v>82</v>
      </c>
      <c r="N136" t="s">
        <v>2757</v>
      </c>
      <c r="O136" t="s">
        <v>9</v>
      </c>
      <c r="P136" t="s">
        <v>92</v>
      </c>
      <c r="Q136" t="s">
        <v>553</v>
      </c>
      <c r="R136">
        <v>14.940000000000001</v>
      </c>
      <c r="S136">
        <v>3</v>
      </c>
      <c r="T136">
        <v>0</v>
      </c>
      <c r="U136">
        <v>7.0218000000000007</v>
      </c>
      <c r="V136">
        <v>2016</v>
      </c>
      <c r="W136" t="s">
        <v>214</v>
      </c>
    </row>
    <row r="137" spans="1:23" x14ac:dyDescent="0.25">
      <c r="A137">
        <v>2603</v>
      </c>
      <c r="B137" t="s">
        <v>5256</v>
      </c>
      <c r="C137" s="32">
        <v>42525</v>
      </c>
      <c r="D137" s="32">
        <v>42525</v>
      </c>
      <c r="E137" t="s">
        <v>597</v>
      </c>
      <c r="F137" t="s">
        <v>3106</v>
      </c>
      <c r="G137" t="s">
        <v>3107</v>
      </c>
      <c r="H137" t="s">
        <v>0</v>
      </c>
      <c r="I137" t="s">
        <v>378</v>
      </c>
      <c r="J137" t="s">
        <v>72</v>
      </c>
      <c r="K137" t="s">
        <v>53</v>
      </c>
      <c r="L137">
        <v>10035</v>
      </c>
      <c r="M137" t="s">
        <v>82</v>
      </c>
      <c r="N137" t="s">
        <v>5257</v>
      </c>
      <c r="O137" t="s">
        <v>10</v>
      </c>
      <c r="P137" t="s">
        <v>19</v>
      </c>
      <c r="Q137" t="s">
        <v>5258</v>
      </c>
      <c r="R137">
        <v>1349.85</v>
      </c>
      <c r="S137">
        <v>3</v>
      </c>
      <c r="T137">
        <v>0</v>
      </c>
      <c r="U137">
        <v>364.45949999999993</v>
      </c>
      <c r="V137">
        <v>2016</v>
      </c>
      <c r="W137" t="s">
        <v>214</v>
      </c>
    </row>
    <row r="138" spans="1:23" x14ac:dyDescent="0.25">
      <c r="A138">
        <v>2605</v>
      </c>
      <c r="B138" t="s">
        <v>5256</v>
      </c>
      <c r="C138" s="32">
        <v>42525</v>
      </c>
      <c r="D138" s="32">
        <v>42525</v>
      </c>
      <c r="E138" t="s">
        <v>597</v>
      </c>
      <c r="F138" t="s">
        <v>3106</v>
      </c>
      <c r="G138" t="s">
        <v>3107</v>
      </c>
      <c r="H138" t="s">
        <v>0</v>
      </c>
      <c r="I138" t="s">
        <v>378</v>
      </c>
      <c r="J138" t="s">
        <v>72</v>
      </c>
      <c r="K138" t="s">
        <v>53</v>
      </c>
      <c r="L138">
        <v>10035</v>
      </c>
      <c r="M138" t="s">
        <v>82</v>
      </c>
      <c r="N138" t="s">
        <v>5259</v>
      </c>
      <c r="O138" t="s">
        <v>8</v>
      </c>
      <c r="P138" t="s">
        <v>91</v>
      </c>
      <c r="Q138" t="s">
        <v>5260</v>
      </c>
      <c r="R138">
        <v>61.12</v>
      </c>
      <c r="S138">
        <v>4</v>
      </c>
      <c r="T138">
        <v>0</v>
      </c>
      <c r="U138">
        <v>20.780799999999999</v>
      </c>
      <c r="V138">
        <v>2016</v>
      </c>
      <c r="W138" t="s">
        <v>214</v>
      </c>
    </row>
    <row r="139" spans="1:23" x14ac:dyDescent="0.25">
      <c r="A139">
        <v>2758</v>
      </c>
      <c r="B139" t="s">
        <v>5261</v>
      </c>
      <c r="C139" s="32">
        <v>42532</v>
      </c>
      <c r="D139" s="32">
        <v>42534</v>
      </c>
      <c r="E139" t="s">
        <v>389</v>
      </c>
      <c r="F139" t="s">
        <v>5262</v>
      </c>
      <c r="G139" t="s">
        <v>5263</v>
      </c>
      <c r="H139" t="s">
        <v>0</v>
      </c>
      <c r="I139" t="s">
        <v>378</v>
      </c>
      <c r="J139" t="s">
        <v>72</v>
      </c>
      <c r="K139" t="s">
        <v>53</v>
      </c>
      <c r="L139">
        <v>10035</v>
      </c>
      <c r="M139" t="s">
        <v>82</v>
      </c>
      <c r="N139" t="s">
        <v>3113</v>
      </c>
      <c r="O139" t="s">
        <v>10</v>
      </c>
      <c r="P139" t="s">
        <v>17</v>
      </c>
      <c r="Q139" t="s">
        <v>3114</v>
      </c>
      <c r="R139">
        <v>239.96999999999997</v>
      </c>
      <c r="S139">
        <v>3</v>
      </c>
      <c r="T139">
        <v>0</v>
      </c>
      <c r="U139">
        <v>71.990999999999985</v>
      </c>
      <c r="V139">
        <v>2016</v>
      </c>
      <c r="W139" t="s">
        <v>214</v>
      </c>
    </row>
    <row r="140" spans="1:23" x14ac:dyDescent="0.25">
      <c r="A140">
        <v>3149</v>
      </c>
      <c r="B140" t="s">
        <v>5264</v>
      </c>
      <c r="C140" s="32">
        <v>42528</v>
      </c>
      <c r="D140" s="32">
        <v>42531</v>
      </c>
      <c r="E140" t="s">
        <v>512</v>
      </c>
      <c r="F140" t="s">
        <v>3295</v>
      </c>
      <c r="G140" t="s">
        <v>3296</v>
      </c>
      <c r="H140" t="s">
        <v>2</v>
      </c>
      <c r="I140" t="s">
        <v>378</v>
      </c>
      <c r="J140" t="s">
        <v>72</v>
      </c>
      <c r="K140" t="s">
        <v>53</v>
      </c>
      <c r="L140">
        <v>10035</v>
      </c>
      <c r="M140" t="s">
        <v>82</v>
      </c>
      <c r="N140" t="s">
        <v>569</v>
      </c>
      <c r="O140" t="s">
        <v>9</v>
      </c>
      <c r="P140" t="s">
        <v>92</v>
      </c>
      <c r="Q140" t="s">
        <v>570</v>
      </c>
      <c r="R140">
        <v>32.400000000000006</v>
      </c>
      <c r="S140">
        <v>5</v>
      </c>
      <c r="T140">
        <v>0</v>
      </c>
      <c r="U140">
        <v>15.552000000000001</v>
      </c>
      <c r="V140">
        <v>2016</v>
      </c>
      <c r="W140" t="s">
        <v>214</v>
      </c>
    </row>
    <row r="141" spans="1:23" x14ac:dyDescent="0.25">
      <c r="A141">
        <v>3532</v>
      </c>
      <c r="B141" t="s">
        <v>5265</v>
      </c>
      <c r="C141" s="32">
        <v>42518</v>
      </c>
      <c r="D141" s="32">
        <v>42518</v>
      </c>
      <c r="E141" t="s">
        <v>597</v>
      </c>
      <c r="F141" t="s">
        <v>1402</v>
      </c>
      <c r="G141" t="s">
        <v>1403</v>
      </c>
      <c r="H141" t="s">
        <v>1</v>
      </c>
      <c r="I141" t="s">
        <v>378</v>
      </c>
      <c r="J141" t="s">
        <v>72</v>
      </c>
      <c r="K141" t="s">
        <v>53</v>
      </c>
      <c r="L141">
        <v>10035</v>
      </c>
      <c r="M141" t="s">
        <v>82</v>
      </c>
      <c r="N141" t="s">
        <v>935</v>
      </c>
      <c r="O141" t="s">
        <v>9</v>
      </c>
      <c r="P141" t="s">
        <v>138</v>
      </c>
      <c r="Q141" t="s">
        <v>936</v>
      </c>
      <c r="R141">
        <v>54.900000000000006</v>
      </c>
      <c r="S141">
        <v>5</v>
      </c>
      <c r="T141">
        <v>0</v>
      </c>
      <c r="U141">
        <v>15.372000000000003</v>
      </c>
      <c r="V141">
        <v>2016</v>
      </c>
      <c r="W141" t="s">
        <v>216</v>
      </c>
    </row>
    <row r="142" spans="1:23" x14ac:dyDescent="0.25">
      <c r="A142">
        <v>6172</v>
      </c>
      <c r="B142" t="s">
        <v>5266</v>
      </c>
      <c r="C142" s="32">
        <v>42723</v>
      </c>
      <c r="D142" s="32">
        <v>42728</v>
      </c>
      <c r="E142" t="s">
        <v>389</v>
      </c>
      <c r="F142" t="s">
        <v>5267</v>
      </c>
      <c r="G142" t="s">
        <v>5268</v>
      </c>
      <c r="H142" t="s">
        <v>1</v>
      </c>
      <c r="I142" t="s">
        <v>378</v>
      </c>
      <c r="J142" t="s">
        <v>72</v>
      </c>
      <c r="K142" t="s">
        <v>53</v>
      </c>
      <c r="L142">
        <v>10035</v>
      </c>
      <c r="M142" t="s">
        <v>82</v>
      </c>
      <c r="N142" t="s">
        <v>3647</v>
      </c>
      <c r="O142" t="s">
        <v>9</v>
      </c>
      <c r="P142" t="s">
        <v>242</v>
      </c>
      <c r="Q142" t="s">
        <v>3648</v>
      </c>
      <c r="R142">
        <v>3.52</v>
      </c>
      <c r="S142">
        <v>2</v>
      </c>
      <c r="T142">
        <v>0</v>
      </c>
      <c r="U142">
        <v>1.0207999999999999</v>
      </c>
      <c r="V142">
        <v>2016</v>
      </c>
      <c r="W142" t="s">
        <v>210</v>
      </c>
    </row>
    <row r="143" spans="1:23" x14ac:dyDescent="0.25">
      <c r="A143">
        <v>7019</v>
      </c>
      <c r="B143" t="s">
        <v>5269</v>
      </c>
      <c r="C143" s="32">
        <v>42544</v>
      </c>
      <c r="D143" s="32">
        <v>42548</v>
      </c>
      <c r="E143" t="s">
        <v>389</v>
      </c>
      <c r="F143" t="s">
        <v>5270</v>
      </c>
      <c r="G143" t="s">
        <v>5271</v>
      </c>
      <c r="H143" t="s">
        <v>0</v>
      </c>
      <c r="I143" t="s">
        <v>378</v>
      </c>
      <c r="J143" t="s">
        <v>72</v>
      </c>
      <c r="K143" t="s">
        <v>53</v>
      </c>
      <c r="L143">
        <v>10035</v>
      </c>
      <c r="M143" t="s">
        <v>82</v>
      </c>
      <c r="N143" t="s">
        <v>4808</v>
      </c>
      <c r="O143" t="s">
        <v>9</v>
      </c>
      <c r="P143" t="s">
        <v>418</v>
      </c>
      <c r="Q143" t="s">
        <v>4809</v>
      </c>
      <c r="R143">
        <v>25.83</v>
      </c>
      <c r="S143">
        <v>7</v>
      </c>
      <c r="T143">
        <v>0</v>
      </c>
      <c r="U143">
        <v>12.1401</v>
      </c>
      <c r="V143">
        <v>2016</v>
      </c>
      <c r="W143" t="s">
        <v>214</v>
      </c>
    </row>
    <row r="144" spans="1:23" x14ac:dyDescent="0.25">
      <c r="A144">
        <v>8177</v>
      </c>
      <c r="B144" t="s">
        <v>5272</v>
      </c>
      <c r="C144" s="32">
        <v>42635</v>
      </c>
      <c r="D144" s="32">
        <v>42638</v>
      </c>
      <c r="E144" t="s">
        <v>512</v>
      </c>
      <c r="F144" t="s">
        <v>2149</v>
      </c>
      <c r="G144" t="s">
        <v>2150</v>
      </c>
      <c r="H144" t="s">
        <v>2</v>
      </c>
      <c r="I144" t="s">
        <v>378</v>
      </c>
      <c r="J144" t="s">
        <v>72</v>
      </c>
      <c r="K144" t="s">
        <v>53</v>
      </c>
      <c r="L144">
        <v>10035</v>
      </c>
      <c r="M144" t="s">
        <v>82</v>
      </c>
      <c r="N144" t="s">
        <v>954</v>
      </c>
      <c r="O144" t="s">
        <v>9</v>
      </c>
      <c r="P144" t="s">
        <v>16</v>
      </c>
      <c r="Q144" t="s">
        <v>955</v>
      </c>
      <c r="R144">
        <v>128.34</v>
      </c>
      <c r="S144">
        <v>6</v>
      </c>
      <c r="T144">
        <v>0</v>
      </c>
      <c r="U144">
        <v>37.218599999999995</v>
      </c>
      <c r="V144">
        <v>2016</v>
      </c>
      <c r="W144" t="s">
        <v>219</v>
      </c>
    </row>
    <row r="145" spans="1:23" x14ac:dyDescent="0.25">
      <c r="A145">
        <v>1413</v>
      </c>
      <c r="B145" t="s">
        <v>5273</v>
      </c>
      <c r="C145" s="32">
        <v>42560</v>
      </c>
      <c r="D145" s="32">
        <v>42564</v>
      </c>
      <c r="E145" t="s">
        <v>375</v>
      </c>
      <c r="F145" t="s">
        <v>2891</v>
      </c>
      <c r="G145" t="s">
        <v>2892</v>
      </c>
      <c r="H145" t="s">
        <v>1</v>
      </c>
      <c r="I145" t="s">
        <v>378</v>
      </c>
      <c r="J145" t="s">
        <v>72</v>
      </c>
      <c r="K145" t="s">
        <v>53</v>
      </c>
      <c r="L145">
        <v>10035</v>
      </c>
      <c r="M145" t="s">
        <v>82</v>
      </c>
      <c r="N145" t="s">
        <v>1986</v>
      </c>
      <c r="O145" t="s">
        <v>8</v>
      </c>
      <c r="P145" t="s">
        <v>91</v>
      </c>
      <c r="Q145" t="s">
        <v>1987</v>
      </c>
      <c r="R145">
        <v>165.28</v>
      </c>
      <c r="S145">
        <v>4</v>
      </c>
      <c r="T145">
        <v>0</v>
      </c>
      <c r="U145">
        <v>14.875200000000007</v>
      </c>
      <c r="V145">
        <v>2016</v>
      </c>
      <c r="W145" t="s">
        <v>213</v>
      </c>
    </row>
    <row r="146" spans="1:23" x14ac:dyDescent="0.25">
      <c r="A146">
        <v>1534</v>
      </c>
      <c r="B146" t="s">
        <v>5274</v>
      </c>
      <c r="C146" s="32">
        <v>42708</v>
      </c>
      <c r="D146" s="32">
        <v>42712</v>
      </c>
      <c r="E146" t="s">
        <v>375</v>
      </c>
      <c r="F146" t="s">
        <v>1345</v>
      </c>
      <c r="G146" t="s">
        <v>1346</v>
      </c>
      <c r="H146" t="s">
        <v>1</v>
      </c>
      <c r="I146" t="s">
        <v>378</v>
      </c>
      <c r="J146" t="s">
        <v>72</v>
      </c>
      <c r="K146" t="s">
        <v>53</v>
      </c>
      <c r="L146">
        <v>10035</v>
      </c>
      <c r="M146" t="s">
        <v>82</v>
      </c>
      <c r="N146" t="s">
        <v>5275</v>
      </c>
      <c r="O146" t="s">
        <v>9</v>
      </c>
      <c r="P146" t="s">
        <v>16</v>
      </c>
      <c r="Q146" t="s">
        <v>5276</v>
      </c>
      <c r="R146">
        <v>212.88</v>
      </c>
      <c r="S146">
        <v>6</v>
      </c>
      <c r="T146">
        <v>0</v>
      </c>
      <c r="U146">
        <v>0</v>
      </c>
      <c r="V146">
        <v>2016</v>
      </c>
      <c r="W146" t="s">
        <v>210</v>
      </c>
    </row>
    <row r="147" spans="1:23" x14ac:dyDescent="0.25">
      <c r="A147">
        <v>2956</v>
      </c>
      <c r="B147" t="s">
        <v>5277</v>
      </c>
      <c r="C147" s="32">
        <v>42600</v>
      </c>
      <c r="D147" s="32">
        <v>42606</v>
      </c>
      <c r="E147" t="s">
        <v>375</v>
      </c>
      <c r="F147" t="s">
        <v>3878</v>
      </c>
      <c r="G147" t="s">
        <v>3879</v>
      </c>
      <c r="H147" t="s">
        <v>1</v>
      </c>
      <c r="I147" t="s">
        <v>378</v>
      </c>
      <c r="J147" t="s">
        <v>72</v>
      </c>
      <c r="K147" t="s">
        <v>53</v>
      </c>
      <c r="L147">
        <v>10035</v>
      </c>
      <c r="M147" t="s">
        <v>82</v>
      </c>
      <c r="N147" t="s">
        <v>5278</v>
      </c>
      <c r="O147" t="s">
        <v>10</v>
      </c>
      <c r="P147" t="s">
        <v>20</v>
      </c>
      <c r="Q147" t="s">
        <v>5279</v>
      </c>
      <c r="R147">
        <v>39.99</v>
      </c>
      <c r="S147">
        <v>1</v>
      </c>
      <c r="T147">
        <v>0</v>
      </c>
      <c r="U147">
        <v>11.597099999999998</v>
      </c>
      <c r="V147">
        <v>2016</v>
      </c>
      <c r="W147" t="s">
        <v>209</v>
      </c>
    </row>
    <row r="148" spans="1:23" x14ac:dyDescent="0.25">
      <c r="A148">
        <v>4090</v>
      </c>
      <c r="B148" t="s">
        <v>5280</v>
      </c>
      <c r="C148" s="32">
        <v>42461</v>
      </c>
      <c r="D148" s="32">
        <v>42465</v>
      </c>
      <c r="E148" t="s">
        <v>375</v>
      </c>
      <c r="F148" t="s">
        <v>5281</v>
      </c>
      <c r="G148" t="s">
        <v>5282</v>
      </c>
      <c r="H148" t="s">
        <v>1</v>
      </c>
      <c r="I148" t="s">
        <v>378</v>
      </c>
      <c r="J148" t="s">
        <v>72</v>
      </c>
      <c r="K148" t="s">
        <v>53</v>
      </c>
      <c r="L148">
        <v>10035</v>
      </c>
      <c r="M148" t="s">
        <v>82</v>
      </c>
      <c r="N148" t="s">
        <v>3292</v>
      </c>
      <c r="O148" t="s">
        <v>9</v>
      </c>
      <c r="P148" t="s">
        <v>418</v>
      </c>
      <c r="Q148" t="s">
        <v>3293</v>
      </c>
      <c r="R148">
        <v>20.7</v>
      </c>
      <c r="S148">
        <v>2</v>
      </c>
      <c r="T148">
        <v>0</v>
      </c>
      <c r="U148">
        <v>9.9359999999999999</v>
      </c>
      <c r="V148">
        <v>2016</v>
      </c>
      <c r="W148" t="s">
        <v>208</v>
      </c>
    </row>
    <row r="149" spans="1:23" x14ac:dyDescent="0.25">
      <c r="A149">
        <v>4091</v>
      </c>
      <c r="B149" t="s">
        <v>5280</v>
      </c>
      <c r="C149" s="32">
        <v>42461</v>
      </c>
      <c r="D149" s="32">
        <v>42465</v>
      </c>
      <c r="E149" t="s">
        <v>375</v>
      </c>
      <c r="F149" t="s">
        <v>5281</v>
      </c>
      <c r="G149" t="s">
        <v>5282</v>
      </c>
      <c r="H149" t="s">
        <v>1</v>
      </c>
      <c r="I149" t="s">
        <v>378</v>
      </c>
      <c r="J149" t="s">
        <v>72</v>
      </c>
      <c r="K149" t="s">
        <v>53</v>
      </c>
      <c r="L149">
        <v>10035</v>
      </c>
      <c r="M149" t="s">
        <v>82</v>
      </c>
      <c r="N149" t="s">
        <v>1133</v>
      </c>
      <c r="O149" t="s">
        <v>9</v>
      </c>
      <c r="P149" t="s">
        <v>138</v>
      </c>
      <c r="Q149" t="s">
        <v>1134</v>
      </c>
      <c r="R149">
        <v>10.95</v>
      </c>
      <c r="S149">
        <v>3</v>
      </c>
      <c r="T149">
        <v>0</v>
      </c>
      <c r="U149">
        <v>3.2849999999999993</v>
      </c>
      <c r="V149">
        <v>2016</v>
      </c>
      <c r="W149" t="s">
        <v>208</v>
      </c>
    </row>
    <row r="150" spans="1:23" x14ac:dyDescent="0.25">
      <c r="A150">
        <v>5615</v>
      </c>
      <c r="B150" t="s">
        <v>5283</v>
      </c>
      <c r="C150" s="32">
        <v>42605</v>
      </c>
      <c r="D150" s="32">
        <v>42609</v>
      </c>
      <c r="E150" t="s">
        <v>375</v>
      </c>
      <c r="F150" t="s">
        <v>1837</v>
      </c>
      <c r="G150" t="s">
        <v>1838</v>
      </c>
      <c r="H150" t="s">
        <v>1</v>
      </c>
      <c r="I150" t="s">
        <v>378</v>
      </c>
      <c r="J150" t="s">
        <v>72</v>
      </c>
      <c r="K150" t="s">
        <v>53</v>
      </c>
      <c r="L150">
        <v>10035</v>
      </c>
      <c r="M150" t="s">
        <v>82</v>
      </c>
      <c r="N150" t="s">
        <v>5189</v>
      </c>
      <c r="O150" t="s">
        <v>9</v>
      </c>
      <c r="P150" t="s">
        <v>242</v>
      </c>
      <c r="Q150" t="s">
        <v>5190</v>
      </c>
      <c r="R150">
        <v>21.299999999999997</v>
      </c>
      <c r="S150">
        <v>5</v>
      </c>
      <c r="T150">
        <v>0</v>
      </c>
      <c r="U150">
        <v>8.7330000000000005</v>
      </c>
      <c r="V150">
        <v>2016</v>
      </c>
      <c r="W150" t="s">
        <v>209</v>
      </c>
    </row>
    <row r="151" spans="1:23" x14ac:dyDescent="0.25">
      <c r="A151">
        <v>5616</v>
      </c>
      <c r="B151" t="s">
        <v>5283</v>
      </c>
      <c r="C151" s="32">
        <v>42605</v>
      </c>
      <c r="D151" s="32">
        <v>42609</v>
      </c>
      <c r="E151" t="s">
        <v>375</v>
      </c>
      <c r="F151" t="s">
        <v>1837</v>
      </c>
      <c r="G151" t="s">
        <v>1838</v>
      </c>
      <c r="H151" t="s">
        <v>1</v>
      </c>
      <c r="I151" t="s">
        <v>378</v>
      </c>
      <c r="J151" t="s">
        <v>72</v>
      </c>
      <c r="K151" t="s">
        <v>53</v>
      </c>
      <c r="L151">
        <v>10035</v>
      </c>
      <c r="M151" t="s">
        <v>82</v>
      </c>
      <c r="N151" t="s">
        <v>4776</v>
      </c>
      <c r="O151" t="s">
        <v>9</v>
      </c>
      <c r="P151" t="s">
        <v>14</v>
      </c>
      <c r="Q151" t="s">
        <v>4777</v>
      </c>
      <c r="R151">
        <v>1040.8</v>
      </c>
      <c r="S151">
        <v>5</v>
      </c>
      <c r="T151">
        <v>0</v>
      </c>
      <c r="U151">
        <v>281.01600000000008</v>
      </c>
      <c r="V151">
        <v>2016</v>
      </c>
      <c r="W151" t="s">
        <v>209</v>
      </c>
    </row>
    <row r="152" spans="1:23" x14ac:dyDescent="0.25">
      <c r="A152">
        <v>5617</v>
      </c>
      <c r="B152" t="s">
        <v>5283</v>
      </c>
      <c r="C152" s="32">
        <v>42605</v>
      </c>
      <c r="D152" s="32">
        <v>42609</v>
      </c>
      <c r="E152" t="s">
        <v>375</v>
      </c>
      <c r="F152" t="s">
        <v>1837</v>
      </c>
      <c r="G152" t="s">
        <v>1838</v>
      </c>
      <c r="H152" t="s">
        <v>1</v>
      </c>
      <c r="I152" t="s">
        <v>378</v>
      </c>
      <c r="J152" t="s">
        <v>72</v>
      </c>
      <c r="K152" t="s">
        <v>53</v>
      </c>
      <c r="L152">
        <v>10035</v>
      </c>
      <c r="M152" t="s">
        <v>82</v>
      </c>
      <c r="N152" t="s">
        <v>5284</v>
      </c>
      <c r="O152" t="s">
        <v>9</v>
      </c>
      <c r="P152" t="s">
        <v>242</v>
      </c>
      <c r="Q152" t="s">
        <v>5285</v>
      </c>
      <c r="R152">
        <v>29.339999999999996</v>
      </c>
      <c r="S152">
        <v>6</v>
      </c>
      <c r="T152">
        <v>0</v>
      </c>
      <c r="U152">
        <v>7.9218000000000002</v>
      </c>
      <c r="V152">
        <v>2016</v>
      </c>
      <c r="W152" t="s">
        <v>209</v>
      </c>
    </row>
    <row r="153" spans="1:23" x14ac:dyDescent="0.25">
      <c r="A153">
        <v>8049</v>
      </c>
      <c r="B153" t="s">
        <v>5286</v>
      </c>
      <c r="C153" s="32">
        <v>42554</v>
      </c>
      <c r="D153" s="32">
        <v>42558</v>
      </c>
      <c r="E153" t="s">
        <v>375</v>
      </c>
      <c r="F153" t="s">
        <v>3544</v>
      </c>
      <c r="G153" t="s">
        <v>3545</v>
      </c>
      <c r="H153" t="s">
        <v>1</v>
      </c>
      <c r="I153" t="s">
        <v>378</v>
      </c>
      <c r="J153" t="s">
        <v>72</v>
      </c>
      <c r="K153" t="s">
        <v>53</v>
      </c>
      <c r="L153">
        <v>10035</v>
      </c>
      <c r="M153" t="s">
        <v>82</v>
      </c>
      <c r="N153" t="s">
        <v>5287</v>
      </c>
      <c r="O153" t="s">
        <v>9</v>
      </c>
      <c r="P153" t="s">
        <v>14</v>
      </c>
      <c r="Q153" t="s">
        <v>5288</v>
      </c>
      <c r="R153">
        <v>706.86</v>
      </c>
      <c r="S153">
        <v>7</v>
      </c>
      <c r="T153">
        <v>0</v>
      </c>
      <c r="U153">
        <v>197.92079999999999</v>
      </c>
      <c r="V153">
        <v>2016</v>
      </c>
      <c r="W153" t="s">
        <v>213</v>
      </c>
    </row>
    <row r="154" spans="1:23" x14ac:dyDescent="0.25">
      <c r="A154">
        <v>9025</v>
      </c>
      <c r="B154" t="s">
        <v>5289</v>
      </c>
      <c r="C154" s="32">
        <v>42547</v>
      </c>
      <c r="D154" s="32">
        <v>42553</v>
      </c>
      <c r="E154" t="s">
        <v>375</v>
      </c>
      <c r="F154" t="s">
        <v>5290</v>
      </c>
      <c r="G154" t="s">
        <v>5291</v>
      </c>
      <c r="H154" t="s">
        <v>1</v>
      </c>
      <c r="I154" t="s">
        <v>378</v>
      </c>
      <c r="J154" t="s">
        <v>72</v>
      </c>
      <c r="K154" t="s">
        <v>53</v>
      </c>
      <c r="L154">
        <v>10035</v>
      </c>
      <c r="M154" t="s">
        <v>82</v>
      </c>
      <c r="N154" t="s">
        <v>1791</v>
      </c>
      <c r="O154" t="s">
        <v>10</v>
      </c>
      <c r="P154" t="s">
        <v>17</v>
      </c>
      <c r="Q154" t="s">
        <v>1792</v>
      </c>
      <c r="R154">
        <v>20.97</v>
      </c>
      <c r="S154">
        <v>3</v>
      </c>
      <c r="T154">
        <v>0</v>
      </c>
      <c r="U154">
        <v>9.017100000000001</v>
      </c>
      <c r="V154">
        <v>2016</v>
      </c>
      <c r="W154" t="s">
        <v>214</v>
      </c>
    </row>
    <row r="155" spans="1:23" x14ac:dyDescent="0.25">
      <c r="A155">
        <v>9026</v>
      </c>
      <c r="B155" t="s">
        <v>5289</v>
      </c>
      <c r="C155" s="32">
        <v>42547</v>
      </c>
      <c r="D155" s="32">
        <v>42553</v>
      </c>
      <c r="E155" t="s">
        <v>375</v>
      </c>
      <c r="F155" t="s">
        <v>5290</v>
      </c>
      <c r="G155" t="s">
        <v>5291</v>
      </c>
      <c r="H155" t="s">
        <v>1</v>
      </c>
      <c r="I155" t="s">
        <v>378</v>
      </c>
      <c r="J155" t="s">
        <v>72</v>
      </c>
      <c r="K155" t="s">
        <v>53</v>
      </c>
      <c r="L155">
        <v>10035</v>
      </c>
      <c r="M155" t="s">
        <v>82</v>
      </c>
      <c r="N155" t="s">
        <v>1785</v>
      </c>
      <c r="O155" t="s">
        <v>10</v>
      </c>
      <c r="P155" t="s">
        <v>17</v>
      </c>
      <c r="Q155" t="s">
        <v>1786</v>
      </c>
      <c r="R155">
        <v>139.96</v>
      </c>
      <c r="S155">
        <v>4</v>
      </c>
      <c r="T155">
        <v>0</v>
      </c>
      <c r="U155">
        <v>9.7972000000000037</v>
      </c>
      <c r="V155">
        <v>2016</v>
      </c>
      <c r="W155" t="s">
        <v>214</v>
      </c>
    </row>
    <row r="156" spans="1:23" x14ac:dyDescent="0.25">
      <c r="A156">
        <v>9027</v>
      </c>
      <c r="B156" t="s">
        <v>5289</v>
      </c>
      <c r="C156" s="32">
        <v>42547</v>
      </c>
      <c r="D156" s="32">
        <v>42553</v>
      </c>
      <c r="E156" t="s">
        <v>375</v>
      </c>
      <c r="F156" t="s">
        <v>5290</v>
      </c>
      <c r="G156" t="s">
        <v>5291</v>
      </c>
      <c r="H156" t="s">
        <v>1</v>
      </c>
      <c r="I156" t="s">
        <v>378</v>
      </c>
      <c r="J156" t="s">
        <v>72</v>
      </c>
      <c r="K156" t="s">
        <v>53</v>
      </c>
      <c r="L156">
        <v>10035</v>
      </c>
      <c r="M156" t="s">
        <v>82</v>
      </c>
      <c r="N156" t="s">
        <v>5292</v>
      </c>
      <c r="O156" t="s">
        <v>8</v>
      </c>
      <c r="P156" t="s">
        <v>91</v>
      </c>
      <c r="Q156" t="s">
        <v>5293</v>
      </c>
      <c r="R156">
        <v>37.74</v>
      </c>
      <c r="S156">
        <v>3</v>
      </c>
      <c r="T156">
        <v>0</v>
      </c>
      <c r="U156">
        <v>12.831599999999996</v>
      </c>
      <c r="V156">
        <v>2016</v>
      </c>
      <c r="W156" t="s">
        <v>214</v>
      </c>
    </row>
    <row r="157" spans="1:23" x14ac:dyDescent="0.25">
      <c r="A157">
        <v>9063</v>
      </c>
      <c r="B157" t="s">
        <v>5294</v>
      </c>
      <c r="C157" s="32">
        <v>42428</v>
      </c>
      <c r="D157" s="32">
        <v>42435</v>
      </c>
      <c r="E157" t="s">
        <v>375</v>
      </c>
      <c r="F157" t="s">
        <v>5295</v>
      </c>
      <c r="G157" t="s">
        <v>5296</v>
      </c>
      <c r="H157" t="s">
        <v>1</v>
      </c>
      <c r="I157" t="s">
        <v>378</v>
      </c>
      <c r="J157" t="s">
        <v>72</v>
      </c>
      <c r="K157" t="s">
        <v>53</v>
      </c>
      <c r="L157">
        <v>10035</v>
      </c>
      <c r="M157" t="s">
        <v>82</v>
      </c>
      <c r="N157" t="s">
        <v>5297</v>
      </c>
      <c r="O157" t="s">
        <v>9</v>
      </c>
      <c r="P157" t="s">
        <v>516</v>
      </c>
      <c r="Q157" t="s">
        <v>950</v>
      </c>
      <c r="R157">
        <v>36.480000000000004</v>
      </c>
      <c r="S157">
        <v>6</v>
      </c>
      <c r="T157">
        <v>0</v>
      </c>
      <c r="U157">
        <v>18.240000000000002</v>
      </c>
      <c r="V157">
        <v>2016</v>
      </c>
      <c r="W157" t="s">
        <v>211</v>
      </c>
    </row>
    <row r="158" spans="1:23" x14ac:dyDescent="0.25">
      <c r="A158">
        <v>356</v>
      </c>
      <c r="B158" t="s">
        <v>5298</v>
      </c>
      <c r="C158" s="32">
        <v>42468</v>
      </c>
      <c r="D158" s="32">
        <v>42473</v>
      </c>
      <c r="E158" t="s">
        <v>375</v>
      </c>
      <c r="F158" t="s">
        <v>5299</v>
      </c>
      <c r="G158" t="s">
        <v>5300</v>
      </c>
      <c r="H158" t="s">
        <v>0</v>
      </c>
      <c r="I158" t="s">
        <v>378</v>
      </c>
      <c r="J158" t="s">
        <v>72</v>
      </c>
      <c r="K158" t="s">
        <v>53</v>
      </c>
      <c r="L158">
        <v>10035</v>
      </c>
      <c r="M158" t="s">
        <v>82</v>
      </c>
      <c r="N158" t="s">
        <v>5101</v>
      </c>
      <c r="O158" t="s">
        <v>9</v>
      </c>
      <c r="P158" t="s">
        <v>162</v>
      </c>
      <c r="Q158" t="s">
        <v>5102</v>
      </c>
      <c r="R158">
        <v>8.26</v>
      </c>
      <c r="S158">
        <v>2</v>
      </c>
      <c r="T158">
        <v>0</v>
      </c>
      <c r="U158">
        <v>3.7995999999999999</v>
      </c>
      <c r="V158">
        <v>2016</v>
      </c>
      <c r="W158" t="s">
        <v>208</v>
      </c>
    </row>
    <row r="159" spans="1:23" x14ac:dyDescent="0.25">
      <c r="A159">
        <v>357</v>
      </c>
      <c r="B159" t="s">
        <v>5298</v>
      </c>
      <c r="C159" s="32">
        <v>42468</v>
      </c>
      <c r="D159" s="32">
        <v>42473</v>
      </c>
      <c r="E159" t="s">
        <v>375</v>
      </c>
      <c r="F159" t="s">
        <v>5299</v>
      </c>
      <c r="G159" t="s">
        <v>5300</v>
      </c>
      <c r="H159" t="s">
        <v>0</v>
      </c>
      <c r="I159" t="s">
        <v>378</v>
      </c>
      <c r="J159" t="s">
        <v>72</v>
      </c>
      <c r="K159" t="s">
        <v>53</v>
      </c>
      <c r="L159">
        <v>10035</v>
      </c>
      <c r="M159" t="s">
        <v>82</v>
      </c>
      <c r="N159" t="s">
        <v>5189</v>
      </c>
      <c r="O159" t="s">
        <v>9</v>
      </c>
      <c r="P159" t="s">
        <v>242</v>
      </c>
      <c r="Q159" t="s">
        <v>5190</v>
      </c>
      <c r="R159">
        <v>17.04</v>
      </c>
      <c r="S159">
        <v>4</v>
      </c>
      <c r="T159">
        <v>0</v>
      </c>
      <c r="U159">
        <v>6.9863999999999997</v>
      </c>
      <c r="V159">
        <v>2016</v>
      </c>
      <c r="W159" t="s">
        <v>208</v>
      </c>
    </row>
    <row r="160" spans="1:23" x14ac:dyDescent="0.25">
      <c r="A160">
        <v>358</v>
      </c>
      <c r="B160" t="s">
        <v>5298</v>
      </c>
      <c r="C160" s="32">
        <v>42468</v>
      </c>
      <c r="D160" s="32">
        <v>42473</v>
      </c>
      <c r="E160" t="s">
        <v>375</v>
      </c>
      <c r="F160" t="s">
        <v>5299</v>
      </c>
      <c r="G160" t="s">
        <v>5300</v>
      </c>
      <c r="H160" t="s">
        <v>0</v>
      </c>
      <c r="I160" t="s">
        <v>378</v>
      </c>
      <c r="J160" t="s">
        <v>72</v>
      </c>
      <c r="K160" t="s">
        <v>53</v>
      </c>
      <c r="L160">
        <v>10035</v>
      </c>
      <c r="M160" t="s">
        <v>82</v>
      </c>
      <c r="N160" t="s">
        <v>3049</v>
      </c>
      <c r="O160" t="s">
        <v>9</v>
      </c>
      <c r="P160" t="s">
        <v>92</v>
      </c>
      <c r="Q160" t="s">
        <v>3050</v>
      </c>
      <c r="R160">
        <v>34.4</v>
      </c>
      <c r="S160">
        <v>5</v>
      </c>
      <c r="T160">
        <v>0</v>
      </c>
      <c r="U160">
        <v>15.823999999999998</v>
      </c>
      <c r="V160">
        <v>2016</v>
      </c>
      <c r="W160" t="s">
        <v>208</v>
      </c>
    </row>
    <row r="161" spans="1:23" x14ac:dyDescent="0.25">
      <c r="A161">
        <v>854</v>
      </c>
      <c r="B161" t="s">
        <v>5301</v>
      </c>
      <c r="C161" s="32">
        <v>42419</v>
      </c>
      <c r="D161" s="32">
        <v>42424</v>
      </c>
      <c r="E161" t="s">
        <v>375</v>
      </c>
      <c r="F161" t="s">
        <v>1350</v>
      </c>
      <c r="G161" t="s">
        <v>1351</v>
      </c>
      <c r="H161" t="s">
        <v>0</v>
      </c>
      <c r="I161" t="s">
        <v>378</v>
      </c>
      <c r="J161" t="s">
        <v>72</v>
      </c>
      <c r="K161" t="s">
        <v>53</v>
      </c>
      <c r="L161">
        <v>10035</v>
      </c>
      <c r="M161" t="s">
        <v>82</v>
      </c>
      <c r="N161" t="s">
        <v>1016</v>
      </c>
      <c r="O161" t="s">
        <v>8</v>
      </c>
      <c r="P161" t="s">
        <v>91</v>
      </c>
      <c r="Q161" t="s">
        <v>1017</v>
      </c>
      <c r="R161">
        <v>44.46</v>
      </c>
      <c r="S161">
        <v>2</v>
      </c>
      <c r="T161">
        <v>0</v>
      </c>
      <c r="U161">
        <v>14.671799999999998</v>
      </c>
      <c r="V161">
        <v>2016</v>
      </c>
      <c r="W161" t="s">
        <v>211</v>
      </c>
    </row>
    <row r="162" spans="1:23" x14ac:dyDescent="0.25">
      <c r="A162">
        <v>855</v>
      </c>
      <c r="B162" t="s">
        <v>5301</v>
      </c>
      <c r="C162" s="32">
        <v>42419</v>
      </c>
      <c r="D162" s="32">
        <v>42424</v>
      </c>
      <c r="E162" t="s">
        <v>375</v>
      </c>
      <c r="F162" t="s">
        <v>1350</v>
      </c>
      <c r="G162" t="s">
        <v>1351</v>
      </c>
      <c r="H162" t="s">
        <v>0</v>
      </c>
      <c r="I162" t="s">
        <v>378</v>
      </c>
      <c r="J162" t="s">
        <v>72</v>
      </c>
      <c r="K162" t="s">
        <v>53</v>
      </c>
      <c r="L162">
        <v>10035</v>
      </c>
      <c r="M162" t="s">
        <v>82</v>
      </c>
      <c r="N162" t="s">
        <v>414</v>
      </c>
      <c r="O162" t="s">
        <v>9</v>
      </c>
      <c r="P162" t="s">
        <v>16</v>
      </c>
      <c r="Q162" t="s">
        <v>415</v>
      </c>
      <c r="R162">
        <v>242.94</v>
      </c>
      <c r="S162">
        <v>3</v>
      </c>
      <c r="T162">
        <v>0</v>
      </c>
      <c r="U162">
        <v>9.7175999999999902</v>
      </c>
      <c r="V162">
        <v>2016</v>
      </c>
      <c r="W162" t="s">
        <v>211</v>
      </c>
    </row>
    <row r="163" spans="1:23" x14ac:dyDescent="0.25">
      <c r="A163">
        <v>5983</v>
      </c>
      <c r="B163" t="s">
        <v>5302</v>
      </c>
      <c r="C163" s="32">
        <v>42695</v>
      </c>
      <c r="D163" s="32">
        <v>42702</v>
      </c>
      <c r="E163" t="s">
        <v>375</v>
      </c>
      <c r="F163" t="s">
        <v>3329</v>
      </c>
      <c r="G163" t="s">
        <v>3330</v>
      </c>
      <c r="H163" t="s">
        <v>0</v>
      </c>
      <c r="I163" t="s">
        <v>378</v>
      </c>
      <c r="J163" t="s">
        <v>72</v>
      </c>
      <c r="K163" t="s">
        <v>53</v>
      </c>
      <c r="L163">
        <v>10035</v>
      </c>
      <c r="M163" t="s">
        <v>82</v>
      </c>
      <c r="N163" t="s">
        <v>5303</v>
      </c>
      <c r="O163" t="s">
        <v>9</v>
      </c>
      <c r="P163" t="s">
        <v>92</v>
      </c>
      <c r="Q163" t="s">
        <v>5304</v>
      </c>
      <c r="R163">
        <v>12.96</v>
      </c>
      <c r="S163">
        <v>2</v>
      </c>
      <c r="T163">
        <v>0</v>
      </c>
      <c r="U163">
        <v>6.3504000000000005</v>
      </c>
      <c r="V163">
        <v>2016</v>
      </c>
      <c r="W163" t="s">
        <v>217</v>
      </c>
    </row>
    <row r="164" spans="1:23" x14ac:dyDescent="0.25">
      <c r="A164">
        <v>6191</v>
      </c>
      <c r="B164" t="s">
        <v>5305</v>
      </c>
      <c r="C164" s="32">
        <v>42728</v>
      </c>
      <c r="D164" s="32">
        <v>42732</v>
      </c>
      <c r="E164" t="s">
        <v>375</v>
      </c>
      <c r="F164" t="s">
        <v>5306</v>
      </c>
      <c r="G164" t="s">
        <v>5307</v>
      </c>
      <c r="H164" t="s">
        <v>0</v>
      </c>
      <c r="I164" t="s">
        <v>378</v>
      </c>
      <c r="J164" t="s">
        <v>72</v>
      </c>
      <c r="K164" t="s">
        <v>53</v>
      </c>
      <c r="L164">
        <v>10035</v>
      </c>
      <c r="M164" t="s">
        <v>82</v>
      </c>
      <c r="N164" t="s">
        <v>1938</v>
      </c>
      <c r="O164" t="s">
        <v>8</v>
      </c>
      <c r="P164" t="s">
        <v>91</v>
      </c>
      <c r="Q164" t="s">
        <v>1939</v>
      </c>
      <c r="R164">
        <v>799.56000000000006</v>
      </c>
      <c r="S164">
        <v>9</v>
      </c>
      <c r="T164">
        <v>0</v>
      </c>
      <c r="U164">
        <v>207.88559999999998</v>
      </c>
      <c r="V164">
        <v>2016</v>
      </c>
      <c r="W164" t="s">
        <v>210</v>
      </c>
    </row>
    <row r="165" spans="1:23" x14ac:dyDescent="0.25">
      <c r="A165">
        <v>7108</v>
      </c>
      <c r="B165" t="s">
        <v>5308</v>
      </c>
      <c r="C165" s="32">
        <v>42479</v>
      </c>
      <c r="D165" s="32">
        <v>42486</v>
      </c>
      <c r="E165" t="s">
        <v>375</v>
      </c>
      <c r="F165" t="s">
        <v>555</v>
      </c>
      <c r="G165" t="s">
        <v>556</v>
      </c>
      <c r="H165" t="s">
        <v>0</v>
      </c>
      <c r="I165" t="s">
        <v>378</v>
      </c>
      <c r="J165" t="s">
        <v>72</v>
      </c>
      <c r="K165" t="s">
        <v>53</v>
      </c>
      <c r="L165">
        <v>10035</v>
      </c>
      <c r="M165" t="s">
        <v>82</v>
      </c>
      <c r="N165" t="s">
        <v>5309</v>
      </c>
      <c r="O165" t="s">
        <v>10</v>
      </c>
      <c r="P165" t="s">
        <v>20</v>
      </c>
      <c r="Q165" t="s">
        <v>5310</v>
      </c>
      <c r="R165">
        <v>25.98</v>
      </c>
      <c r="S165">
        <v>2</v>
      </c>
      <c r="T165">
        <v>0</v>
      </c>
      <c r="U165">
        <v>0.77939999999999898</v>
      </c>
      <c r="V165">
        <v>2016</v>
      </c>
      <c r="W165" t="s">
        <v>208</v>
      </c>
    </row>
    <row r="166" spans="1:23" x14ac:dyDescent="0.25">
      <c r="A166">
        <v>7109</v>
      </c>
      <c r="B166" t="s">
        <v>5308</v>
      </c>
      <c r="C166" s="32">
        <v>42479</v>
      </c>
      <c r="D166" s="32">
        <v>42486</v>
      </c>
      <c r="E166" t="s">
        <v>375</v>
      </c>
      <c r="F166" t="s">
        <v>555</v>
      </c>
      <c r="G166" t="s">
        <v>556</v>
      </c>
      <c r="H166" t="s">
        <v>0</v>
      </c>
      <c r="I166" t="s">
        <v>378</v>
      </c>
      <c r="J166" t="s">
        <v>72</v>
      </c>
      <c r="K166" t="s">
        <v>53</v>
      </c>
      <c r="L166">
        <v>10035</v>
      </c>
      <c r="M166" t="s">
        <v>82</v>
      </c>
      <c r="N166" t="s">
        <v>5311</v>
      </c>
      <c r="O166" t="s">
        <v>9</v>
      </c>
      <c r="P166" t="s">
        <v>242</v>
      </c>
      <c r="Q166" t="s">
        <v>5312</v>
      </c>
      <c r="R166">
        <v>3.28</v>
      </c>
      <c r="S166">
        <v>2</v>
      </c>
      <c r="T166">
        <v>0</v>
      </c>
      <c r="U166">
        <v>1.4759999999999998</v>
      </c>
      <c r="V166">
        <v>2016</v>
      </c>
      <c r="W166" t="s">
        <v>208</v>
      </c>
    </row>
    <row r="167" spans="1:23" x14ac:dyDescent="0.25">
      <c r="A167">
        <v>7110</v>
      </c>
      <c r="B167" t="s">
        <v>5308</v>
      </c>
      <c r="C167" s="32">
        <v>42479</v>
      </c>
      <c r="D167" s="32">
        <v>42486</v>
      </c>
      <c r="E167" t="s">
        <v>375</v>
      </c>
      <c r="F167" t="s">
        <v>555</v>
      </c>
      <c r="G167" t="s">
        <v>556</v>
      </c>
      <c r="H167" t="s">
        <v>0</v>
      </c>
      <c r="I167" t="s">
        <v>378</v>
      </c>
      <c r="J167" t="s">
        <v>72</v>
      </c>
      <c r="K167" t="s">
        <v>53</v>
      </c>
      <c r="L167">
        <v>10035</v>
      </c>
      <c r="M167" t="s">
        <v>82</v>
      </c>
      <c r="N167" t="s">
        <v>5313</v>
      </c>
      <c r="O167" t="s">
        <v>9</v>
      </c>
      <c r="P167" t="s">
        <v>16</v>
      </c>
      <c r="Q167" t="s">
        <v>5314</v>
      </c>
      <c r="R167">
        <v>459.88</v>
      </c>
      <c r="S167">
        <v>4</v>
      </c>
      <c r="T167">
        <v>0</v>
      </c>
      <c r="U167">
        <v>13.796400000000006</v>
      </c>
      <c r="V167">
        <v>2016</v>
      </c>
      <c r="W167" t="s">
        <v>208</v>
      </c>
    </row>
    <row r="168" spans="1:23" x14ac:dyDescent="0.25">
      <c r="A168">
        <v>7111</v>
      </c>
      <c r="B168" t="s">
        <v>5308</v>
      </c>
      <c r="C168" s="32">
        <v>42479</v>
      </c>
      <c r="D168" s="32">
        <v>42486</v>
      </c>
      <c r="E168" t="s">
        <v>375</v>
      </c>
      <c r="F168" t="s">
        <v>555</v>
      </c>
      <c r="G168" t="s">
        <v>556</v>
      </c>
      <c r="H168" t="s">
        <v>0</v>
      </c>
      <c r="I168" t="s">
        <v>378</v>
      </c>
      <c r="J168" t="s">
        <v>72</v>
      </c>
      <c r="K168" t="s">
        <v>53</v>
      </c>
      <c r="L168">
        <v>10035</v>
      </c>
      <c r="M168" t="s">
        <v>82</v>
      </c>
      <c r="N168" t="s">
        <v>5315</v>
      </c>
      <c r="O168" t="s">
        <v>9</v>
      </c>
      <c r="P168" t="s">
        <v>138</v>
      </c>
      <c r="Q168" t="s">
        <v>5316</v>
      </c>
      <c r="R168">
        <v>7.76</v>
      </c>
      <c r="S168">
        <v>2</v>
      </c>
      <c r="T168">
        <v>0</v>
      </c>
      <c r="U168">
        <v>2.2503999999999991</v>
      </c>
      <c r="V168">
        <v>2016</v>
      </c>
      <c r="W168" t="s">
        <v>208</v>
      </c>
    </row>
    <row r="169" spans="1:23" x14ac:dyDescent="0.25">
      <c r="A169">
        <v>7112</v>
      </c>
      <c r="B169" t="s">
        <v>5308</v>
      </c>
      <c r="C169" s="32">
        <v>42479</v>
      </c>
      <c r="D169" s="32">
        <v>42486</v>
      </c>
      <c r="E169" t="s">
        <v>375</v>
      </c>
      <c r="F169" t="s">
        <v>555</v>
      </c>
      <c r="G169" t="s">
        <v>556</v>
      </c>
      <c r="H169" t="s">
        <v>0</v>
      </c>
      <c r="I169" t="s">
        <v>378</v>
      </c>
      <c r="J169" t="s">
        <v>72</v>
      </c>
      <c r="K169" t="s">
        <v>53</v>
      </c>
      <c r="L169">
        <v>10035</v>
      </c>
      <c r="M169" t="s">
        <v>82</v>
      </c>
      <c r="N169" t="s">
        <v>4708</v>
      </c>
      <c r="O169" t="s">
        <v>9</v>
      </c>
      <c r="P169" t="s">
        <v>242</v>
      </c>
      <c r="Q169" t="s">
        <v>4709</v>
      </c>
      <c r="R169">
        <v>71.959999999999994</v>
      </c>
      <c r="S169">
        <v>2</v>
      </c>
      <c r="T169">
        <v>0</v>
      </c>
      <c r="U169">
        <v>17.989999999999995</v>
      </c>
      <c r="V169">
        <v>2016</v>
      </c>
      <c r="W169" t="s">
        <v>208</v>
      </c>
    </row>
    <row r="170" spans="1:23" x14ac:dyDescent="0.25">
      <c r="A170">
        <v>7113</v>
      </c>
      <c r="B170" t="s">
        <v>5308</v>
      </c>
      <c r="C170" s="32">
        <v>42479</v>
      </c>
      <c r="D170" s="32">
        <v>42486</v>
      </c>
      <c r="E170" t="s">
        <v>375</v>
      </c>
      <c r="F170" t="s">
        <v>555</v>
      </c>
      <c r="G170" t="s">
        <v>556</v>
      </c>
      <c r="H170" t="s">
        <v>0</v>
      </c>
      <c r="I170" t="s">
        <v>378</v>
      </c>
      <c r="J170" t="s">
        <v>72</v>
      </c>
      <c r="K170" t="s">
        <v>53</v>
      </c>
      <c r="L170">
        <v>10035</v>
      </c>
      <c r="M170" t="s">
        <v>82</v>
      </c>
      <c r="N170" t="s">
        <v>935</v>
      </c>
      <c r="O170" t="s">
        <v>9</v>
      </c>
      <c r="P170" t="s">
        <v>138</v>
      </c>
      <c r="Q170" t="s">
        <v>936</v>
      </c>
      <c r="R170">
        <v>54.900000000000006</v>
      </c>
      <c r="S170">
        <v>5</v>
      </c>
      <c r="T170">
        <v>0</v>
      </c>
      <c r="U170">
        <v>15.372000000000003</v>
      </c>
      <c r="V170">
        <v>2016</v>
      </c>
      <c r="W170" t="s">
        <v>208</v>
      </c>
    </row>
    <row r="171" spans="1:23" x14ac:dyDescent="0.25">
      <c r="A171">
        <v>8046</v>
      </c>
      <c r="B171" t="s">
        <v>5317</v>
      </c>
      <c r="C171" s="32">
        <v>42633</v>
      </c>
      <c r="D171" s="32">
        <v>42637</v>
      </c>
      <c r="E171" t="s">
        <v>375</v>
      </c>
      <c r="F171" t="s">
        <v>1092</v>
      </c>
      <c r="G171" t="s">
        <v>1093</v>
      </c>
      <c r="H171" t="s">
        <v>0</v>
      </c>
      <c r="I171" t="s">
        <v>378</v>
      </c>
      <c r="J171" t="s">
        <v>72</v>
      </c>
      <c r="K171" t="s">
        <v>53</v>
      </c>
      <c r="L171">
        <v>10035</v>
      </c>
      <c r="M171" t="s">
        <v>82</v>
      </c>
      <c r="N171" t="s">
        <v>5318</v>
      </c>
      <c r="O171" t="s">
        <v>9</v>
      </c>
      <c r="P171" t="s">
        <v>14</v>
      </c>
      <c r="Q171" t="s">
        <v>5319</v>
      </c>
      <c r="R171">
        <v>393.25</v>
      </c>
      <c r="S171">
        <v>5</v>
      </c>
      <c r="T171">
        <v>0</v>
      </c>
      <c r="U171">
        <v>129.77249999999998</v>
      </c>
      <c r="V171">
        <v>2016</v>
      </c>
      <c r="W171" t="s">
        <v>219</v>
      </c>
    </row>
    <row r="172" spans="1:23" x14ac:dyDescent="0.25">
      <c r="A172">
        <v>9178</v>
      </c>
      <c r="B172" t="s">
        <v>5320</v>
      </c>
      <c r="C172" s="32">
        <v>42688</v>
      </c>
      <c r="D172" s="32">
        <v>42692</v>
      </c>
      <c r="E172" t="s">
        <v>375</v>
      </c>
      <c r="F172" t="s">
        <v>577</v>
      </c>
      <c r="G172" t="s">
        <v>578</v>
      </c>
      <c r="H172" t="s">
        <v>0</v>
      </c>
      <c r="I172" t="s">
        <v>378</v>
      </c>
      <c r="J172" t="s">
        <v>72</v>
      </c>
      <c r="K172" t="s">
        <v>53</v>
      </c>
      <c r="L172">
        <v>10035</v>
      </c>
      <c r="M172" t="s">
        <v>82</v>
      </c>
      <c r="N172" t="s">
        <v>5321</v>
      </c>
      <c r="O172" t="s">
        <v>10</v>
      </c>
      <c r="P172" t="s">
        <v>20</v>
      </c>
      <c r="Q172" t="s">
        <v>5322</v>
      </c>
      <c r="R172">
        <v>13.98</v>
      </c>
      <c r="S172">
        <v>2</v>
      </c>
      <c r="T172">
        <v>0</v>
      </c>
      <c r="U172">
        <v>3.9144000000000005</v>
      </c>
      <c r="V172">
        <v>2016</v>
      </c>
      <c r="W172" t="s">
        <v>217</v>
      </c>
    </row>
    <row r="173" spans="1:23" x14ac:dyDescent="0.25">
      <c r="A173">
        <v>9179</v>
      </c>
      <c r="B173" t="s">
        <v>5320</v>
      </c>
      <c r="C173" s="32">
        <v>42688</v>
      </c>
      <c r="D173" s="32">
        <v>42692</v>
      </c>
      <c r="E173" t="s">
        <v>375</v>
      </c>
      <c r="F173" t="s">
        <v>577</v>
      </c>
      <c r="G173" t="s">
        <v>578</v>
      </c>
      <c r="H173" t="s">
        <v>0</v>
      </c>
      <c r="I173" t="s">
        <v>378</v>
      </c>
      <c r="J173" t="s">
        <v>72</v>
      </c>
      <c r="K173" t="s">
        <v>53</v>
      </c>
      <c r="L173">
        <v>10035</v>
      </c>
      <c r="M173" t="s">
        <v>82</v>
      </c>
      <c r="N173" t="s">
        <v>5323</v>
      </c>
      <c r="O173" t="s">
        <v>9</v>
      </c>
      <c r="P173" t="s">
        <v>242</v>
      </c>
      <c r="Q173" t="s">
        <v>5324</v>
      </c>
      <c r="R173">
        <v>23.65</v>
      </c>
      <c r="S173">
        <v>1</v>
      </c>
      <c r="T173">
        <v>0</v>
      </c>
      <c r="U173">
        <v>6.1490000000000009</v>
      </c>
      <c r="V173">
        <v>2016</v>
      </c>
      <c r="W173" t="s">
        <v>217</v>
      </c>
    </row>
    <row r="174" spans="1:23" x14ac:dyDescent="0.25">
      <c r="A174">
        <v>355</v>
      </c>
      <c r="B174" t="s">
        <v>5298</v>
      </c>
      <c r="C174" s="32">
        <v>42468</v>
      </c>
      <c r="D174" s="32">
        <v>42473</v>
      </c>
      <c r="E174" t="s">
        <v>375</v>
      </c>
      <c r="F174" t="s">
        <v>5299</v>
      </c>
      <c r="G174" t="s">
        <v>5300</v>
      </c>
      <c r="H174" t="s">
        <v>0</v>
      </c>
      <c r="I174" t="s">
        <v>378</v>
      </c>
      <c r="J174" t="s">
        <v>72</v>
      </c>
      <c r="K174" t="s">
        <v>53</v>
      </c>
      <c r="L174">
        <v>10035</v>
      </c>
      <c r="M174" t="s">
        <v>82</v>
      </c>
      <c r="N174" t="s">
        <v>5325</v>
      </c>
      <c r="O174" t="s">
        <v>8</v>
      </c>
      <c r="P174" t="s">
        <v>11</v>
      </c>
      <c r="Q174" t="s">
        <v>5326</v>
      </c>
      <c r="R174">
        <v>388.70400000000006</v>
      </c>
      <c r="S174">
        <v>6</v>
      </c>
      <c r="T174">
        <v>0.2</v>
      </c>
      <c r="U174">
        <v>-4.8588000000000022</v>
      </c>
      <c r="V174">
        <v>2016</v>
      </c>
      <c r="W174" t="s">
        <v>208</v>
      </c>
    </row>
    <row r="175" spans="1:23" x14ac:dyDescent="0.25">
      <c r="A175">
        <v>1043</v>
      </c>
      <c r="B175" t="s">
        <v>5250</v>
      </c>
      <c r="C175" s="32">
        <v>42619</v>
      </c>
      <c r="D175" s="32">
        <v>42622</v>
      </c>
      <c r="E175" t="s">
        <v>389</v>
      </c>
      <c r="F175" t="s">
        <v>5251</v>
      </c>
      <c r="G175" t="s">
        <v>5252</v>
      </c>
      <c r="H175" t="s">
        <v>0</v>
      </c>
      <c r="I175" t="s">
        <v>378</v>
      </c>
      <c r="J175" t="s">
        <v>72</v>
      </c>
      <c r="K175" t="s">
        <v>53</v>
      </c>
      <c r="L175">
        <v>10035</v>
      </c>
      <c r="M175" t="s">
        <v>82</v>
      </c>
      <c r="N175" t="s">
        <v>5327</v>
      </c>
      <c r="O175" t="s">
        <v>8</v>
      </c>
      <c r="P175" t="s">
        <v>11</v>
      </c>
      <c r="Q175" t="s">
        <v>5328</v>
      </c>
      <c r="R175">
        <v>722.35200000000009</v>
      </c>
      <c r="S175">
        <v>3</v>
      </c>
      <c r="T175">
        <v>0.2</v>
      </c>
      <c r="U175">
        <v>90.293999999999926</v>
      </c>
      <c r="V175">
        <v>2016</v>
      </c>
      <c r="W175" t="s">
        <v>219</v>
      </c>
    </row>
    <row r="176" spans="1:23" x14ac:dyDescent="0.25">
      <c r="A176">
        <v>1212</v>
      </c>
      <c r="B176" t="s">
        <v>5220</v>
      </c>
      <c r="C176" s="32">
        <v>42565</v>
      </c>
      <c r="D176" s="32">
        <v>42569</v>
      </c>
      <c r="E176" t="s">
        <v>389</v>
      </c>
      <c r="F176" t="s">
        <v>5221</v>
      </c>
      <c r="G176" t="s">
        <v>5222</v>
      </c>
      <c r="H176" t="s">
        <v>1</v>
      </c>
      <c r="I176" t="s">
        <v>378</v>
      </c>
      <c r="J176" t="s">
        <v>72</v>
      </c>
      <c r="K176" t="s">
        <v>53</v>
      </c>
      <c r="L176">
        <v>10009</v>
      </c>
      <c r="M176" t="s">
        <v>82</v>
      </c>
      <c r="N176" t="s">
        <v>1405</v>
      </c>
      <c r="O176" t="s">
        <v>8</v>
      </c>
      <c r="P176" t="s">
        <v>11</v>
      </c>
      <c r="Q176" t="s">
        <v>1406</v>
      </c>
      <c r="R176">
        <v>579.13599999999997</v>
      </c>
      <c r="S176">
        <v>4</v>
      </c>
      <c r="T176">
        <v>0.2</v>
      </c>
      <c r="U176">
        <v>21.717599999999948</v>
      </c>
      <c r="V176">
        <v>2016</v>
      </c>
      <c r="W176" t="s">
        <v>213</v>
      </c>
    </row>
    <row r="177" spans="1:23" x14ac:dyDescent="0.25">
      <c r="A177">
        <v>2604</v>
      </c>
      <c r="B177" t="s">
        <v>5256</v>
      </c>
      <c r="C177" s="32">
        <v>42525</v>
      </c>
      <c r="D177" s="32">
        <v>42525</v>
      </c>
      <c r="E177" t="s">
        <v>597</v>
      </c>
      <c r="F177" t="s">
        <v>3106</v>
      </c>
      <c r="G177" t="s">
        <v>3107</v>
      </c>
      <c r="H177" t="s">
        <v>0</v>
      </c>
      <c r="I177" t="s">
        <v>378</v>
      </c>
      <c r="J177" t="s">
        <v>72</v>
      </c>
      <c r="K177" t="s">
        <v>53</v>
      </c>
      <c r="L177">
        <v>10035</v>
      </c>
      <c r="M177" t="s">
        <v>82</v>
      </c>
      <c r="N177" t="s">
        <v>5329</v>
      </c>
      <c r="O177" t="s">
        <v>8</v>
      </c>
      <c r="P177" t="s">
        <v>11</v>
      </c>
      <c r="Q177" t="s">
        <v>5330</v>
      </c>
      <c r="R177">
        <v>136.78399999999999</v>
      </c>
      <c r="S177">
        <v>1</v>
      </c>
      <c r="T177">
        <v>0.2</v>
      </c>
      <c r="U177">
        <v>5.129400000000004</v>
      </c>
      <c r="V177">
        <v>2016</v>
      </c>
      <c r="W177" t="s">
        <v>214</v>
      </c>
    </row>
    <row r="178" spans="1:23" x14ac:dyDescent="0.25">
      <c r="A178">
        <v>5228</v>
      </c>
      <c r="B178" t="s">
        <v>5331</v>
      </c>
      <c r="C178" s="32">
        <v>42542</v>
      </c>
      <c r="D178" s="32">
        <v>42547</v>
      </c>
      <c r="E178" t="s">
        <v>375</v>
      </c>
      <c r="F178" t="s">
        <v>1310</v>
      </c>
      <c r="G178" t="s">
        <v>1311</v>
      </c>
      <c r="H178" t="s">
        <v>0</v>
      </c>
      <c r="I178" t="s">
        <v>378</v>
      </c>
      <c r="J178" t="s">
        <v>72</v>
      </c>
      <c r="K178" t="s">
        <v>53</v>
      </c>
      <c r="L178">
        <v>10011</v>
      </c>
      <c r="M178" t="s">
        <v>82</v>
      </c>
      <c r="N178" t="s">
        <v>5332</v>
      </c>
      <c r="O178" t="s">
        <v>8</v>
      </c>
      <c r="P178" t="s">
        <v>11</v>
      </c>
      <c r="Q178" t="s">
        <v>5333</v>
      </c>
      <c r="R178">
        <v>353.56799999999998</v>
      </c>
      <c r="S178">
        <v>2</v>
      </c>
      <c r="T178">
        <v>0.2</v>
      </c>
      <c r="U178">
        <v>-44.196000000000026</v>
      </c>
      <c r="V178">
        <v>2016</v>
      </c>
      <c r="W178" t="s">
        <v>214</v>
      </c>
    </row>
    <row r="179" spans="1:23" x14ac:dyDescent="0.25">
      <c r="A179">
        <v>6371</v>
      </c>
      <c r="B179" t="s">
        <v>5334</v>
      </c>
      <c r="C179" s="32">
        <v>42695</v>
      </c>
      <c r="D179" s="32">
        <v>42695</v>
      </c>
      <c r="E179" t="s">
        <v>597</v>
      </c>
      <c r="F179" t="s">
        <v>2257</v>
      </c>
      <c r="G179" t="s">
        <v>2258</v>
      </c>
      <c r="H179" t="s">
        <v>2</v>
      </c>
      <c r="I179" t="s">
        <v>378</v>
      </c>
      <c r="J179" t="s">
        <v>72</v>
      </c>
      <c r="K179" t="s">
        <v>53</v>
      </c>
      <c r="L179">
        <v>10009</v>
      </c>
      <c r="M179" t="s">
        <v>82</v>
      </c>
      <c r="N179" t="s">
        <v>1399</v>
      </c>
      <c r="O179" t="s">
        <v>8</v>
      </c>
      <c r="P179" t="s">
        <v>11</v>
      </c>
      <c r="Q179" t="s">
        <v>1400</v>
      </c>
      <c r="R179">
        <v>113.56800000000001</v>
      </c>
      <c r="S179">
        <v>2</v>
      </c>
      <c r="T179">
        <v>0.2</v>
      </c>
      <c r="U179">
        <v>12.776399999999988</v>
      </c>
      <c r="V179">
        <v>2016</v>
      </c>
      <c r="W179" t="s">
        <v>217</v>
      </c>
    </row>
    <row r="180" spans="1:23" x14ac:dyDescent="0.25">
      <c r="A180">
        <v>6946</v>
      </c>
      <c r="B180" t="s">
        <v>5335</v>
      </c>
      <c r="C180" s="32">
        <v>42643</v>
      </c>
      <c r="D180" s="32">
        <v>42647</v>
      </c>
      <c r="E180" t="s">
        <v>375</v>
      </c>
      <c r="F180" t="s">
        <v>5336</v>
      </c>
      <c r="G180" t="s">
        <v>5337</v>
      </c>
      <c r="H180" t="s">
        <v>0</v>
      </c>
      <c r="I180" t="s">
        <v>378</v>
      </c>
      <c r="J180" t="s">
        <v>72</v>
      </c>
      <c r="K180" t="s">
        <v>53</v>
      </c>
      <c r="L180">
        <v>10011</v>
      </c>
      <c r="M180" t="s">
        <v>82</v>
      </c>
      <c r="N180" t="s">
        <v>5338</v>
      </c>
      <c r="O180" t="s">
        <v>8</v>
      </c>
      <c r="P180" t="s">
        <v>11</v>
      </c>
      <c r="Q180" t="s">
        <v>5339</v>
      </c>
      <c r="R180">
        <v>523.91999999999996</v>
      </c>
      <c r="S180">
        <v>5</v>
      </c>
      <c r="T180">
        <v>0.2</v>
      </c>
      <c r="U180">
        <v>-26.195999999999984</v>
      </c>
      <c r="V180">
        <v>2016</v>
      </c>
      <c r="W180" t="s">
        <v>219</v>
      </c>
    </row>
    <row r="181" spans="1:23" x14ac:dyDescent="0.25">
      <c r="A181">
        <v>352</v>
      </c>
      <c r="B181" t="s">
        <v>5196</v>
      </c>
      <c r="C181" s="32">
        <v>42614</v>
      </c>
      <c r="D181" s="32">
        <v>42616</v>
      </c>
      <c r="E181" t="s">
        <v>512</v>
      </c>
      <c r="F181" t="s">
        <v>2837</v>
      </c>
      <c r="G181" t="s">
        <v>2838</v>
      </c>
      <c r="H181" t="s">
        <v>2</v>
      </c>
      <c r="I181" t="s">
        <v>378</v>
      </c>
      <c r="J181" t="s">
        <v>72</v>
      </c>
      <c r="K181" t="s">
        <v>53</v>
      </c>
      <c r="L181">
        <v>10009</v>
      </c>
      <c r="M181" t="s">
        <v>82</v>
      </c>
      <c r="N181" t="s">
        <v>5340</v>
      </c>
      <c r="O181" t="s">
        <v>9</v>
      </c>
      <c r="P181" t="s">
        <v>15</v>
      </c>
      <c r="Q181" t="s">
        <v>5341</v>
      </c>
      <c r="R181">
        <v>3.048</v>
      </c>
      <c r="S181">
        <v>1</v>
      </c>
      <c r="T181">
        <v>0.2</v>
      </c>
      <c r="U181">
        <v>1.0668</v>
      </c>
      <c r="V181">
        <v>2016</v>
      </c>
      <c r="W181" t="s">
        <v>219</v>
      </c>
    </row>
    <row r="182" spans="1:23" x14ac:dyDescent="0.25">
      <c r="A182">
        <v>354</v>
      </c>
      <c r="B182" t="s">
        <v>5196</v>
      </c>
      <c r="C182" s="32">
        <v>42614</v>
      </c>
      <c r="D182" s="32">
        <v>42616</v>
      </c>
      <c r="E182" t="s">
        <v>512</v>
      </c>
      <c r="F182" t="s">
        <v>2837</v>
      </c>
      <c r="G182" t="s">
        <v>2838</v>
      </c>
      <c r="H182" t="s">
        <v>2</v>
      </c>
      <c r="I182" t="s">
        <v>378</v>
      </c>
      <c r="J182" t="s">
        <v>72</v>
      </c>
      <c r="K182" t="s">
        <v>53</v>
      </c>
      <c r="L182">
        <v>10009</v>
      </c>
      <c r="M182" t="s">
        <v>82</v>
      </c>
      <c r="N182" t="s">
        <v>5342</v>
      </c>
      <c r="O182" t="s">
        <v>9</v>
      </c>
      <c r="P182" t="s">
        <v>15</v>
      </c>
      <c r="Q182" t="s">
        <v>5082</v>
      </c>
      <c r="R182">
        <v>4355.1680000000006</v>
      </c>
      <c r="S182">
        <v>4</v>
      </c>
      <c r="T182">
        <v>0.2</v>
      </c>
      <c r="U182">
        <v>1415.4295999999997</v>
      </c>
      <c r="V182">
        <v>2016</v>
      </c>
      <c r="W182" t="s">
        <v>219</v>
      </c>
    </row>
    <row r="183" spans="1:23" x14ac:dyDescent="0.25">
      <c r="A183">
        <v>992</v>
      </c>
      <c r="B183" t="s">
        <v>5343</v>
      </c>
      <c r="C183" s="32">
        <v>42622</v>
      </c>
      <c r="D183" s="32">
        <v>42624</v>
      </c>
      <c r="E183" t="s">
        <v>512</v>
      </c>
      <c r="F183" t="s">
        <v>5344</v>
      </c>
      <c r="G183" t="s">
        <v>5345</v>
      </c>
      <c r="H183" t="s">
        <v>0</v>
      </c>
      <c r="I183" t="s">
        <v>378</v>
      </c>
      <c r="J183" t="s">
        <v>72</v>
      </c>
      <c r="K183" t="s">
        <v>53</v>
      </c>
      <c r="L183">
        <v>10024</v>
      </c>
      <c r="M183" t="s">
        <v>82</v>
      </c>
      <c r="N183" t="s">
        <v>2603</v>
      </c>
      <c r="O183" t="s">
        <v>9</v>
      </c>
      <c r="P183" t="s">
        <v>15</v>
      </c>
      <c r="Q183" t="s">
        <v>2604</v>
      </c>
      <c r="R183">
        <v>14.624000000000002</v>
      </c>
      <c r="S183">
        <v>2</v>
      </c>
      <c r="T183">
        <v>0.2</v>
      </c>
      <c r="U183">
        <v>5.484</v>
      </c>
      <c r="V183">
        <v>2016</v>
      </c>
      <c r="W183" t="s">
        <v>219</v>
      </c>
    </row>
    <row r="184" spans="1:23" x14ac:dyDescent="0.25">
      <c r="A184">
        <v>1208</v>
      </c>
      <c r="B184" t="s">
        <v>5220</v>
      </c>
      <c r="C184" s="32">
        <v>42565</v>
      </c>
      <c r="D184" s="32">
        <v>42569</v>
      </c>
      <c r="E184" t="s">
        <v>389</v>
      </c>
      <c r="F184" t="s">
        <v>5221</v>
      </c>
      <c r="G184" t="s">
        <v>5222</v>
      </c>
      <c r="H184" t="s">
        <v>1</v>
      </c>
      <c r="I184" t="s">
        <v>378</v>
      </c>
      <c r="J184" t="s">
        <v>72</v>
      </c>
      <c r="K184" t="s">
        <v>53</v>
      </c>
      <c r="L184">
        <v>10009</v>
      </c>
      <c r="M184" t="s">
        <v>82</v>
      </c>
      <c r="N184" t="s">
        <v>5340</v>
      </c>
      <c r="O184" t="s">
        <v>9</v>
      </c>
      <c r="P184" t="s">
        <v>15</v>
      </c>
      <c r="Q184" t="s">
        <v>5341</v>
      </c>
      <c r="R184">
        <v>9.1440000000000001</v>
      </c>
      <c r="S184">
        <v>3</v>
      </c>
      <c r="T184">
        <v>0.2</v>
      </c>
      <c r="U184">
        <v>3.2003999999999997</v>
      </c>
      <c r="V184">
        <v>2016</v>
      </c>
      <c r="W184" t="s">
        <v>213</v>
      </c>
    </row>
    <row r="185" spans="1:23" x14ac:dyDescent="0.25">
      <c r="A185">
        <v>1211</v>
      </c>
      <c r="B185" t="s">
        <v>5220</v>
      </c>
      <c r="C185" s="32">
        <v>42565</v>
      </c>
      <c r="D185" s="32">
        <v>42569</v>
      </c>
      <c r="E185" t="s">
        <v>389</v>
      </c>
      <c r="F185" t="s">
        <v>5221</v>
      </c>
      <c r="G185" t="s">
        <v>5222</v>
      </c>
      <c r="H185" t="s">
        <v>1</v>
      </c>
      <c r="I185" t="s">
        <v>378</v>
      </c>
      <c r="J185" t="s">
        <v>72</v>
      </c>
      <c r="K185" t="s">
        <v>53</v>
      </c>
      <c r="L185">
        <v>10009</v>
      </c>
      <c r="M185" t="s">
        <v>82</v>
      </c>
      <c r="N185" t="s">
        <v>5346</v>
      </c>
      <c r="O185" t="s">
        <v>9</v>
      </c>
      <c r="P185" t="s">
        <v>15</v>
      </c>
      <c r="Q185" t="s">
        <v>5347</v>
      </c>
      <c r="R185">
        <v>8.5440000000000005</v>
      </c>
      <c r="S185">
        <v>2</v>
      </c>
      <c r="T185">
        <v>0.2</v>
      </c>
      <c r="U185">
        <v>2.8835999999999995</v>
      </c>
      <c r="V185">
        <v>2016</v>
      </c>
      <c r="W185" t="s">
        <v>213</v>
      </c>
    </row>
    <row r="186" spans="1:23" x14ac:dyDescent="0.25">
      <c r="A186">
        <v>1225</v>
      </c>
      <c r="B186" t="s">
        <v>5131</v>
      </c>
      <c r="C186" s="32">
        <v>42708</v>
      </c>
      <c r="D186" s="32">
        <v>42709</v>
      </c>
      <c r="E186" t="s">
        <v>512</v>
      </c>
      <c r="F186" t="s">
        <v>4847</v>
      </c>
      <c r="G186" t="s">
        <v>4848</v>
      </c>
      <c r="H186" t="s">
        <v>0</v>
      </c>
      <c r="I186" t="s">
        <v>378</v>
      </c>
      <c r="J186" t="s">
        <v>72</v>
      </c>
      <c r="K186" t="s">
        <v>53</v>
      </c>
      <c r="L186">
        <v>10024</v>
      </c>
      <c r="M186" t="s">
        <v>82</v>
      </c>
      <c r="N186" t="s">
        <v>5348</v>
      </c>
      <c r="O186" t="s">
        <v>9</v>
      </c>
      <c r="P186" t="s">
        <v>15</v>
      </c>
      <c r="Q186" t="s">
        <v>5349</v>
      </c>
      <c r="R186">
        <v>1.7280000000000002</v>
      </c>
      <c r="S186">
        <v>1</v>
      </c>
      <c r="T186">
        <v>0.2</v>
      </c>
      <c r="U186">
        <v>0.60479999999999989</v>
      </c>
      <c r="V186">
        <v>2016</v>
      </c>
      <c r="W186" t="s">
        <v>210</v>
      </c>
    </row>
    <row r="187" spans="1:23" x14ac:dyDescent="0.25">
      <c r="A187">
        <v>1397</v>
      </c>
      <c r="B187" t="s">
        <v>5253</v>
      </c>
      <c r="C187" s="32">
        <v>42698</v>
      </c>
      <c r="D187" s="32">
        <v>42700</v>
      </c>
      <c r="E187" t="s">
        <v>512</v>
      </c>
      <c r="F187" t="s">
        <v>1355</v>
      </c>
      <c r="G187" t="s">
        <v>1356</v>
      </c>
      <c r="H187" t="s">
        <v>0</v>
      </c>
      <c r="I187" t="s">
        <v>378</v>
      </c>
      <c r="J187" t="s">
        <v>72</v>
      </c>
      <c r="K187" t="s">
        <v>53</v>
      </c>
      <c r="L187">
        <v>10035</v>
      </c>
      <c r="M187" t="s">
        <v>82</v>
      </c>
      <c r="N187" t="s">
        <v>2704</v>
      </c>
      <c r="O187" t="s">
        <v>9</v>
      </c>
      <c r="P187" t="s">
        <v>15</v>
      </c>
      <c r="Q187" t="s">
        <v>2705</v>
      </c>
      <c r="R187">
        <v>17.216000000000001</v>
      </c>
      <c r="S187">
        <v>4</v>
      </c>
      <c r="T187">
        <v>0.2</v>
      </c>
      <c r="U187">
        <v>6.025599999999999</v>
      </c>
      <c r="V187">
        <v>2016</v>
      </c>
      <c r="W187" t="s">
        <v>217</v>
      </c>
    </row>
    <row r="188" spans="1:23" x14ac:dyDescent="0.25">
      <c r="A188">
        <v>3238</v>
      </c>
      <c r="B188" t="s">
        <v>5160</v>
      </c>
      <c r="C188" s="32">
        <v>42492</v>
      </c>
      <c r="D188" s="32">
        <v>42492</v>
      </c>
      <c r="E188" t="s">
        <v>597</v>
      </c>
      <c r="F188" t="s">
        <v>3472</v>
      </c>
      <c r="G188" t="s">
        <v>3473</v>
      </c>
      <c r="H188" t="s">
        <v>0</v>
      </c>
      <c r="I188" t="s">
        <v>378</v>
      </c>
      <c r="J188" t="s">
        <v>72</v>
      </c>
      <c r="K188" t="s">
        <v>53</v>
      </c>
      <c r="L188">
        <v>10024</v>
      </c>
      <c r="M188" t="s">
        <v>82</v>
      </c>
      <c r="N188" t="s">
        <v>4994</v>
      </c>
      <c r="O188" t="s">
        <v>9</v>
      </c>
      <c r="P188" t="s">
        <v>15</v>
      </c>
      <c r="Q188" t="s">
        <v>4995</v>
      </c>
      <c r="R188">
        <v>45.576000000000001</v>
      </c>
      <c r="S188">
        <v>3</v>
      </c>
      <c r="T188">
        <v>0.2</v>
      </c>
      <c r="U188">
        <v>15.951599999999997</v>
      </c>
      <c r="V188">
        <v>2016</v>
      </c>
      <c r="W188" t="s">
        <v>216</v>
      </c>
    </row>
    <row r="189" spans="1:23" x14ac:dyDescent="0.25">
      <c r="A189">
        <v>5330</v>
      </c>
      <c r="B189" t="s">
        <v>5350</v>
      </c>
      <c r="C189" s="32">
        <v>42729</v>
      </c>
      <c r="D189" s="32">
        <v>42732</v>
      </c>
      <c r="E189" t="s">
        <v>389</v>
      </c>
      <c r="F189" t="s">
        <v>5351</v>
      </c>
      <c r="G189" t="s">
        <v>5352</v>
      </c>
      <c r="H189" t="s">
        <v>0</v>
      </c>
      <c r="I189" t="s">
        <v>378</v>
      </c>
      <c r="J189" t="s">
        <v>72</v>
      </c>
      <c r="K189" t="s">
        <v>53</v>
      </c>
      <c r="L189">
        <v>10035</v>
      </c>
      <c r="M189" t="s">
        <v>82</v>
      </c>
      <c r="N189" t="s">
        <v>5353</v>
      </c>
      <c r="O189" t="s">
        <v>9</v>
      </c>
      <c r="P189" t="s">
        <v>15</v>
      </c>
      <c r="Q189" t="s">
        <v>5354</v>
      </c>
      <c r="R189">
        <v>33.568000000000005</v>
      </c>
      <c r="S189">
        <v>2</v>
      </c>
      <c r="T189">
        <v>0.2</v>
      </c>
      <c r="U189">
        <v>11.748799999999997</v>
      </c>
      <c r="V189">
        <v>2016</v>
      </c>
      <c r="W189" t="s">
        <v>210</v>
      </c>
    </row>
    <row r="190" spans="1:23" x14ac:dyDescent="0.25">
      <c r="A190">
        <v>5634</v>
      </c>
      <c r="B190" t="s">
        <v>5355</v>
      </c>
      <c r="C190" s="32">
        <v>42636</v>
      </c>
      <c r="D190" s="32">
        <v>42641</v>
      </c>
      <c r="E190" t="s">
        <v>389</v>
      </c>
      <c r="F190" t="s">
        <v>4897</v>
      </c>
      <c r="G190" t="s">
        <v>4898</v>
      </c>
      <c r="H190" t="s">
        <v>2</v>
      </c>
      <c r="I190" t="s">
        <v>378</v>
      </c>
      <c r="J190" t="s">
        <v>72</v>
      </c>
      <c r="K190" t="s">
        <v>53</v>
      </c>
      <c r="L190">
        <v>10009</v>
      </c>
      <c r="M190" t="s">
        <v>82</v>
      </c>
      <c r="N190" t="s">
        <v>2554</v>
      </c>
      <c r="O190" t="s">
        <v>9</v>
      </c>
      <c r="P190" t="s">
        <v>15</v>
      </c>
      <c r="Q190" t="s">
        <v>2555</v>
      </c>
      <c r="R190">
        <v>10.528</v>
      </c>
      <c r="S190">
        <v>7</v>
      </c>
      <c r="T190">
        <v>0.2</v>
      </c>
      <c r="U190">
        <v>3.6847999999999987</v>
      </c>
      <c r="V190">
        <v>2016</v>
      </c>
      <c r="W190" t="s">
        <v>219</v>
      </c>
    </row>
    <row r="191" spans="1:23" x14ac:dyDescent="0.25">
      <c r="A191">
        <v>6171</v>
      </c>
      <c r="B191" t="s">
        <v>5266</v>
      </c>
      <c r="C191" s="32">
        <v>42723</v>
      </c>
      <c r="D191" s="32">
        <v>42728</v>
      </c>
      <c r="E191" t="s">
        <v>389</v>
      </c>
      <c r="F191" t="s">
        <v>5267</v>
      </c>
      <c r="G191" t="s">
        <v>5268</v>
      </c>
      <c r="H191" t="s">
        <v>1</v>
      </c>
      <c r="I191" t="s">
        <v>378</v>
      </c>
      <c r="J191" t="s">
        <v>72</v>
      </c>
      <c r="K191" t="s">
        <v>53</v>
      </c>
      <c r="L191">
        <v>10035</v>
      </c>
      <c r="M191" t="s">
        <v>82</v>
      </c>
      <c r="N191" t="s">
        <v>5356</v>
      </c>
      <c r="O191" t="s">
        <v>9</v>
      </c>
      <c r="P191" t="s">
        <v>15</v>
      </c>
      <c r="Q191" t="s">
        <v>5357</v>
      </c>
      <c r="R191">
        <v>34.248000000000005</v>
      </c>
      <c r="S191">
        <v>3</v>
      </c>
      <c r="T191">
        <v>0.2</v>
      </c>
      <c r="U191">
        <v>11.558699999999998</v>
      </c>
      <c r="V191">
        <v>2016</v>
      </c>
      <c r="W191" t="s">
        <v>210</v>
      </c>
    </row>
    <row r="192" spans="1:23" x14ac:dyDescent="0.25">
      <c r="A192">
        <v>6594</v>
      </c>
      <c r="B192" t="s">
        <v>5358</v>
      </c>
      <c r="C192" s="32">
        <v>42534</v>
      </c>
      <c r="D192" s="32">
        <v>42537</v>
      </c>
      <c r="E192" t="s">
        <v>389</v>
      </c>
      <c r="F192" t="s">
        <v>1350</v>
      </c>
      <c r="G192" t="s">
        <v>1351</v>
      </c>
      <c r="H192" t="s">
        <v>0</v>
      </c>
      <c r="I192" t="s">
        <v>378</v>
      </c>
      <c r="J192" t="s">
        <v>72</v>
      </c>
      <c r="K192" t="s">
        <v>53</v>
      </c>
      <c r="L192">
        <v>10024</v>
      </c>
      <c r="M192" t="s">
        <v>82</v>
      </c>
      <c r="N192" t="s">
        <v>4973</v>
      </c>
      <c r="O192" t="s">
        <v>9</v>
      </c>
      <c r="P192" t="s">
        <v>15</v>
      </c>
      <c r="Q192" t="s">
        <v>4974</v>
      </c>
      <c r="R192">
        <v>33.568000000000005</v>
      </c>
      <c r="S192">
        <v>2</v>
      </c>
      <c r="T192">
        <v>0.2</v>
      </c>
      <c r="U192">
        <v>11.748799999999997</v>
      </c>
      <c r="V192">
        <v>2016</v>
      </c>
      <c r="W192" t="s">
        <v>214</v>
      </c>
    </row>
    <row r="193" spans="1:23" x14ac:dyDescent="0.25">
      <c r="A193">
        <v>7096</v>
      </c>
      <c r="B193" t="s">
        <v>5359</v>
      </c>
      <c r="C193" s="32">
        <v>42601</v>
      </c>
      <c r="D193" s="32">
        <v>42602</v>
      </c>
      <c r="E193" t="s">
        <v>512</v>
      </c>
      <c r="F193" t="s">
        <v>3210</v>
      </c>
      <c r="G193" t="s">
        <v>3211</v>
      </c>
      <c r="H193" t="s">
        <v>0</v>
      </c>
      <c r="I193" t="s">
        <v>378</v>
      </c>
      <c r="J193" t="s">
        <v>72</v>
      </c>
      <c r="K193" t="s">
        <v>53</v>
      </c>
      <c r="L193">
        <v>10009</v>
      </c>
      <c r="M193" t="s">
        <v>82</v>
      </c>
      <c r="N193" t="s">
        <v>2586</v>
      </c>
      <c r="O193" t="s">
        <v>9</v>
      </c>
      <c r="P193" t="s">
        <v>15</v>
      </c>
      <c r="Q193" t="s">
        <v>2587</v>
      </c>
      <c r="R193">
        <v>146.68799999999999</v>
      </c>
      <c r="S193">
        <v>6</v>
      </c>
      <c r="T193">
        <v>0.2</v>
      </c>
      <c r="U193">
        <v>55.007999999999996</v>
      </c>
      <c r="V193">
        <v>2016</v>
      </c>
      <c r="W193" t="s">
        <v>209</v>
      </c>
    </row>
    <row r="194" spans="1:23" x14ac:dyDescent="0.25">
      <c r="A194">
        <v>7097</v>
      </c>
      <c r="B194" t="s">
        <v>5359</v>
      </c>
      <c r="C194" s="32">
        <v>42601</v>
      </c>
      <c r="D194" s="32">
        <v>42602</v>
      </c>
      <c r="E194" t="s">
        <v>512</v>
      </c>
      <c r="F194" t="s">
        <v>3210</v>
      </c>
      <c r="G194" t="s">
        <v>3211</v>
      </c>
      <c r="H194" t="s">
        <v>0</v>
      </c>
      <c r="I194" t="s">
        <v>378</v>
      </c>
      <c r="J194" t="s">
        <v>72</v>
      </c>
      <c r="K194" t="s">
        <v>53</v>
      </c>
      <c r="L194">
        <v>10009</v>
      </c>
      <c r="M194" t="s">
        <v>82</v>
      </c>
      <c r="N194" t="s">
        <v>5360</v>
      </c>
      <c r="O194" t="s">
        <v>9</v>
      </c>
      <c r="P194" t="s">
        <v>15</v>
      </c>
      <c r="Q194" t="s">
        <v>5361</v>
      </c>
      <c r="R194">
        <v>276.78400000000005</v>
      </c>
      <c r="S194">
        <v>2</v>
      </c>
      <c r="T194">
        <v>0.2</v>
      </c>
      <c r="U194">
        <v>89.954799999999992</v>
      </c>
      <c r="V194">
        <v>2016</v>
      </c>
      <c r="W194" t="s">
        <v>209</v>
      </c>
    </row>
    <row r="195" spans="1:23" x14ac:dyDescent="0.25">
      <c r="A195">
        <v>7098</v>
      </c>
      <c r="B195" t="s">
        <v>5359</v>
      </c>
      <c r="C195" s="32">
        <v>42601</v>
      </c>
      <c r="D195" s="32">
        <v>42602</v>
      </c>
      <c r="E195" t="s">
        <v>512</v>
      </c>
      <c r="F195" t="s">
        <v>3210</v>
      </c>
      <c r="G195" t="s">
        <v>3211</v>
      </c>
      <c r="H195" t="s">
        <v>0</v>
      </c>
      <c r="I195" t="s">
        <v>378</v>
      </c>
      <c r="J195" t="s">
        <v>72</v>
      </c>
      <c r="K195" t="s">
        <v>53</v>
      </c>
      <c r="L195">
        <v>10009</v>
      </c>
      <c r="M195" t="s">
        <v>82</v>
      </c>
      <c r="N195" t="s">
        <v>5362</v>
      </c>
      <c r="O195" t="s">
        <v>9</v>
      </c>
      <c r="P195" t="s">
        <v>15</v>
      </c>
      <c r="Q195" t="s">
        <v>5363</v>
      </c>
      <c r="R195">
        <v>25.32</v>
      </c>
      <c r="S195">
        <v>5</v>
      </c>
      <c r="T195">
        <v>0.2</v>
      </c>
      <c r="U195">
        <v>9.1785000000000014</v>
      </c>
      <c r="V195">
        <v>2016</v>
      </c>
      <c r="W195" t="s">
        <v>209</v>
      </c>
    </row>
    <row r="196" spans="1:23" x14ac:dyDescent="0.25">
      <c r="A196">
        <v>9358</v>
      </c>
      <c r="B196" t="s">
        <v>5145</v>
      </c>
      <c r="C196" s="32">
        <v>42394</v>
      </c>
      <c r="D196" s="32">
        <v>42397</v>
      </c>
      <c r="E196" t="s">
        <v>389</v>
      </c>
      <c r="F196" t="s">
        <v>2891</v>
      </c>
      <c r="G196" t="s">
        <v>2892</v>
      </c>
      <c r="H196" t="s">
        <v>1</v>
      </c>
      <c r="I196" t="s">
        <v>378</v>
      </c>
      <c r="J196" t="s">
        <v>72</v>
      </c>
      <c r="K196" t="s">
        <v>53</v>
      </c>
      <c r="L196">
        <v>10024</v>
      </c>
      <c r="M196" t="s">
        <v>82</v>
      </c>
      <c r="N196" t="s">
        <v>2689</v>
      </c>
      <c r="O196" t="s">
        <v>9</v>
      </c>
      <c r="P196" t="s">
        <v>15</v>
      </c>
      <c r="Q196" t="s">
        <v>2690</v>
      </c>
      <c r="R196">
        <v>43.120000000000005</v>
      </c>
      <c r="S196">
        <v>5</v>
      </c>
      <c r="T196">
        <v>0.2</v>
      </c>
      <c r="U196">
        <v>15.091999999999995</v>
      </c>
      <c r="V196">
        <v>2016</v>
      </c>
      <c r="W196" t="s">
        <v>212</v>
      </c>
    </row>
    <row r="197" spans="1:23" x14ac:dyDescent="0.25">
      <c r="A197">
        <v>71</v>
      </c>
      <c r="B197" t="s">
        <v>5364</v>
      </c>
      <c r="C197" s="32">
        <v>42631</v>
      </c>
      <c r="D197" s="32">
        <v>42636</v>
      </c>
      <c r="E197" t="s">
        <v>375</v>
      </c>
      <c r="F197" t="s">
        <v>5365</v>
      </c>
      <c r="G197" t="s">
        <v>5366</v>
      </c>
      <c r="H197" t="s">
        <v>0</v>
      </c>
      <c r="I197" t="s">
        <v>378</v>
      </c>
      <c r="J197" t="s">
        <v>72</v>
      </c>
      <c r="K197" t="s">
        <v>53</v>
      </c>
      <c r="L197">
        <v>10009</v>
      </c>
      <c r="M197" t="s">
        <v>82</v>
      </c>
      <c r="N197" t="s">
        <v>4947</v>
      </c>
      <c r="O197" t="s">
        <v>9</v>
      </c>
      <c r="P197" t="s">
        <v>15</v>
      </c>
      <c r="Q197" t="s">
        <v>4948</v>
      </c>
      <c r="R197">
        <v>4.6159999999999997</v>
      </c>
      <c r="S197">
        <v>1</v>
      </c>
      <c r="T197">
        <v>0.2</v>
      </c>
      <c r="U197">
        <v>1.7309999999999999</v>
      </c>
      <c r="V197">
        <v>2016</v>
      </c>
      <c r="W197" t="s">
        <v>219</v>
      </c>
    </row>
    <row r="198" spans="1:23" x14ac:dyDescent="0.25">
      <c r="A198">
        <v>681</v>
      </c>
      <c r="B198" t="s">
        <v>5153</v>
      </c>
      <c r="C198" s="32">
        <v>42693</v>
      </c>
      <c r="D198" s="32">
        <v>42698</v>
      </c>
      <c r="E198" t="s">
        <v>375</v>
      </c>
      <c r="F198" t="s">
        <v>5154</v>
      </c>
      <c r="G198" t="s">
        <v>5155</v>
      </c>
      <c r="H198" t="s">
        <v>0</v>
      </c>
      <c r="I198" t="s">
        <v>378</v>
      </c>
      <c r="J198" t="s">
        <v>72</v>
      </c>
      <c r="K198" t="s">
        <v>53</v>
      </c>
      <c r="L198">
        <v>10024</v>
      </c>
      <c r="M198" t="s">
        <v>82</v>
      </c>
      <c r="N198" t="s">
        <v>5007</v>
      </c>
      <c r="O198" t="s">
        <v>9</v>
      </c>
      <c r="P198" t="s">
        <v>15</v>
      </c>
      <c r="Q198" t="s">
        <v>5008</v>
      </c>
      <c r="R198">
        <v>14.352000000000002</v>
      </c>
      <c r="S198">
        <v>3</v>
      </c>
      <c r="T198">
        <v>0.2</v>
      </c>
      <c r="U198">
        <v>4.6643999999999988</v>
      </c>
      <c r="V198">
        <v>2016</v>
      </c>
      <c r="W198" t="s">
        <v>217</v>
      </c>
    </row>
    <row r="199" spans="1:23" x14ac:dyDescent="0.25">
      <c r="A199">
        <v>925</v>
      </c>
      <c r="B199" t="s">
        <v>5367</v>
      </c>
      <c r="C199" s="32">
        <v>42628</v>
      </c>
      <c r="D199" s="32">
        <v>42633</v>
      </c>
      <c r="E199" t="s">
        <v>375</v>
      </c>
      <c r="F199" t="s">
        <v>3398</v>
      </c>
      <c r="G199" t="s">
        <v>3399</v>
      </c>
      <c r="H199" t="s">
        <v>1</v>
      </c>
      <c r="I199" t="s">
        <v>378</v>
      </c>
      <c r="J199" t="s">
        <v>72</v>
      </c>
      <c r="K199" t="s">
        <v>53</v>
      </c>
      <c r="L199">
        <v>10011</v>
      </c>
      <c r="M199" t="s">
        <v>82</v>
      </c>
      <c r="N199" t="s">
        <v>5368</v>
      </c>
      <c r="O199" t="s">
        <v>9</v>
      </c>
      <c r="P199" t="s">
        <v>15</v>
      </c>
      <c r="Q199" t="s">
        <v>5369</v>
      </c>
      <c r="R199">
        <v>841.5680000000001</v>
      </c>
      <c r="S199">
        <v>2</v>
      </c>
      <c r="T199">
        <v>0.2</v>
      </c>
      <c r="U199">
        <v>294.54879999999991</v>
      </c>
      <c r="V199">
        <v>2016</v>
      </c>
      <c r="W199" t="s">
        <v>219</v>
      </c>
    </row>
    <row r="200" spans="1:23" x14ac:dyDescent="0.25">
      <c r="A200">
        <v>1243</v>
      </c>
      <c r="B200" t="s">
        <v>5223</v>
      </c>
      <c r="C200" s="32">
        <v>42415</v>
      </c>
      <c r="D200" s="32">
        <v>42422</v>
      </c>
      <c r="E200" t="s">
        <v>375</v>
      </c>
      <c r="F200" t="s">
        <v>1741</v>
      </c>
      <c r="G200" t="s">
        <v>1742</v>
      </c>
      <c r="H200" t="s">
        <v>0</v>
      </c>
      <c r="I200" t="s">
        <v>378</v>
      </c>
      <c r="J200" t="s">
        <v>72</v>
      </c>
      <c r="K200" t="s">
        <v>53</v>
      </c>
      <c r="L200">
        <v>10009</v>
      </c>
      <c r="M200" t="s">
        <v>82</v>
      </c>
      <c r="N200" t="s">
        <v>2722</v>
      </c>
      <c r="O200" t="s">
        <v>9</v>
      </c>
      <c r="P200" t="s">
        <v>15</v>
      </c>
      <c r="Q200" t="s">
        <v>2723</v>
      </c>
      <c r="R200">
        <v>398.35199999999998</v>
      </c>
      <c r="S200">
        <v>3</v>
      </c>
      <c r="T200">
        <v>0.2</v>
      </c>
      <c r="U200">
        <v>124.48499999999999</v>
      </c>
      <c r="V200">
        <v>2016</v>
      </c>
      <c r="W200" t="s">
        <v>211</v>
      </c>
    </row>
    <row r="201" spans="1:23" x14ac:dyDescent="0.25">
      <c r="A201">
        <v>1289</v>
      </c>
      <c r="B201" t="s">
        <v>5199</v>
      </c>
      <c r="C201" s="32">
        <v>42696</v>
      </c>
      <c r="D201" s="32">
        <v>42700</v>
      </c>
      <c r="E201" t="s">
        <v>375</v>
      </c>
      <c r="F201" t="s">
        <v>4653</v>
      </c>
      <c r="G201" t="s">
        <v>4654</v>
      </c>
      <c r="H201" t="s">
        <v>1</v>
      </c>
      <c r="I201" t="s">
        <v>378</v>
      </c>
      <c r="J201" t="s">
        <v>72</v>
      </c>
      <c r="K201" t="s">
        <v>53</v>
      </c>
      <c r="L201">
        <v>10009</v>
      </c>
      <c r="M201" t="s">
        <v>82</v>
      </c>
      <c r="N201" t="s">
        <v>5370</v>
      </c>
      <c r="O201" t="s">
        <v>9</v>
      </c>
      <c r="P201" t="s">
        <v>15</v>
      </c>
      <c r="Q201" t="s">
        <v>5371</v>
      </c>
      <c r="R201">
        <v>12.192</v>
      </c>
      <c r="S201">
        <v>4</v>
      </c>
      <c r="T201">
        <v>0.2</v>
      </c>
      <c r="U201">
        <v>4.1147999999999989</v>
      </c>
      <c r="V201">
        <v>2016</v>
      </c>
      <c r="W201" t="s">
        <v>217</v>
      </c>
    </row>
    <row r="202" spans="1:23" x14ac:dyDescent="0.25">
      <c r="A202">
        <v>1716</v>
      </c>
      <c r="B202" t="s">
        <v>5372</v>
      </c>
      <c r="C202" s="32">
        <v>42490</v>
      </c>
      <c r="D202" s="32">
        <v>42494</v>
      </c>
      <c r="E202" t="s">
        <v>375</v>
      </c>
      <c r="F202" t="s">
        <v>1479</v>
      </c>
      <c r="G202" t="s">
        <v>1480</v>
      </c>
      <c r="H202" t="s">
        <v>0</v>
      </c>
      <c r="I202" t="s">
        <v>378</v>
      </c>
      <c r="J202" t="s">
        <v>72</v>
      </c>
      <c r="K202" t="s">
        <v>53</v>
      </c>
      <c r="L202">
        <v>10011</v>
      </c>
      <c r="M202" t="s">
        <v>82</v>
      </c>
      <c r="N202" t="s">
        <v>2551</v>
      </c>
      <c r="O202" t="s">
        <v>9</v>
      </c>
      <c r="P202" t="s">
        <v>15</v>
      </c>
      <c r="Q202" t="s">
        <v>2552</v>
      </c>
      <c r="R202">
        <v>7.7120000000000006</v>
      </c>
      <c r="S202">
        <v>2</v>
      </c>
      <c r="T202">
        <v>0.2</v>
      </c>
      <c r="U202">
        <v>2.7956000000000003</v>
      </c>
      <c r="V202">
        <v>2016</v>
      </c>
      <c r="W202" t="s">
        <v>208</v>
      </c>
    </row>
    <row r="203" spans="1:23" x14ac:dyDescent="0.25">
      <c r="A203">
        <v>1721</v>
      </c>
      <c r="B203" t="s">
        <v>5093</v>
      </c>
      <c r="C203" s="32">
        <v>42509</v>
      </c>
      <c r="D203" s="32">
        <v>42514</v>
      </c>
      <c r="E203" t="s">
        <v>375</v>
      </c>
      <c r="F203" t="s">
        <v>5094</v>
      </c>
      <c r="G203" t="s">
        <v>5095</v>
      </c>
      <c r="H203" t="s">
        <v>0</v>
      </c>
      <c r="I203" t="s">
        <v>378</v>
      </c>
      <c r="J203" t="s">
        <v>72</v>
      </c>
      <c r="K203" t="s">
        <v>53</v>
      </c>
      <c r="L203">
        <v>10011</v>
      </c>
      <c r="M203" t="s">
        <v>82</v>
      </c>
      <c r="N203" t="s">
        <v>2680</v>
      </c>
      <c r="O203" t="s">
        <v>9</v>
      </c>
      <c r="P203" t="s">
        <v>15</v>
      </c>
      <c r="Q203" t="s">
        <v>2681</v>
      </c>
      <c r="R203">
        <v>47.744</v>
      </c>
      <c r="S203">
        <v>4</v>
      </c>
      <c r="T203">
        <v>0.2</v>
      </c>
      <c r="U203">
        <v>14.919999999999995</v>
      </c>
      <c r="V203">
        <v>2016</v>
      </c>
      <c r="W203" t="s">
        <v>216</v>
      </c>
    </row>
    <row r="204" spans="1:23" x14ac:dyDescent="0.25">
      <c r="A204">
        <v>2154</v>
      </c>
      <c r="B204" t="s">
        <v>5373</v>
      </c>
      <c r="C204" s="32">
        <v>42565</v>
      </c>
      <c r="D204" s="32">
        <v>42569</v>
      </c>
      <c r="E204" t="s">
        <v>375</v>
      </c>
      <c r="F204" t="s">
        <v>2972</v>
      </c>
      <c r="G204" t="s">
        <v>2973</v>
      </c>
      <c r="H204" t="s">
        <v>1</v>
      </c>
      <c r="I204" t="s">
        <v>378</v>
      </c>
      <c r="J204" t="s">
        <v>72</v>
      </c>
      <c r="K204" t="s">
        <v>53</v>
      </c>
      <c r="L204">
        <v>10009</v>
      </c>
      <c r="M204" t="s">
        <v>82</v>
      </c>
      <c r="N204" t="s">
        <v>5374</v>
      </c>
      <c r="O204" t="s">
        <v>9</v>
      </c>
      <c r="P204" t="s">
        <v>15</v>
      </c>
      <c r="Q204" t="s">
        <v>5375</v>
      </c>
      <c r="R204">
        <v>14.16</v>
      </c>
      <c r="S204">
        <v>2</v>
      </c>
      <c r="T204">
        <v>0.2</v>
      </c>
      <c r="U204">
        <v>5.133</v>
      </c>
      <c r="V204">
        <v>2016</v>
      </c>
      <c r="W204" t="s">
        <v>213</v>
      </c>
    </row>
    <row r="205" spans="1:23" x14ac:dyDescent="0.25">
      <c r="A205">
        <v>2180</v>
      </c>
      <c r="B205" t="s">
        <v>5200</v>
      </c>
      <c r="C205" s="32">
        <v>42497</v>
      </c>
      <c r="D205" s="32">
        <v>42501</v>
      </c>
      <c r="E205" t="s">
        <v>375</v>
      </c>
      <c r="F205" t="s">
        <v>5201</v>
      </c>
      <c r="G205" t="s">
        <v>5202</v>
      </c>
      <c r="H205" t="s">
        <v>0</v>
      </c>
      <c r="I205" t="s">
        <v>378</v>
      </c>
      <c r="J205" t="s">
        <v>72</v>
      </c>
      <c r="K205" t="s">
        <v>53</v>
      </c>
      <c r="L205">
        <v>10009</v>
      </c>
      <c r="M205" t="s">
        <v>82</v>
      </c>
      <c r="N205" t="s">
        <v>2596</v>
      </c>
      <c r="O205" t="s">
        <v>9</v>
      </c>
      <c r="P205" t="s">
        <v>15</v>
      </c>
      <c r="Q205" t="s">
        <v>2597</v>
      </c>
      <c r="R205">
        <v>85.232000000000014</v>
      </c>
      <c r="S205">
        <v>7</v>
      </c>
      <c r="T205">
        <v>0.2</v>
      </c>
      <c r="U205">
        <v>30.896599999999996</v>
      </c>
      <c r="V205">
        <v>2016</v>
      </c>
      <c r="W205" t="s">
        <v>216</v>
      </c>
    </row>
    <row r="206" spans="1:23" x14ac:dyDescent="0.25">
      <c r="A206">
        <v>3311</v>
      </c>
      <c r="B206" t="s">
        <v>5376</v>
      </c>
      <c r="C206" s="32">
        <v>42630</v>
      </c>
      <c r="D206" s="32">
        <v>42635</v>
      </c>
      <c r="E206" t="s">
        <v>375</v>
      </c>
      <c r="F206" t="s">
        <v>4207</v>
      </c>
      <c r="G206" t="s">
        <v>4208</v>
      </c>
      <c r="H206" t="s">
        <v>0</v>
      </c>
      <c r="I206" t="s">
        <v>378</v>
      </c>
      <c r="J206" t="s">
        <v>72</v>
      </c>
      <c r="K206" t="s">
        <v>53</v>
      </c>
      <c r="L206">
        <v>10035</v>
      </c>
      <c r="M206" t="s">
        <v>82</v>
      </c>
      <c r="N206" t="s">
        <v>5377</v>
      </c>
      <c r="O206" t="s">
        <v>9</v>
      </c>
      <c r="P206" t="s">
        <v>15</v>
      </c>
      <c r="Q206" t="s">
        <v>5378</v>
      </c>
      <c r="R206">
        <v>232.40000000000003</v>
      </c>
      <c r="S206">
        <v>5</v>
      </c>
      <c r="T206">
        <v>0.2</v>
      </c>
      <c r="U206">
        <v>78.434999999999988</v>
      </c>
      <c r="V206">
        <v>2016</v>
      </c>
      <c r="W206" t="s">
        <v>219</v>
      </c>
    </row>
    <row r="207" spans="1:23" x14ac:dyDescent="0.25">
      <c r="A207">
        <v>3744</v>
      </c>
      <c r="B207" t="s">
        <v>5100</v>
      </c>
      <c r="C207" s="32">
        <v>42384</v>
      </c>
      <c r="D207" s="32">
        <v>42390</v>
      </c>
      <c r="E207" t="s">
        <v>375</v>
      </c>
      <c r="F207" t="s">
        <v>3727</v>
      </c>
      <c r="G207" t="s">
        <v>3728</v>
      </c>
      <c r="H207" t="s">
        <v>0</v>
      </c>
      <c r="I207" t="s">
        <v>378</v>
      </c>
      <c r="J207" t="s">
        <v>72</v>
      </c>
      <c r="K207" t="s">
        <v>53</v>
      </c>
      <c r="L207">
        <v>10011</v>
      </c>
      <c r="M207" t="s">
        <v>82</v>
      </c>
      <c r="N207" t="s">
        <v>5379</v>
      </c>
      <c r="O207" t="s">
        <v>9</v>
      </c>
      <c r="P207" t="s">
        <v>15</v>
      </c>
      <c r="Q207" t="s">
        <v>5380</v>
      </c>
      <c r="R207">
        <v>49.536000000000001</v>
      </c>
      <c r="S207">
        <v>3</v>
      </c>
      <c r="T207">
        <v>0.2</v>
      </c>
      <c r="U207">
        <v>17.337599999999998</v>
      </c>
      <c r="V207">
        <v>2016</v>
      </c>
      <c r="W207" t="s">
        <v>212</v>
      </c>
    </row>
    <row r="208" spans="1:23" x14ac:dyDescent="0.25">
      <c r="A208">
        <v>3974</v>
      </c>
      <c r="B208" t="s">
        <v>5205</v>
      </c>
      <c r="C208" s="32">
        <v>42458</v>
      </c>
      <c r="D208" s="32">
        <v>42462</v>
      </c>
      <c r="E208" t="s">
        <v>375</v>
      </c>
      <c r="F208" t="s">
        <v>5206</v>
      </c>
      <c r="G208" t="s">
        <v>5207</v>
      </c>
      <c r="H208" t="s">
        <v>0</v>
      </c>
      <c r="I208" t="s">
        <v>378</v>
      </c>
      <c r="J208" t="s">
        <v>72</v>
      </c>
      <c r="K208" t="s">
        <v>53</v>
      </c>
      <c r="L208">
        <v>10009</v>
      </c>
      <c r="M208" t="s">
        <v>82</v>
      </c>
      <c r="N208" t="s">
        <v>5381</v>
      </c>
      <c r="O208" t="s">
        <v>9</v>
      </c>
      <c r="P208" t="s">
        <v>15</v>
      </c>
      <c r="Q208" t="s">
        <v>5382</v>
      </c>
      <c r="R208">
        <v>29.800000000000004</v>
      </c>
      <c r="S208">
        <v>5</v>
      </c>
      <c r="T208">
        <v>0.2</v>
      </c>
      <c r="U208">
        <v>9.3124999999999982</v>
      </c>
      <c r="V208">
        <v>2016</v>
      </c>
      <c r="W208" t="s">
        <v>215</v>
      </c>
    </row>
    <row r="209" spans="1:23" x14ac:dyDescent="0.25">
      <c r="A209">
        <v>3976</v>
      </c>
      <c r="B209" t="s">
        <v>5205</v>
      </c>
      <c r="C209" s="32">
        <v>42458</v>
      </c>
      <c r="D209" s="32">
        <v>42462</v>
      </c>
      <c r="E209" t="s">
        <v>375</v>
      </c>
      <c r="F209" t="s">
        <v>5206</v>
      </c>
      <c r="G209" t="s">
        <v>5207</v>
      </c>
      <c r="H209" t="s">
        <v>0</v>
      </c>
      <c r="I209" t="s">
        <v>378</v>
      </c>
      <c r="J209" t="s">
        <v>72</v>
      </c>
      <c r="K209" t="s">
        <v>53</v>
      </c>
      <c r="L209">
        <v>10009</v>
      </c>
      <c r="M209" t="s">
        <v>82</v>
      </c>
      <c r="N209" t="s">
        <v>2579</v>
      </c>
      <c r="O209" t="s">
        <v>9</v>
      </c>
      <c r="P209" t="s">
        <v>15</v>
      </c>
      <c r="Q209" t="s">
        <v>2580</v>
      </c>
      <c r="R209">
        <v>41.328000000000003</v>
      </c>
      <c r="S209">
        <v>7</v>
      </c>
      <c r="T209">
        <v>0.2</v>
      </c>
      <c r="U209">
        <v>14.981400000000001</v>
      </c>
      <c r="V209">
        <v>2016</v>
      </c>
      <c r="W209" t="s">
        <v>215</v>
      </c>
    </row>
    <row r="210" spans="1:23" x14ac:dyDescent="0.25">
      <c r="A210">
        <v>4092</v>
      </c>
      <c r="B210" t="s">
        <v>5280</v>
      </c>
      <c r="C210" s="32">
        <v>42461</v>
      </c>
      <c r="D210" s="32">
        <v>42465</v>
      </c>
      <c r="E210" t="s">
        <v>375</v>
      </c>
      <c r="F210" t="s">
        <v>5281</v>
      </c>
      <c r="G210" t="s">
        <v>5282</v>
      </c>
      <c r="H210" t="s">
        <v>1</v>
      </c>
      <c r="I210" t="s">
        <v>378</v>
      </c>
      <c r="J210" t="s">
        <v>72</v>
      </c>
      <c r="K210" t="s">
        <v>53</v>
      </c>
      <c r="L210">
        <v>10035</v>
      </c>
      <c r="M210" t="s">
        <v>82</v>
      </c>
      <c r="N210" t="s">
        <v>5007</v>
      </c>
      <c r="O210" t="s">
        <v>9</v>
      </c>
      <c r="P210" t="s">
        <v>15</v>
      </c>
      <c r="Q210" t="s">
        <v>5008</v>
      </c>
      <c r="R210">
        <v>14.352000000000002</v>
      </c>
      <c r="S210">
        <v>3</v>
      </c>
      <c r="T210">
        <v>0.2</v>
      </c>
      <c r="U210">
        <v>4.6643999999999988</v>
      </c>
      <c r="V210">
        <v>2016</v>
      </c>
      <c r="W210" t="s">
        <v>208</v>
      </c>
    </row>
    <row r="211" spans="1:23" x14ac:dyDescent="0.25">
      <c r="A211">
        <v>4830</v>
      </c>
      <c r="B211" t="s">
        <v>5383</v>
      </c>
      <c r="C211" s="32">
        <v>42505</v>
      </c>
      <c r="D211" s="32">
        <v>42511</v>
      </c>
      <c r="E211" t="s">
        <v>375</v>
      </c>
      <c r="F211" t="s">
        <v>2392</v>
      </c>
      <c r="G211" t="s">
        <v>2393</v>
      </c>
      <c r="H211" t="s">
        <v>0</v>
      </c>
      <c r="I211" t="s">
        <v>378</v>
      </c>
      <c r="J211" t="s">
        <v>72</v>
      </c>
      <c r="K211" t="s">
        <v>53</v>
      </c>
      <c r="L211">
        <v>10035</v>
      </c>
      <c r="M211" t="s">
        <v>82</v>
      </c>
      <c r="N211" t="s">
        <v>2640</v>
      </c>
      <c r="O211" t="s">
        <v>9</v>
      </c>
      <c r="P211" t="s">
        <v>15</v>
      </c>
      <c r="Q211" t="s">
        <v>2641</v>
      </c>
      <c r="R211">
        <v>13.776000000000002</v>
      </c>
      <c r="S211">
        <v>3</v>
      </c>
      <c r="T211">
        <v>0.2</v>
      </c>
      <c r="U211">
        <v>4.4771999999999998</v>
      </c>
      <c r="V211">
        <v>2016</v>
      </c>
      <c r="W211" t="s">
        <v>216</v>
      </c>
    </row>
    <row r="212" spans="1:23" x14ac:dyDescent="0.25">
      <c r="A212">
        <v>4863</v>
      </c>
      <c r="B212" t="s">
        <v>5384</v>
      </c>
      <c r="C212" s="32">
        <v>42684</v>
      </c>
      <c r="D212" s="32">
        <v>42688</v>
      </c>
      <c r="E212" t="s">
        <v>375</v>
      </c>
      <c r="F212" t="s">
        <v>1873</v>
      </c>
      <c r="G212" t="s">
        <v>1874</v>
      </c>
      <c r="H212" t="s">
        <v>1</v>
      </c>
      <c r="I212" t="s">
        <v>378</v>
      </c>
      <c r="J212" t="s">
        <v>72</v>
      </c>
      <c r="K212" t="s">
        <v>53</v>
      </c>
      <c r="L212">
        <v>10011</v>
      </c>
      <c r="M212" t="s">
        <v>82</v>
      </c>
      <c r="N212" t="s">
        <v>5385</v>
      </c>
      <c r="O212" t="s">
        <v>9</v>
      </c>
      <c r="P212" t="s">
        <v>15</v>
      </c>
      <c r="Q212" t="s">
        <v>5386</v>
      </c>
      <c r="R212">
        <v>20.368000000000002</v>
      </c>
      <c r="S212">
        <v>1</v>
      </c>
      <c r="T212">
        <v>0.2</v>
      </c>
      <c r="U212">
        <v>7.3834</v>
      </c>
      <c r="V212">
        <v>2016</v>
      </c>
      <c r="W212" t="s">
        <v>217</v>
      </c>
    </row>
    <row r="213" spans="1:23" x14ac:dyDescent="0.25">
      <c r="A213">
        <v>4864</v>
      </c>
      <c r="B213" t="s">
        <v>5384</v>
      </c>
      <c r="C213" s="32">
        <v>42684</v>
      </c>
      <c r="D213" s="32">
        <v>42688</v>
      </c>
      <c r="E213" t="s">
        <v>375</v>
      </c>
      <c r="F213" t="s">
        <v>1873</v>
      </c>
      <c r="G213" t="s">
        <v>1874</v>
      </c>
      <c r="H213" t="s">
        <v>1</v>
      </c>
      <c r="I213" t="s">
        <v>378</v>
      </c>
      <c r="J213" t="s">
        <v>72</v>
      </c>
      <c r="K213" t="s">
        <v>53</v>
      </c>
      <c r="L213">
        <v>10011</v>
      </c>
      <c r="M213" t="s">
        <v>82</v>
      </c>
      <c r="N213" t="s">
        <v>5387</v>
      </c>
      <c r="O213" t="s">
        <v>9</v>
      </c>
      <c r="P213" t="s">
        <v>15</v>
      </c>
      <c r="Q213" t="s">
        <v>5388</v>
      </c>
      <c r="R213">
        <v>49.847999999999999</v>
      </c>
      <c r="S213">
        <v>3</v>
      </c>
      <c r="T213">
        <v>0.2</v>
      </c>
      <c r="U213">
        <v>16.823699999999999</v>
      </c>
      <c r="V213">
        <v>2016</v>
      </c>
      <c r="W213" t="s">
        <v>217</v>
      </c>
    </row>
    <row r="214" spans="1:23" x14ac:dyDescent="0.25">
      <c r="A214">
        <v>5144</v>
      </c>
      <c r="B214" t="s">
        <v>5235</v>
      </c>
      <c r="C214" s="32">
        <v>42461</v>
      </c>
      <c r="D214" s="32">
        <v>42465</v>
      </c>
      <c r="E214" t="s">
        <v>375</v>
      </c>
      <c r="F214" t="s">
        <v>3694</v>
      </c>
      <c r="G214" t="s">
        <v>3695</v>
      </c>
      <c r="H214" t="s">
        <v>0</v>
      </c>
      <c r="I214" t="s">
        <v>378</v>
      </c>
      <c r="J214" t="s">
        <v>72</v>
      </c>
      <c r="K214" t="s">
        <v>53</v>
      </c>
      <c r="L214">
        <v>10009</v>
      </c>
      <c r="M214" t="s">
        <v>82</v>
      </c>
      <c r="N214" t="s">
        <v>5389</v>
      </c>
      <c r="O214" t="s">
        <v>9</v>
      </c>
      <c r="P214" t="s">
        <v>15</v>
      </c>
      <c r="Q214" t="s">
        <v>2595</v>
      </c>
      <c r="R214">
        <v>3.5920000000000005</v>
      </c>
      <c r="S214">
        <v>1</v>
      </c>
      <c r="T214">
        <v>0.2</v>
      </c>
      <c r="U214">
        <v>1.1224999999999996</v>
      </c>
      <c r="V214">
        <v>2016</v>
      </c>
      <c r="W214" t="s">
        <v>208</v>
      </c>
    </row>
    <row r="215" spans="1:23" x14ac:dyDescent="0.25">
      <c r="A215">
        <v>5178</v>
      </c>
      <c r="B215" t="s">
        <v>5390</v>
      </c>
      <c r="C215" s="32">
        <v>42730</v>
      </c>
      <c r="D215" s="32">
        <v>42734</v>
      </c>
      <c r="E215" t="s">
        <v>375</v>
      </c>
      <c r="F215" t="s">
        <v>4133</v>
      </c>
      <c r="G215" t="s">
        <v>4134</v>
      </c>
      <c r="H215" t="s">
        <v>1</v>
      </c>
      <c r="I215" t="s">
        <v>378</v>
      </c>
      <c r="J215" t="s">
        <v>72</v>
      </c>
      <c r="K215" t="s">
        <v>53</v>
      </c>
      <c r="L215">
        <v>10024</v>
      </c>
      <c r="M215" t="s">
        <v>82</v>
      </c>
      <c r="N215" t="s">
        <v>5391</v>
      </c>
      <c r="O215" t="s">
        <v>9</v>
      </c>
      <c r="P215" t="s">
        <v>15</v>
      </c>
      <c r="Q215" t="s">
        <v>5392</v>
      </c>
      <c r="R215">
        <v>4.9920000000000009</v>
      </c>
      <c r="S215">
        <v>3</v>
      </c>
      <c r="T215">
        <v>0.2</v>
      </c>
      <c r="U215">
        <v>1.6848000000000001</v>
      </c>
      <c r="V215">
        <v>2016</v>
      </c>
      <c r="W215" t="s">
        <v>210</v>
      </c>
    </row>
    <row r="216" spans="1:23" x14ac:dyDescent="0.25">
      <c r="A216">
        <v>5226</v>
      </c>
      <c r="B216" t="s">
        <v>5331</v>
      </c>
      <c r="C216" s="32">
        <v>42542</v>
      </c>
      <c r="D216" s="32">
        <v>42547</v>
      </c>
      <c r="E216" t="s">
        <v>375</v>
      </c>
      <c r="F216" t="s">
        <v>1310</v>
      </c>
      <c r="G216" t="s">
        <v>1311</v>
      </c>
      <c r="H216" t="s">
        <v>0</v>
      </c>
      <c r="I216" t="s">
        <v>378</v>
      </c>
      <c r="J216" t="s">
        <v>72</v>
      </c>
      <c r="K216" t="s">
        <v>53</v>
      </c>
      <c r="L216">
        <v>10011</v>
      </c>
      <c r="M216" t="s">
        <v>82</v>
      </c>
      <c r="N216" t="s">
        <v>5393</v>
      </c>
      <c r="O216" t="s">
        <v>9</v>
      </c>
      <c r="P216" t="s">
        <v>15</v>
      </c>
      <c r="Q216" t="s">
        <v>5394</v>
      </c>
      <c r="R216">
        <v>36.56</v>
      </c>
      <c r="S216">
        <v>5</v>
      </c>
      <c r="T216">
        <v>0.2</v>
      </c>
      <c r="U216">
        <v>12.795999999999999</v>
      </c>
      <c r="V216">
        <v>2016</v>
      </c>
      <c r="W216" t="s">
        <v>214</v>
      </c>
    </row>
    <row r="217" spans="1:23" x14ac:dyDescent="0.25">
      <c r="A217">
        <v>5227</v>
      </c>
      <c r="B217" t="s">
        <v>5331</v>
      </c>
      <c r="C217" s="32">
        <v>42542</v>
      </c>
      <c r="D217" s="32">
        <v>42547</v>
      </c>
      <c r="E217" t="s">
        <v>375</v>
      </c>
      <c r="F217" t="s">
        <v>1310</v>
      </c>
      <c r="G217" t="s">
        <v>1311</v>
      </c>
      <c r="H217" t="s">
        <v>0</v>
      </c>
      <c r="I217" t="s">
        <v>378</v>
      </c>
      <c r="J217" t="s">
        <v>72</v>
      </c>
      <c r="K217" t="s">
        <v>53</v>
      </c>
      <c r="L217">
        <v>10011</v>
      </c>
      <c r="M217" t="s">
        <v>82</v>
      </c>
      <c r="N217" t="s">
        <v>4990</v>
      </c>
      <c r="O217" t="s">
        <v>9</v>
      </c>
      <c r="P217" t="s">
        <v>15</v>
      </c>
      <c r="Q217" t="s">
        <v>4991</v>
      </c>
      <c r="R217">
        <v>186.14400000000001</v>
      </c>
      <c r="S217">
        <v>6</v>
      </c>
      <c r="T217">
        <v>0.2</v>
      </c>
      <c r="U217">
        <v>60.496799999999993</v>
      </c>
      <c r="V217">
        <v>2016</v>
      </c>
      <c r="W217" t="s">
        <v>214</v>
      </c>
    </row>
    <row r="218" spans="1:23" x14ac:dyDescent="0.25">
      <c r="A218">
        <v>5332</v>
      </c>
      <c r="B218" t="s">
        <v>5104</v>
      </c>
      <c r="C218" s="32">
        <v>42617</v>
      </c>
      <c r="D218" s="32">
        <v>42621</v>
      </c>
      <c r="E218" t="s">
        <v>375</v>
      </c>
      <c r="F218" t="s">
        <v>5105</v>
      </c>
      <c r="G218" t="s">
        <v>5106</v>
      </c>
      <c r="H218" t="s">
        <v>0</v>
      </c>
      <c r="I218" t="s">
        <v>378</v>
      </c>
      <c r="J218" t="s">
        <v>72</v>
      </c>
      <c r="K218" t="s">
        <v>53</v>
      </c>
      <c r="L218">
        <v>10011</v>
      </c>
      <c r="M218" t="s">
        <v>82</v>
      </c>
      <c r="N218" t="s">
        <v>4999</v>
      </c>
      <c r="O218" t="s">
        <v>9</v>
      </c>
      <c r="P218" t="s">
        <v>15</v>
      </c>
      <c r="Q218" t="s">
        <v>5000</v>
      </c>
      <c r="R218">
        <v>60.600000000000009</v>
      </c>
      <c r="S218">
        <v>5</v>
      </c>
      <c r="T218">
        <v>0.2</v>
      </c>
      <c r="U218">
        <v>20.452499999999997</v>
      </c>
      <c r="V218">
        <v>2016</v>
      </c>
      <c r="W218" t="s">
        <v>219</v>
      </c>
    </row>
    <row r="219" spans="1:23" x14ac:dyDescent="0.25">
      <c r="A219">
        <v>5440</v>
      </c>
      <c r="B219" t="s">
        <v>5395</v>
      </c>
      <c r="C219" s="32">
        <v>42464</v>
      </c>
      <c r="D219" s="32">
        <v>42469</v>
      </c>
      <c r="E219" t="s">
        <v>375</v>
      </c>
      <c r="F219" t="s">
        <v>5396</v>
      </c>
      <c r="G219" t="s">
        <v>5397</v>
      </c>
      <c r="H219" t="s">
        <v>0</v>
      </c>
      <c r="I219" t="s">
        <v>378</v>
      </c>
      <c r="J219" t="s">
        <v>72</v>
      </c>
      <c r="K219" t="s">
        <v>53</v>
      </c>
      <c r="L219">
        <v>10035</v>
      </c>
      <c r="M219" t="s">
        <v>82</v>
      </c>
      <c r="N219" t="s">
        <v>4996</v>
      </c>
      <c r="O219" t="s">
        <v>9</v>
      </c>
      <c r="P219" t="s">
        <v>15</v>
      </c>
      <c r="Q219" t="s">
        <v>184</v>
      </c>
      <c r="R219">
        <v>588.78399999999999</v>
      </c>
      <c r="S219">
        <v>2</v>
      </c>
      <c r="T219">
        <v>0.2</v>
      </c>
      <c r="U219">
        <v>183.99499999999998</v>
      </c>
      <c r="V219">
        <v>2016</v>
      </c>
      <c r="W219" t="s">
        <v>208</v>
      </c>
    </row>
    <row r="220" spans="1:23" x14ac:dyDescent="0.25">
      <c r="A220">
        <v>6238</v>
      </c>
      <c r="B220" t="s">
        <v>5398</v>
      </c>
      <c r="C220" s="32">
        <v>42391</v>
      </c>
      <c r="D220" s="32">
        <v>42398</v>
      </c>
      <c r="E220" t="s">
        <v>375</v>
      </c>
      <c r="F220" t="s">
        <v>4324</v>
      </c>
      <c r="G220" t="s">
        <v>4325</v>
      </c>
      <c r="H220" t="s">
        <v>0</v>
      </c>
      <c r="I220" t="s">
        <v>378</v>
      </c>
      <c r="J220" t="s">
        <v>72</v>
      </c>
      <c r="K220" t="s">
        <v>53</v>
      </c>
      <c r="L220">
        <v>10009</v>
      </c>
      <c r="M220" t="s">
        <v>82</v>
      </c>
      <c r="N220" t="s">
        <v>5399</v>
      </c>
      <c r="O220" t="s">
        <v>9</v>
      </c>
      <c r="P220" t="s">
        <v>15</v>
      </c>
      <c r="Q220" t="s">
        <v>5400</v>
      </c>
      <c r="R220">
        <v>26.336000000000002</v>
      </c>
      <c r="S220">
        <v>4</v>
      </c>
      <c r="T220">
        <v>0.2</v>
      </c>
      <c r="U220">
        <v>9.2176000000000009</v>
      </c>
      <c r="V220">
        <v>2016</v>
      </c>
      <c r="W220" t="s">
        <v>212</v>
      </c>
    </row>
    <row r="221" spans="1:23" x14ac:dyDescent="0.25">
      <c r="A221">
        <v>6397</v>
      </c>
      <c r="B221" t="s">
        <v>5112</v>
      </c>
      <c r="C221" s="32">
        <v>42718</v>
      </c>
      <c r="D221" s="32">
        <v>42723</v>
      </c>
      <c r="E221" t="s">
        <v>375</v>
      </c>
      <c r="F221" t="s">
        <v>3594</v>
      </c>
      <c r="G221" t="s">
        <v>3595</v>
      </c>
      <c r="H221" t="s">
        <v>0</v>
      </c>
      <c r="I221" t="s">
        <v>378</v>
      </c>
      <c r="J221" t="s">
        <v>72</v>
      </c>
      <c r="K221" t="s">
        <v>53</v>
      </c>
      <c r="L221">
        <v>10011</v>
      </c>
      <c r="M221" t="s">
        <v>82</v>
      </c>
      <c r="N221" t="s">
        <v>5401</v>
      </c>
      <c r="O221" t="s">
        <v>9</v>
      </c>
      <c r="P221" t="s">
        <v>15</v>
      </c>
      <c r="Q221" t="s">
        <v>5402</v>
      </c>
      <c r="R221">
        <v>23.12</v>
      </c>
      <c r="S221">
        <v>2</v>
      </c>
      <c r="T221">
        <v>0.2</v>
      </c>
      <c r="U221">
        <v>7.8029999999999982</v>
      </c>
      <c r="V221">
        <v>2016</v>
      </c>
      <c r="W221" t="s">
        <v>210</v>
      </c>
    </row>
    <row r="222" spans="1:23" x14ac:dyDescent="0.25">
      <c r="A222">
        <v>6696</v>
      </c>
      <c r="B222" t="s">
        <v>5176</v>
      </c>
      <c r="C222" s="32">
        <v>42706</v>
      </c>
      <c r="D222" s="32">
        <v>42711</v>
      </c>
      <c r="E222" t="s">
        <v>375</v>
      </c>
      <c r="F222" t="s">
        <v>5177</v>
      </c>
      <c r="G222" t="s">
        <v>5178</v>
      </c>
      <c r="H222" t="s">
        <v>0</v>
      </c>
      <c r="I222" t="s">
        <v>378</v>
      </c>
      <c r="J222" t="s">
        <v>72</v>
      </c>
      <c r="K222" t="s">
        <v>53</v>
      </c>
      <c r="L222">
        <v>10024</v>
      </c>
      <c r="M222" t="s">
        <v>82</v>
      </c>
      <c r="N222" t="s">
        <v>5360</v>
      </c>
      <c r="O222" t="s">
        <v>9</v>
      </c>
      <c r="P222" t="s">
        <v>15</v>
      </c>
      <c r="Q222" t="s">
        <v>5361</v>
      </c>
      <c r="R222">
        <v>415.17600000000004</v>
      </c>
      <c r="S222">
        <v>3</v>
      </c>
      <c r="T222">
        <v>0.2</v>
      </c>
      <c r="U222">
        <v>134.93219999999999</v>
      </c>
      <c r="V222">
        <v>2016</v>
      </c>
      <c r="W222" t="s">
        <v>210</v>
      </c>
    </row>
    <row r="223" spans="1:23" x14ac:dyDescent="0.25">
      <c r="A223">
        <v>6697</v>
      </c>
      <c r="B223" t="s">
        <v>5176</v>
      </c>
      <c r="C223" s="32">
        <v>42706</v>
      </c>
      <c r="D223" s="32">
        <v>42711</v>
      </c>
      <c r="E223" t="s">
        <v>375</v>
      </c>
      <c r="F223" t="s">
        <v>5177</v>
      </c>
      <c r="G223" t="s">
        <v>5178</v>
      </c>
      <c r="H223" t="s">
        <v>0</v>
      </c>
      <c r="I223" t="s">
        <v>378</v>
      </c>
      <c r="J223" t="s">
        <v>72</v>
      </c>
      <c r="K223" t="s">
        <v>53</v>
      </c>
      <c r="L223">
        <v>10024</v>
      </c>
      <c r="M223" t="s">
        <v>82</v>
      </c>
      <c r="N223" t="s">
        <v>2573</v>
      </c>
      <c r="O223" t="s">
        <v>9</v>
      </c>
      <c r="P223" t="s">
        <v>15</v>
      </c>
      <c r="Q223" t="s">
        <v>2574</v>
      </c>
      <c r="R223">
        <v>35.231999999999999</v>
      </c>
      <c r="S223">
        <v>3</v>
      </c>
      <c r="T223">
        <v>0.2</v>
      </c>
      <c r="U223">
        <v>11.450399999999998</v>
      </c>
      <c r="V223">
        <v>2016</v>
      </c>
      <c r="W223" t="s">
        <v>210</v>
      </c>
    </row>
    <row r="224" spans="1:23" x14ac:dyDescent="0.25">
      <c r="A224">
        <v>7034</v>
      </c>
      <c r="B224" t="s">
        <v>5113</v>
      </c>
      <c r="C224" s="32">
        <v>42685</v>
      </c>
      <c r="D224" s="32">
        <v>42690</v>
      </c>
      <c r="E224" t="s">
        <v>375</v>
      </c>
      <c r="F224" t="s">
        <v>3559</v>
      </c>
      <c r="G224" t="s">
        <v>3560</v>
      </c>
      <c r="H224" t="s">
        <v>1</v>
      </c>
      <c r="I224" t="s">
        <v>378</v>
      </c>
      <c r="J224" t="s">
        <v>72</v>
      </c>
      <c r="K224" t="s">
        <v>53</v>
      </c>
      <c r="L224">
        <v>10011</v>
      </c>
      <c r="M224" t="s">
        <v>82</v>
      </c>
      <c r="N224" t="s">
        <v>2644</v>
      </c>
      <c r="O224" t="s">
        <v>9</v>
      </c>
      <c r="P224" t="s">
        <v>15</v>
      </c>
      <c r="Q224" t="s">
        <v>2645</v>
      </c>
      <c r="R224">
        <v>55.00800000000001</v>
      </c>
      <c r="S224">
        <v>3</v>
      </c>
      <c r="T224">
        <v>0.2</v>
      </c>
      <c r="U224">
        <v>17.189999999999998</v>
      </c>
      <c r="V224">
        <v>2016</v>
      </c>
      <c r="W224" t="s">
        <v>217</v>
      </c>
    </row>
    <row r="225" spans="1:23" x14ac:dyDescent="0.25">
      <c r="A225">
        <v>7035</v>
      </c>
      <c r="B225" t="s">
        <v>5113</v>
      </c>
      <c r="C225" s="32">
        <v>42685</v>
      </c>
      <c r="D225" s="32">
        <v>42690</v>
      </c>
      <c r="E225" t="s">
        <v>375</v>
      </c>
      <c r="F225" t="s">
        <v>3559</v>
      </c>
      <c r="G225" t="s">
        <v>3560</v>
      </c>
      <c r="H225" t="s">
        <v>1</v>
      </c>
      <c r="I225" t="s">
        <v>378</v>
      </c>
      <c r="J225" t="s">
        <v>72</v>
      </c>
      <c r="K225" t="s">
        <v>53</v>
      </c>
      <c r="L225">
        <v>10011</v>
      </c>
      <c r="M225" t="s">
        <v>82</v>
      </c>
      <c r="N225" t="s">
        <v>2573</v>
      </c>
      <c r="O225" t="s">
        <v>9</v>
      </c>
      <c r="P225" t="s">
        <v>15</v>
      </c>
      <c r="Q225" t="s">
        <v>2574</v>
      </c>
      <c r="R225">
        <v>35.231999999999999</v>
      </c>
      <c r="S225">
        <v>3</v>
      </c>
      <c r="T225">
        <v>0.2</v>
      </c>
      <c r="U225">
        <v>11.450399999999998</v>
      </c>
      <c r="V225">
        <v>2016</v>
      </c>
      <c r="W225" t="s">
        <v>217</v>
      </c>
    </row>
    <row r="226" spans="1:23" x14ac:dyDescent="0.25">
      <c r="A226">
        <v>7114</v>
      </c>
      <c r="B226" t="s">
        <v>5308</v>
      </c>
      <c r="C226" s="32">
        <v>42479</v>
      </c>
      <c r="D226" s="32">
        <v>42486</v>
      </c>
      <c r="E226" t="s">
        <v>375</v>
      </c>
      <c r="F226" t="s">
        <v>555</v>
      </c>
      <c r="G226" t="s">
        <v>556</v>
      </c>
      <c r="H226" t="s">
        <v>0</v>
      </c>
      <c r="I226" t="s">
        <v>378</v>
      </c>
      <c r="J226" t="s">
        <v>72</v>
      </c>
      <c r="K226" t="s">
        <v>53</v>
      </c>
      <c r="L226">
        <v>10035</v>
      </c>
      <c r="M226" t="s">
        <v>82</v>
      </c>
      <c r="N226" t="s">
        <v>4925</v>
      </c>
      <c r="O226" t="s">
        <v>9</v>
      </c>
      <c r="P226" t="s">
        <v>15</v>
      </c>
      <c r="Q226" t="s">
        <v>4926</v>
      </c>
      <c r="R226">
        <v>9.2799999999999994</v>
      </c>
      <c r="S226">
        <v>2</v>
      </c>
      <c r="T226">
        <v>0.2</v>
      </c>
      <c r="U226">
        <v>3.2479999999999998</v>
      </c>
      <c r="V226">
        <v>2016</v>
      </c>
      <c r="W226" t="s">
        <v>208</v>
      </c>
    </row>
    <row r="227" spans="1:23" x14ac:dyDescent="0.25">
      <c r="A227">
        <v>7236</v>
      </c>
      <c r="B227" t="s">
        <v>5116</v>
      </c>
      <c r="C227" s="32">
        <v>42437</v>
      </c>
      <c r="D227" s="32">
        <v>42441</v>
      </c>
      <c r="E227" t="s">
        <v>375</v>
      </c>
      <c r="F227" t="s">
        <v>1563</v>
      </c>
      <c r="G227" t="s">
        <v>1564</v>
      </c>
      <c r="H227" t="s">
        <v>0</v>
      </c>
      <c r="I227" t="s">
        <v>378</v>
      </c>
      <c r="J227" t="s">
        <v>72</v>
      </c>
      <c r="K227" t="s">
        <v>53</v>
      </c>
      <c r="L227">
        <v>10011</v>
      </c>
      <c r="M227" t="s">
        <v>82</v>
      </c>
      <c r="N227" t="s">
        <v>5403</v>
      </c>
      <c r="O227" t="s">
        <v>9</v>
      </c>
      <c r="P227" t="s">
        <v>15</v>
      </c>
      <c r="Q227" t="s">
        <v>5404</v>
      </c>
      <c r="R227">
        <v>69.456000000000003</v>
      </c>
      <c r="S227">
        <v>2</v>
      </c>
      <c r="T227">
        <v>0.2</v>
      </c>
      <c r="U227">
        <v>22.573199999999996</v>
      </c>
      <c r="V227">
        <v>2016</v>
      </c>
      <c r="W227" t="s">
        <v>215</v>
      </c>
    </row>
    <row r="228" spans="1:23" x14ac:dyDescent="0.25">
      <c r="A228">
        <v>8080</v>
      </c>
      <c r="B228" t="s">
        <v>5405</v>
      </c>
      <c r="C228" s="32">
        <v>42696</v>
      </c>
      <c r="D228" s="32">
        <v>42701</v>
      </c>
      <c r="E228" t="s">
        <v>375</v>
      </c>
      <c r="F228" t="s">
        <v>3359</v>
      </c>
      <c r="G228" t="s">
        <v>3360</v>
      </c>
      <c r="H228" t="s">
        <v>2</v>
      </c>
      <c r="I228" t="s">
        <v>378</v>
      </c>
      <c r="J228" t="s">
        <v>72</v>
      </c>
      <c r="K228" t="s">
        <v>53</v>
      </c>
      <c r="L228">
        <v>10009</v>
      </c>
      <c r="M228" t="s">
        <v>82</v>
      </c>
      <c r="N228" t="s">
        <v>5353</v>
      </c>
      <c r="O228" t="s">
        <v>9</v>
      </c>
      <c r="P228" t="s">
        <v>15</v>
      </c>
      <c r="Q228" t="s">
        <v>5354</v>
      </c>
      <c r="R228">
        <v>134.27200000000002</v>
      </c>
      <c r="S228">
        <v>8</v>
      </c>
      <c r="T228">
        <v>0.2</v>
      </c>
      <c r="U228">
        <v>46.99519999999999</v>
      </c>
      <c r="V228">
        <v>2016</v>
      </c>
      <c r="W228" t="s">
        <v>217</v>
      </c>
    </row>
    <row r="229" spans="1:23" x14ac:dyDescent="0.25">
      <c r="A229">
        <v>8512</v>
      </c>
      <c r="B229" t="s">
        <v>5406</v>
      </c>
      <c r="C229" s="32">
        <v>42726</v>
      </c>
      <c r="D229" s="32">
        <v>42730</v>
      </c>
      <c r="E229" t="s">
        <v>375</v>
      </c>
      <c r="F229" t="s">
        <v>3116</v>
      </c>
      <c r="G229" t="s">
        <v>3117</v>
      </c>
      <c r="H229" t="s">
        <v>0</v>
      </c>
      <c r="I229" t="s">
        <v>378</v>
      </c>
      <c r="J229" t="s">
        <v>72</v>
      </c>
      <c r="K229" t="s">
        <v>53</v>
      </c>
      <c r="L229">
        <v>10035</v>
      </c>
      <c r="M229" t="s">
        <v>82</v>
      </c>
      <c r="N229" t="s">
        <v>2672</v>
      </c>
      <c r="O229" t="s">
        <v>9</v>
      </c>
      <c r="P229" t="s">
        <v>15</v>
      </c>
      <c r="Q229" t="s">
        <v>2673</v>
      </c>
      <c r="R229">
        <v>25.584000000000003</v>
      </c>
      <c r="S229">
        <v>2</v>
      </c>
      <c r="T229">
        <v>0.2</v>
      </c>
      <c r="U229">
        <v>8.9543999999999997</v>
      </c>
      <c r="V229">
        <v>2016</v>
      </c>
      <c r="W229" t="s">
        <v>210</v>
      </c>
    </row>
    <row r="230" spans="1:23" x14ac:dyDescent="0.25">
      <c r="A230">
        <v>9203</v>
      </c>
      <c r="B230" t="s">
        <v>5117</v>
      </c>
      <c r="C230" s="32">
        <v>42673</v>
      </c>
      <c r="D230" s="32">
        <v>42677</v>
      </c>
      <c r="E230" t="s">
        <v>375</v>
      </c>
      <c r="F230" t="s">
        <v>1402</v>
      </c>
      <c r="G230" t="s">
        <v>1403</v>
      </c>
      <c r="H230" t="s">
        <v>1</v>
      </c>
      <c r="I230" t="s">
        <v>378</v>
      </c>
      <c r="J230" t="s">
        <v>72</v>
      </c>
      <c r="K230" t="s">
        <v>53</v>
      </c>
      <c r="L230">
        <v>10011</v>
      </c>
      <c r="M230" t="s">
        <v>82</v>
      </c>
      <c r="N230" t="s">
        <v>5407</v>
      </c>
      <c r="O230" t="s">
        <v>9</v>
      </c>
      <c r="P230" t="s">
        <v>15</v>
      </c>
      <c r="Q230" t="s">
        <v>5408</v>
      </c>
      <c r="R230">
        <v>28.752000000000002</v>
      </c>
      <c r="S230">
        <v>3</v>
      </c>
      <c r="T230">
        <v>0.2</v>
      </c>
      <c r="U230">
        <v>10.0632</v>
      </c>
      <c r="V230">
        <v>2016</v>
      </c>
      <c r="W230" t="s">
        <v>218</v>
      </c>
    </row>
    <row r="231" spans="1:23" x14ac:dyDescent="0.25">
      <c r="A231">
        <v>9249</v>
      </c>
      <c r="B231" t="s">
        <v>5212</v>
      </c>
      <c r="C231" s="32">
        <v>42684</v>
      </c>
      <c r="D231" s="32">
        <v>42688</v>
      </c>
      <c r="E231" t="s">
        <v>375</v>
      </c>
      <c r="F231" t="s">
        <v>5213</v>
      </c>
      <c r="G231" t="s">
        <v>5214</v>
      </c>
      <c r="H231" t="s">
        <v>0</v>
      </c>
      <c r="I231" t="s">
        <v>378</v>
      </c>
      <c r="J231" t="s">
        <v>72</v>
      </c>
      <c r="K231" t="s">
        <v>53</v>
      </c>
      <c r="L231">
        <v>10009</v>
      </c>
      <c r="M231" t="s">
        <v>82</v>
      </c>
      <c r="N231" t="s">
        <v>4915</v>
      </c>
      <c r="O231" t="s">
        <v>9</v>
      </c>
      <c r="P231" t="s">
        <v>15</v>
      </c>
      <c r="Q231" t="s">
        <v>4916</v>
      </c>
      <c r="R231">
        <v>3.64</v>
      </c>
      <c r="S231">
        <v>1</v>
      </c>
      <c r="T231">
        <v>0.2</v>
      </c>
      <c r="U231">
        <v>1.3649999999999998</v>
      </c>
      <c r="V231">
        <v>2016</v>
      </c>
      <c r="W231" t="s">
        <v>217</v>
      </c>
    </row>
    <row r="232" spans="1:23" x14ac:dyDescent="0.25">
      <c r="A232">
        <v>9311</v>
      </c>
      <c r="B232" t="s">
        <v>5409</v>
      </c>
      <c r="C232" s="32">
        <v>42608</v>
      </c>
      <c r="D232" s="32">
        <v>42613</v>
      </c>
      <c r="E232" t="s">
        <v>375</v>
      </c>
      <c r="F232" t="s">
        <v>1113</v>
      </c>
      <c r="G232" t="s">
        <v>1114</v>
      </c>
      <c r="H232" t="s">
        <v>1</v>
      </c>
      <c r="I232" t="s">
        <v>378</v>
      </c>
      <c r="J232" t="s">
        <v>72</v>
      </c>
      <c r="K232" t="s">
        <v>53</v>
      </c>
      <c r="L232">
        <v>10024</v>
      </c>
      <c r="M232" t="s">
        <v>82</v>
      </c>
      <c r="N232" t="s">
        <v>2644</v>
      </c>
      <c r="O232" t="s">
        <v>9</v>
      </c>
      <c r="P232" t="s">
        <v>15</v>
      </c>
      <c r="Q232" t="s">
        <v>2645</v>
      </c>
      <c r="R232">
        <v>146.68800000000002</v>
      </c>
      <c r="S232">
        <v>8</v>
      </c>
      <c r="T232">
        <v>0.2</v>
      </c>
      <c r="U232">
        <v>45.839999999999996</v>
      </c>
      <c r="V232">
        <v>2016</v>
      </c>
      <c r="W232" t="s">
        <v>209</v>
      </c>
    </row>
    <row r="233" spans="1:23" x14ac:dyDescent="0.25">
      <c r="A233">
        <v>9536</v>
      </c>
      <c r="B233" t="s">
        <v>5118</v>
      </c>
      <c r="C233" s="32">
        <v>42670</v>
      </c>
      <c r="D233" s="32">
        <v>42674</v>
      </c>
      <c r="E233" t="s">
        <v>375</v>
      </c>
      <c r="F233" t="s">
        <v>4075</v>
      </c>
      <c r="G233" t="s">
        <v>4076</v>
      </c>
      <c r="H233" t="s">
        <v>0</v>
      </c>
      <c r="I233" t="s">
        <v>378</v>
      </c>
      <c r="J233" t="s">
        <v>72</v>
      </c>
      <c r="K233" t="s">
        <v>53</v>
      </c>
      <c r="L233">
        <v>10011</v>
      </c>
      <c r="M233" t="s">
        <v>82</v>
      </c>
      <c r="N233" t="s">
        <v>5410</v>
      </c>
      <c r="O233" t="s">
        <v>9</v>
      </c>
      <c r="P233" t="s">
        <v>15</v>
      </c>
      <c r="Q233" t="s">
        <v>5411</v>
      </c>
      <c r="R233">
        <v>9.7280000000000015</v>
      </c>
      <c r="S233">
        <v>2</v>
      </c>
      <c r="T233">
        <v>0.2</v>
      </c>
      <c r="U233">
        <v>3.283199999999999</v>
      </c>
      <c r="V233">
        <v>2016</v>
      </c>
      <c r="W233" t="s">
        <v>218</v>
      </c>
    </row>
    <row r="234" spans="1:23" x14ac:dyDescent="0.25">
      <c r="A234">
        <v>9631</v>
      </c>
      <c r="B234" t="s">
        <v>5125</v>
      </c>
      <c r="C234" s="32">
        <v>42521</v>
      </c>
      <c r="D234" s="32">
        <v>42527</v>
      </c>
      <c r="E234" t="s">
        <v>375</v>
      </c>
      <c r="F234" t="s">
        <v>1193</v>
      </c>
      <c r="G234" t="s">
        <v>1194</v>
      </c>
      <c r="H234" t="s">
        <v>0</v>
      </c>
      <c r="I234" t="s">
        <v>378</v>
      </c>
      <c r="J234" t="s">
        <v>72</v>
      </c>
      <c r="K234" t="s">
        <v>53</v>
      </c>
      <c r="L234">
        <v>10011</v>
      </c>
      <c r="M234" t="s">
        <v>82</v>
      </c>
      <c r="N234" t="s">
        <v>5412</v>
      </c>
      <c r="O234" t="s">
        <v>9</v>
      </c>
      <c r="P234" t="s">
        <v>15</v>
      </c>
      <c r="Q234" t="s">
        <v>5413</v>
      </c>
      <c r="R234">
        <v>7.1519999999999992</v>
      </c>
      <c r="S234">
        <v>3</v>
      </c>
      <c r="T234">
        <v>0.2</v>
      </c>
      <c r="U234">
        <v>2.3243999999999994</v>
      </c>
      <c r="V234">
        <v>2016</v>
      </c>
      <c r="W234" t="s">
        <v>216</v>
      </c>
    </row>
    <row r="235" spans="1:23" x14ac:dyDescent="0.25">
      <c r="A235">
        <v>9852</v>
      </c>
      <c r="B235" t="s">
        <v>5218</v>
      </c>
      <c r="C235" s="32">
        <v>42492</v>
      </c>
      <c r="D235" s="32">
        <v>42496</v>
      </c>
      <c r="E235" t="s">
        <v>375</v>
      </c>
      <c r="F235" t="s">
        <v>1402</v>
      </c>
      <c r="G235" t="s">
        <v>1403</v>
      </c>
      <c r="H235" t="s">
        <v>1</v>
      </c>
      <c r="I235" t="s">
        <v>378</v>
      </c>
      <c r="J235" t="s">
        <v>72</v>
      </c>
      <c r="K235" t="s">
        <v>53</v>
      </c>
      <c r="L235">
        <v>10009</v>
      </c>
      <c r="M235" t="s">
        <v>82</v>
      </c>
      <c r="N235" t="s">
        <v>2676</v>
      </c>
      <c r="O235" t="s">
        <v>9</v>
      </c>
      <c r="P235" t="s">
        <v>15</v>
      </c>
      <c r="Q235" t="s">
        <v>2677</v>
      </c>
      <c r="R235">
        <v>90.480000000000018</v>
      </c>
      <c r="S235">
        <v>3</v>
      </c>
      <c r="T235">
        <v>0.2</v>
      </c>
      <c r="U235">
        <v>33.93</v>
      </c>
      <c r="V235">
        <v>2016</v>
      </c>
      <c r="W235" t="s">
        <v>216</v>
      </c>
    </row>
    <row r="236" spans="1:23" x14ac:dyDescent="0.25">
      <c r="A236">
        <v>981</v>
      </c>
      <c r="B236" t="s">
        <v>5414</v>
      </c>
      <c r="C236" s="32">
        <v>42646</v>
      </c>
      <c r="D236" s="32">
        <v>42651</v>
      </c>
      <c r="E236" t="s">
        <v>375</v>
      </c>
      <c r="F236" t="s">
        <v>1284</v>
      </c>
      <c r="G236" t="s">
        <v>1285</v>
      </c>
      <c r="H236" t="s">
        <v>0</v>
      </c>
      <c r="I236" t="s">
        <v>378</v>
      </c>
      <c r="J236" t="s">
        <v>72</v>
      </c>
      <c r="K236" t="s">
        <v>53</v>
      </c>
      <c r="L236">
        <v>10035</v>
      </c>
      <c r="M236" t="s">
        <v>82</v>
      </c>
      <c r="N236" t="s">
        <v>1523</v>
      </c>
      <c r="O236" t="s">
        <v>8</v>
      </c>
      <c r="P236" t="s">
        <v>12</v>
      </c>
      <c r="Q236" t="s">
        <v>1524</v>
      </c>
      <c r="R236">
        <v>599.29200000000003</v>
      </c>
      <c r="S236">
        <v>6</v>
      </c>
      <c r="T236">
        <v>0.1</v>
      </c>
      <c r="U236">
        <v>93.223199999999977</v>
      </c>
      <c r="V236">
        <v>2016</v>
      </c>
      <c r="W236" t="s">
        <v>218</v>
      </c>
    </row>
    <row r="237" spans="1:23" x14ac:dyDescent="0.25">
      <c r="A237">
        <v>1412</v>
      </c>
      <c r="B237" t="s">
        <v>5273</v>
      </c>
      <c r="C237" s="32">
        <v>42560</v>
      </c>
      <c r="D237" s="32">
        <v>42564</v>
      </c>
      <c r="E237" t="s">
        <v>375</v>
      </c>
      <c r="F237" t="s">
        <v>2891</v>
      </c>
      <c r="G237" t="s">
        <v>2892</v>
      </c>
      <c r="H237" t="s">
        <v>1</v>
      </c>
      <c r="I237" t="s">
        <v>378</v>
      </c>
      <c r="J237" t="s">
        <v>72</v>
      </c>
      <c r="K237" t="s">
        <v>53</v>
      </c>
      <c r="L237">
        <v>10035</v>
      </c>
      <c r="M237" t="s">
        <v>82</v>
      </c>
      <c r="N237" t="s">
        <v>4144</v>
      </c>
      <c r="O237" t="s">
        <v>8</v>
      </c>
      <c r="P237" t="s">
        <v>12</v>
      </c>
      <c r="Q237" t="s">
        <v>119</v>
      </c>
      <c r="R237">
        <v>408.00599999999997</v>
      </c>
      <c r="S237">
        <v>2</v>
      </c>
      <c r="T237">
        <v>0.1</v>
      </c>
      <c r="U237">
        <v>72.534400000000005</v>
      </c>
      <c r="V237">
        <v>2016</v>
      </c>
      <c r="W237" t="s">
        <v>213</v>
      </c>
    </row>
    <row r="238" spans="1:23" x14ac:dyDescent="0.25">
      <c r="A238">
        <v>2182</v>
      </c>
      <c r="B238" t="s">
        <v>5200</v>
      </c>
      <c r="C238" s="32">
        <v>42497</v>
      </c>
      <c r="D238" s="32">
        <v>42501</v>
      </c>
      <c r="E238" t="s">
        <v>375</v>
      </c>
      <c r="F238" t="s">
        <v>5201</v>
      </c>
      <c r="G238" t="s">
        <v>5202</v>
      </c>
      <c r="H238" t="s">
        <v>0</v>
      </c>
      <c r="I238" t="s">
        <v>378</v>
      </c>
      <c r="J238" t="s">
        <v>72</v>
      </c>
      <c r="K238" t="s">
        <v>53</v>
      </c>
      <c r="L238">
        <v>10009</v>
      </c>
      <c r="M238" t="s">
        <v>82</v>
      </c>
      <c r="N238" t="s">
        <v>1545</v>
      </c>
      <c r="O238" t="s">
        <v>8</v>
      </c>
      <c r="P238" t="s">
        <v>12</v>
      </c>
      <c r="Q238" t="s">
        <v>1546</v>
      </c>
      <c r="R238">
        <v>442.76400000000001</v>
      </c>
      <c r="S238">
        <v>4</v>
      </c>
      <c r="T238">
        <v>0.1</v>
      </c>
      <c r="U238">
        <v>59.035200000000003</v>
      </c>
      <c r="V238">
        <v>2016</v>
      </c>
      <c r="W238" t="s">
        <v>216</v>
      </c>
    </row>
    <row r="239" spans="1:23" x14ac:dyDescent="0.25">
      <c r="A239">
        <v>2229</v>
      </c>
      <c r="B239" t="s">
        <v>5415</v>
      </c>
      <c r="C239" s="32">
        <v>42644</v>
      </c>
      <c r="D239" s="32">
        <v>42648</v>
      </c>
      <c r="E239" t="s">
        <v>375</v>
      </c>
      <c r="F239" t="s">
        <v>5336</v>
      </c>
      <c r="G239" t="s">
        <v>5337</v>
      </c>
      <c r="H239" t="s">
        <v>0</v>
      </c>
      <c r="I239" t="s">
        <v>378</v>
      </c>
      <c r="J239" t="s">
        <v>72</v>
      </c>
      <c r="K239" t="s">
        <v>53</v>
      </c>
      <c r="L239">
        <v>10024</v>
      </c>
      <c r="M239" t="s">
        <v>82</v>
      </c>
      <c r="N239" t="s">
        <v>3943</v>
      </c>
      <c r="O239" t="s">
        <v>8</v>
      </c>
      <c r="P239" t="s">
        <v>13</v>
      </c>
      <c r="Q239" t="s">
        <v>3944</v>
      </c>
      <c r="R239">
        <v>330.58800000000002</v>
      </c>
      <c r="S239">
        <v>1</v>
      </c>
      <c r="T239">
        <v>0.4</v>
      </c>
      <c r="U239">
        <v>-115.70580000000004</v>
      </c>
      <c r="V239">
        <v>2016</v>
      </c>
      <c r="W239" t="s">
        <v>218</v>
      </c>
    </row>
    <row r="240" spans="1:23" x14ac:dyDescent="0.25">
      <c r="A240">
        <v>4531</v>
      </c>
      <c r="B240" t="s">
        <v>5233</v>
      </c>
      <c r="C240" s="32">
        <v>42688</v>
      </c>
      <c r="D240" s="32">
        <v>42691</v>
      </c>
      <c r="E240" t="s">
        <v>512</v>
      </c>
      <c r="F240" t="s">
        <v>906</v>
      </c>
      <c r="G240" t="s">
        <v>907</v>
      </c>
      <c r="H240" t="s">
        <v>0</v>
      </c>
      <c r="I240" t="s">
        <v>378</v>
      </c>
      <c r="J240" t="s">
        <v>72</v>
      </c>
      <c r="K240" t="s">
        <v>53</v>
      </c>
      <c r="L240">
        <v>10009</v>
      </c>
      <c r="M240" t="s">
        <v>82</v>
      </c>
      <c r="N240" t="s">
        <v>4144</v>
      </c>
      <c r="O240" t="s">
        <v>8</v>
      </c>
      <c r="P240" t="s">
        <v>12</v>
      </c>
      <c r="Q240" t="s">
        <v>119</v>
      </c>
      <c r="R240">
        <v>408.00599999999997</v>
      </c>
      <c r="S240">
        <v>2</v>
      </c>
      <c r="T240">
        <v>0.1</v>
      </c>
      <c r="U240">
        <v>72.534400000000005</v>
      </c>
      <c r="V240">
        <v>2016</v>
      </c>
      <c r="W240" t="s">
        <v>217</v>
      </c>
    </row>
    <row r="241" spans="1:23" x14ac:dyDescent="0.25">
      <c r="A241">
        <v>4646</v>
      </c>
      <c r="B241" t="s">
        <v>5416</v>
      </c>
      <c r="C241" s="32">
        <v>42594</v>
      </c>
      <c r="D241" s="32">
        <v>42598</v>
      </c>
      <c r="E241" t="s">
        <v>375</v>
      </c>
      <c r="F241" t="s">
        <v>3662</v>
      </c>
      <c r="G241" t="s">
        <v>3663</v>
      </c>
      <c r="H241" t="s">
        <v>2</v>
      </c>
      <c r="I241" t="s">
        <v>378</v>
      </c>
      <c r="J241" t="s">
        <v>72</v>
      </c>
      <c r="K241" t="s">
        <v>53</v>
      </c>
      <c r="L241">
        <v>10011</v>
      </c>
      <c r="M241" t="s">
        <v>82</v>
      </c>
      <c r="N241" t="s">
        <v>5417</v>
      </c>
      <c r="O241" t="s">
        <v>8</v>
      </c>
      <c r="P241" t="s">
        <v>12</v>
      </c>
      <c r="Q241" t="s">
        <v>5418</v>
      </c>
      <c r="R241">
        <v>145.76400000000001</v>
      </c>
      <c r="S241">
        <v>2</v>
      </c>
      <c r="T241">
        <v>0.1</v>
      </c>
      <c r="U241">
        <v>-8.0980000000000167</v>
      </c>
      <c r="V241">
        <v>2016</v>
      </c>
      <c r="W241" t="s">
        <v>209</v>
      </c>
    </row>
    <row r="242" spans="1:23" x14ac:dyDescent="0.25">
      <c r="A242">
        <v>4648</v>
      </c>
      <c r="B242" t="s">
        <v>5419</v>
      </c>
      <c r="C242" s="32">
        <v>42486</v>
      </c>
      <c r="D242" s="32">
        <v>42491</v>
      </c>
      <c r="E242" t="s">
        <v>375</v>
      </c>
      <c r="F242" t="s">
        <v>5420</v>
      </c>
      <c r="G242" t="s">
        <v>5421</v>
      </c>
      <c r="H242" t="s">
        <v>2</v>
      </c>
      <c r="I242" t="s">
        <v>378</v>
      </c>
      <c r="J242" t="s">
        <v>72</v>
      </c>
      <c r="K242" t="s">
        <v>53</v>
      </c>
      <c r="L242">
        <v>10009</v>
      </c>
      <c r="M242" t="s">
        <v>82</v>
      </c>
      <c r="N242" t="s">
        <v>5422</v>
      </c>
      <c r="O242" t="s">
        <v>8</v>
      </c>
      <c r="P242" t="s">
        <v>12</v>
      </c>
      <c r="Q242" t="s">
        <v>5423</v>
      </c>
      <c r="R242">
        <v>434.64600000000002</v>
      </c>
      <c r="S242">
        <v>3</v>
      </c>
      <c r="T242">
        <v>0.1</v>
      </c>
      <c r="U242">
        <v>62.782199999999975</v>
      </c>
      <c r="V242">
        <v>2016</v>
      </c>
      <c r="W242" t="s">
        <v>208</v>
      </c>
    </row>
    <row r="243" spans="1:23" x14ac:dyDescent="0.25">
      <c r="A243">
        <v>4735</v>
      </c>
      <c r="B243" t="s">
        <v>5424</v>
      </c>
      <c r="C243" s="32">
        <v>42467</v>
      </c>
      <c r="D243" s="32">
        <v>42472</v>
      </c>
      <c r="E243" t="s">
        <v>375</v>
      </c>
      <c r="F243" t="s">
        <v>5425</v>
      </c>
      <c r="G243" t="s">
        <v>5426</v>
      </c>
      <c r="H243" t="s">
        <v>1</v>
      </c>
      <c r="I243" t="s">
        <v>378</v>
      </c>
      <c r="J243" t="s">
        <v>72</v>
      </c>
      <c r="K243" t="s">
        <v>53</v>
      </c>
      <c r="L243">
        <v>10035</v>
      </c>
      <c r="M243" t="s">
        <v>82</v>
      </c>
      <c r="N243" t="s">
        <v>4058</v>
      </c>
      <c r="O243" t="s">
        <v>8</v>
      </c>
      <c r="P243" t="s">
        <v>12</v>
      </c>
      <c r="Q243" t="s">
        <v>174</v>
      </c>
      <c r="R243">
        <v>658.74599999999998</v>
      </c>
      <c r="S243">
        <v>3</v>
      </c>
      <c r="T243">
        <v>0.1</v>
      </c>
      <c r="U243">
        <v>146.38799999999998</v>
      </c>
      <c r="V243">
        <v>2016</v>
      </c>
      <c r="W243" t="s">
        <v>208</v>
      </c>
    </row>
    <row r="244" spans="1:23" x14ac:dyDescent="0.25">
      <c r="A244">
        <v>5142</v>
      </c>
      <c r="B244" t="s">
        <v>5235</v>
      </c>
      <c r="C244" s="32">
        <v>42461</v>
      </c>
      <c r="D244" s="32">
        <v>42465</v>
      </c>
      <c r="E244" t="s">
        <v>375</v>
      </c>
      <c r="F244" t="s">
        <v>3694</v>
      </c>
      <c r="G244" t="s">
        <v>3695</v>
      </c>
      <c r="H244" t="s">
        <v>0</v>
      </c>
      <c r="I244" t="s">
        <v>378</v>
      </c>
      <c r="J244" t="s">
        <v>72</v>
      </c>
      <c r="K244" t="s">
        <v>53</v>
      </c>
      <c r="L244">
        <v>10009</v>
      </c>
      <c r="M244" t="s">
        <v>82</v>
      </c>
      <c r="N244" t="s">
        <v>4058</v>
      </c>
      <c r="O244" t="s">
        <v>8</v>
      </c>
      <c r="P244" t="s">
        <v>12</v>
      </c>
      <c r="Q244" t="s">
        <v>174</v>
      </c>
      <c r="R244">
        <v>1317.492</v>
      </c>
      <c r="S244">
        <v>6</v>
      </c>
      <c r="T244">
        <v>0.1</v>
      </c>
      <c r="U244">
        <v>292.77599999999995</v>
      </c>
      <c r="V244">
        <v>2016</v>
      </c>
      <c r="W244" t="s">
        <v>208</v>
      </c>
    </row>
    <row r="245" spans="1:23" x14ac:dyDescent="0.25">
      <c r="A245">
        <v>5924</v>
      </c>
      <c r="B245" t="s">
        <v>5427</v>
      </c>
      <c r="C245" s="32">
        <v>42700</v>
      </c>
      <c r="D245" s="32">
        <v>42704</v>
      </c>
      <c r="E245" t="s">
        <v>389</v>
      </c>
      <c r="F245" t="s">
        <v>3544</v>
      </c>
      <c r="G245" t="s">
        <v>3545</v>
      </c>
      <c r="H245" t="s">
        <v>1</v>
      </c>
      <c r="I245" t="s">
        <v>378</v>
      </c>
      <c r="J245" t="s">
        <v>72</v>
      </c>
      <c r="K245" t="s">
        <v>53</v>
      </c>
      <c r="L245">
        <v>10011</v>
      </c>
      <c r="M245" t="s">
        <v>82</v>
      </c>
      <c r="N245" t="s">
        <v>5428</v>
      </c>
      <c r="O245" t="s">
        <v>8</v>
      </c>
      <c r="P245" t="s">
        <v>13</v>
      </c>
      <c r="Q245" t="s">
        <v>5429</v>
      </c>
      <c r="R245">
        <v>313.17599999999999</v>
      </c>
      <c r="S245">
        <v>2</v>
      </c>
      <c r="T245">
        <v>0.4</v>
      </c>
      <c r="U245">
        <v>-120.05080000000007</v>
      </c>
      <c r="V245">
        <v>2016</v>
      </c>
      <c r="W245" t="s">
        <v>217</v>
      </c>
    </row>
    <row r="246" spans="1:23" x14ac:dyDescent="0.25">
      <c r="A246">
        <v>6128</v>
      </c>
      <c r="B246" t="s">
        <v>5430</v>
      </c>
      <c r="C246" s="32">
        <v>42460</v>
      </c>
      <c r="D246" s="32">
        <v>42466</v>
      </c>
      <c r="E246" t="s">
        <v>375</v>
      </c>
      <c r="F246" t="s">
        <v>2294</v>
      </c>
      <c r="G246" t="s">
        <v>2295</v>
      </c>
      <c r="H246" t="s">
        <v>0</v>
      </c>
      <c r="I246" t="s">
        <v>378</v>
      </c>
      <c r="J246" t="s">
        <v>72</v>
      </c>
      <c r="K246" t="s">
        <v>53</v>
      </c>
      <c r="L246">
        <v>10009</v>
      </c>
      <c r="M246" t="s">
        <v>82</v>
      </c>
      <c r="N246" t="s">
        <v>1485</v>
      </c>
      <c r="O246" t="s">
        <v>8</v>
      </c>
      <c r="P246" t="s">
        <v>12</v>
      </c>
      <c r="Q246" t="s">
        <v>1486</v>
      </c>
      <c r="R246">
        <v>327.99600000000004</v>
      </c>
      <c r="S246">
        <v>6</v>
      </c>
      <c r="T246">
        <v>0.1</v>
      </c>
      <c r="U246">
        <v>54.666000000000011</v>
      </c>
      <c r="V246">
        <v>2016</v>
      </c>
      <c r="W246" t="s">
        <v>215</v>
      </c>
    </row>
    <row r="247" spans="1:23" x14ac:dyDescent="0.25">
      <c r="A247">
        <v>6762</v>
      </c>
      <c r="B247" t="s">
        <v>5431</v>
      </c>
      <c r="C247" s="32">
        <v>42575</v>
      </c>
      <c r="D247" s="32">
        <v>42577</v>
      </c>
      <c r="E247" t="s">
        <v>389</v>
      </c>
      <c r="F247" t="s">
        <v>488</v>
      </c>
      <c r="G247" t="s">
        <v>489</v>
      </c>
      <c r="H247" t="s">
        <v>1</v>
      </c>
      <c r="I247" t="s">
        <v>378</v>
      </c>
      <c r="J247" t="s">
        <v>72</v>
      </c>
      <c r="K247" t="s">
        <v>53</v>
      </c>
      <c r="L247">
        <v>10035</v>
      </c>
      <c r="M247" t="s">
        <v>82</v>
      </c>
      <c r="N247" t="s">
        <v>1555</v>
      </c>
      <c r="O247" t="s">
        <v>8</v>
      </c>
      <c r="P247" t="s">
        <v>12</v>
      </c>
      <c r="Q247" t="s">
        <v>1556</v>
      </c>
      <c r="R247">
        <v>253.76399999999998</v>
      </c>
      <c r="S247">
        <v>2</v>
      </c>
      <c r="T247">
        <v>0.1</v>
      </c>
      <c r="U247">
        <v>31.015599999999978</v>
      </c>
      <c r="V247">
        <v>2016</v>
      </c>
      <c r="W247" t="s">
        <v>213</v>
      </c>
    </row>
    <row r="248" spans="1:23" x14ac:dyDescent="0.25">
      <c r="A248">
        <v>7033</v>
      </c>
      <c r="B248" t="s">
        <v>5113</v>
      </c>
      <c r="C248" s="32">
        <v>42685</v>
      </c>
      <c r="D248" s="32">
        <v>42690</v>
      </c>
      <c r="E248" t="s">
        <v>375</v>
      </c>
      <c r="F248" t="s">
        <v>3559</v>
      </c>
      <c r="G248" t="s">
        <v>3560</v>
      </c>
      <c r="H248" t="s">
        <v>1</v>
      </c>
      <c r="I248" t="s">
        <v>378</v>
      </c>
      <c r="J248" t="s">
        <v>72</v>
      </c>
      <c r="K248" t="s">
        <v>53</v>
      </c>
      <c r="L248">
        <v>10011</v>
      </c>
      <c r="M248" t="s">
        <v>82</v>
      </c>
      <c r="N248" t="s">
        <v>5432</v>
      </c>
      <c r="O248" t="s">
        <v>8</v>
      </c>
      <c r="P248" t="s">
        <v>12</v>
      </c>
      <c r="Q248" t="s">
        <v>5433</v>
      </c>
      <c r="R248">
        <v>245.64600000000002</v>
      </c>
      <c r="S248">
        <v>3</v>
      </c>
      <c r="T248">
        <v>0.1</v>
      </c>
      <c r="U248">
        <v>8.1881999999999877</v>
      </c>
      <c r="V248">
        <v>2016</v>
      </c>
      <c r="W248" t="s">
        <v>217</v>
      </c>
    </row>
    <row r="249" spans="1:23" x14ac:dyDescent="0.25">
      <c r="A249">
        <v>7317</v>
      </c>
      <c r="B249" t="s">
        <v>5434</v>
      </c>
      <c r="C249" s="32">
        <v>42659</v>
      </c>
      <c r="D249" s="32">
        <v>42663</v>
      </c>
      <c r="E249" t="s">
        <v>375</v>
      </c>
      <c r="F249" t="s">
        <v>814</v>
      </c>
      <c r="G249" t="s">
        <v>815</v>
      </c>
      <c r="H249" t="s">
        <v>1</v>
      </c>
      <c r="I249" t="s">
        <v>378</v>
      </c>
      <c r="J249" t="s">
        <v>72</v>
      </c>
      <c r="K249" t="s">
        <v>53</v>
      </c>
      <c r="L249">
        <v>10011</v>
      </c>
      <c r="M249" t="s">
        <v>82</v>
      </c>
      <c r="N249" t="s">
        <v>5435</v>
      </c>
      <c r="O249" t="s">
        <v>8</v>
      </c>
      <c r="P249" t="s">
        <v>13</v>
      </c>
      <c r="Q249" t="s">
        <v>5436</v>
      </c>
      <c r="R249">
        <v>142.18199999999999</v>
      </c>
      <c r="S249">
        <v>1</v>
      </c>
      <c r="T249">
        <v>0.4</v>
      </c>
      <c r="U249">
        <v>-37.915200000000027</v>
      </c>
      <c r="V249">
        <v>2016</v>
      </c>
      <c r="W249" t="s">
        <v>218</v>
      </c>
    </row>
    <row r="250" spans="1:23" x14ac:dyDescent="0.25">
      <c r="A250">
        <v>7396</v>
      </c>
      <c r="B250" t="s">
        <v>5437</v>
      </c>
      <c r="C250" s="32">
        <v>42729</v>
      </c>
      <c r="D250" s="32">
        <v>42734</v>
      </c>
      <c r="E250" t="s">
        <v>375</v>
      </c>
      <c r="F250" t="s">
        <v>488</v>
      </c>
      <c r="G250" t="s">
        <v>489</v>
      </c>
      <c r="H250" t="s">
        <v>1</v>
      </c>
      <c r="I250" t="s">
        <v>378</v>
      </c>
      <c r="J250" t="s">
        <v>72</v>
      </c>
      <c r="K250" t="s">
        <v>53</v>
      </c>
      <c r="L250">
        <v>10024</v>
      </c>
      <c r="M250" t="s">
        <v>82</v>
      </c>
      <c r="N250" t="s">
        <v>5428</v>
      </c>
      <c r="O250" t="s">
        <v>8</v>
      </c>
      <c r="P250" t="s">
        <v>13</v>
      </c>
      <c r="Q250" t="s">
        <v>5429</v>
      </c>
      <c r="R250">
        <v>313.17599999999999</v>
      </c>
      <c r="S250">
        <v>2</v>
      </c>
      <c r="T250">
        <v>0.4</v>
      </c>
      <c r="U250">
        <v>-120.05080000000007</v>
      </c>
      <c r="V250">
        <v>2016</v>
      </c>
      <c r="W250" t="s">
        <v>210</v>
      </c>
    </row>
    <row r="251" spans="1:23" x14ac:dyDescent="0.25">
      <c r="A251">
        <v>7397</v>
      </c>
      <c r="B251" t="s">
        <v>5437</v>
      </c>
      <c r="C251" s="32">
        <v>42729</v>
      </c>
      <c r="D251" s="32">
        <v>42734</v>
      </c>
      <c r="E251" t="s">
        <v>375</v>
      </c>
      <c r="F251" t="s">
        <v>488</v>
      </c>
      <c r="G251" t="s">
        <v>489</v>
      </c>
      <c r="H251" t="s">
        <v>1</v>
      </c>
      <c r="I251" t="s">
        <v>378</v>
      </c>
      <c r="J251" t="s">
        <v>72</v>
      </c>
      <c r="K251" t="s">
        <v>53</v>
      </c>
      <c r="L251">
        <v>10024</v>
      </c>
      <c r="M251" t="s">
        <v>82</v>
      </c>
      <c r="N251" t="s">
        <v>4106</v>
      </c>
      <c r="O251" t="s">
        <v>8</v>
      </c>
      <c r="P251" t="s">
        <v>12</v>
      </c>
      <c r="Q251" t="s">
        <v>101</v>
      </c>
      <c r="R251">
        <v>866.64599999999996</v>
      </c>
      <c r="S251">
        <v>3</v>
      </c>
      <c r="T251">
        <v>0.1</v>
      </c>
      <c r="U251">
        <v>173.32919999999999</v>
      </c>
      <c r="V251">
        <v>2016</v>
      </c>
      <c r="W251" t="s">
        <v>210</v>
      </c>
    </row>
    <row r="252" spans="1:23" x14ac:dyDescent="0.25">
      <c r="A252">
        <v>8272</v>
      </c>
      <c r="B252" t="s">
        <v>5438</v>
      </c>
      <c r="C252" s="32">
        <v>42729</v>
      </c>
      <c r="D252" s="32">
        <v>42735</v>
      </c>
      <c r="E252" t="s">
        <v>375</v>
      </c>
      <c r="F252" t="s">
        <v>2795</v>
      </c>
      <c r="G252" t="s">
        <v>2796</v>
      </c>
      <c r="H252" t="s">
        <v>0</v>
      </c>
      <c r="I252" t="s">
        <v>378</v>
      </c>
      <c r="J252" t="s">
        <v>72</v>
      </c>
      <c r="K252" t="s">
        <v>53</v>
      </c>
      <c r="L252">
        <v>10009</v>
      </c>
      <c r="M252" t="s">
        <v>82</v>
      </c>
      <c r="N252" t="s">
        <v>5439</v>
      </c>
      <c r="O252" t="s">
        <v>8</v>
      </c>
      <c r="P252" t="s">
        <v>12</v>
      </c>
      <c r="Q252" t="s">
        <v>5440</v>
      </c>
      <c r="R252">
        <v>2563.056</v>
      </c>
      <c r="S252">
        <v>8</v>
      </c>
      <c r="T252">
        <v>0.1</v>
      </c>
      <c r="U252">
        <v>313.26239999999967</v>
      </c>
      <c r="V252">
        <v>2016</v>
      </c>
      <c r="W252" t="s">
        <v>210</v>
      </c>
    </row>
    <row r="253" spans="1:23" x14ac:dyDescent="0.25">
      <c r="A253">
        <v>9359</v>
      </c>
      <c r="B253" t="s">
        <v>5145</v>
      </c>
      <c r="C253" s="32">
        <v>42394</v>
      </c>
      <c r="D253" s="32">
        <v>42397</v>
      </c>
      <c r="E253" t="s">
        <v>389</v>
      </c>
      <c r="F253" t="s">
        <v>2891</v>
      </c>
      <c r="G253" t="s">
        <v>2892</v>
      </c>
      <c r="H253" t="s">
        <v>1</v>
      </c>
      <c r="I253" t="s">
        <v>378</v>
      </c>
      <c r="J253" t="s">
        <v>72</v>
      </c>
      <c r="K253" t="s">
        <v>53</v>
      </c>
      <c r="L253">
        <v>10024</v>
      </c>
      <c r="M253" t="s">
        <v>82</v>
      </c>
      <c r="N253" t="s">
        <v>3920</v>
      </c>
      <c r="O253" t="s">
        <v>8</v>
      </c>
      <c r="P253" t="s">
        <v>13</v>
      </c>
      <c r="Q253" t="s">
        <v>229</v>
      </c>
      <c r="R253">
        <v>313.72199999999998</v>
      </c>
      <c r="S253">
        <v>3</v>
      </c>
      <c r="T253">
        <v>0.4</v>
      </c>
      <c r="U253">
        <v>-99.34529999999998</v>
      </c>
      <c r="V253">
        <v>2016</v>
      </c>
      <c r="W253" t="s">
        <v>212</v>
      </c>
    </row>
    <row r="254" spans="1:23" x14ac:dyDescent="0.25">
      <c r="A254">
        <v>9403</v>
      </c>
      <c r="B254" t="s">
        <v>5187</v>
      </c>
      <c r="C254" s="32">
        <v>42594</v>
      </c>
      <c r="D254" s="32">
        <v>42599</v>
      </c>
      <c r="E254" t="s">
        <v>389</v>
      </c>
      <c r="F254" t="s">
        <v>4391</v>
      </c>
      <c r="G254" t="s">
        <v>4392</v>
      </c>
      <c r="H254" t="s">
        <v>0</v>
      </c>
      <c r="I254" t="s">
        <v>378</v>
      </c>
      <c r="J254" t="s">
        <v>72</v>
      </c>
      <c r="K254" t="s">
        <v>53</v>
      </c>
      <c r="L254">
        <v>10024</v>
      </c>
      <c r="M254" t="s">
        <v>82</v>
      </c>
      <c r="N254" t="s">
        <v>3920</v>
      </c>
      <c r="O254" t="s">
        <v>8</v>
      </c>
      <c r="P254" t="s">
        <v>13</v>
      </c>
      <c r="Q254" t="s">
        <v>229</v>
      </c>
      <c r="R254">
        <v>209.148</v>
      </c>
      <c r="S254">
        <v>2</v>
      </c>
      <c r="T254">
        <v>0.4</v>
      </c>
      <c r="U254">
        <v>-66.230199999999996</v>
      </c>
      <c r="V254">
        <v>2016</v>
      </c>
      <c r="W254" t="s">
        <v>209</v>
      </c>
    </row>
    <row r="255" spans="1:23" x14ac:dyDescent="0.25">
      <c r="A255">
        <v>9533</v>
      </c>
      <c r="B255" t="s">
        <v>5118</v>
      </c>
      <c r="C255" s="32">
        <v>42670</v>
      </c>
      <c r="D255" s="32">
        <v>42674</v>
      </c>
      <c r="E255" t="s">
        <v>375</v>
      </c>
      <c r="F255" t="s">
        <v>4075</v>
      </c>
      <c r="G255" t="s">
        <v>4076</v>
      </c>
      <c r="H255" t="s">
        <v>0</v>
      </c>
      <c r="I255" t="s">
        <v>378</v>
      </c>
      <c r="J255" t="s">
        <v>72</v>
      </c>
      <c r="K255" t="s">
        <v>53</v>
      </c>
      <c r="L255">
        <v>10011</v>
      </c>
      <c r="M255" t="s">
        <v>82</v>
      </c>
      <c r="N255" t="s">
        <v>5441</v>
      </c>
      <c r="O255" t="s">
        <v>8</v>
      </c>
      <c r="P255" t="s">
        <v>12</v>
      </c>
      <c r="Q255" t="s">
        <v>5442</v>
      </c>
      <c r="R255">
        <v>427.64400000000001</v>
      </c>
      <c r="S255">
        <v>14</v>
      </c>
      <c r="T255">
        <v>0.1</v>
      </c>
      <c r="U255">
        <v>80.777199999999979</v>
      </c>
      <c r="V255">
        <v>2016</v>
      </c>
      <c r="W255" t="s">
        <v>218</v>
      </c>
    </row>
    <row r="256" spans="1:23" x14ac:dyDescent="0.25">
      <c r="A256">
        <v>9722</v>
      </c>
      <c r="B256" t="s">
        <v>5146</v>
      </c>
      <c r="C256" s="32">
        <v>42416</v>
      </c>
      <c r="D256" s="32">
        <v>42420</v>
      </c>
      <c r="E256" t="s">
        <v>375</v>
      </c>
      <c r="F256" t="s">
        <v>830</v>
      </c>
      <c r="G256" t="s">
        <v>831</v>
      </c>
      <c r="H256" t="s">
        <v>0</v>
      </c>
      <c r="I256" t="s">
        <v>378</v>
      </c>
      <c r="J256" t="s">
        <v>72</v>
      </c>
      <c r="K256" t="s">
        <v>53</v>
      </c>
      <c r="L256">
        <v>10024</v>
      </c>
      <c r="M256" t="s">
        <v>82</v>
      </c>
      <c r="N256" t="s">
        <v>5443</v>
      </c>
      <c r="O256" t="s">
        <v>8</v>
      </c>
      <c r="P256" t="s">
        <v>12</v>
      </c>
      <c r="Q256" t="s">
        <v>5444</v>
      </c>
      <c r="R256">
        <v>326.64600000000002</v>
      </c>
      <c r="S256">
        <v>3</v>
      </c>
      <c r="T256">
        <v>0.1</v>
      </c>
      <c r="U256">
        <v>39.923399999999994</v>
      </c>
      <c r="V256">
        <v>2016</v>
      </c>
      <c r="W256" t="s">
        <v>211</v>
      </c>
    </row>
    <row r="257" spans="1:23" x14ac:dyDescent="0.25">
      <c r="A257">
        <v>9880</v>
      </c>
      <c r="B257" t="s">
        <v>5445</v>
      </c>
      <c r="C257" s="32">
        <v>42603</v>
      </c>
      <c r="D257" s="32">
        <v>42607</v>
      </c>
      <c r="E257" t="s">
        <v>375</v>
      </c>
      <c r="F257" t="s">
        <v>4635</v>
      </c>
      <c r="G257" t="s">
        <v>4636</v>
      </c>
      <c r="H257" t="s">
        <v>0</v>
      </c>
      <c r="I257" t="s">
        <v>378</v>
      </c>
      <c r="J257" t="s">
        <v>72</v>
      </c>
      <c r="K257" t="s">
        <v>53</v>
      </c>
      <c r="L257">
        <v>10035</v>
      </c>
      <c r="M257" t="s">
        <v>82</v>
      </c>
      <c r="N257" t="s">
        <v>5446</v>
      </c>
      <c r="O257" t="s">
        <v>8</v>
      </c>
      <c r="P257" t="s">
        <v>12</v>
      </c>
      <c r="Q257" t="s">
        <v>5447</v>
      </c>
      <c r="R257">
        <v>573.17399999999998</v>
      </c>
      <c r="S257">
        <v>7</v>
      </c>
      <c r="T257">
        <v>0.1</v>
      </c>
      <c r="U257">
        <v>63.685999999999979</v>
      </c>
      <c r="V257">
        <v>2016</v>
      </c>
      <c r="W257" t="s">
        <v>209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A7D3-3503-4E1C-A925-BDDF8FD42796}">
  <dimension ref="B7:P18"/>
  <sheetViews>
    <sheetView showGridLines="0" topLeftCell="E6" workbookViewId="0">
      <selection activeCell="K4" sqref="K4"/>
    </sheetView>
  </sheetViews>
  <sheetFormatPr defaultRowHeight="15" x14ac:dyDescent="0.25"/>
  <cols>
    <col min="2" max="3" width="12.140625" bestFit="1" customWidth="1"/>
    <col min="4" max="4" width="9.7109375" bestFit="1" customWidth="1"/>
    <col min="6" max="6" width="11.28515625" bestFit="1" customWidth="1"/>
    <col min="7" max="7" width="12.140625" bestFit="1" customWidth="1"/>
    <col min="8" max="8" width="9.7109375" bestFit="1" customWidth="1"/>
    <col min="10" max="10" width="11.28515625" bestFit="1" customWidth="1"/>
    <col min="11" max="11" width="12.140625" bestFit="1" customWidth="1"/>
    <col min="12" max="12" width="9.7109375" bestFit="1" customWidth="1"/>
    <col min="13" max="13" width="13.42578125" bestFit="1" customWidth="1"/>
    <col min="14" max="14" width="12.140625" bestFit="1" customWidth="1"/>
    <col min="15" max="16" width="9.7109375" bestFit="1" customWidth="1"/>
    <col min="18" max="18" width="13.42578125" bestFit="1" customWidth="1"/>
    <col min="19" max="19" width="12.140625" bestFit="1" customWidth="1"/>
    <col min="20" max="20" width="9.7109375" bestFit="1" customWidth="1"/>
  </cols>
  <sheetData>
    <row r="7" spans="2:16" x14ac:dyDescent="0.25">
      <c r="B7" s="5" t="s">
        <v>7</v>
      </c>
      <c r="C7" s="5" t="s">
        <v>4</v>
      </c>
      <c r="D7" s="5" t="s">
        <v>5</v>
      </c>
      <c r="F7" s="5" t="s">
        <v>87</v>
      </c>
      <c r="G7" s="5" t="s">
        <v>4</v>
      </c>
      <c r="H7" s="5" t="s">
        <v>5</v>
      </c>
      <c r="J7" s="5" t="s">
        <v>88</v>
      </c>
      <c r="K7" s="5" t="s">
        <v>4</v>
      </c>
      <c r="L7" s="5" t="s">
        <v>5</v>
      </c>
      <c r="N7" s="4" t="s">
        <v>6</v>
      </c>
      <c r="O7" s="5" t="s">
        <v>4</v>
      </c>
      <c r="P7" s="5" t="s">
        <v>5</v>
      </c>
    </row>
    <row r="8" spans="2:16" x14ac:dyDescent="0.25">
      <c r="B8" s="2" t="s">
        <v>0</v>
      </c>
      <c r="C8" s="17">
        <v>289655.15360000043</v>
      </c>
      <c r="D8" s="18">
        <v>0.44039736078196057</v>
      </c>
      <c r="F8" s="2" t="s">
        <v>10</v>
      </c>
      <c r="G8" s="17">
        <v>235632.16700000007</v>
      </c>
      <c r="H8" s="18">
        <v>0.35825975534147741</v>
      </c>
      <c r="J8" s="2" t="s">
        <v>20</v>
      </c>
      <c r="K8" s="17">
        <v>91750.160000000018</v>
      </c>
      <c r="L8" s="18">
        <v>0.15929656280061766</v>
      </c>
      <c r="N8" s="2" t="s">
        <v>21</v>
      </c>
      <c r="O8" s="17">
        <v>21699.938000000002</v>
      </c>
      <c r="P8" s="18">
        <v>0.22769636152241587</v>
      </c>
    </row>
    <row r="9" spans="2:16" x14ac:dyDescent="0.25">
      <c r="B9" s="2" t="s">
        <v>1</v>
      </c>
      <c r="C9" s="17">
        <v>217600.56680000052</v>
      </c>
      <c r="D9" s="18">
        <v>0.33084415772459019</v>
      </c>
      <c r="F9" s="2" t="s">
        <v>9</v>
      </c>
      <c r="G9" s="17">
        <v>228128.09299999991</v>
      </c>
      <c r="H9" s="18">
        <v>0.34685041446271531</v>
      </c>
      <c r="J9" s="2" t="s">
        <v>12</v>
      </c>
      <c r="K9" s="17">
        <v>84499.168999999994</v>
      </c>
      <c r="L9" s="18">
        <v>0.14670739736266947</v>
      </c>
      <c r="N9" s="2" t="s">
        <v>23</v>
      </c>
      <c r="O9" s="17">
        <v>10943.278</v>
      </c>
      <c r="P9" s="18">
        <v>0.11482726742022489</v>
      </c>
    </row>
    <row r="10" spans="2:16" x14ac:dyDescent="0.25">
      <c r="B10" s="2" t="s">
        <v>2</v>
      </c>
      <c r="C10" s="17">
        <v>150457.4708999999</v>
      </c>
      <c r="D10" s="18">
        <v>0.22875848149345165</v>
      </c>
      <c r="F10" s="2" t="s">
        <v>8</v>
      </c>
      <c r="G10" s="17">
        <v>193952.93129999991</v>
      </c>
      <c r="H10" s="18">
        <v>0.29488983019580822</v>
      </c>
      <c r="J10" s="2" t="s">
        <v>15</v>
      </c>
      <c r="K10" s="17">
        <v>69055.705000000045</v>
      </c>
      <c r="L10" s="18">
        <v>0.11989446610527363</v>
      </c>
      <c r="N10" s="2" t="s">
        <v>5454</v>
      </c>
      <c r="O10" s="17">
        <v>10160.281999999999</v>
      </c>
      <c r="P10" s="18">
        <v>0.10661132964719504</v>
      </c>
    </row>
    <row r="11" spans="2:16" x14ac:dyDescent="0.25">
      <c r="B11" s="4" t="s">
        <v>3</v>
      </c>
      <c r="C11" s="33">
        <v>657713.19129999925</v>
      </c>
      <c r="D11" s="34">
        <v>1</v>
      </c>
      <c r="F11" s="4" t="s">
        <v>3</v>
      </c>
      <c r="G11" s="33">
        <v>657713.19129999925</v>
      </c>
      <c r="H11" s="34">
        <v>1</v>
      </c>
      <c r="J11" s="2" t="s">
        <v>16</v>
      </c>
      <c r="K11" s="17">
        <v>66013.718000000052</v>
      </c>
      <c r="L11" s="18">
        <v>0.11461297043067031</v>
      </c>
      <c r="N11" s="2" t="s">
        <v>24</v>
      </c>
      <c r="O11" s="17">
        <v>9239.8460000000014</v>
      </c>
      <c r="P11" s="18">
        <v>9.6953240844625838E-2</v>
      </c>
    </row>
    <row r="12" spans="2:16" x14ac:dyDescent="0.25">
      <c r="J12" s="2" t="s">
        <v>13</v>
      </c>
      <c r="K12" s="17">
        <v>56995.181500000006</v>
      </c>
      <c r="L12" s="18">
        <v>9.8954993747665948E-2</v>
      </c>
      <c r="N12" s="2" t="s">
        <v>5455</v>
      </c>
      <c r="O12" s="17">
        <v>7999.98</v>
      </c>
      <c r="P12" s="18">
        <v>8.3943389066461677E-2</v>
      </c>
    </row>
    <row r="13" spans="2:16" x14ac:dyDescent="0.25">
      <c r="F13" s="9" t="s">
        <v>89</v>
      </c>
      <c r="G13" s="5" t="s">
        <v>4</v>
      </c>
      <c r="H13" s="5" t="s">
        <v>5</v>
      </c>
      <c r="J13" s="2" t="s">
        <v>17</v>
      </c>
      <c r="K13" s="17">
        <v>55139.744000000021</v>
      </c>
      <c r="L13" s="18">
        <v>9.5733584474468295E-2</v>
      </c>
      <c r="N13" s="2" t="s">
        <v>5456</v>
      </c>
      <c r="O13" s="17">
        <v>7979.8100000000013</v>
      </c>
      <c r="P13" s="18">
        <v>8.3731746267670881E-2</v>
      </c>
    </row>
    <row r="14" spans="2:16" x14ac:dyDescent="0.25">
      <c r="F14" s="2" t="s">
        <v>81</v>
      </c>
      <c r="G14" s="17">
        <v>145047.20979999998</v>
      </c>
      <c r="H14" s="18">
        <v>0.22053261469989335</v>
      </c>
      <c r="J14" s="2" t="s">
        <v>18</v>
      </c>
      <c r="K14" s="17">
        <v>48019.443999999989</v>
      </c>
      <c r="L14" s="18">
        <v>8.3371324658144896E-2</v>
      </c>
      <c r="N14" s="2" t="s">
        <v>22</v>
      </c>
      <c r="O14" s="17">
        <v>7371.7420000000002</v>
      </c>
      <c r="P14" s="18">
        <v>7.7351319228745122E-2</v>
      </c>
    </row>
    <row r="15" spans="2:16" x14ac:dyDescent="0.25">
      <c r="F15" s="2" t="s">
        <v>82</v>
      </c>
      <c r="G15" s="17">
        <v>197697.08100000001</v>
      </c>
      <c r="H15" s="18">
        <v>0.3005825086300048</v>
      </c>
      <c r="J15" s="2" t="s">
        <v>19</v>
      </c>
      <c r="K15" s="17">
        <v>40722.818999999989</v>
      </c>
      <c r="L15" s="18">
        <v>7.0702929501721662E-2</v>
      </c>
      <c r="N15" s="2" t="s">
        <v>25</v>
      </c>
      <c r="O15" s="17">
        <v>7220.0940000000001</v>
      </c>
      <c r="P15" s="18">
        <v>7.5760084367514122E-2</v>
      </c>
    </row>
    <row r="16" spans="2:16" x14ac:dyDescent="0.25">
      <c r="F16" s="2" t="s">
        <v>83</v>
      </c>
      <c r="G16" s="17">
        <v>117014.9035</v>
      </c>
      <c r="H16" s="18">
        <v>0.17791174792878164</v>
      </c>
      <c r="J16" s="2" t="s">
        <v>14</v>
      </c>
      <c r="K16" s="17">
        <v>36979.698000000011</v>
      </c>
      <c r="L16" s="18">
        <v>6.4204125472967846E-2</v>
      </c>
      <c r="N16" s="2" t="s">
        <v>5082</v>
      </c>
      <c r="O16" s="17">
        <v>7077.1480000000001</v>
      </c>
      <c r="P16" s="18">
        <v>7.4260159156014291E-2</v>
      </c>
    </row>
    <row r="17" spans="6:16" x14ac:dyDescent="0.25">
      <c r="F17" s="2" t="s">
        <v>84</v>
      </c>
      <c r="G17" s="17">
        <v>197953.99700000018</v>
      </c>
      <c r="H17" s="18">
        <v>0.30097312874132165</v>
      </c>
      <c r="J17" s="2" t="s">
        <v>11</v>
      </c>
      <c r="K17" s="17">
        <v>26795.10679999999</v>
      </c>
      <c r="L17" s="18">
        <v>4.6521645445800362E-2</v>
      </c>
      <c r="N17" s="2" t="s">
        <v>5457</v>
      </c>
      <c r="O17" s="17">
        <v>5609.9670000000006</v>
      </c>
      <c r="P17" s="18">
        <v>5.8865102479132562E-2</v>
      </c>
    </row>
    <row r="18" spans="6:16" x14ac:dyDescent="0.25">
      <c r="F18" s="4" t="s">
        <v>3</v>
      </c>
      <c r="G18" s="33">
        <v>657713.19129999925</v>
      </c>
      <c r="H18" s="34">
        <v>1</v>
      </c>
      <c r="J18" s="4" t="s">
        <v>3</v>
      </c>
      <c r="K18" s="33">
        <v>575970.74530000007</v>
      </c>
      <c r="L18" s="34">
        <v>1</v>
      </c>
      <c r="N18" s="4" t="s">
        <v>3</v>
      </c>
      <c r="O18" s="33">
        <v>95302.084999999977</v>
      </c>
      <c r="P18" s="34">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187C-19C8-408F-B5D2-784799B871AA}">
  <dimension ref="A1:W1003"/>
  <sheetViews>
    <sheetView workbookViewId="0"/>
  </sheetViews>
  <sheetFormatPr defaultRowHeight="15" x14ac:dyDescent="0.25"/>
  <cols>
    <col min="1" max="1" width="17" bestFit="1" customWidth="1"/>
    <col min="2" max="2" width="18.28515625" bestFit="1" customWidth="1"/>
    <col min="3" max="3" width="20.7109375" bestFit="1" customWidth="1"/>
    <col min="4" max="4" width="19.28515625" bestFit="1" customWidth="1"/>
    <col min="5" max="5" width="20.5703125" bestFit="1" customWidth="1"/>
    <col min="6" max="6" width="21.85546875" bestFit="1" customWidth="1"/>
    <col min="7" max="7" width="25.42578125" bestFit="1" customWidth="1"/>
    <col min="8" max="8" width="18.7109375" bestFit="1" customWidth="1"/>
    <col min="9" max="9" width="17.85546875" bestFit="1" customWidth="1"/>
    <col min="10" max="10" width="18.28515625" bestFit="1" customWidth="1"/>
    <col min="11" max="11" width="18.7109375" bestFit="1" customWidth="1"/>
    <col min="12" max="12" width="21.42578125" bestFit="1" customWidth="1"/>
    <col min="13" max="13" width="17" bestFit="1" customWidth="1"/>
    <col min="14" max="14" width="20.140625" bestFit="1" customWidth="1"/>
    <col min="15" max="15" width="18.7109375" bestFit="1" customWidth="1"/>
    <col min="16" max="16" width="22.85546875" bestFit="1" customWidth="1"/>
    <col min="17" max="17" width="81.140625" bestFit="1" customWidth="1"/>
    <col min="18" max="18" width="15.42578125" bestFit="1" customWidth="1"/>
    <col min="19" max="20" width="18.5703125" bestFit="1" customWidth="1"/>
    <col min="21" max="21" width="15.85546875" bestFit="1" customWidth="1"/>
    <col min="22" max="22" width="14.7109375" bestFit="1" customWidth="1"/>
    <col min="23" max="23" width="16.85546875" bestFit="1" customWidth="1"/>
  </cols>
  <sheetData>
    <row r="1" spans="1:23" x14ac:dyDescent="0.25">
      <c r="A1" s="6" t="s">
        <v>3237</v>
      </c>
    </row>
    <row r="3" spans="1:23" x14ac:dyDescent="0.25">
      <c r="A3" t="s">
        <v>351</v>
      </c>
      <c r="B3" t="s">
        <v>352</v>
      </c>
      <c r="C3" t="s">
        <v>353</v>
      </c>
      <c r="D3" t="s">
        <v>354</v>
      </c>
      <c r="E3" t="s">
        <v>355</v>
      </c>
      <c r="F3" t="s">
        <v>356</v>
      </c>
      <c r="G3" t="s">
        <v>357</v>
      </c>
      <c r="H3" t="s">
        <v>358</v>
      </c>
      <c r="I3" t="s">
        <v>359</v>
      </c>
      <c r="J3" t="s">
        <v>360</v>
      </c>
      <c r="K3" t="s">
        <v>361</v>
      </c>
      <c r="L3" t="s">
        <v>362</v>
      </c>
      <c r="M3" t="s">
        <v>363</v>
      </c>
      <c r="N3" t="s">
        <v>364</v>
      </c>
      <c r="O3" t="s">
        <v>365</v>
      </c>
      <c r="P3" t="s">
        <v>366</v>
      </c>
      <c r="Q3" t="s">
        <v>367</v>
      </c>
      <c r="R3" t="s">
        <v>368</v>
      </c>
      <c r="S3" t="s">
        <v>369</v>
      </c>
      <c r="T3" t="s">
        <v>370</v>
      </c>
      <c r="U3" t="s">
        <v>371</v>
      </c>
      <c r="V3" t="s">
        <v>372</v>
      </c>
      <c r="W3" t="s">
        <v>373</v>
      </c>
    </row>
    <row r="4" spans="1:23" x14ac:dyDescent="0.25">
      <c r="A4">
        <v>3759</v>
      </c>
      <c r="B4" t="s">
        <v>374</v>
      </c>
      <c r="C4" s="32">
        <v>42265</v>
      </c>
      <c r="D4" s="32">
        <v>42270</v>
      </c>
      <c r="E4" t="s">
        <v>375</v>
      </c>
      <c r="F4" t="s">
        <v>376</v>
      </c>
      <c r="G4" t="s">
        <v>377</v>
      </c>
      <c r="H4" t="s">
        <v>1</v>
      </c>
      <c r="I4" t="s">
        <v>378</v>
      </c>
      <c r="J4" t="s">
        <v>71</v>
      </c>
      <c r="K4" t="s">
        <v>29</v>
      </c>
      <c r="L4">
        <v>90049</v>
      </c>
      <c r="M4" t="s">
        <v>84</v>
      </c>
      <c r="N4" t="s">
        <v>379</v>
      </c>
      <c r="O4" t="s">
        <v>9</v>
      </c>
      <c r="P4" t="s">
        <v>242</v>
      </c>
      <c r="Q4" t="s">
        <v>380</v>
      </c>
      <c r="R4">
        <v>11.68</v>
      </c>
      <c r="S4">
        <v>2</v>
      </c>
      <c r="T4">
        <v>0</v>
      </c>
      <c r="U4">
        <v>5.4895999999999994</v>
      </c>
      <c r="V4">
        <v>2015</v>
      </c>
      <c r="W4" t="s">
        <v>219</v>
      </c>
    </row>
    <row r="5" spans="1:23" x14ac:dyDescent="0.25">
      <c r="A5">
        <v>3760</v>
      </c>
      <c r="B5" t="s">
        <v>374</v>
      </c>
      <c r="C5" s="32">
        <v>42265</v>
      </c>
      <c r="D5" s="32">
        <v>42270</v>
      </c>
      <c r="E5" t="s">
        <v>375</v>
      </c>
      <c r="F5" t="s">
        <v>376</v>
      </c>
      <c r="G5" t="s">
        <v>377</v>
      </c>
      <c r="H5" t="s">
        <v>1</v>
      </c>
      <c r="I5" t="s">
        <v>378</v>
      </c>
      <c r="J5" t="s">
        <v>71</v>
      </c>
      <c r="K5" t="s">
        <v>29</v>
      </c>
      <c r="L5">
        <v>90049</v>
      </c>
      <c r="M5" t="s">
        <v>84</v>
      </c>
      <c r="N5" t="s">
        <v>381</v>
      </c>
      <c r="O5" t="s">
        <v>9</v>
      </c>
      <c r="P5" t="s">
        <v>138</v>
      </c>
      <c r="Q5" t="s">
        <v>382</v>
      </c>
      <c r="R5">
        <v>16.899999999999999</v>
      </c>
      <c r="S5">
        <v>2</v>
      </c>
      <c r="T5">
        <v>0</v>
      </c>
      <c r="U5">
        <v>5.0699999999999985</v>
      </c>
      <c r="V5">
        <v>2015</v>
      </c>
      <c r="W5" t="s">
        <v>219</v>
      </c>
    </row>
    <row r="6" spans="1:23" x14ac:dyDescent="0.25">
      <c r="A6">
        <v>4339</v>
      </c>
      <c r="B6" t="s">
        <v>383</v>
      </c>
      <c r="C6" s="32">
        <v>42335</v>
      </c>
      <c r="D6" s="32">
        <v>42339</v>
      </c>
      <c r="E6" t="s">
        <v>375</v>
      </c>
      <c r="F6" t="s">
        <v>384</v>
      </c>
      <c r="G6" t="s">
        <v>385</v>
      </c>
      <c r="H6" t="s">
        <v>2</v>
      </c>
      <c r="I6" t="s">
        <v>378</v>
      </c>
      <c r="J6" t="s">
        <v>71</v>
      </c>
      <c r="K6" t="s">
        <v>29</v>
      </c>
      <c r="L6">
        <v>90049</v>
      </c>
      <c r="M6" t="s">
        <v>84</v>
      </c>
      <c r="N6" t="s">
        <v>386</v>
      </c>
      <c r="O6" t="s">
        <v>9</v>
      </c>
      <c r="P6" t="s">
        <v>92</v>
      </c>
      <c r="Q6" t="s">
        <v>387</v>
      </c>
      <c r="R6">
        <v>113.82</v>
      </c>
      <c r="S6">
        <v>3</v>
      </c>
      <c r="T6">
        <v>0</v>
      </c>
      <c r="U6">
        <v>53.495399999999989</v>
      </c>
      <c r="V6">
        <v>2015</v>
      </c>
      <c r="W6" t="s">
        <v>217</v>
      </c>
    </row>
    <row r="7" spans="1:23" x14ac:dyDescent="0.25">
      <c r="A7">
        <v>4561</v>
      </c>
      <c r="B7" t="s">
        <v>388</v>
      </c>
      <c r="C7" s="32">
        <v>42342</v>
      </c>
      <c r="D7" s="32">
        <v>42347</v>
      </c>
      <c r="E7" t="s">
        <v>389</v>
      </c>
      <c r="F7" t="s">
        <v>390</v>
      </c>
      <c r="G7" t="s">
        <v>391</v>
      </c>
      <c r="H7" t="s">
        <v>1</v>
      </c>
      <c r="I7" t="s">
        <v>378</v>
      </c>
      <c r="J7" t="s">
        <v>71</v>
      </c>
      <c r="K7" t="s">
        <v>29</v>
      </c>
      <c r="L7">
        <v>90049</v>
      </c>
      <c r="M7" t="s">
        <v>84</v>
      </c>
      <c r="N7" t="s">
        <v>392</v>
      </c>
      <c r="O7" t="s">
        <v>9</v>
      </c>
      <c r="P7" t="s">
        <v>162</v>
      </c>
      <c r="Q7" t="s">
        <v>393</v>
      </c>
      <c r="R7">
        <v>271.44</v>
      </c>
      <c r="S7">
        <v>3</v>
      </c>
      <c r="T7">
        <v>0</v>
      </c>
      <c r="U7">
        <v>122.148</v>
      </c>
      <c r="V7">
        <v>2015</v>
      </c>
      <c r="W7" t="s">
        <v>210</v>
      </c>
    </row>
    <row r="8" spans="1:23" x14ac:dyDescent="0.25">
      <c r="A8">
        <v>6009</v>
      </c>
      <c r="B8" t="s">
        <v>273</v>
      </c>
      <c r="C8" s="32">
        <v>42368</v>
      </c>
      <c r="D8" s="32">
        <v>42372</v>
      </c>
      <c r="E8" t="s">
        <v>375</v>
      </c>
      <c r="F8" t="s">
        <v>394</v>
      </c>
      <c r="G8" t="s">
        <v>395</v>
      </c>
      <c r="H8" t="s">
        <v>0</v>
      </c>
      <c r="I8" t="s">
        <v>378</v>
      </c>
      <c r="J8" t="s">
        <v>71</v>
      </c>
      <c r="K8" t="s">
        <v>29</v>
      </c>
      <c r="L8">
        <v>90049</v>
      </c>
      <c r="M8" t="s">
        <v>84</v>
      </c>
      <c r="N8" t="s">
        <v>396</v>
      </c>
      <c r="O8" t="s">
        <v>9</v>
      </c>
      <c r="P8" t="s">
        <v>92</v>
      </c>
      <c r="Q8" t="s">
        <v>397</v>
      </c>
      <c r="R8">
        <v>68.52</v>
      </c>
      <c r="S8">
        <v>3</v>
      </c>
      <c r="T8">
        <v>0</v>
      </c>
      <c r="U8">
        <v>31.519199999999998</v>
      </c>
      <c r="V8">
        <v>2015</v>
      </c>
      <c r="W8" t="s">
        <v>210</v>
      </c>
    </row>
    <row r="9" spans="1:23" x14ac:dyDescent="0.25">
      <c r="A9">
        <v>6010</v>
      </c>
      <c r="B9" t="s">
        <v>273</v>
      </c>
      <c r="C9" s="32">
        <v>42368</v>
      </c>
      <c r="D9" s="32">
        <v>42372</v>
      </c>
      <c r="E9" t="s">
        <v>375</v>
      </c>
      <c r="F9" t="s">
        <v>394</v>
      </c>
      <c r="G9" t="s">
        <v>395</v>
      </c>
      <c r="H9" t="s">
        <v>0</v>
      </c>
      <c r="I9" t="s">
        <v>378</v>
      </c>
      <c r="J9" t="s">
        <v>71</v>
      </c>
      <c r="K9" t="s">
        <v>29</v>
      </c>
      <c r="L9">
        <v>90049</v>
      </c>
      <c r="M9" t="s">
        <v>84</v>
      </c>
      <c r="N9" t="s">
        <v>398</v>
      </c>
      <c r="O9" t="s">
        <v>9</v>
      </c>
      <c r="P9" t="s">
        <v>16</v>
      </c>
      <c r="Q9" t="s">
        <v>399</v>
      </c>
      <c r="R9">
        <v>74.94</v>
      </c>
      <c r="S9">
        <v>3</v>
      </c>
      <c r="T9">
        <v>0</v>
      </c>
      <c r="U9">
        <v>14.238599999999995</v>
      </c>
      <c r="V9">
        <v>2015</v>
      </c>
      <c r="W9" t="s">
        <v>210</v>
      </c>
    </row>
    <row r="10" spans="1:23" x14ac:dyDescent="0.25">
      <c r="A10">
        <v>6012</v>
      </c>
      <c r="B10" t="s">
        <v>273</v>
      </c>
      <c r="C10" s="32">
        <v>42368</v>
      </c>
      <c r="D10" s="32">
        <v>42372</v>
      </c>
      <c r="E10" t="s">
        <v>375</v>
      </c>
      <c r="F10" t="s">
        <v>394</v>
      </c>
      <c r="G10" t="s">
        <v>395</v>
      </c>
      <c r="H10" t="s">
        <v>0</v>
      </c>
      <c r="I10" t="s">
        <v>378</v>
      </c>
      <c r="J10" t="s">
        <v>71</v>
      </c>
      <c r="K10" t="s">
        <v>29</v>
      </c>
      <c r="L10">
        <v>90049</v>
      </c>
      <c r="M10" t="s">
        <v>84</v>
      </c>
      <c r="N10" t="s">
        <v>392</v>
      </c>
      <c r="O10" t="s">
        <v>9</v>
      </c>
      <c r="P10" t="s">
        <v>162</v>
      </c>
      <c r="Q10" t="s">
        <v>393</v>
      </c>
      <c r="R10">
        <v>271.44</v>
      </c>
      <c r="S10">
        <v>3</v>
      </c>
      <c r="T10">
        <v>0</v>
      </c>
      <c r="U10">
        <v>122.148</v>
      </c>
      <c r="V10">
        <v>2015</v>
      </c>
      <c r="W10" t="s">
        <v>210</v>
      </c>
    </row>
    <row r="11" spans="1:23" x14ac:dyDescent="0.25">
      <c r="A11">
        <v>7854</v>
      </c>
      <c r="B11" t="s">
        <v>400</v>
      </c>
      <c r="C11" s="32">
        <v>42363</v>
      </c>
      <c r="D11" s="32">
        <v>42367</v>
      </c>
      <c r="E11" t="s">
        <v>375</v>
      </c>
      <c r="F11" t="s">
        <v>401</v>
      </c>
      <c r="G11" t="s">
        <v>402</v>
      </c>
      <c r="H11" t="s">
        <v>2</v>
      </c>
      <c r="I11" t="s">
        <v>378</v>
      </c>
      <c r="J11" t="s">
        <v>71</v>
      </c>
      <c r="K11" t="s">
        <v>29</v>
      </c>
      <c r="L11">
        <v>90049</v>
      </c>
      <c r="M11" t="s">
        <v>84</v>
      </c>
      <c r="N11" t="s">
        <v>403</v>
      </c>
      <c r="O11" t="s">
        <v>9</v>
      </c>
      <c r="P11" t="s">
        <v>92</v>
      </c>
      <c r="Q11" t="s">
        <v>404</v>
      </c>
      <c r="R11">
        <v>9.9600000000000009</v>
      </c>
      <c r="S11">
        <v>2</v>
      </c>
      <c r="T11">
        <v>0</v>
      </c>
      <c r="U11">
        <v>4.8804000000000007</v>
      </c>
      <c r="V11">
        <v>2015</v>
      </c>
      <c r="W11" t="s">
        <v>210</v>
      </c>
    </row>
    <row r="12" spans="1:23" x14ac:dyDescent="0.25">
      <c r="A12">
        <v>7967</v>
      </c>
      <c r="B12" t="s">
        <v>405</v>
      </c>
      <c r="C12" s="32">
        <v>42086</v>
      </c>
      <c r="D12" s="32">
        <v>42093</v>
      </c>
      <c r="E12" t="s">
        <v>375</v>
      </c>
      <c r="F12" t="s">
        <v>406</v>
      </c>
      <c r="G12" t="s">
        <v>407</v>
      </c>
      <c r="H12" t="s">
        <v>1</v>
      </c>
      <c r="I12" t="s">
        <v>378</v>
      </c>
      <c r="J12" t="s">
        <v>71</v>
      </c>
      <c r="K12" t="s">
        <v>29</v>
      </c>
      <c r="L12">
        <v>90049</v>
      </c>
      <c r="M12" t="s">
        <v>84</v>
      </c>
      <c r="N12" t="s">
        <v>408</v>
      </c>
      <c r="O12" t="s">
        <v>9</v>
      </c>
      <c r="P12" t="s">
        <v>92</v>
      </c>
      <c r="Q12" t="s">
        <v>409</v>
      </c>
      <c r="R12">
        <v>33.36</v>
      </c>
      <c r="S12">
        <v>4</v>
      </c>
      <c r="T12">
        <v>0</v>
      </c>
      <c r="U12">
        <v>16.68</v>
      </c>
      <c r="V12">
        <v>2015</v>
      </c>
      <c r="W12" t="s">
        <v>215</v>
      </c>
    </row>
    <row r="13" spans="1:23" x14ac:dyDescent="0.25">
      <c r="A13">
        <v>8055</v>
      </c>
      <c r="B13" t="s">
        <v>410</v>
      </c>
      <c r="C13" s="32">
        <v>42244</v>
      </c>
      <c r="D13" s="32">
        <v>42251</v>
      </c>
      <c r="E13" t="s">
        <v>375</v>
      </c>
      <c r="F13" t="s">
        <v>411</v>
      </c>
      <c r="G13" t="s">
        <v>79</v>
      </c>
      <c r="H13" t="s">
        <v>0</v>
      </c>
      <c r="I13" t="s">
        <v>378</v>
      </c>
      <c r="J13" t="s">
        <v>71</v>
      </c>
      <c r="K13" t="s">
        <v>29</v>
      </c>
      <c r="L13">
        <v>90049</v>
      </c>
      <c r="M13" t="s">
        <v>84</v>
      </c>
      <c r="N13" t="s">
        <v>412</v>
      </c>
      <c r="O13" t="s">
        <v>9</v>
      </c>
      <c r="P13" t="s">
        <v>16</v>
      </c>
      <c r="Q13" t="s">
        <v>413</v>
      </c>
      <c r="R13">
        <v>892.35</v>
      </c>
      <c r="S13">
        <v>5</v>
      </c>
      <c r="T13">
        <v>0</v>
      </c>
      <c r="U13">
        <v>267.70499999999993</v>
      </c>
      <c r="V13">
        <v>2015</v>
      </c>
      <c r="W13" t="s">
        <v>209</v>
      </c>
    </row>
    <row r="14" spans="1:23" x14ac:dyDescent="0.25">
      <c r="A14">
        <v>8057</v>
      </c>
      <c r="B14" t="s">
        <v>410</v>
      </c>
      <c r="C14" s="32">
        <v>42244</v>
      </c>
      <c r="D14" s="32">
        <v>42251</v>
      </c>
      <c r="E14" t="s">
        <v>375</v>
      </c>
      <c r="F14" t="s">
        <v>411</v>
      </c>
      <c r="G14" t="s">
        <v>79</v>
      </c>
      <c r="H14" t="s">
        <v>0</v>
      </c>
      <c r="I14" t="s">
        <v>378</v>
      </c>
      <c r="J14" t="s">
        <v>71</v>
      </c>
      <c r="K14" t="s">
        <v>29</v>
      </c>
      <c r="L14">
        <v>90049</v>
      </c>
      <c r="M14" t="s">
        <v>84</v>
      </c>
      <c r="N14" t="s">
        <v>414</v>
      </c>
      <c r="O14" t="s">
        <v>9</v>
      </c>
      <c r="P14" t="s">
        <v>16</v>
      </c>
      <c r="Q14" t="s">
        <v>415</v>
      </c>
      <c r="R14">
        <v>728.82</v>
      </c>
      <c r="S14">
        <v>9</v>
      </c>
      <c r="T14">
        <v>0</v>
      </c>
      <c r="U14">
        <v>29.152799999999971</v>
      </c>
      <c r="V14">
        <v>2015</v>
      </c>
      <c r="W14" t="s">
        <v>209</v>
      </c>
    </row>
    <row r="15" spans="1:23" x14ac:dyDescent="0.25">
      <c r="A15">
        <v>8549</v>
      </c>
      <c r="B15" t="s">
        <v>416</v>
      </c>
      <c r="C15" s="32">
        <v>42343</v>
      </c>
      <c r="D15" s="32">
        <v>42348</v>
      </c>
      <c r="E15" t="s">
        <v>375</v>
      </c>
      <c r="F15" t="s">
        <v>376</v>
      </c>
      <c r="G15" t="s">
        <v>377</v>
      </c>
      <c r="H15" t="s">
        <v>1</v>
      </c>
      <c r="I15" t="s">
        <v>378</v>
      </c>
      <c r="J15" t="s">
        <v>71</v>
      </c>
      <c r="K15" t="s">
        <v>29</v>
      </c>
      <c r="L15">
        <v>90049</v>
      </c>
      <c r="M15" t="s">
        <v>84</v>
      </c>
      <c r="N15" t="s">
        <v>417</v>
      </c>
      <c r="O15" t="s">
        <v>9</v>
      </c>
      <c r="P15" t="s">
        <v>418</v>
      </c>
      <c r="Q15" t="s">
        <v>419</v>
      </c>
      <c r="R15">
        <v>12.6</v>
      </c>
      <c r="S15">
        <v>4</v>
      </c>
      <c r="T15">
        <v>0</v>
      </c>
      <c r="U15">
        <v>6.048</v>
      </c>
      <c r="V15">
        <v>2015</v>
      </c>
      <c r="W15" t="s">
        <v>210</v>
      </c>
    </row>
    <row r="16" spans="1:23" x14ac:dyDescent="0.25">
      <c r="A16">
        <v>9043</v>
      </c>
      <c r="B16" t="s">
        <v>420</v>
      </c>
      <c r="C16" s="32">
        <v>42269</v>
      </c>
      <c r="D16" s="32">
        <v>42273</v>
      </c>
      <c r="E16" t="s">
        <v>389</v>
      </c>
      <c r="F16" t="s">
        <v>421</v>
      </c>
      <c r="G16" t="s">
        <v>422</v>
      </c>
      <c r="H16" t="s">
        <v>1</v>
      </c>
      <c r="I16" t="s">
        <v>378</v>
      </c>
      <c r="J16" t="s">
        <v>71</v>
      </c>
      <c r="K16" t="s">
        <v>29</v>
      </c>
      <c r="L16">
        <v>90049</v>
      </c>
      <c r="M16" t="s">
        <v>84</v>
      </c>
      <c r="N16" t="s">
        <v>423</v>
      </c>
      <c r="O16" t="s">
        <v>9</v>
      </c>
      <c r="P16" t="s">
        <v>14</v>
      </c>
      <c r="Q16" t="s">
        <v>424</v>
      </c>
      <c r="R16">
        <v>61.44</v>
      </c>
      <c r="S16">
        <v>3</v>
      </c>
      <c r="T16">
        <v>0</v>
      </c>
      <c r="U16">
        <v>16.588799999999999</v>
      </c>
      <c r="V16">
        <v>2015</v>
      </c>
      <c r="W16" t="s">
        <v>219</v>
      </c>
    </row>
    <row r="17" spans="1:23" x14ac:dyDescent="0.25">
      <c r="A17">
        <v>1626</v>
      </c>
      <c r="B17" t="s">
        <v>425</v>
      </c>
      <c r="C17" s="32">
        <v>42357</v>
      </c>
      <c r="D17" s="32">
        <v>42362</v>
      </c>
      <c r="E17" t="s">
        <v>375</v>
      </c>
      <c r="F17" t="s">
        <v>426</v>
      </c>
      <c r="G17" t="s">
        <v>427</v>
      </c>
      <c r="H17" t="s">
        <v>0</v>
      </c>
      <c r="I17" t="s">
        <v>378</v>
      </c>
      <c r="J17" t="s">
        <v>71</v>
      </c>
      <c r="K17" t="s">
        <v>29</v>
      </c>
      <c r="L17">
        <v>90049</v>
      </c>
      <c r="M17" t="s">
        <v>84</v>
      </c>
      <c r="N17" t="s">
        <v>428</v>
      </c>
      <c r="O17" t="s">
        <v>10</v>
      </c>
      <c r="P17" t="s">
        <v>17</v>
      </c>
      <c r="Q17" t="s">
        <v>94</v>
      </c>
      <c r="R17">
        <v>1265.8499999999999</v>
      </c>
      <c r="S17">
        <v>3</v>
      </c>
      <c r="T17">
        <v>0</v>
      </c>
      <c r="U17">
        <v>556.97400000000005</v>
      </c>
      <c r="V17">
        <v>2015</v>
      </c>
      <c r="W17" t="s">
        <v>210</v>
      </c>
    </row>
    <row r="18" spans="1:23" x14ac:dyDescent="0.25">
      <c r="A18">
        <v>2709</v>
      </c>
      <c r="B18" t="s">
        <v>429</v>
      </c>
      <c r="C18" s="32">
        <v>42034</v>
      </c>
      <c r="D18" s="32">
        <v>42041</v>
      </c>
      <c r="E18" t="s">
        <v>375</v>
      </c>
      <c r="F18" t="s">
        <v>430</v>
      </c>
      <c r="G18" t="s">
        <v>431</v>
      </c>
      <c r="H18" t="s">
        <v>0</v>
      </c>
      <c r="I18" t="s">
        <v>378</v>
      </c>
      <c r="J18" t="s">
        <v>71</v>
      </c>
      <c r="K18" t="s">
        <v>29</v>
      </c>
      <c r="L18">
        <v>90049</v>
      </c>
      <c r="M18" t="s">
        <v>84</v>
      </c>
      <c r="N18" t="s">
        <v>432</v>
      </c>
      <c r="O18" t="s">
        <v>8</v>
      </c>
      <c r="P18" t="s">
        <v>91</v>
      </c>
      <c r="Q18" t="s">
        <v>433</v>
      </c>
      <c r="R18">
        <v>227.35999999999999</v>
      </c>
      <c r="S18">
        <v>7</v>
      </c>
      <c r="T18">
        <v>0</v>
      </c>
      <c r="U18">
        <v>81.849599999999981</v>
      </c>
      <c r="V18">
        <v>2015</v>
      </c>
      <c r="W18" t="s">
        <v>212</v>
      </c>
    </row>
    <row r="19" spans="1:23" x14ac:dyDescent="0.25">
      <c r="A19">
        <v>3761</v>
      </c>
      <c r="B19" t="s">
        <v>374</v>
      </c>
      <c r="C19" s="32">
        <v>42265</v>
      </c>
      <c r="D19" s="32">
        <v>42270</v>
      </c>
      <c r="E19" t="s">
        <v>375</v>
      </c>
      <c r="F19" t="s">
        <v>376</v>
      </c>
      <c r="G19" t="s">
        <v>377</v>
      </c>
      <c r="H19" t="s">
        <v>1</v>
      </c>
      <c r="I19" t="s">
        <v>378</v>
      </c>
      <c r="J19" t="s">
        <v>71</v>
      </c>
      <c r="K19" t="s">
        <v>29</v>
      </c>
      <c r="L19">
        <v>90049</v>
      </c>
      <c r="M19" t="s">
        <v>84</v>
      </c>
      <c r="N19" t="s">
        <v>434</v>
      </c>
      <c r="O19" t="s">
        <v>8</v>
      </c>
      <c r="P19" t="s">
        <v>91</v>
      </c>
      <c r="Q19" t="s">
        <v>435</v>
      </c>
      <c r="R19">
        <v>24.4</v>
      </c>
      <c r="S19">
        <v>2</v>
      </c>
      <c r="T19">
        <v>0</v>
      </c>
      <c r="U19">
        <v>10.248000000000001</v>
      </c>
      <c r="V19">
        <v>2015</v>
      </c>
      <c r="W19" t="s">
        <v>219</v>
      </c>
    </row>
    <row r="20" spans="1:23" x14ac:dyDescent="0.25">
      <c r="A20">
        <v>4338</v>
      </c>
      <c r="B20" t="s">
        <v>383</v>
      </c>
      <c r="C20" s="32">
        <v>42335</v>
      </c>
      <c r="D20" s="32">
        <v>42339</v>
      </c>
      <c r="E20" t="s">
        <v>375</v>
      </c>
      <c r="F20" t="s">
        <v>384</v>
      </c>
      <c r="G20" t="s">
        <v>385</v>
      </c>
      <c r="H20" t="s">
        <v>2</v>
      </c>
      <c r="I20" t="s">
        <v>378</v>
      </c>
      <c r="J20" t="s">
        <v>71</v>
      </c>
      <c r="K20" t="s">
        <v>29</v>
      </c>
      <c r="L20">
        <v>90049</v>
      </c>
      <c r="M20" t="s">
        <v>84</v>
      </c>
      <c r="N20" t="s">
        <v>436</v>
      </c>
      <c r="O20" t="s">
        <v>10</v>
      </c>
      <c r="P20" t="s">
        <v>17</v>
      </c>
      <c r="Q20" t="s">
        <v>437</v>
      </c>
      <c r="R20">
        <v>107.97</v>
      </c>
      <c r="S20">
        <v>3</v>
      </c>
      <c r="T20">
        <v>0</v>
      </c>
      <c r="U20">
        <v>22.6737</v>
      </c>
      <c r="V20">
        <v>2015</v>
      </c>
      <c r="W20" t="s">
        <v>217</v>
      </c>
    </row>
    <row r="21" spans="1:23" x14ac:dyDescent="0.25">
      <c r="A21">
        <v>4563</v>
      </c>
      <c r="B21" t="s">
        <v>388</v>
      </c>
      <c r="C21" s="32">
        <v>42342</v>
      </c>
      <c r="D21" s="32">
        <v>42347</v>
      </c>
      <c r="E21" t="s">
        <v>389</v>
      </c>
      <c r="F21" t="s">
        <v>390</v>
      </c>
      <c r="G21" t="s">
        <v>391</v>
      </c>
      <c r="H21" t="s">
        <v>1</v>
      </c>
      <c r="I21" t="s">
        <v>378</v>
      </c>
      <c r="J21" t="s">
        <v>71</v>
      </c>
      <c r="K21" t="s">
        <v>29</v>
      </c>
      <c r="L21">
        <v>90049</v>
      </c>
      <c r="M21" t="s">
        <v>84</v>
      </c>
      <c r="N21" t="s">
        <v>438</v>
      </c>
      <c r="O21" t="s">
        <v>8</v>
      </c>
      <c r="P21" t="s">
        <v>91</v>
      </c>
      <c r="Q21" t="s">
        <v>439</v>
      </c>
      <c r="R21">
        <v>36.4</v>
      </c>
      <c r="S21">
        <v>5</v>
      </c>
      <c r="T21">
        <v>0</v>
      </c>
      <c r="U21">
        <v>13.832000000000001</v>
      </c>
      <c r="V21">
        <v>2015</v>
      </c>
      <c r="W21" t="s">
        <v>210</v>
      </c>
    </row>
    <row r="22" spans="1:23" x14ac:dyDescent="0.25">
      <c r="A22">
        <v>8060</v>
      </c>
      <c r="B22" t="s">
        <v>410</v>
      </c>
      <c r="C22" s="32">
        <v>42244</v>
      </c>
      <c r="D22" s="32">
        <v>42251</v>
      </c>
      <c r="E22" t="s">
        <v>375</v>
      </c>
      <c r="F22" t="s">
        <v>411</v>
      </c>
      <c r="G22" t="s">
        <v>79</v>
      </c>
      <c r="H22" t="s">
        <v>0</v>
      </c>
      <c r="I22" t="s">
        <v>378</v>
      </c>
      <c r="J22" t="s">
        <v>71</v>
      </c>
      <c r="K22" t="s">
        <v>29</v>
      </c>
      <c r="L22">
        <v>90049</v>
      </c>
      <c r="M22" t="s">
        <v>84</v>
      </c>
      <c r="N22" t="s">
        <v>440</v>
      </c>
      <c r="O22" t="s">
        <v>8</v>
      </c>
      <c r="P22" t="s">
        <v>91</v>
      </c>
      <c r="Q22" t="s">
        <v>441</v>
      </c>
      <c r="R22">
        <v>4.16</v>
      </c>
      <c r="S22">
        <v>2</v>
      </c>
      <c r="T22">
        <v>0</v>
      </c>
      <c r="U22">
        <v>1.7472000000000003</v>
      </c>
      <c r="V22">
        <v>2015</v>
      </c>
      <c r="W22" t="s">
        <v>209</v>
      </c>
    </row>
    <row r="23" spans="1:23" x14ac:dyDescent="0.25">
      <c r="A23">
        <v>8548</v>
      </c>
      <c r="B23" t="s">
        <v>416</v>
      </c>
      <c r="C23" s="32">
        <v>42343</v>
      </c>
      <c r="D23" s="32">
        <v>42348</v>
      </c>
      <c r="E23" t="s">
        <v>375</v>
      </c>
      <c r="F23" t="s">
        <v>376</v>
      </c>
      <c r="G23" t="s">
        <v>377</v>
      </c>
      <c r="H23" t="s">
        <v>1</v>
      </c>
      <c r="I23" t="s">
        <v>378</v>
      </c>
      <c r="J23" t="s">
        <v>71</v>
      </c>
      <c r="K23" t="s">
        <v>29</v>
      </c>
      <c r="L23">
        <v>90049</v>
      </c>
      <c r="M23" t="s">
        <v>84</v>
      </c>
      <c r="N23" t="s">
        <v>442</v>
      </c>
      <c r="O23" t="s">
        <v>10</v>
      </c>
      <c r="P23" t="s">
        <v>17</v>
      </c>
      <c r="Q23" t="s">
        <v>443</v>
      </c>
      <c r="R23">
        <v>39</v>
      </c>
      <c r="S23">
        <v>3</v>
      </c>
      <c r="T23">
        <v>0</v>
      </c>
      <c r="U23">
        <v>17.549999999999997</v>
      </c>
      <c r="V23">
        <v>2015</v>
      </c>
      <c r="W23" t="s">
        <v>210</v>
      </c>
    </row>
    <row r="24" spans="1:23" x14ac:dyDescent="0.25">
      <c r="A24">
        <v>2637</v>
      </c>
      <c r="B24" t="s">
        <v>444</v>
      </c>
      <c r="C24" s="32">
        <v>42231</v>
      </c>
      <c r="D24" s="32">
        <v>42235</v>
      </c>
      <c r="E24" t="s">
        <v>375</v>
      </c>
      <c r="F24" t="s">
        <v>445</v>
      </c>
      <c r="G24" t="s">
        <v>446</v>
      </c>
      <c r="H24" t="s">
        <v>1</v>
      </c>
      <c r="I24" t="s">
        <v>378</v>
      </c>
      <c r="J24" t="s">
        <v>71</v>
      </c>
      <c r="K24" t="s">
        <v>29</v>
      </c>
      <c r="L24">
        <v>90045</v>
      </c>
      <c r="M24" t="s">
        <v>84</v>
      </c>
      <c r="N24" t="s">
        <v>447</v>
      </c>
      <c r="O24" t="s">
        <v>9</v>
      </c>
      <c r="P24" t="s">
        <v>16</v>
      </c>
      <c r="Q24" t="s">
        <v>448</v>
      </c>
      <c r="R24">
        <v>323.10000000000002</v>
      </c>
      <c r="S24">
        <v>2</v>
      </c>
      <c r="T24">
        <v>0</v>
      </c>
      <c r="U24">
        <v>61.38900000000001</v>
      </c>
      <c r="V24">
        <v>2015</v>
      </c>
      <c r="W24" t="s">
        <v>209</v>
      </c>
    </row>
    <row r="25" spans="1:23" x14ac:dyDescent="0.25">
      <c r="A25">
        <v>2670</v>
      </c>
      <c r="B25" t="s">
        <v>449</v>
      </c>
      <c r="C25" s="32">
        <v>42241</v>
      </c>
      <c r="D25" s="32">
        <v>42246</v>
      </c>
      <c r="E25" t="s">
        <v>375</v>
      </c>
      <c r="F25" t="s">
        <v>450</v>
      </c>
      <c r="G25" t="s">
        <v>451</v>
      </c>
      <c r="H25" t="s">
        <v>2</v>
      </c>
      <c r="I25" t="s">
        <v>378</v>
      </c>
      <c r="J25" t="s">
        <v>71</v>
      </c>
      <c r="K25" t="s">
        <v>29</v>
      </c>
      <c r="L25">
        <v>90045</v>
      </c>
      <c r="M25" t="s">
        <v>84</v>
      </c>
      <c r="N25" t="s">
        <v>452</v>
      </c>
      <c r="O25" t="s">
        <v>9</v>
      </c>
      <c r="P25" t="s">
        <v>14</v>
      </c>
      <c r="Q25" t="s">
        <v>453</v>
      </c>
      <c r="R25">
        <v>105.96</v>
      </c>
      <c r="S25">
        <v>4</v>
      </c>
      <c r="T25">
        <v>0</v>
      </c>
      <c r="U25">
        <v>29.668800000000005</v>
      </c>
      <c r="V25">
        <v>2015</v>
      </c>
      <c r="W25" t="s">
        <v>209</v>
      </c>
    </row>
    <row r="26" spans="1:23" x14ac:dyDescent="0.25">
      <c r="A26">
        <v>3903</v>
      </c>
      <c r="B26" t="s">
        <v>454</v>
      </c>
      <c r="C26" s="32">
        <v>42279</v>
      </c>
      <c r="D26" s="32">
        <v>42284</v>
      </c>
      <c r="E26" t="s">
        <v>389</v>
      </c>
      <c r="F26" t="s">
        <v>455</v>
      </c>
      <c r="G26" t="s">
        <v>456</v>
      </c>
      <c r="H26" t="s">
        <v>2</v>
      </c>
      <c r="I26" t="s">
        <v>378</v>
      </c>
      <c r="J26" t="s">
        <v>71</v>
      </c>
      <c r="K26" t="s">
        <v>29</v>
      </c>
      <c r="L26">
        <v>90045</v>
      </c>
      <c r="M26" t="s">
        <v>84</v>
      </c>
      <c r="N26" t="s">
        <v>457</v>
      </c>
      <c r="O26" t="s">
        <v>9</v>
      </c>
      <c r="P26" t="s">
        <v>16</v>
      </c>
      <c r="Q26" t="s">
        <v>458</v>
      </c>
      <c r="R26">
        <v>270.33999999999997</v>
      </c>
      <c r="S26">
        <v>14</v>
      </c>
      <c r="T26">
        <v>0</v>
      </c>
      <c r="U26">
        <v>75.6952</v>
      </c>
      <c r="V26">
        <v>2015</v>
      </c>
      <c r="W26" t="s">
        <v>218</v>
      </c>
    </row>
    <row r="27" spans="1:23" x14ac:dyDescent="0.25">
      <c r="A27">
        <v>4315</v>
      </c>
      <c r="B27" t="s">
        <v>459</v>
      </c>
      <c r="C27" s="32">
        <v>42180</v>
      </c>
      <c r="D27" s="32">
        <v>42186</v>
      </c>
      <c r="E27" t="s">
        <v>375</v>
      </c>
      <c r="F27" t="s">
        <v>460</v>
      </c>
      <c r="G27" t="s">
        <v>461</v>
      </c>
      <c r="H27" t="s">
        <v>0</v>
      </c>
      <c r="I27" t="s">
        <v>378</v>
      </c>
      <c r="J27" t="s">
        <v>71</v>
      </c>
      <c r="K27" t="s">
        <v>29</v>
      </c>
      <c r="L27">
        <v>90045</v>
      </c>
      <c r="M27" t="s">
        <v>84</v>
      </c>
      <c r="N27" t="s">
        <v>462</v>
      </c>
      <c r="O27" t="s">
        <v>9</v>
      </c>
      <c r="P27" t="s">
        <v>242</v>
      </c>
      <c r="Q27" t="s">
        <v>463</v>
      </c>
      <c r="R27">
        <v>20.96</v>
      </c>
      <c r="S27">
        <v>2</v>
      </c>
      <c r="T27">
        <v>0</v>
      </c>
      <c r="U27">
        <v>5.24</v>
      </c>
      <c r="V27">
        <v>2015</v>
      </c>
      <c r="W27" t="s">
        <v>214</v>
      </c>
    </row>
    <row r="28" spans="1:23" x14ac:dyDescent="0.25">
      <c r="A28">
        <v>4317</v>
      </c>
      <c r="B28" t="s">
        <v>459</v>
      </c>
      <c r="C28" s="32">
        <v>42180</v>
      </c>
      <c r="D28" s="32">
        <v>42186</v>
      </c>
      <c r="E28" t="s">
        <v>375</v>
      </c>
      <c r="F28" t="s">
        <v>460</v>
      </c>
      <c r="G28" t="s">
        <v>461</v>
      </c>
      <c r="H28" t="s">
        <v>0</v>
      </c>
      <c r="I28" t="s">
        <v>378</v>
      </c>
      <c r="J28" t="s">
        <v>71</v>
      </c>
      <c r="K28" t="s">
        <v>29</v>
      </c>
      <c r="L28">
        <v>90045</v>
      </c>
      <c r="M28" t="s">
        <v>84</v>
      </c>
      <c r="N28" t="s">
        <v>464</v>
      </c>
      <c r="O28" t="s">
        <v>9</v>
      </c>
      <c r="P28" t="s">
        <v>16</v>
      </c>
      <c r="Q28" t="s">
        <v>465</v>
      </c>
      <c r="R28">
        <v>304.23</v>
      </c>
      <c r="S28">
        <v>3</v>
      </c>
      <c r="T28">
        <v>0</v>
      </c>
      <c r="U28">
        <v>9.126899999999992</v>
      </c>
      <c r="V28">
        <v>2015</v>
      </c>
      <c r="W28" t="s">
        <v>214</v>
      </c>
    </row>
    <row r="29" spans="1:23" x14ac:dyDescent="0.25">
      <c r="A29">
        <v>8102</v>
      </c>
      <c r="B29" t="s">
        <v>466</v>
      </c>
      <c r="C29" s="32">
        <v>42146</v>
      </c>
      <c r="D29" s="32">
        <v>42150</v>
      </c>
      <c r="E29" t="s">
        <v>375</v>
      </c>
      <c r="F29" t="s">
        <v>467</v>
      </c>
      <c r="G29" t="s">
        <v>468</v>
      </c>
      <c r="H29" t="s">
        <v>0</v>
      </c>
      <c r="I29" t="s">
        <v>378</v>
      </c>
      <c r="J29" t="s">
        <v>71</v>
      </c>
      <c r="K29" t="s">
        <v>29</v>
      </c>
      <c r="L29">
        <v>90045</v>
      </c>
      <c r="M29" t="s">
        <v>84</v>
      </c>
      <c r="N29" t="s">
        <v>469</v>
      </c>
      <c r="O29" t="s">
        <v>9</v>
      </c>
      <c r="P29" t="s">
        <v>418</v>
      </c>
      <c r="Q29" t="s">
        <v>470</v>
      </c>
      <c r="R29">
        <v>8.26</v>
      </c>
      <c r="S29">
        <v>2</v>
      </c>
      <c r="T29">
        <v>0</v>
      </c>
      <c r="U29">
        <v>3.7995999999999999</v>
      </c>
      <c r="V29">
        <v>2015</v>
      </c>
      <c r="W29" t="s">
        <v>216</v>
      </c>
    </row>
    <row r="30" spans="1:23" x14ac:dyDescent="0.25">
      <c r="A30">
        <v>8104</v>
      </c>
      <c r="B30" t="s">
        <v>466</v>
      </c>
      <c r="C30" s="32">
        <v>42146</v>
      </c>
      <c r="D30" s="32">
        <v>42150</v>
      </c>
      <c r="E30" t="s">
        <v>375</v>
      </c>
      <c r="F30" t="s">
        <v>467</v>
      </c>
      <c r="G30" t="s">
        <v>468</v>
      </c>
      <c r="H30" t="s">
        <v>0</v>
      </c>
      <c r="I30" t="s">
        <v>378</v>
      </c>
      <c r="J30" t="s">
        <v>71</v>
      </c>
      <c r="K30" t="s">
        <v>29</v>
      </c>
      <c r="L30">
        <v>90045</v>
      </c>
      <c r="M30" t="s">
        <v>84</v>
      </c>
      <c r="N30" t="s">
        <v>471</v>
      </c>
      <c r="O30" t="s">
        <v>9</v>
      </c>
      <c r="P30" t="s">
        <v>16</v>
      </c>
      <c r="Q30" t="s">
        <v>472</v>
      </c>
      <c r="R30">
        <v>104.79</v>
      </c>
      <c r="S30">
        <v>7</v>
      </c>
      <c r="T30">
        <v>0</v>
      </c>
      <c r="U30">
        <v>29.341200000000008</v>
      </c>
      <c r="V30">
        <v>2015</v>
      </c>
      <c r="W30" t="s">
        <v>216</v>
      </c>
    </row>
    <row r="31" spans="1:23" x14ac:dyDescent="0.25">
      <c r="A31">
        <v>9058</v>
      </c>
      <c r="B31" t="s">
        <v>473</v>
      </c>
      <c r="C31" s="32">
        <v>42297</v>
      </c>
      <c r="D31" s="32">
        <v>42301</v>
      </c>
      <c r="E31" t="s">
        <v>375</v>
      </c>
      <c r="F31" t="s">
        <v>474</v>
      </c>
      <c r="G31" t="s">
        <v>475</v>
      </c>
      <c r="H31" t="s">
        <v>0</v>
      </c>
      <c r="I31" t="s">
        <v>378</v>
      </c>
      <c r="J31" t="s">
        <v>71</v>
      </c>
      <c r="K31" t="s">
        <v>29</v>
      </c>
      <c r="L31">
        <v>90045</v>
      </c>
      <c r="M31" t="s">
        <v>84</v>
      </c>
      <c r="N31" t="s">
        <v>476</v>
      </c>
      <c r="O31" t="s">
        <v>8</v>
      </c>
      <c r="P31" t="s">
        <v>91</v>
      </c>
      <c r="Q31" t="s">
        <v>477</v>
      </c>
      <c r="R31">
        <v>74.759999999999991</v>
      </c>
      <c r="S31">
        <v>7</v>
      </c>
      <c r="T31">
        <v>0</v>
      </c>
      <c r="U31">
        <v>23.923199999999994</v>
      </c>
      <c r="V31">
        <v>2015</v>
      </c>
      <c r="W31" t="s">
        <v>218</v>
      </c>
    </row>
    <row r="32" spans="1:23" x14ac:dyDescent="0.25">
      <c r="A32">
        <v>9376</v>
      </c>
      <c r="B32" t="s">
        <v>478</v>
      </c>
      <c r="C32" s="32">
        <v>42352</v>
      </c>
      <c r="D32" s="32">
        <v>42357</v>
      </c>
      <c r="E32" t="s">
        <v>389</v>
      </c>
      <c r="F32" t="s">
        <v>479</v>
      </c>
      <c r="G32" t="s">
        <v>480</v>
      </c>
      <c r="H32" t="s">
        <v>0</v>
      </c>
      <c r="I32" t="s">
        <v>378</v>
      </c>
      <c r="J32" t="s">
        <v>71</v>
      </c>
      <c r="K32" t="s">
        <v>29</v>
      </c>
      <c r="L32">
        <v>90045</v>
      </c>
      <c r="M32" t="s">
        <v>84</v>
      </c>
      <c r="N32" t="s">
        <v>481</v>
      </c>
      <c r="O32" t="s">
        <v>10</v>
      </c>
      <c r="P32" t="s">
        <v>17</v>
      </c>
      <c r="Q32" t="s">
        <v>482</v>
      </c>
      <c r="R32">
        <v>50</v>
      </c>
      <c r="S32">
        <v>2</v>
      </c>
      <c r="T32">
        <v>0</v>
      </c>
      <c r="U32">
        <v>10.5</v>
      </c>
      <c r="V32">
        <v>2015</v>
      </c>
      <c r="W32" t="s">
        <v>210</v>
      </c>
    </row>
    <row r="33" spans="1:23" x14ac:dyDescent="0.25">
      <c r="A33">
        <v>9565</v>
      </c>
      <c r="B33" t="s">
        <v>483</v>
      </c>
      <c r="C33" s="32">
        <v>42156</v>
      </c>
      <c r="D33" s="32">
        <v>42163</v>
      </c>
      <c r="E33" t="s">
        <v>375</v>
      </c>
      <c r="F33" t="s">
        <v>484</v>
      </c>
      <c r="G33" t="s">
        <v>485</v>
      </c>
      <c r="H33" t="s">
        <v>2</v>
      </c>
      <c r="I33" t="s">
        <v>378</v>
      </c>
      <c r="J33" t="s">
        <v>71</v>
      </c>
      <c r="K33" t="s">
        <v>29</v>
      </c>
      <c r="L33">
        <v>90045</v>
      </c>
      <c r="M33" t="s">
        <v>84</v>
      </c>
      <c r="N33" t="s">
        <v>486</v>
      </c>
      <c r="O33" t="s">
        <v>9</v>
      </c>
      <c r="P33" t="s">
        <v>92</v>
      </c>
      <c r="Q33" t="s">
        <v>487</v>
      </c>
      <c r="R33">
        <v>11.76</v>
      </c>
      <c r="S33">
        <v>2</v>
      </c>
      <c r="T33">
        <v>0</v>
      </c>
      <c r="U33">
        <v>5.7623999999999995</v>
      </c>
      <c r="V33">
        <v>2015</v>
      </c>
      <c r="W33" t="s">
        <v>214</v>
      </c>
    </row>
    <row r="34" spans="1:23" x14ac:dyDescent="0.25">
      <c r="A34">
        <v>9954</v>
      </c>
      <c r="B34" t="s">
        <v>275</v>
      </c>
      <c r="C34" s="32">
        <v>42352</v>
      </c>
      <c r="D34" s="32">
        <v>42354</v>
      </c>
      <c r="E34" t="s">
        <v>389</v>
      </c>
      <c r="F34" t="s">
        <v>488</v>
      </c>
      <c r="G34" t="s">
        <v>489</v>
      </c>
      <c r="H34" t="s">
        <v>1</v>
      </c>
      <c r="I34" t="s">
        <v>378</v>
      </c>
      <c r="J34" t="s">
        <v>71</v>
      </c>
      <c r="K34" t="s">
        <v>29</v>
      </c>
      <c r="L34">
        <v>90045</v>
      </c>
      <c r="M34" t="s">
        <v>84</v>
      </c>
      <c r="N34" t="s">
        <v>490</v>
      </c>
      <c r="O34" t="s">
        <v>9</v>
      </c>
      <c r="P34" t="s">
        <v>92</v>
      </c>
      <c r="Q34" t="s">
        <v>491</v>
      </c>
      <c r="R34">
        <v>6.48</v>
      </c>
      <c r="S34">
        <v>1</v>
      </c>
      <c r="T34">
        <v>0</v>
      </c>
      <c r="U34">
        <v>3.1104000000000003</v>
      </c>
      <c r="V34">
        <v>2015</v>
      </c>
      <c r="W34" t="s">
        <v>210</v>
      </c>
    </row>
    <row r="35" spans="1:23" x14ac:dyDescent="0.25">
      <c r="A35">
        <v>693</v>
      </c>
      <c r="B35" t="s">
        <v>492</v>
      </c>
      <c r="C35" s="32">
        <v>42091</v>
      </c>
      <c r="D35" s="32">
        <v>42096</v>
      </c>
      <c r="E35" t="s">
        <v>375</v>
      </c>
      <c r="F35" t="s">
        <v>460</v>
      </c>
      <c r="G35" t="s">
        <v>461</v>
      </c>
      <c r="H35" t="s">
        <v>0</v>
      </c>
      <c r="I35" t="s">
        <v>378</v>
      </c>
      <c r="J35" t="s">
        <v>71</v>
      </c>
      <c r="K35" t="s">
        <v>29</v>
      </c>
      <c r="L35">
        <v>90036</v>
      </c>
      <c r="M35" t="s">
        <v>84</v>
      </c>
      <c r="N35" t="s">
        <v>493</v>
      </c>
      <c r="O35" t="s">
        <v>10</v>
      </c>
      <c r="P35" t="s">
        <v>17</v>
      </c>
      <c r="Q35" t="s">
        <v>166</v>
      </c>
      <c r="R35">
        <v>166.24</v>
      </c>
      <c r="S35">
        <v>1</v>
      </c>
      <c r="T35">
        <v>0</v>
      </c>
      <c r="U35">
        <v>24.936000000000007</v>
      </c>
      <c r="V35">
        <v>2015</v>
      </c>
      <c r="W35" t="s">
        <v>215</v>
      </c>
    </row>
    <row r="36" spans="1:23" x14ac:dyDescent="0.25">
      <c r="A36">
        <v>694</v>
      </c>
      <c r="B36" t="s">
        <v>492</v>
      </c>
      <c r="C36" s="32">
        <v>42091</v>
      </c>
      <c r="D36" s="32">
        <v>42096</v>
      </c>
      <c r="E36" t="s">
        <v>375</v>
      </c>
      <c r="F36" t="s">
        <v>460</v>
      </c>
      <c r="G36" t="s">
        <v>461</v>
      </c>
      <c r="H36" t="s">
        <v>0</v>
      </c>
      <c r="I36" t="s">
        <v>378</v>
      </c>
      <c r="J36" t="s">
        <v>71</v>
      </c>
      <c r="K36" t="s">
        <v>29</v>
      </c>
      <c r="L36">
        <v>90036</v>
      </c>
      <c r="M36" t="s">
        <v>84</v>
      </c>
      <c r="N36" t="s">
        <v>494</v>
      </c>
      <c r="O36" t="s">
        <v>9</v>
      </c>
      <c r="P36" t="s">
        <v>92</v>
      </c>
      <c r="Q36" t="s">
        <v>495</v>
      </c>
      <c r="R36">
        <v>33.4</v>
      </c>
      <c r="S36">
        <v>5</v>
      </c>
      <c r="T36">
        <v>0</v>
      </c>
      <c r="U36">
        <v>16.032</v>
      </c>
      <c r="V36">
        <v>2015</v>
      </c>
      <c r="W36" t="s">
        <v>215</v>
      </c>
    </row>
    <row r="37" spans="1:23" x14ac:dyDescent="0.25">
      <c r="A37">
        <v>755</v>
      </c>
      <c r="B37" t="s">
        <v>496</v>
      </c>
      <c r="C37" s="32">
        <v>42345</v>
      </c>
      <c r="D37" s="32">
        <v>42350</v>
      </c>
      <c r="E37" t="s">
        <v>375</v>
      </c>
      <c r="F37" t="s">
        <v>497</v>
      </c>
      <c r="G37" t="s">
        <v>498</v>
      </c>
      <c r="H37" t="s">
        <v>0</v>
      </c>
      <c r="I37" t="s">
        <v>378</v>
      </c>
      <c r="J37" t="s">
        <v>71</v>
      </c>
      <c r="K37" t="s">
        <v>29</v>
      </c>
      <c r="L37">
        <v>90036</v>
      </c>
      <c r="M37" t="s">
        <v>84</v>
      </c>
      <c r="N37" t="s">
        <v>499</v>
      </c>
      <c r="O37" t="s">
        <v>8</v>
      </c>
      <c r="P37" t="s">
        <v>91</v>
      </c>
      <c r="Q37" t="s">
        <v>500</v>
      </c>
      <c r="R37">
        <v>79.92</v>
      </c>
      <c r="S37">
        <v>4</v>
      </c>
      <c r="T37">
        <v>0</v>
      </c>
      <c r="U37">
        <v>28.7712</v>
      </c>
      <c r="V37">
        <v>2015</v>
      </c>
      <c r="W37" t="s">
        <v>210</v>
      </c>
    </row>
    <row r="38" spans="1:23" x14ac:dyDescent="0.25">
      <c r="A38">
        <v>1016</v>
      </c>
      <c r="B38" t="s">
        <v>501</v>
      </c>
      <c r="C38" s="32">
        <v>42264</v>
      </c>
      <c r="D38" s="32">
        <v>42266</v>
      </c>
      <c r="E38" t="s">
        <v>389</v>
      </c>
      <c r="F38" t="s">
        <v>502</v>
      </c>
      <c r="G38" t="s">
        <v>503</v>
      </c>
      <c r="H38" t="s">
        <v>2</v>
      </c>
      <c r="I38" t="s">
        <v>378</v>
      </c>
      <c r="J38" t="s">
        <v>71</v>
      </c>
      <c r="K38" t="s">
        <v>29</v>
      </c>
      <c r="L38">
        <v>90036</v>
      </c>
      <c r="M38" t="s">
        <v>84</v>
      </c>
      <c r="N38" t="s">
        <v>504</v>
      </c>
      <c r="O38" t="s">
        <v>9</v>
      </c>
      <c r="P38" t="s">
        <v>92</v>
      </c>
      <c r="Q38" t="s">
        <v>505</v>
      </c>
      <c r="R38">
        <v>32.400000000000006</v>
      </c>
      <c r="S38">
        <v>5</v>
      </c>
      <c r="T38">
        <v>0</v>
      </c>
      <c r="U38">
        <v>15.552000000000001</v>
      </c>
      <c r="V38">
        <v>2015</v>
      </c>
      <c r="W38" t="s">
        <v>219</v>
      </c>
    </row>
    <row r="39" spans="1:23" x14ac:dyDescent="0.25">
      <c r="A39">
        <v>1818</v>
      </c>
      <c r="B39" t="s">
        <v>506</v>
      </c>
      <c r="C39" s="32">
        <v>42351</v>
      </c>
      <c r="D39" s="32">
        <v>42353</v>
      </c>
      <c r="E39" t="s">
        <v>389</v>
      </c>
      <c r="F39" t="s">
        <v>507</v>
      </c>
      <c r="G39" t="s">
        <v>508</v>
      </c>
      <c r="H39" t="s">
        <v>0</v>
      </c>
      <c r="I39" t="s">
        <v>378</v>
      </c>
      <c r="J39" t="s">
        <v>71</v>
      </c>
      <c r="K39" t="s">
        <v>29</v>
      </c>
      <c r="L39">
        <v>90036</v>
      </c>
      <c r="M39" t="s">
        <v>84</v>
      </c>
      <c r="N39" t="s">
        <v>509</v>
      </c>
      <c r="O39" t="s">
        <v>9</v>
      </c>
      <c r="P39" t="s">
        <v>418</v>
      </c>
      <c r="Q39" t="s">
        <v>510</v>
      </c>
      <c r="R39">
        <v>9.9600000000000009</v>
      </c>
      <c r="S39">
        <v>2</v>
      </c>
      <c r="T39">
        <v>0</v>
      </c>
      <c r="U39">
        <v>4.5815999999999999</v>
      </c>
      <c r="V39">
        <v>2015</v>
      </c>
      <c r="W39" t="s">
        <v>210</v>
      </c>
    </row>
    <row r="40" spans="1:23" x14ac:dyDescent="0.25">
      <c r="A40">
        <v>2787</v>
      </c>
      <c r="B40" t="s">
        <v>511</v>
      </c>
      <c r="C40" s="32">
        <v>42268</v>
      </c>
      <c r="D40" s="32">
        <v>42270</v>
      </c>
      <c r="E40" t="s">
        <v>512</v>
      </c>
      <c r="F40" t="s">
        <v>513</v>
      </c>
      <c r="G40" t="s">
        <v>514</v>
      </c>
      <c r="H40" t="s">
        <v>2</v>
      </c>
      <c r="I40" t="s">
        <v>378</v>
      </c>
      <c r="J40" t="s">
        <v>71</v>
      </c>
      <c r="K40" t="s">
        <v>29</v>
      </c>
      <c r="L40">
        <v>90036</v>
      </c>
      <c r="M40" t="s">
        <v>84</v>
      </c>
      <c r="N40" t="s">
        <v>515</v>
      </c>
      <c r="O40" t="s">
        <v>9</v>
      </c>
      <c r="P40" t="s">
        <v>516</v>
      </c>
      <c r="Q40" t="s">
        <v>517</v>
      </c>
      <c r="R40">
        <v>7.9</v>
      </c>
      <c r="S40">
        <v>2</v>
      </c>
      <c r="T40">
        <v>0</v>
      </c>
      <c r="U40">
        <v>2.5279999999999996</v>
      </c>
      <c r="V40">
        <v>2015</v>
      </c>
      <c r="W40" t="s">
        <v>219</v>
      </c>
    </row>
    <row r="41" spans="1:23" x14ac:dyDescent="0.25">
      <c r="A41">
        <v>4118</v>
      </c>
      <c r="B41" t="s">
        <v>518</v>
      </c>
      <c r="C41" s="32">
        <v>42332</v>
      </c>
      <c r="D41" s="32">
        <v>42337</v>
      </c>
      <c r="E41" t="s">
        <v>375</v>
      </c>
      <c r="F41" t="s">
        <v>519</v>
      </c>
      <c r="G41" t="s">
        <v>520</v>
      </c>
      <c r="H41" t="s">
        <v>0</v>
      </c>
      <c r="I41" t="s">
        <v>378</v>
      </c>
      <c r="J41" t="s">
        <v>71</v>
      </c>
      <c r="K41" t="s">
        <v>29</v>
      </c>
      <c r="L41">
        <v>90036</v>
      </c>
      <c r="M41" t="s">
        <v>84</v>
      </c>
      <c r="N41" t="s">
        <v>521</v>
      </c>
      <c r="O41" t="s">
        <v>9</v>
      </c>
      <c r="P41" t="s">
        <v>92</v>
      </c>
      <c r="Q41" t="s">
        <v>522</v>
      </c>
      <c r="R41">
        <v>19.440000000000001</v>
      </c>
      <c r="S41">
        <v>3</v>
      </c>
      <c r="T41">
        <v>0</v>
      </c>
      <c r="U41">
        <v>9.3312000000000008</v>
      </c>
      <c r="V41">
        <v>2015</v>
      </c>
      <c r="W41" t="s">
        <v>217</v>
      </c>
    </row>
    <row r="42" spans="1:23" x14ac:dyDescent="0.25">
      <c r="A42">
        <v>4119</v>
      </c>
      <c r="B42" t="s">
        <v>518</v>
      </c>
      <c r="C42" s="32">
        <v>42332</v>
      </c>
      <c r="D42" s="32">
        <v>42337</v>
      </c>
      <c r="E42" t="s">
        <v>375</v>
      </c>
      <c r="F42" t="s">
        <v>519</v>
      </c>
      <c r="G42" t="s">
        <v>520</v>
      </c>
      <c r="H42" t="s">
        <v>0</v>
      </c>
      <c r="I42" t="s">
        <v>378</v>
      </c>
      <c r="J42" t="s">
        <v>71</v>
      </c>
      <c r="K42" t="s">
        <v>29</v>
      </c>
      <c r="L42">
        <v>90036</v>
      </c>
      <c r="M42" t="s">
        <v>84</v>
      </c>
      <c r="N42" t="s">
        <v>523</v>
      </c>
      <c r="O42" t="s">
        <v>9</v>
      </c>
      <c r="P42" t="s">
        <v>16</v>
      </c>
      <c r="Q42" t="s">
        <v>524</v>
      </c>
      <c r="R42">
        <v>454.86</v>
      </c>
      <c r="S42">
        <v>7</v>
      </c>
      <c r="T42">
        <v>0</v>
      </c>
      <c r="U42">
        <v>54.583200000000019</v>
      </c>
      <c r="V42">
        <v>2015</v>
      </c>
      <c r="W42" t="s">
        <v>217</v>
      </c>
    </row>
    <row r="43" spans="1:23" x14ac:dyDescent="0.25">
      <c r="A43">
        <v>4795</v>
      </c>
      <c r="B43" t="s">
        <v>525</v>
      </c>
      <c r="C43" s="32">
        <v>42079</v>
      </c>
      <c r="D43" s="32">
        <v>42086</v>
      </c>
      <c r="E43" t="s">
        <v>375</v>
      </c>
      <c r="F43" t="s">
        <v>526</v>
      </c>
      <c r="G43" t="s">
        <v>527</v>
      </c>
      <c r="H43" t="s">
        <v>1</v>
      </c>
      <c r="I43" t="s">
        <v>378</v>
      </c>
      <c r="J43" t="s">
        <v>71</v>
      </c>
      <c r="K43" t="s">
        <v>29</v>
      </c>
      <c r="L43">
        <v>90036</v>
      </c>
      <c r="M43" t="s">
        <v>84</v>
      </c>
      <c r="N43" t="s">
        <v>528</v>
      </c>
      <c r="O43" t="s">
        <v>8</v>
      </c>
      <c r="P43" t="s">
        <v>91</v>
      </c>
      <c r="Q43" t="s">
        <v>529</v>
      </c>
      <c r="R43">
        <v>43.13</v>
      </c>
      <c r="S43">
        <v>1</v>
      </c>
      <c r="T43">
        <v>0</v>
      </c>
      <c r="U43">
        <v>18.114600000000003</v>
      </c>
      <c r="V43">
        <v>2015</v>
      </c>
      <c r="W43" t="s">
        <v>215</v>
      </c>
    </row>
    <row r="44" spans="1:23" x14ac:dyDescent="0.25">
      <c r="A44">
        <v>5179</v>
      </c>
      <c r="B44" t="s">
        <v>530</v>
      </c>
      <c r="C44" s="32">
        <v>42107</v>
      </c>
      <c r="D44" s="32">
        <v>42113</v>
      </c>
      <c r="E44" t="s">
        <v>375</v>
      </c>
      <c r="F44" t="s">
        <v>531</v>
      </c>
      <c r="G44" t="s">
        <v>532</v>
      </c>
      <c r="H44" t="s">
        <v>1</v>
      </c>
      <c r="I44" t="s">
        <v>378</v>
      </c>
      <c r="J44" t="s">
        <v>71</v>
      </c>
      <c r="K44" t="s">
        <v>29</v>
      </c>
      <c r="L44">
        <v>90036</v>
      </c>
      <c r="M44" t="s">
        <v>84</v>
      </c>
      <c r="N44" t="s">
        <v>533</v>
      </c>
      <c r="O44" t="s">
        <v>8</v>
      </c>
      <c r="P44" t="s">
        <v>91</v>
      </c>
      <c r="Q44" t="s">
        <v>534</v>
      </c>
      <c r="R44">
        <v>37.68</v>
      </c>
      <c r="S44">
        <v>2</v>
      </c>
      <c r="T44">
        <v>0</v>
      </c>
      <c r="U44">
        <v>15.825600000000001</v>
      </c>
      <c r="V44">
        <v>2015</v>
      </c>
      <c r="W44" t="s">
        <v>208</v>
      </c>
    </row>
    <row r="45" spans="1:23" x14ac:dyDescent="0.25">
      <c r="A45">
        <v>5181</v>
      </c>
      <c r="B45" t="s">
        <v>530</v>
      </c>
      <c r="C45" s="32">
        <v>42107</v>
      </c>
      <c r="D45" s="32">
        <v>42113</v>
      </c>
      <c r="E45" t="s">
        <v>375</v>
      </c>
      <c r="F45" t="s">
        <v>531</v>
      </c>
      <c r="G45" t="s">
        <v>532</v>
      </c>
      <c r="H45" t="s">
        <v>1</v>
      </c>
      <c r="I45" t="s">
        <v>378</v>
      </c>
      <c r="J45" t="s">
        <v>71</v>
      </c>
      <c r="K45" t="s">
        <v>29</v>
      </c>
      <c r="L45">
        <v>90036</v>
      </c>
      <c r="M45" t="s">
        <v>84</v>
      </c>
      <c r="N45" t="s">
        <v>535</v>
      </c>
      <c r="O45" t="s">
        <v>9</v>
      </c>
      <c r="P45" t="s">
        <v>14</v>
      </c>
      <c r="Q45" t="s">
        <v>536</v>
      </c>
      <c r="R45">
        <v>75.84</v>
      </c>
      <c r="S45">
        <v>2</v>
      </c>
      <c r="T45">
        <v>0</v>
      </c>
      <c r="U45">
        <v>29.577600000000004</v>
      </c>
      <c r="V45">
        <v>2015</v>
      </c>
      <c r="W45" t="s">
        <v>208</v>
      </c>
    </row>
    <row r="46" spans="1:23" x14ac:dyDescent="0.25">
      <c r="A46">
        <v>6034</v>
      </c>
      <c r="B46" t="s">
        <v>537</v>
      </c>
      <c r="C46" s="32">
        <v>42352</v>
      </c>
      <c r="D46" s="32">
        <v>42356</v>
      </c>
      <c r="E46" t="s">
        <v>375</v>
      </c>
      <c r="F46" t="s">
        <v>538</v>
      </c>
      <c r="G46" t="s">
        <v>539</v>
      </c>
      <c r="H46" t="s">
        <v>2</v>
      </c>
      <c r="I46" t="s">
        <v>378</v>
      </c>
      <c r="J46" t="s">
        <v>71</v>
      </c>
      <c r="K46" t="s">
        <v>29</v>
      </c>
      <c r="L46">
        <v>90036</v>
      </c>
      <c r="M46" t="s">
        <v>84</v>
      </c>
      <c r="N46" t="s">
        <v>540</v>
      </c>
      <c r="O46" t="s">
        <v>8</v>
      </c>
      <c r="P46" t="s">
        <v>91</v>
      </c>
      <c r="Q46" t="s">
        <v>541</v>
      </c>
      <c r="R46">
        <v>15.24</v>
      </c>
      <c r="S46">
        <v>3</v>
      </c>
      <c r="T46">
        <v>0</v>
      </c>
      <c r="U46">
        <v>5.1815999999999995</v>
      </c>
      <c r="V46">
        <v>2015</v>
      </c>
      <c r="W46" t="s">
        <v>210</v>
      </c>
    </row>
    <row r="47" spans="1:23" x14ac:dyDescent="0.25">
      <c r="A47">
        <v>7575</v>
      </c>
      <c r="B47" t="s">
        <v>542</v>
      </c>
      <c r="C47" s="32">
        <v>42346</v>
      </c>
      <c r="D47" s="32">
        <v>42350</v>
      </c>
      <c r="E47" t="s">
        <v>375</v>
      </c>
      <c r="F47" t="s">
        <v>543</v>
      </c>
      <c r="G47" t="s">
        <v>544</v>
      </c>
      <c r="H47" t="s">
        <v>1</v>
      </c>
      <c r="I47" t="s">
        <v>378</v>
      </c>
      <c r="J47" t="s">
        <v>71</v>
      </c>
      <c r="K47" t="s">
        <v>29</v>
      </c>
      <c r="L47">
        <v>90036</v>
      </c>
      <c r="M47" t="s">
        <v>84</v>
      </c>
      <c r="N47" t="s">
        <v>545</v>
      </c>
      <c r="O47" t="s">
        <v>9</v>
      </c>
      <c r="P47" t="s">
        <v>16</v>
      </c>
      <c r="Q47" t="s">
        <v>546</v>
      </c>
      <c r="R47">
        <v>221.96</v>
      </c>
      <c r="S47">
        <v>2</v>
      </c>
      <c r="T47">
        <v>0</v>
      </c>
      <c r="U47">
        <v>4.4391999999999996</v>
      </c>
      <c r="V47">
        <v>2015</v>
      </c>
      <c r="W47" t="s">
        <v>210</v>
      </c>
    </row>
    <row r="48" spans="1:23" x14ac:dyDescent="0.25">
      <c r="A48">
        <v>7576</v>
      </c>
      <c r="B48" t="s">
        <v>542</v>
      </c>
      <c r="C48" s="32">
        <v>42346</v>
      </c>
      <c r="D48" s="32">
        <v>42350</v>
      </c>
      <c r="E48" t="s">
        <v>375</v>
      </c>
      <c r="F48" t="s">
        <v>543</v>
      </c>
      <c r="G48" t="s">
        <v>544</v>
      </c>
      <c r="H48" t="s">
        <v>1</v>
      </c>
      <c r="I48" t="s">
        <v>378</v>
      </c>
      <c r="J48" t="s">
        <v>71</v>
      </c>
      <c r="K48" t="s">
        <v>29</v>
      </c>
      <c r="L48">
        <v>90036</v>
      </c>
      <c r="M48" t="s">
        <v>84</v>
      </c>
      <c r="N48" t="s">
        <v>547</v>
      </c>
      <c r="O48" t="s">
        <v>10</v>
      </c>
      <c r="P48" t="s">
        <v>17</v>
      </c>
      <c r="Q48" t="s">
        <v>548</v>
      </c>
      <c r="R48">
        <v>236</v>
      </c>
      <c r="S48">
        <v>4</v>
      </c>
      <c r="T48">
        <v>0</v>
      </c>
      <c r="U48">
        <v>40.119999999999976</v>
      </c>
      <c r="V48">
        <v>2015</v>
      </c>
      <c r="W48" t="s">
        <v>210</v>
      </c>
    </row>
    <row r="49" spans="1:23" x14ac:dyDescent="0.25">
      <c r="A49">
        <v>8670</v>
      </c>
      <c r="B49" t="s">
        <v>549</v>
      </c>
      <c r="C49" s="32">
        <v>42358</v>
      </c>
      <c r="D49" s="32">
        <v>42363</v>
      </c>
      <c r="E49" t="s">
        <v>389</v>
      </c>
      <c r="F49" t="s">
        <v>550</v>
      </c>
      <c r="G49" t="s">
        <v>551</v>
      </c>
      <c r="H49" t="s">
        <v>0</v>
      </c>
      <c r="I49" t="s">
        <v>378</v>
      </c>
      <c r="J49" t="s">
        <v>71</v>
      </c>
      <c r="K49" t="s">
        <v>29</v>
      </c>
      <c r="L49">
        <v>90036</v>
      </c>
      <c r="M49" t="s">
        <v>84</v>
      </c>
      <c r="N49" t="s">
        <v>552</v>
      </c>
      <c r="O49" t="s">
        <v>9</v>
      </c>
      <c r="P49" t="s">
        <v>92</v>
      </c>
      <c r="Q49" t="s">
        <v>553</v>
      </c>
      <c r="R49">
        <v>17.12</v>
      </c>
      <c r="S49">
        <v>4</v>
      </c>
      <c r="T49">
        <v>0</v>
      </c>
      <c r="U49">
        <v>7.7039999999999988</v>
      </c>
      <c r="V49">
        <v>2015</v>
      </c>
      <c r="W49" t="s">
        <v>210</v>
      </c>
    </row>
    <row r="50" spans="1:23" x14ac:dyDescent="0.25">
      <c r="A50">
        <v>63</v>
      </c>
      <c r="B50" t="s">
        <v>554</v>
      </c>
      <c r="C50" s="32">
        <v>42332</v>
      </c>
      <c r="D50" s="32">
        <v>42338</v>
      </c>
      <c r="E50" t="s">
        <v>375</v>
      </c>
      <c r="F50" t="s">
        <v>555</v>
      </c>
      <c r="G50" t="s">
        <v>556</v>
      </c>
      <c r="H50" t="s">
        <v>0</v>
      </c>
      <c r="I50" t="s">
        <v>378</v>
      </c>
      <c r="J50" t="s">
        <v>71</v>
      </c>
      <c r="K50" t="s">
        <v>29</v>
      </c>
      <c r="L50">
        <v>90004</v>
      </c>
      <c r="M50" t="s">
        <v>84</v>
      </c>
      <c r="N50" t="s">
        <v>557</v>
      </c>
      <c r="O50" t="s">
        <v>10</v>
      </c>
      <c r="P50" t="s">
        <v>17</v>
      </c>
      <c r="Q50" t="s">
        <v>558</v>
      </c>
      <c r="R50">
        <v>13.98</v>
      </c>
      <c r="S50">
        <v>2</v>
      </c>
      <c r="T50">
        <v>0</v>
      </c>
      <c r="U50">
        <v>6.1512000000000011</v>
      </c>
      <c r="V50">
        <v>2015</v>
      </c>
      <c r="W50" t="s">
        <v>217</v>
      </c>
    </row>
    <row r="51" spans="1:23" x14ac:dyDescent="0.25">
      <c r="A51">
        <v>65</v>
      </c>
      <c r="B51" t="s">
        <v>554</v>
      </c>
      <c r="C51" s="32">
        <v>42332</v>
      </c>
      <c r="D51" s="32">
        <v>42338</v>
      </c>
      <c r="E51" t="s">
        <v>375</v>
      </c>
      <c r="F51" t="s">
        <v>555</v>
      </c>
      <c r="G51" t="s">
        <v>556</v>
      </c>
      <c r="H51" t="s">
        <v>0</v>
      </c>
      <c r="I51" t="s">
        <v>378</v>
      </c>
      <c r="J51" t="s">
        <v>71</v>
      </c>
      <c r="K51" t="s">
        <v>29</v>
      </c>
      <c r="L51">
        <v>90004</v>
      </c>
      <c r="M51" t="s">
        <v>84</v>
      </c>
      <c r="N51" t="s">
        <v>559</v>
      </c>
      <c r="O51" t="s">
        <v>9</v>
      </c>
      <c r="P51" t="s">
        <v>92</v>
      </c>
      <c r="Q51" t="s">
        <v>560</v>
      </c>
      <c r="R51">
        <v>146.72999999999999</v>
      </c>
      <c r="S51">
        <v>3</v>
      </c>
      <c r="T51">
        <v>0</v>
      </c>
      <c r="U51">
        <v>68.963099999999997</v>
      </c>
      <c r="V51">
        <v>2015</v>
      </c>
      <c r="W51" t="s">
        <v>217</v>
      </c>
    </row>
    <row r="52" spans="1:23" x14ac:dyDescent="0.25">
      <c r="A52">
        <v>66</v>
      </c>
      <c r="B52" t="s">
        <v>554</v>
      </c>
      <c r="C52" s="32">
        <v>42332</v>
      </c>
      <c r="D52" s="32">
        <v>42338</v>
      </c>
      <c r="E52" t="s">
        <v>375</v>
      </c>
      <c r="F52" t="s">
        <v>555</v>
      </c>
      <c r="G52" t="s">
        <v>556</v>
      </c>
      <c r="H52" t="s">
        <v>0</v>
      </c>
      <c r="I52" t="s">
        <v>378</v>
      </c>
      <c r="J52" t="s">
        <v>71</v>
      </c>
      <c r="K52" t="s">
        <v>29</v>
      </c>
      <c r="L52">
        <v>90004</v>
      </c>
      <c r="M52" t="s">
        <v>84</v>
      </c>
      <c r="N52" t="s">
        <v>561</v>
      </c>
      <c r="O52" t="s">
        <v>8</v>
      </c>
      <c r="P52" t="s">
        <v>91</v>
      </c>
      <c r="Q52" t="s">
        <v>562</v>
      </c>
      <c r="R52">
        <v>79.760000000000005</v>
      </c>
      <c r="S52">
        <v>4</v>
      </c>
      <c r="T52">
        <v>0</v>
      </c>
      <c r="U52">
        <v>22.332800000000006</v>
      </c>
      <c r="V52">
        <v>2015</v>
      </c>
      <c r="W52" t="s">
        <v>217</v>
      </c>
    </row>
    <row r="53" spans="1:23" x14ac:dyDescent="0.25">
      <c r="A53">
        <v>581</v>
      </c>
      <c r="B53" t="s">
        <v>563</v>
      </c>
      <c r="C53" s="32">
        <v>42257</v>
      </c>
      <c r="D53" s="32">
        <v>42261</v>
      </c>
      <c r="E53" t="s">
        <v>375</v>
      </c>
      <c r="F53" t="s">
        <v>430</v>
      </c>
      <c r="G53" t="s">
        <v>431</v>
      </c>
      <c r="H53" t="s">
        <v>0</v>
      </c>
      <c r="I53" t="s">
        <v>378</v>
      </c>
      <c r="J53" t="s">
        <v>71</v>
      </c>
      <c r="K53" t="s">
        <v>29</v>
      </c>
      <c r="L53">
        <v>90004</v>
      </c>
      <c r="M53" t="s">
        <v>84</v>
      </c>
      <c r="N53" t="s">
        <v>564</v>
      </c>
      <c r="O53" t="s">
        <v>9</v>
      </c>
      <c r="P53" t="s">
        <v>138</v>
      </c>
      <c r="Q53" t="s">
        <v>565</v>
      </c>
      <c r="R53">
        <v>51.52</v>
      </c>
      <c r="S53">
        <v>4</v>
      </c>
      <c r="T53">
        <v>0</v>
      </c>
      <c r="U53">
        <v>1.5456000000000003</v>
      </c>
      <c r="V53">
        <v>2015</v>
      </c>
      <c r="W53" t="s">
        <v>219</v>
      </c>
    </row>
    <row r="54" spans="1:23" x14ac:dyDescent="0.25">
      <c r="A54">
        <v>761</v>
      </c>
      <c r="B54" t="s">
        <v>566</v>
      </c>
      <c r="C54" s="32">
        <v>42247</v>
      </c>
      <c r="D54" s="32">
        <v>42252</v>
      </c>
      <c r="E54" t="s">
        <v>375</v>
      </c>
      <c r="F54" t="s">
        <v>567</v>
      </c>
      <c r="G54" t="s">
        <v>568</v>
      </c>
      <c r="H54" t="s">
        <v>0</v>
      </c>
      <c r="I54" t="s">
        <v>378</v>
      </c>
      <c r="J54" t="s">
        <v>71</v>
      </c>
      <c r="K54" t="s">
        <v>29</v>
      </c>
      <c r="L54">
        <v>90004</v>
      </c>
      <c r="M54" t="s">
        <v>84</v>
      </c>
      <c r="N54" t="s">
        <v>569</v>
      </c>
      <c r="O54" t="s">
        <v>9</v>
      </c>
      <c r="P54" t="s">
        <v>92</v>
      </c>
      <c r="Q54" t="s">
        <v>570</v>
      </c>
      <c r="R54">
        <v>58.320000000000007</v>
      </c>
      <c r="S54">
        <v>9</v>
      </c>
      <c r="T54">
        <v>0</v>
      </c>
      <c r="U54">
        <v>27.993600000000001</v>
      </c>
      <c r="V54">
        <v>2015</v>
      </c>
      <c r="W54" t="s">
        <v>209</v>
      </c>
    </row>
    <row r="55" spans="1:23" x14ac:dyDescent="0.25">
      <c r="A55">
        <v>1505</v>
      </c>
      <c r="B55" t="s">
        <v>571</v>
      </c>
      <c r="C55" s="32">
        <v>42217</v>
      </c>
      <c r="D55" s="32">
        <v>42223</v>
      </c>
      <c r="E55" t="s">
        <v>375</v>
      </c>
      <c r="F55" t="s">
        <v>572</v>
      </c>
      <c r="G55" t="s">
        <v>573</v>
      </c>
      <c r="H55" t="s">
        <v>2</v>
      </c>
      <c r="I55" t="s">
        <v>378</v>
      </c>
      <c r="J55" t="s">
        <v>71</v>
      </c>
      <c r="K55" t="s">
        <v>29</v>
      </c>
      <c r="L55">
        <v>90004</v>
      </c>
      <c r="M55" t="s">
        <v>84</v>
      </c>
      <c r="N55" t="s">
        <v>574</v>
      </c>
      <c r="O55" t="s">
        <v>9</v>
      </c>
      <c r="P55" t="s">
        <v>242</v>
      </c>
      <c r="Q55" t="s">
        <v>575</v>
      </c>
      <c r="R55">
        <v>6.72</v>
      </c>
      <c r="S55">
        <v>4</v>
      </c>
      <c r="T55">
        <v>0</v>
      </c>
      <c r="U55">
        <v>3.36</v>
      </c>
      <c r="V55">
        <v>2015</v>
      </c>
      <c r="W55" t="s">
        <v>209</v>
      </c>
    </row>
    <row r="56" spans="1:23" x14ac:dyDescent="0.25">
      <c r="A56">
        <v>1778</v>
      </c>
      <c r="B56" t="s">
        <v>576</v>
      </c>
      <c r="C56" s="32">
        <v>42332</v>
      </c>
      <c r="D56" s="32">
        <v>42336</v>
      </c>
      <c r="E56" t="s">
        <v>375</v>
      </c>
      <c r="F56" t="s">
        <v>577</v>
      </c>
      <c r="G56" t="s">
        <v>578</v>
      </c>
      <c r="H56" t="s">
        <v>0</v>
      </c>
      <c r="I56" t="s">
        <v>378</v>
      </c>
      <c r="J56" t="s">
        <v>71</v>
      </c>
      <c r="K56" t="s">
        <v>29</v>
      </c>
      <c r="L56">
        <v>90004</v>
      </c>
      <c r="M56" t="s">
        <v>84</v>
      </c>
      <c r="N56" t="s">
        <v>579</v>
      </c>
      <c r="O56" t="s">
        <v>9</v>
      </c>
      <c r="P56" t="s">
        <v>92</v>
      </c>
      <c r="Q56" t="s">
        <v>580</v>
      </c>
      <c r="R56">
        <v>368.91</v>
      </c>
      <c r="S56">
        <v>9</v>
      </c>
      <c r="T56">
        <v>0</v>
      </c>
      <c r="U56">
        <v>180.76590000000002</v>
      </c>
      <c r="V56">
        <v>2015</v>
      </c>
      <c r="W56" t="s">
        <v>217</v>
      </c>
    </row>
    <row r="57" spans="1:23" x14ac:dyDescent="0.25">
      <c r="A57">
        <v>1779</v>
      </c>
      <c r="B57" t="s">
        <v>576</v>
      </c>
      <c r="C57" s="32">
        <v>42332</v>
      </c>
      <c r="D57" s="32">
        <v>42336</v>
      </c>
      <c r="E57" t="s">
        <v>375</v>
      </c>
      <c r="F57" t="s">
        <v>577</v>
      </c>
      <c r="G57" t="s">
        <v>578</v>
      </c>
      <c r="H57" t="s">
        <v>0</v>
      </c>
      <c r="I57" t="s">
        <v>378</v>
      </c>
      <c r="J57" t="s">
        <v>71</v>
      </c>
      <c r="K57" t="s">
        <v>29</v>
      </c>
      <c r="L57">
        <v>90004</v>
      </c>
      <c r="M57" t="s">
        <v>84</v>
      </c>
      <c r="N57" t="s">
        <v>581</v>
      </c>
      <c r="O57" t="s">
        <v>9</v>
      </c>
      <c r="P57" t="s">
        <v>242</v>
      </c>
      <c r="Q57" t="s">
        <v>582</v>
      </c>
      <c r="R57">
        <v>14.7</v>
      </c>
      <c r="S57">
        <v>5</v>
      </c>
      <c r="T57">
        <v>0</v>
      </c>
      <c r="U57">
        <v>6.6150000000000002</v>
      </c>
      <c r="V57">
        <v>2015</v>
      </c>
      <c r="W57" t="s">
        <v>217</v>
      </c>
    </row>
    <row r="58" spans="1:23" x14ac:dyDescent="0.25">
      <c r="A58">
        <v>2248</v>
      </c>
      <c r="B58" t="s">
        <v>266</v>
      </c>
      <c r="C58" s="32">
        <v>42050</v>
      </c>
      <c r="D58" s="32">
        <v>42053</v>
      </c>
      <c r="E58" t="s">
        <v>389</v>
      </c>
      <c r="F58" t="s">
        <v>583</v>
      </c>
      <c r="G58" t="s">
        <v>584</v>
      </c>
      <c r="H58" t="s">
        <v>0</v>
      </c>
      <c r="I58" t="s">
        <v>378</v>
      </c>
      <c r="J58" t="s">
        <v>71</v>
      </c>
      <c r="K58" t="s">
        <v>29</v>
      </c>
      <c r="L58">
        <v>90004</v>
      </c>
      <c r="M58" t="s">
        <v>84</v>
      </c>
      <c r="N58" t="s">
        <v>585</v>
      </c>
      <c r="O58" t="s">
        <v>9</v>
      </c>
      <c r="P58" t="s">
        <v>92</v>
      </c>
      <c r="Q58" t="s">
        <v>586</v>
      </c>
      <c r="R58">
        <v>13.36</v>
      </c>
      <c r="S58">
        <v>2</v>
      </c>
      <c r="T58">
        <v>0</v>
      </c>
      <c r="U58">
        <v>6.4127999999999998</v>
      </c>
      <c r="V58">
        <v>2015</v>
      </c>
      <c r="W58" t="s">
        <v>211</v>
      </c>
    </row>
    <row r="59" spans="1:23" x14ac:dyDescent="0.25">
      <c r="A59">
        <v>2251</v>
      </c>
      <c r="B59" t="s">
        <v>266</v>
      </c>
      <c r="C59" s="32">
        <v>42050</v>
      </c>
      <c r="D59" s="32">
        <v>42053</v>
      </c>
      <c r="E59" t="s">
        <v>389</v>
      </c>
      <c r="F59" t="s">
        <v>583</v>
      </c>
      <c r="G59" t="s">
        <v>584</v>
      </c>
      <c r="H59" t="s">
        <v>0</v>
      </c>
      <c r="I59" t="s">
        <v>378</v>
      </c>
      <c r="J59" t="s">
        <v>71</v>
      </c>
      <c r="K59" t="s">
        <v>29</v>
      </c>
      <c r="L59">
        <v>90004</v>
      </c>
      <c r="M59" t="s">
        <v>84</v>
      </c>
      <c r="N59" t="s">
        <v>587</v>
      </c>
      <c r="O59" t="s">
        <v>9</v>
      </c>
      <c r="P59" t="s">
        <v>14</v>
      </c>
      <c r="Q59" t="s">
        <v>588</v>
      </c>
      <c r="R59">
        <v>541.43999999999994</v>
      </c>
      <c r="S59">
        <v>6</v>
      </c>
      <c r="T59">
        <v>0</v>
      </c>
      <c r="U59">
        <v>157.01759999999993</v>
      </c>
      <c r="V59">
        <v>2015</v>
      </c>
      <c r="W59" t="s">
        <v>211</v>
      </c>
    </row>
    <row r="60" spans="1:23" x14ac:dyDescent="0.25">
      <c r="A60">
        <v>2252</v>
      </c>
      <c r="B60" t="s">
        <v>266</v>
      </c>
      <c r="C60" s="32">
        <v>42050</v>
      </c>
      <c r="D60" s="32">
        <v>42053</v>
      </c>
      <c r="E60" t="s">
        <v>389</v>
      </c>
      <c r="F60" t="s">
        <v>583</v>
      </c>
      <c r="G60" t="s">
        <v>584</v>
      </c>
      <c r="H60" t="s">
        <v>0</v>
      </c>
      <c r="I60" t="s">
        <v>378</v>
      </c>
      <c r="J60" t="s">
        <v>71</v>
      </c>
      <c r="K60" t="s">
        <v>29</v>
      </c>
      <c r="L60">
        <v>90004</v>
      </c>
      <c r="M60" t="s">
        <v>84</v>
      </c>
      <c r="N60" t="s">
        <v>589</v>
      </c>
      <c r="O60" t="s">
        <v>9</v>
      </c>
      <c r="P60" t="s">
        <v>92</v>
      </c>
      <c r="Q60" t="s">
        <v>590</v>
      </c>
      <c r="R60">
        <v>19.440000000000001</v>
      </c>
      <c r="S60">
        <v>3</v>
      </c>
      <c r="T60">
        <v>0</v>
      </c>
      <c r="U60">
        <v>9.3312000000000008</v>
      </c>
      <c r="V60">
        <v>2015</v>
      </c>
      <c r="W60" t="s">
        <v>211</v>
      </c>
    </row>
    <row r="61" spans="1:23" x14ac:dyDescent="0.25">
      <c r="A61">
        <v>2447</v>
      </c>
      <c r="B61" t="s">
        <v>591</v>
      </c>
      <c r="C61" s="32">
        <v>42272</v>
      </c>
      <c r="D61" s="32">
        <v>42278</v>
      </c>
      <c r="E61" t="s">
        <v>375</v>
      </c>
      <c r="F61" t="s">
        <v>592</v>
      </c>
      <c r="G61" t="s">
        <v>593</v>
      </c>
      <c r="H61" t="s">
        <v>0</v>
      </c>
      <c r="I61" t="s">
        <v>378</v>
      </c>
      <c r="J61" t="s">
        <v>71</v>
      </c>
      <c r="K61" t="s">
        <v>29</v>
      </c>
      <c r="L61">
        <v>90004</v>
      </c>
      <c r="M61" t="s">
        <v>84</v>
      </c>
      <c r="N61" t="s">
        <v>594</v>
      </c>
      <c r="O61" t="s">
        <v>9</v>
      </c>
      <c r="P61" t="s">
        <v>162</v>
      </c>
      <c r="Q61" t="s">
        <v>595</v>
      </c>
      <c r="R61">
        <v>17.48</v>
      </c>
      <c r="S61">
        <v>2</v>
      </c>
      <c r="T61">
        <v>0</v>
      </c>
      <c r="U61">
        <v>8.2156000000000002</v>
      </c>
      <c r="V61">
        <v>2015</v>
      </c>
      <c r="W61" t="s">
        <v>219</v>
      </c>
    </row>
    <row r="62" spans="1:23" x14ac:dyDescent="0.25">
      <c r="A62">
        <v>3405</v>
      </c>
      <c r="B62" t="s">
        <v>596</v>
      </c>
      <c r="C62" s="32">
        <v>42294</v>
      </c>
      <c r="D62" s="32">
        <v>42294</v>
      </c>
      <c r="E62" t="s">
        <v>597</v>
      </c>
      <c r="F62" t="s">
        <v>598</v>
      </c>
      <c r="G62" t="s">
        <v>599</v>
      </c>
      <c r="H62" t="s">
        <v>0</v>
      </c>
      <c r="I62" t="s">
        <v>378</v>
      </c>
      <c r="J62" t="s">
        <v>71</v>
      </c>
      <c r="K62" t="s">
        <v>29</v>
      </c>
      <c r="L62">
        <v>90004</v>
      </c>
      <c r="M62" t="s">
        <v>84</v>
      </c>
      <c r="N62" t="s">
        <v>600</v>
      </c>
      <c r="O62" t="s">
        <v>9</v>
      </c>
      <c r="P62" t="s">
        <v>16</v>
      </c>
      <c r="Q62" t="s">
        <v>601</v>
      </c>
      <c r="R62">
        <v>77.88</v>
      </c>
      <c r="S62">
        <v>2</v>
      </c>
      <c r="T62">
        <v>0</v>
      </c>
      <c r="U62">
        <v>3.8939999999999912</v>
      </c>
      <c r="V62">
        <v>2015</v>
      </c>
      <c r="W62" t="s">
        <v>218</v>
      </c>
    </row>
    <row r="63" spans="1:23" x14ac:dyDescent="0.25">
      <c r="A63">
        <v>4217</v>
      </c>
      <c r="B63" t="s">
        <v>602</v>
      </c>
      <c r="C63" s="32">
        <v>42053</v>
      </c>
      <c r="D63" s="32">
        <v>42057</v>
      </c>
      <c r="E63" t="s">
        <v>375</v>
      </c>
      <c r="F63" t="s">
        <v>603</v>
      </c>
      <c r="G63" t="s">
        <v>604</v>
      </c>
      <c r="H63" t="s">
        <v>1</v>
      </c>
      <c r="I63" t="s">
        <v>378</v>
      </c>
      <c r="J63" t="s">
        <v>71</v>
      </c>
      <c r="K63" t="s">
        <v>29</v>
      </c>
      <c r="L63">
        <v>90004</v>
      </c>
      <c r="M63" t="s">
        <v>84</v>
      </c>
      <c r="N63" t="s">
        <v>605</v>
      </c>
      <c r="O63" t="s">
        <v>9</v>
      </c>
      <c r="P63" t="s">
        <v>418</v>
      </c>
      <c r="Q63" t="s">
        <v>606</v>
      </c>
      <c r="R63">
        <v>9.24</v>
      </c>
      <c r="S63">
        <v>3</v>
      </c>
      <c r="T63">
        <v>0</v>
      </c>
      <c r="U63">
        <v>4.4352</v>
      </c>
      <c r="V63">
        <v>2015</v>
      </c>
      <c r="W63" t="s">
        <v>211</v>
      </c>
    </row>
    <row r="64" spans="1:23" x14ac:dyDescent="0.25">
      <c r="A64">
        <v>4535</v>
      </c>
      <c r="B64" t="s">
        <v>607</v>
      </c>
      <c r="C64" s="32">
        <v>42082</v>
      </c>
      <c r="D64" s="32">
        <v>42089</v>
      </c>
      <c r="E64" t="s">
        <v>375</v>
      </c>
      <c r="F64" t="s">
        <v>608</v>
      </c>
      <c r="G64" t="s">
        <v>609</v>
      </c>
      <c r="H64" t="s">
        <v>1</v>
      </c>
      <c r="I64" t="s">
        <v>378</v>
      </c>
      <c r="J64" t="s">
        <v>71</v>
      </c>
      <c r="K64" t="s">
        <v>29</v>
      </c>
      <c r="L64">
        <v>90004</v>
      </c>
      <c r="M64" t="s">
        <v>84</v>
      </c>
      <c r="N64" t="s">
        <v>610</v>
      </c>
      <c r="O64" t="s">
        <v>9</v>
      </c>
      <c r="P64" t="s">
        <v>92</v>
      </c>
      <c r="Q64" t="s">
        <v>611</v>
      </c>
      <c r="R64">
        <v>11.96</v>
      </c>
      <c r="S64">
        <v>2</v>
      </c>
      <c r="T64">
        <v>0</v>
      </c>
      <c r="U64">
        <v>5.8604000000000003</v>
      </c>
      <c r="V64">
        <v>2015</v>
      </c>
      <c r="W64" t="s">
        <v>215</v>
      </c>
    </row>
    <row r="65" spans="1:23" x14ac:dyDescent="0.25">
      <c r="A65">
        <v>4720</v>
      </c>
      <c r="B65" t="s">
        <v>276</v>
      </c>
      <c r="C65" s="32">
        <v>42112</v>
      </c>
      <c r="D65" s="32">
        <v>42114</v>
      </c>
      <c r="E65" t="s">
        <v>389</v>
      </c>
      <c r="F65" t="s">
        <v>612</v>
      </c>
      <c r="G65" t="s">
        <v>613</v>
      </c>
      <c r="H65" t="s">
        <v>2</v>
      </c>
      <c r="I65" t="s">
        <v>378</v>
      </c>
      <c r="J65" t="s">
        <v>71</v>
      </c>
      <c r="K65" t="s">
        <v>29</v>
      </c>
      <c r="L65">
        <v>90004</v>
      </c>
      <c r="M65" t="s">
        <v>84</v>
      </c>
      <c r="N65" t="s">
        <v>614</v>
      </c>
      <c r="O65" t="s">
        <v>9</v>
      </c>
      <c r="P65" t="s">
        <v>16</v>
      </c>
      <c r="Q65" t="s">
        <v>346</v>
      </c>
      <c r="R65">
        <v>947.17000000000007</v>
      </c>
      <c r="S65">
        <v>7</v>
      </c>
      <c r="T65">
        <v>0</v>
      </c>
      <c r="U65">
        <v>9.4717000000000837</v>
      </c>
      <c r="V65">
        <v>2015</v>
      </c>
      <c r="W65" t="s">
        <v>208</v>
      </c>
    </row>
    <row r="66" spans="1:23" x14ac:dyDescent="0.25">
      <c r="A66">
        <v>4721</v>
      </c>
      <c r="B66" t="s">
        <v>276</v>
      </c>
      <c r="C66" s="32">
        <v>42112</v>
      </c>
      <c r="D66" s="32">
        <v>42114</v>
      </c>
      <c r="E66" t="s">
        <v>389</v>
      </c>
      <c r="F66" t="s">
        <v>612</v>
      </c>
      <c r="G66" t="s">
        <v>613</v>
      </c>
      <c r="H66" t="s">
        <v>2</v>
      </c>
      <c r="I66" t="s">
        <v>378</v>
      </c>
      <c r="J66" t="s">
        <v>71</v>
      </c>
      <c r="K66" t="s">
        <v>29</v>
      </c>
      <c r="L66">
        <v>90004</v>
      </c>
      <c r="M66" t="s">
        <v>84</v>
      </c>
      <c r="N66" t="s">
        <v>615</v>
      </c>
      <c r="O66" t="s">
        <v>9</v>
      </c>
      <c r="P66" t="s">
        <v>92</v>
      </c>
      <c r="Q66" t="s">
        <v>616</v>
      </c>
      <c r="R66">
        <v>61.96</v>
      </c>
      <c r="S66">
        <v>2</v>
      </c>
      <c r="T66">
        <v>0</v>
      </c>
      <c r="U66">
        <v>27.881999999999998</v>
      </c>
      <c r="V66">
        <v>2015</v>
      </c>
      <c r="W66" t="s">
        <v>208</v>
      </c>
    </row>
    <row r="67" spans="1:23" x14ac:dyDescent="0.25">
      <c r="A67">
        <v>4858</v>
      </c>
      <c r="B67" t="s">
        <v>617</v>
      </c>
      <c r="C67" s="32">
        <v>42017</v>
      </c>
      <c r="D67" s="32">
        <v>42021</v>
      </c>
      <c r="E67" t="s">
        <v>375</v>
      </c>
      <c r="F67" t="s">
        <v>618</v>
      </c>
      <c r="G67" t="s">
        <v>619</v>
      </c>
      <c r="H67" t="s">
        <v>0</v>
      </c>
      <c r="I67" t="s">
        <v>378</v>
      </c>
      <c r="J67" t="s">
        <v>71</v>
      </c>
      <c r="K67" t="s">
        <v>29</v>
      </c>
      <c r="L67">
        <v>90004</v>
      </c>
      <c r="M67" t="s">
        <v>84</v>
      </c>
      <c r="N67" t="s">
        <v>620</v>
      </c>
      <c r="O67" t="s">
        <v>8</v>
      </c>
      <c r="P67" t="s">
        <v>91</v>
      </c>
      <c r="Q67" t="s">
        <v>621</v>
      </c>
      <c r="R67">
        <v>77.599999999999994</v>
      </c>
      <c r="S67">
        <v>4</v>
      </c>
      <c r="T67">
        <v>0</v>
      </c>
      <c r="U67">
        <v>38.023999999999994</v>
      </c>
      <c r="V67">
        <v>2015</v>
      </c>
      <c r="W67" t="s">
        <v>212</v>
      </c>
    </row>
    <row r="68" spans="1:23" x14ac:dyDescent="0.25">
      <c r="A68">
        <v>4859</v>
      </c>
      <c r="B68" t="s">
        <v>617</v>
      </c>
      <c r="C68" s="32">
        <v>42017</v>
      </c>
      <c r="D68" s="32">
        <v>42021</v>
      </c>
      <c r="E68" t="s">
        <v>375</v>
      </c>
      <c r="F68" t="s">
        <v>618</v>
      </c>
      <c r="G68" t="s">
        <v>619</v>
      </c>
      <c r="H68" t="s">
        <v>0</v>
      </c>
      <c r="I68" t="s">
        <v>378</v>
      </c>
      <c r="J68" t="s">
        <v>71</v>
      </c>
      <c r="K68" t="s">
        <v>29</v>
      </c>
      <c r="L68">
        <v>90004</v>
      </c>
      <c r="M68" t="s">
        <v>84</v>
      </c>
      <c r="N68" t="s">
        <v>622</v>
      </c>
      <c r="O68" t="s">
        <v>8</v>
      </c>
      <c r="P68" t="s">
        <v>91</v>
      </c>
      <c r="Q68" t="s">
        <v>623</v>
      </c>
      <c r="R68">
        <v>464.84999999999997</v>
      </c>
      <c r="S68">
        <v>9</v>
      </c>
      <c r="T68">
        <v>0</v>
      </c>
      <c r="U68">
        <v>92.969999999999985</v>
      </c>
      <c r="V68">
        <v>2015</v>
      </c>
      <c r="W68" t="s">
        <v>212</v>
      </c>
    </row>
    <row r="69" spans="1:23" x14ac:dyDescent="0.25">
      <c r="A69">
        <v>6956</v>
      </c>
      <c r="B69" t="s">
        <v>624</v>
      </c>
      <c r="C69" s="32">
        <v>42119</v>
      </c>
      <c r="D69" s="32">
        <v>42126</v>
      </c>
      <c r="E69" t="s">
        <v>375</v>
      </c>
      <c r="F69" t="s">
        <v>625</v>
      </c>
      <c r="G69" t="s">
        <v>626</v>
      </c>
      <c r="H69" t="s">
        <v>1</v>
      </c>
      <c r="I69" t="s">
        <v>378</v>
      </c>
      <c r="J69" t="s">
        <v>71</v>
      </c>
      <c r="K69" t="s">
        <v>29</v>
      </c>
      <c r="L69">
        <v>90004</v>
      </c>
      <c r="M69" t="s">
        <v>84</v>
      </c>
      <c r="N69" t="s">
        <v>627</v>
      </c>
      <c r="O69" t="s">
        <v>9</v>
      </c>
      <c r="P69" t="s">
        <v>162</v>
      </c>
      <c r="Q69" t="s">
        <v>628</v>
      </c>
      <c r="R69">
        <v>21.34</v>
      </c>
      <c r="S69">
        <v>2</v>
      </c>
      <c r="T69">
        <v>0</v>
      </c>
      <c r="U69">
        <v>9.8163999999999998</v>
      </c>
      <c r="V69">
        <v>2015</v>
      </c>
      <c r="W69" t="s">
        <v>208</v>
      </c>
    </row>
    <row r="70" spans="1:23" x14ac:dyDescent="0.25">
      <c r="A70">
        <v>7462</v>
      </c>
      <c r="B70" t="s">
        <v>332</v>
      </c>
      <c r="C70" s="32">
        <v>42105</v>
      </c>
      <c r="D70" s="32">
        <v>42108</v>
      </c>
      <c r="E70" t="s">
        <v>389</v>
      </c>
      <c r="F70" t="s">
        <v>629</v>
      </c>
      <c r="G70" t="s">
        <v>630</v>
      </c>
      <c r="H70" t="s">
        <v>0</v>
      </c>
      <c r="I70" t="s">
        <v>378</v>
      </c>
      <c r="J70" t="s">
        <v>71</v>
      </c>
      <c r="K70" t="s">
        <v>29</v>
      </c>
      <c r="L70">
        <v>90004</v>
      </c>
      <c r="M70" t="s">
        <v>84</v>
      </c>
      <c r="N70" t="s">
        <v>631</v>
      </c>
      <c r="O70" t="s">
        <v>9</v>
      </c>
      <c r="P70" t="s">
        <v>92</v>
      </c>
      <c r="Q70" t="s">
        <v>553</v>
      </c>
      <c r="R70">
        <v>52.76</v>
      </c>
      <c r="S70">
        <v>2</v>
      </c>
      <c r="T70">
        <v>0</v>
      </c>
      <c r="U70">
        <v>24.269599999999997</v>
      </c>
      <c r="V70">
        <v>2015</v>
      </c>
      <c r="W70" t="s">
        <v>208</v>
      </c>
    </row>
    <row r="71" spans="1:23" x14ac:dyDescent="0.25">
      <c r="A71">
        <v>9051</v>
      </c>
      <c r="B71" t="s">
        <v>632</v>
      </c>
      <c r="C71" s="32">
        <v>42142</v>
      </c>
      <c r="D71" s="32">
        <v>42146</v>
      </c>
      <c r="E71" t="s">
        <v>375</v>
      </c>
      <c r="F71" t="s">
        <v>633</v>
      </c>
      <c r="G71" t="s">
        <v>634</v>
      </c>
      <c r="H71" t="s">
        <v>1</v>
      </c>
      <c r="I71" t="s">
        <v>378</v>
      </c>
      <c r="J71" t="s">
        <v>71</v>
      </c>
      <c r="K71" t="s">
        <v>29</v>
      </c>
      <c r="L71">
        <v>90004</v>
      </c>
      <c r="M71" t="s">
        <v>84</v>
      </c>
      <c r="N71" t="s">
        <v>635</v>
      </c>
      <c r="O71" t="s">
        <v>9</v>
      </c>
      <c r="P71" t="s">
        <v>92</v>
      </c>
      <c r="Q71" t="s">
        <v>636</v>
      </c>
      <c r="R71">
        <v>10.86</v>
      </c>
      <c r="S71">
        <v>2</v>
      </c>
      <c r="T71">
        <v>0</v>
      </c>
      <c r="U71">
        <v>5.3213999999999997</v>
      </c>
      <c r="V71">
        <v>2015</v>
      </c>
      <c r="W71" t="s">
        <v>216</v>
      </c>
    </row>
    <row r="72" spans="1:23" x14ac:dyDescent="0.25">
      <c r="A72">
        <v>2689</v>
      </c>
      <c r="B72" t="s">
        <v>285</v>
      </c>
      <c r="C72" s="32">
        <v>42320</v>
      </c>
      <c r="D72" s="32">
        <v>42322</v>
      </c>
      <c r="E72" t="s">
        <v>512</v>
      </c>
      <c r="F72" t="s">
        <v>637</v>
      </c>
      <c r="G72" t="s">
        <v>638</v>
      </c>
      <c r="H72" t="s">
        <v>1</v>
      </c>
      <c r="I72" t="s">
        <v>378</v>
      </c>
      <c r="J72" t="s">
        <v>71</v>
      </c>
      <c r="K72" t="s">
        <v>29</v>
      </c>
      <c r="L72">
        <v>90032</v>
      </c>
      <c r="M72" t="s">
        <v>84</v>
      </c>
      <c r="N72" t="s">
        <v>639</v>
      </c>
      <c r="O72" t="s">
        <v>9</v>
      </c>
      <c r="P72" t="s">
        <v>92</v>
      </c>
      <c r="Q72" t="s">
        <v>640</v>
      </c>
      <c r="R72">
        <v>15.700000000000001</v>
      </c>
      <c r="S72">
        <v>5</v>
      </c>
      <c r="T72">
        <v>0</v>
      </c>
      <c r="U72">
        <v>7.0649999999999995</v>
      </c>
      <c r="V72">
        <v>2015</v>
      </c>
      <c r="W72" t="s">
        <v>217</v>
      </c>
    </row>
    <row r="73" spans="1:23" x14ac:dyDescent="0.25">
      <c r="A73">
        <v>2960</v>
      </c>
      <c r="B73" t="s">
        <v>641</v>
      </c>
      <c r="C73" s="32">
        <v>42362</v>
      </c>
      <c r="D73" s="32">
        <v>42367</v>
      </c>
      <c r="E73" t="s">
        <v>375</v>
      </c>
      <c r="F73" t="s">
        <v>642</v>
      </c>
      <c r="G73" t="s">
        <v>643</v>
      </c>
      <c r="H73" t="s">
        <v>0</v>
      </c>
      <c r="I73" t="s">
        <v>378</v>
      </c>
      <c r="J73" t="s">
        <v>71</v>
      </c>
      <c r="K73" t="s">
        <v>29</v>
      </c>
      <c r="L73">
        <v>90032</v>
      </c>
      <c r="M73" t="s">
        <v>84</v>
      </c>
      <c r="N73" t="s">
        <v>644</v>
      </c>
      <c r="O73" t="s">
        <v>9</v>
      </c>
      <c r="P73" t="s">
        <v>516</v>
      </c>
      <c r="Q73" t="s">
        <v>645</v>
      </c>
      <c r="R73">
        <v>45.92</v>
      </c>
      <c r="S73">
        <v>4</v>
      </c>
      <c r="T73">
        <v>0</v>
      </c>
      <c r="U73">
        <v>21.5824</v>
      </c>
      <c r="V73">
        <v>2015</v>
      </c>
      <c r="W73" t="s">
        <v>210</v>
      </c>
    </row>
    <row r="74" spans="1:23" x14ac:dyDescent="0.25">
      <c r="A74">
        <v>4449</v>
      </c>
      <c r="B74" t="s">
        <v>646</v>
      </c>
      <c r="C74" s="32">
        <v>42174</v>
      </c>
      <c r="D74" s="32">
        <v>42178</v>
      </c>
      <c r="E74" t="s">
        <v>375</v>
      </c>
      <c r="F74" t="s">
        <v>647</v>
      </c>
      <c r="G74" t="s">
        <v>648</v>
      </c>
      <c r="H74" t="s">
        <v>0</v>
      </c>
      <c r="I74" t="s">
        <v>378</v>
      </c>
      <c r="J74" t="s">
        <v>71</v>
      </c>
      <c r="K74" t="s">
        <v>29</v>
      </c>
      <c r="L74">
        <v>90032</v>
      </c>
      <c r="M74" t="s">
        <v>84</v>
      </c>
      <c r="N74" t="s">
        <v>649</v>
      </c>
      <c r="O74" t="s">
        <v>8</v>
      </c>
      <c r="P74" t="s">
        <v>91</v>
      </c>
      <c r="Q74" t="s">
        <v>650</v>
      </c>
      <c r="R74">
        <v>12.56</v>
      </c>
      <c r="S74">
        <v>2</v>
      </c>
      <c r="T74">
        <v>0</v>
      </c>
      <c r="U74">
        <v>4.0191999999999997</v>
      </c>
      <c r="V74">
        <v>2015</v>
      </c>
      <c r="W74" t="s">
        <v>214</v>
      </c>
    </row>
    <row r="75" spans="1:23" x14ac:dyDescent="0.25">
      <c r="A75">
        <v>4450</v>
      </c>
      <c r="B75" t="s">
        <v>646</v>
      </c>
      <c r="C75" s="32">
        <v>42174</v>
      </c>
      <c r="D75" s="32">
        <v>42178</v>
      </c>
      <c r="E75" t="s">
        <v>375</v>
      </c>
      <c r="F75" t="s">
        <v>647</v>
      </c>
      <c r="G75" t="s">
        <v>648</v>
      </c>
      <c r="H75" t="s">
        <v>0</v>
      </c>
      <c r="I75" t="s">
        <v>378</v>
      </c>
      <c r="J75" t="s">
        <v>71</v>
      </c>
      <c r="K75" t="s">
        <v>29</v>
      </c>
      <c r="L75">
        <v>90032</v>
      </c>
      <c r="M75" t="s">
        <v>84</v>
      </c>
      <c r="N75" t="s">
        <v>651</v>
      </c>
      <c r="O75" t="s">
        <v>9</v>
      </c>
      <c r="P75" t="s">
        <v>92</v>
      </c>
      <c r="Q75" t="s">
        <v>652</v>
      </c>
      <c r="R75">
        <v>6.48</v>
      </c>
      <c r="S75">
        <v>1</v>
      </c>
      <c r="T75">
        <v>0</v>
      </c>
      <c r="U75">
        <v>3.1104000000000003</v>
      </c>
      <c r="V75">
        <v>2015</v>
      </c>
      <c r="W75" t="s">
        <v>214</v>
      </c>
    </row>
    <row r="76" spans="1:23" x14ac:dyDescent="0.25">
      <c r="A76">
        <v>4451</v>
      </c>
      <c r="B76" t="s">
        <v>646</v>
      </c>
      <c r="C76" s="32">
        <v>42174</v>
      </c>
      <c r="D76" s="32">
        <v>42178</v>
      </c>
      <c r="E76" t="s">
        <v>375</v>
      </c>
      <c r="F76" t="s">
        <v>647</v>
      </c>
      <c r="G76" t="s">
        <v>648</v>
      </c>
      <c r="H76" t="s">
        <v>0</v>
      </c>
      <c r="I76" t="s">
        <v>378</v>
      </c>
      <c r="J76" t="s">
        <v>71</v>
      </c>
      <c r="K76" t="s">
        <v>29</v>
      </c>
      <c r="L76">
        <v>90032</v>
      </c>
      <c r="M76" t="s">
        <v>84</v>
      </c>
      <c r="N76" t="s">
        <v>653</v>
      </c>
      <c r="O76" t="s">
        <v>9</v>
      </c>
      <c r="P76" t="s">
        <v>162</v>
      </c>
      <c r="Q76" t="s">
        <v>654</v>
      </c>
      <c r="R76">
        <v>186.69</v>
      </c>
      <c r="S76">
        <v>3</v>
      </c>
      <c r="T76">
        <v>0</v>
      </c>
      <c r="U76">
        <v>87.744299999999981</v>
      </c>
      <c r="V76">
        <v>2015</v>
      </c>
      <c r="W76" t="s">
        <v>214</v>
      </c>
    </row>
    <row r="77" spans="1:23" x14ac:dyDescent="0.25">
      <c r="A77">
        <v>5771</v>
      </c>
      <c r="B77" t="s">
        <v>655</v>
      </c>
      <c r="C77" s="32">
        <v>42271</v>
      </c>
      <c r="D77" s="32">
        <v>42275</v>
      </c>
      <c r="E77" t="s">
        <v>375</v>
      </c>
      <c r="F77" t="s">
        <v>656</v>
      </c>
      <c r="G77" t="s">
        <v>657</v>
      </c>
      <c r="H77" t="s">
        <v>1</v>
      </c>
      <c r="I77" t="s">
        <v>378</v>
      </c>
      <c r="J77" t="s">
        <v>71</v>
      </c>
      <c r="K77" t="s">
        <v>29</v>
      </c>
      <c r="L77">
        <v>90032</v>
      </c>
      <c r="M77" t="s">
        <v>84</v>
      </c>
      <c r="N77" t="s">
        <v>658</v>
      </c>
      <c r="O77" t="s">
        <v>8</v>
      </c>
      <c r="P77" t="s">
        <v>91</v>
      </c>
      <c r="Q77" t="s">
        <v>659</v>
      </c>
      <c r="R77">
        <v>14.91</v>
      </c>
      <c r="S77">
        <v>3</v>
      </c>
      <c r="T77">
        <v>0</v>
      </c>
      <c r="U77">
        <v>4.6220999999999997</v>
      </c>
      <c r="V77">
        <v>2015</v>
      </c>
      <c r="W77" t="s">
        <v>219</v>
      </c>
    </row>
    <row r="78" spans="1:23" x14ac:dyDescent="0.25">
      <c r="A78">
        <v>5772</v>
      </c>
      <c r="B78" t="s">
        <v>655</v>
      </c>
      <c r="C78" s="32">
        <v>42271</v>
      </c>
      <c r="D78" s="32">
        <v>42275</v>
      </c>
      <c r="E78" t="s">
        <v>375</v>
      </c>
      <c r="F78" t="s">
        <v>656</v>
      </c>
      <c r="G78" t="s">
        <v>657</v>
      </c>
      <c r="H78" t="s">
        <v>1</v>
      </c>
      <c r="I78" t="s">
        <v>378</v>
      </c>
      <c r="J78" t="s">
        <v>71</v>
      </c>
      <c r="K78" t="s">
        <v>29</v>
      </c>
      <c r="L78">
        <v>90032</v>
      </c>
      <c r="M78" t="s">
        <v>84</v>
      </c>
      <c r="N78" t="s">
        <v>660</v>
      </c>
      <c r="O78" t="s">
        <v>9</v>
      </c>
      <c r="P78" t="s">
        <v>14</v>
      </c>
      <c r="Q78" t="s">
        <v>183</v>
      </c>
      <c r="R78">
        <v>1158.1199999999999</v>
      </c>
      <c r="S78">
        <v>4</v>
      </c>
      <c r="T78">
        <v>0</v>
      </c>
      <c r="U78">
        <v>335.85479999999984</v>
      </c>
      <c r="V78">
        <v>2015</v>
      </c>
      <c r="W78" t="s">
        <v>219</v>
      </c>
    </row>
    <row r="79" spans="1:23" x14ac:dyDescent="0.25">
      <c r="A79">
        <v>6361</v>
      </c>
      <c r="B79" t="s">
        <v>661</v>
      </c>
      <c r="C79" s="32">
        <v>42348</v>
      </c>
      <c r="D79" s="32">
        <v>42353</v>
      </c>
      <c r="E79" t="s">
        <v>375</v>
      </c>
      <c r="F79" t="s">
        <v>662</v>
      </c>
      <c r="G79" t="s">
        <v>663</v>
      </c>
      <c r="H79" t="s">
        <v>2</v>
      </c>
      <c r="I79" t="s">
        <v>378</v>
      </c>
      <c r="J79" t="s">
        <v>71</v>
      </c>
      <c r="K79" t="s">
        <v>29</v>
      </c>
      <c r="L79">
        <v>90032</v>
      </c>
      <c r="M79" t="s">
        <v>84</v>
      </c>
      <c r="N79" t="s">
        <v>664</v>
      </c>
      <c r="O79" t="s">
        <v>9</v>
      </c>
      <c r="P79" t="s">
        <v>242</v>
      </c>
      <c r="Q79" t="s">
        <v>665</v>
      </c>
      <c r="R79">
        <v>56.3</v>
      </c>
      <c r="S79">
        <v>2</v>
      </c>
      <c r="T79">
        <v>0</v>
      </c>
      <c r="U79">
        <v>15.764000000000003</v>
      </c>
      <c r="V79">
        <v>2015</v>
      </c>
      <c r="W79" t="s">
        <v>210</v>
      </c>
    </row>
    <row r="80" spans="1:23" x14ac:dyDescent="0.25">
      <c r="A80">
        <v>6688</v>
      </c>
      <c r="B80" t="s">
        <v>666</v>
      </c>
      <c r="C80" s="32">
        <v>42138</v>
      </c>
      <c r="D80" s="32">
        <v>42145</v>
      </c>
      <c r="E80" t="s">
        <v>375</v>
      </c>
      <c r="F80" t="s">
        <v>667</v>
      </c>
      <c r="G80" t="s">
        <v>668</v>
      </c>
      <c r="H80" t="s">
        <v>0</v>
      </c>
      <c r="I80" t="s">
        <v>378</v>
      </c>
      <c r="J80" t="s">
        <v>71</v>
      </c>
      <c r="K80" t="s">
        <v>29</v>
      </c>
      <c r="L80">
        <v>90032</v>
      </c>
      <c r="M80" t="s">
        <v>84</v>
      </c>
      <c r="N80" t="s">
        <v>669</v>
      </c>
      <c r="O80" t="s">
        <v>9</v>
      </c>
      <c r="P80" t="s">
        <v>16</v>
      </c>
      <c r="Q80" t="s">
        <v>670</v>
      </c>
      <c r="R80">
        <v>1117.92</v>
      </c>
      <c r="S80">
        <v>4</v>
      </c>
      <c r="T80">
        <v>0</v>
      </c>
      <c r="U80">
        <v>55.895999999999958</v>
      </c>
      <c r="V80">
        <v>2015</v>
      </c>
      <c r="W80" t="s">
        <v>216</v>
      </c>
    </row>
    <row r="81" spans="1:23" x14ac:dyDescent="0.25">
      <c r="A81">
        <v>7491</v>
      </c>
      <c r="B81" t="s">
        <v>671</v>
      </c>
      <c r="C81" s="32">
        <v>42257</v>
      </c>
      <c r="D81" s="32">
        <v>42263</v>
      </c>
      <c r="E81" t="s">
        <v>375</v>
      </c>
      <c r="F81" t="s">
        <v>672</v>
      </c>
      <c r="G81" t="s">
        <v>673</v>
      </c>
      <c r="H81" t="s">
        <v>1</v>
      </c>
      <c r="I81" t="s">
        <v>378</v>
      </c>
      <c r="J81" t="s">
        <v>71</v>
      </c>
      <c r="K81" t="s">
        <v>29</v>
      </c>
      <c r="L81">
        <v>90032</v>
      </c>
      <c r="M81" t="s">
        <v>84</v>
      </c>
      <c r="N81" t="s">
        <v>674</v>
      </c>
      <c r="O81" t="s">
        <v>8</v>
      </c>
      <c r="P81" t="s">
        <v>91</v>
      </c>
      <c r="Q81" t="s">
        <v>675</v>
      </c>
      <c r="R81">
        <v>106.68</v>
      </c>
      <c r="S81">
        <v>6</v>
      </c>
      <c r="T81">
        <v>0</v>
      </c>
      <c r="U81">
        <v>33.070799999999991</v>
      </c>
      <c r="V81">
        <v>2015</v>
      </c>
      <c r="W81" t="s">
        <v>219</v>
      </c>
    </row>
    <row r="82" spans="1:23" x14ac:dyDescent="0.25">
      <c r="A82">
        <v>8002</v>
      </c>
      <c r="B82" t="s">
        <v>676</v>
      </c>
      <c r="C82" s="32">
        <v>42350</v>
      </c>
      <c r="D82" s="32">
        <v>42353</v>
      </c>
      <c r="E82" t="s">
        <v>512</v>
      </c>
      <c r="F82" t="s">
        <v>677</v>
      </c>
      <c r="G82" t="s">
        <v>678</v>
      </c>
      <c r="H82" t="s">
        <v>0</v>
      </c>
      <c r="I82" t="s">
        <v>378</v>
      </c>
      <c r="J82" t="s">
        <v>71</v>
      </c>
      <c r="K82" t="s">
        <v>29</v>
      </c>
      <c r="L82">
        <v>90032</v>
      </c>
      <c r="M82" t="s">
        <v>84</v>
      </c>
      <c r="N82" t="s">
        <v>679</v>
      </c>
      <c r="O82" t="s">
        <v>10</v>
      </c>
      <c r="P82" t="s">
        <v>17</v>
      </c>
      <c r="Q82" t="s">
        <v>680</v>
      </c>
      <c r="R82">
        <v>299.94</v>
      </c>
      <c r="S82">
        <v>6</v>
      </c>
      <c r="T82">
        <v>0</v>
      </c>
      <c r="U82">
        <v>128.97420000000002</v>
      </c>
      <c r="V82">
        <v>2015</v>
      </c>
      <c r="W82" t="s">
        <v>210</v>
      </c>
    </row>
    <row r="83" spans="1:23" x14ac:dyDescent="0.25">
      <c r="A83">
        <v>8003</v>
      </c>
      <c r="B83" t="s">
        <v>676</v>
      </c>
      <c r="C83" s="32">
        <v>42350</v>
      </c>
      <c r="D83" s="32">
        <v>42353</v>
      </c>
      <c r="E83" t="s">
        <v>512</v>
      </c>
      <c r="F83" t="s">
        <v>677</v>
      </c>
      <c r="G83" t="s">
        <v>678</v>
      </c>
      <c r="H83" t="s">
        <v>0</v>
      </c>
      <c r="I83" t="s">
        <v>378</v>
      </c>
      <c r="J83" t="s">
        <v>71</v>
      </c>
      <c r="K83" t="s">
        <v>29</v>
      </c>
      <c r="L83">
        <v>90032</v>
      </c>
      <c r="M83" t="s">
        <v>84</v>
      </c>
      <c r="N83" t="s">
        <v>681</v>
      </c>
      <c r="O83" t="s">
        <v>9</v>
      </c>
      <c r="P83" t="s">
        <v>138</v>
      </c>
      <c r="Q83" t="s">
        <v>682</v>
      </c>
      <c r="R83">
        <v>25.76</v>
      </c>
      <c r="S83">
        <v>7</v>
      </c>
      <c r="T83">
        <v>0</v>
      </c>
      <c r="U83">
        <v>0.51519999999999921</v>
      </c>
      <c r="V83">
        <v>2015</v>
      </c>
      <c r="W83" t="s">
        <v>210</v>
      </c>
    </row>
    <row r="84" spans="1:23" x14ac:dyDescent="0.25">
      <c r="A84">
        <v>9452</v>
      </c>
      <c r="B84" t="s">
        <v>683</v>
      </c>
      <c r="C84" s="32">
        <v>42275</v>
      </c>
      <c r="D84" s="32">
        <v>42282</v>
      </c>
      <c r="E84" t="s">
        <v>375</v>
      </c>
      <c r="F84" t="s">
        <v>684</v>
      </c>
      <c r="G84" t="s">
        <v>685</v>
      </c>
      <c r="H84" t="s">
        <v>1</v>
      </c>
      <c r="I84" t="s">
        <v>378</v>
      </c>
      <c r="J84" t="s">
        <v>71</v>
      </c>
      <c r="K84" t="s">
        <v>29</v>
      </c>
      <c r="L84">
        <v>90032</v>
      </c>
      <c r="M84" t="s">
        <v>84</v>
      </c>
      <c r="N84" t="s">
        <v>686</v>
      </c>
      <c r="O84" t="s">
        <v>9</v>
      </c>
      <c r="P84" t="s">
        <v>14</v>
      </c>
      <c r="Q84" t="s">
        <v>687</v>
      </c>
      <c r="R84">
        <v>186.14999999999998</v>
      </c>
      <c r="S84">
        <v>3</v>
      </c>
      <c r="T84">
        <v>0</v>
      </c>
      <c r="U84">
        <v>55.844999999999985</v>
      </c>
      <c r="V84">
        <v>2015</v>
      </c>
      <c r="W84" t="s">
        <v>219</v>
      </c>
    </row>
    <row r="85" spans="1:23" x14ac:dyDescent="0.25">
      <c r="A85">
        <v>9454</v>
      </c>
      <c r="B85" t="s">
        <v>683</v>
      </c>
      <c r="C85" s="32">
        <v>42275</v>
      </c>
      <c r="D85" s="32">
        <v>42282</v>
      </c>
      <c r="E85" t="s">
        <v>375</v>
      </c>
      <c r="F85" t="s">
        <v>684</v>
      </c>
      <c r="G85" t="s">
        <v>685</v>
      </c>
      <c r="H85" t="s">
        <v>1</v>
      </c>
      <c r="I85" t="s">
        <v>378</v>
      </c>
      <c r="J85" t="s">
        <v>71</v>
      </c>
      <c r="K85" t="s">
        <v>29</v>
      </c>
      <c r="L85">
        <v>90032</v>
      </c>
      <c r="M85" t="s">
        <v>84</v>
      </c>
      <c r="N85" t="s">
        <v>688</v>
      </c>
      <c r="O85" t="s">
        <v>9</v>
      </c>
      <c r="P85" t="s">
        <v>138</v>
      </c>
      <c r="Q85" t="s">
        <v>689</v>
      </c>
      <c r="R85">
        <v>47.19</v>
      </c>
      <c r="S85">
        <v>3</v>
      </c>
      <c r="T85">
        <v>0</v>
      </c>
      <c r="U85">
        <v>13.685099999999995</v>
      </c>
      <c r="V85">
        <v>2015</v>
      </c>
      <c r="W85" t="s">
        <v>219</v>
      </c>
    </row>
    <row r="86" spans="1:23" x14ac:dyDescent="0.25">
      <c r="A86">
        <v>1071</v>
      </c>
      <c r="B86" t="s">
        <v>690</v>
      </c>
      <c r="C86" s="32">
        <v>42328</v>
      </c>
      <c r="D86" s="32">
        <v>42334</v>
      </c>
      <c r="E86" t="s">
        <v>375</v>
      </c>
      <c r="F86" t="s">
        <v>691</v>
      </c>
      <c r="G86" t="s">
        <v>692</v>
      </c>
      <c r="H86" t="s">
        <v>2</v>
      </c>
      <c r="I86" t="s">
        <v>378</v>
      </c>
      <c r="J86" t="s">
        <v>71</v>
      </c>
      <c r="K86" t="s">
        <v>29</v>
      </c>
      <c r="L86">
        <v>90008</v>
      </c>
      <c r="M86" t="s">
        <v>84</v>
      </c>
      <c r="N86" t="s">
        <v>693</v>
      </c>
      <c r="O86" t="s">
        <v>9</v>
      </c>
      <c r="P86" t="s">
        <v>242</v>
      </c>
      <c r="Q86" t="s">
        <v>694</v>
      </c>
      <c r="R86">
        <v>19.459999999999997</v>
      </c>
      <c r="S86">
        <v>7</v>
      </c>
      <c r="T86">
        <v>0</v>
      </c>
      <c r="U86">
        <v>5.0595999999999997</v>
      </c>
      <c r="V86">
        <v>2015</v>
      </c>
      <c r="W86" t="s">
        <v>217</v>
      </c>
    </row>
    <row r="87" spans="1:23" x14ac:dyDescent="0.25">
      <c r="A87">
        <v>1488</v>
      </c>
      <c r="B87" t="s">
        <v>695</v>
      </c>
      <c r="C87" s="32">
        <v>42311</v>
      </c>
      <c r="D87" s="32">
        <v>42315</v>
      </c>
      <c r="E87" t="s">
        <v>375</v>
      </c>
      <c r="F87" t="s">
        <v>696</v>
      </c>
      <c r="G87" t="s">
        <v>697</v>
      </c>
      <c r="H87" t="s">
        <v>2</v>
      </c>
      <c r="I87" t="s">
        <v>378</v>
      </c>
      <c r="J87" t="s">
        <v>71</v>
      </c>
      <c r="K87" t="s">
        <v>29</v>
      </c>
      <c r="L87">
        <v>90008</v>
      </c>
      <c r="M87" t="s">
        <v>84</v>
      </c>
      <c r="N87" t="s">
        <v>698</v>
      </c>
      <c r="O87" t="s">
        <v>10</v>
      </c>
      <c r="P87" t="s">
        <v>17</v>
      </c>
      <c r="Q87" t="s">
        <v>699</v>
      </c>
      <c r="R87">
        <v>89.97</v>
      </c>
      <c r="S87">
        <v>3</v>
      </c>
      <c r="T87">
        <v>0</v>
      </c>
      <c r="U87">
        <v>37.787400000000005</v>
      </c>
      <c r="V87">
        <v>2015</v>
      </c>
      <c r="W87" t="s">
        <v>217</v>
      </c>
    </row>
    <row r="88" spans="1:23" x14ac:dyDescent="0.25">
      <c r="A88">
        <v>1489</v>
      </c>
      <c r="B88" t="s">
        <v>695</v>
      </c>
      <c r="C88" s="32">
        <v>42311</v>
      </c>
      <c r="D88" s="32">
        <v>42315</v>
      </c>
      <c r="E88" t="s">
        <v>375</v>
      </c>
      <c r="F88" t="s">
        <v>696</v>
      </c>
      <c r="G88" t="s">
        <v>697</v>
      </c>
      <c r="H88" t="s">
        <v>2</v>
      </c>
      <c r="I88" t="s">
        <v>378</v>
      </c>
      <c r="J88" t="s">
        <v>71</v>
      </c>
      <c r="K88" t="s">
        <v>29</v>
      </c>
      <c r="L88">
        <v>90008</v>
      </c>
      <c r="M88" t="s">
        <v>84</v>
      </c>
      <c r="N88" t="s">
        <v>700</v>
      </c>
      <c r="O88" t="s">
        <v>8</v>
      </c>
      <c r="P88" t="s">
        <v>91</v>
      </c>
      <c r="Q88" t="s">
        <v>701</v>
      </c>
      <c r="R88">
        <v>42.599999999999994</v>
      </c>
      <c r="S88">
        <v>3</v>
      </c>
      <c r="T88">
        <v>0</v>
      </c>
      <c r="U88">
        <v>16.614000000000001</v>
      </c>
      <c r="V88">
        <v>2015</v>
      </c>
      <c r="W88" t="s">
        <v>217</v>
      </c>
    </row>
    <row r="89" spans="1:23" x14ac:dyDescent="0.25">
      <c r="A89">
        <v>1698</v>
      </c>
      <c r="B89" t="s">
        <v>702</v>
      </c>
      <c r="C89" s="32">
        <v>42365</v>
      </c>
      <c r="D89" s="32">
        <v>42369</v>
      </c>
      <c r="E89" t="s">
        <v>375</v>
      </c>
      <c r="F89" t="s">
        <v>703</v>
      </c>
      <c r="G89" t="s">
        <v>704</v>
      </c>
      <c r="H89" t="s">
        <v>0</v>
      </c>
      <c r="I89" t="s">
        <v>378</v>
      </c>
      <c r="J89" t="s">
        <v>71</v>
      </c>
      <c r="K89" t="s">
        <v>29</v>
      </c>
      <c r="L89">
        <v>90008</v>
      </c>
      <c r="M89" t="s">
        <v>84</v>
      </c>
      <c r="N89" t="s">
        <v>705</v>
      </c>
      <c r="O89" t="s">
        <v>9</v>
      </c>
      <c r="P89" t="s">
        <v>14</v>
      </c>
      <c r="Q89" t="s">
        <v>706</v>
      </c>
      <c r="R89">
        <v>106.96</v>
      </c>
      <c r="S89">
        <v>2</v>
      </c>
      <c r="T89">
        <v>0</v>
      </c>
      <c r="U89">
        <v>31.018399999999986</v>
      </c>
      <c r="V89">
        <v>2015</v>
      </c>
      <c r="W89" t="s">
        <v>210</v>
      </c>
    </row>
    <row r="90" spans="1:23" x14ac:dyDescent="0.25">
      <c r="A90">
        <v>1699</v>
      </c>
      <c r="B90" t="s">
        <v>702</v>
      </c>
      <c r="C90" s="32">
        <v>42365</v>
      </c>
      <c r="D90" s="32">
        <v>42369</v>
      </c>
      <c r="E90" t="s">
        <v>375</v>
      </c>
      <c r="F90" t="s">
        <v>703</v>
      </c>
      <c r="G90" t="s">
        <v>704</v>
      </c>
      <c r="H90" t="s">
        <v>0</v>
      </c>
      <c r="I90" t="s">
        <v>378</v>
      </c>
      <c r="J90" t="s">
        <v>71</v>
      </c>
      <c r="K90" t="s">
        <v>29</v>
      </c>
      <c r="L90">
        <v>90008</v>
      </c>
      <c r="M90" t="s">
        <v>84</v>
      </c>
      <c r="N90" t="s">
        <v>707</v>
      </c>
      <c r="O90" t="s">
        <v>9</v>
      </c>
      <c r="P90" t="s">
        <v>418</v>
      </c>
      <c r="Q90" t="s">
        <v>708</v>
      </c>
      <c r="R90">
        <v>21.560000000000002</v>
      </c>
      <c r="S90">
        <v>7</v>
      </c>
      <c r="T90">
        <v>0</v>
      </c>
      <c r="U90">
        <v>10.348799999999999</v>
      </c>
      <c r="V90">
        <v>2015</v>
      </c>
      <c r="W90" t="s">
        <v>210</v>
      </c>
    </row>
    <row r="91" spans="1:23" x14ac:dyDescent="0.25">
      <c r="A91">
        <v>1909</v>
      </c>
      <c r="B91" t="s">
        <v>709</v>
      </c>
      <c r="C91" s="32">
        <v>42038</v>
      </c>
      <c r="D91" s="32">
        <v>42039</v>
      </c>
      <c r="E91" t="s">
        <v>512</v>
      </c>
      <c r="F91" t="s">
        <v>710</v>
      </c>
      <c r="G91" t="s">
        <v>711</v>
      </c>
      <c r="H91" t="s">
        <v>1</v>
      </c>
      <c r="I91" t="s">
        <v>378</v>
      </c>
      <c r="J91" t="s">
        <v>71</v>
      </c>
      <c r="K91" t="s">
        <v>29</v>
      </c>
      <c r="L91">
        <v>90008</v>
      </c>
      <c r="M91" t="s">
        <v>84</v>
      </c>
      <c r="N91" t="s">
        <v>712</v>
      </c>
      <c r="O91" t="s">
        <v>8</v>
      </c>
      <c r="P91" t="s">
        <v>91</v>
      </c>
      <c r="Q91" t="s">
        <v>713</v>
      </c>
      <c r="R91">
        <v>136.91999999999999</v>
      </c>
      <c r="S91">
        <v>4</v>
      </c>
      <c r="T91">
        <v>0</v>
      </c>
      <c r="U91">
        <v>41.075999999999993</v>
      </c>
      <c r="V91">
        <v>2015</v>
      </c>
      <c r="W91" t="s">
        <v>211</v>
      </c>
    </row>
    <row r="92" spans="1:23" x14ac:dyDescent="0.25">
      <c r="A92">
        <v>4806</v>
      </c>
      <c r="B92" t="s">
        <v>714</v>
      </c>
      <c r="C92" s="32">
        <v>42330</v>
      </c>
      <c r="D92" s="32">
        <v>42333</v>
      </c>
      <c r="E92" t="s">
        <v>389</v>
      </c>
      <c r="F92" t="s">
        <v>715</v>
      </c>
      <c r="G92" t="s">
        <v>716</v>
      </c>
      <c r="H92" t="s">
        <v>0</v>
      </c>
      <c r="I92" t="s">
        <v>378</v>
      </c>
      <c r="J92" t="s">
        <v>71</v>
      </c>
      <c r="K92" t="s">
        <v>29</v>
      </c>
      <c r="L92">
        <v>90008</v>
      </c>
      <c r="M92" t="s">
        <v>84</v>
      </c>
      <c r="N92" t="s">
        <v>717</v>
      </c>
      <c r="O92" t="s">
        <v>9</v>
      </c>
      <c r="P92" t="s">
        <v>92</v>
      </c>
      <c r="Q92" t="s">
        <v>718</v>
      </c>
      <c r="R92">
        <v>37.94</v>
      </c>
      <c r="S92">
        <v>2</v>
      </c>
      <c r="T92">
        <v>0</v>
      </c>
      <c r="U92">
        <v>18.211199999999998</v>
      </c>
      <c r="V92">
        <v>2015</v>
      </c>
      <c r="W92" t="s">
        <v>217</v>
      </c>
    </row>
    <row r="93" spans="1:23" x14ac:dyDescent="0.25">
      <c r="A93">
        <v>4807</v>
      </c>
      <c r="B93" t="s">
        <v>714</v>
      </c>
      <c r="C93" s="32">
        <v>42330</v>
      </c>
      <c r="D93" s="32">
        <v>42333</v>
      </c>
      <c r="E93" t="s">
        <v>389</v>
      </c>
      <c r="F93" t="s">
        <v>715</v>
      </c>
      <c r="G93" t="s">
        <v>716</v>
      </c>
      <c r="H93" t="s">
        <v>0</v>
      </c>
      <c r="I93" t="s">
        <v>378</v>
      </c>
      <c r="J93" t="s">
        <v>71</v>
      </c>
      <c r="K93" t="s">
        <v>29</v>
      </c>
      <c r="L93">
        <v>90008</v>
      </c>
      <c r="M93" t="s">
        <v>84</v>
      </c>
      <c r="N93" t="s">
        <v>719</v>
      </c>
      <c r="O93" t="s">
        <v>9</v>
      </c>
      <c r="P93" t="s">
        <v>92</v>
      </c>
      <c r="Q93" t="s">
        <v>720</v>
      </c>
      <c r="R93">
        <v>42.800000000000004</v>
      </c>
      <c r="S93">
        <v>10</v>
      </c>
      <c r="T93">
        <v>0</v>
      </c>
      <c r="U93">
        <v>19.259999999999998</v>
      </c>
      <c r="V93">
        <v>2015</v>
      </c>
      <c r="W93" t="s">
        <v>217</v>
      </c>
    </row>
    <row r="94" spans="1:23" x14ac:dyDescent="0.25">
      <c r="A94">
        <v>4808</v>
      </c>
      <c r="B94" t="s">
        <v>714</v>
      </c>
      <c r="C94" s="32">
        <v>42330</v>
      </c>
      <c r="D94" s="32">
        <v>42333</v>
      </c>
      <c r="E94" t="s">
        <v>389</v>
      </c>
      <c r="F94" t="s">
        <v>715</v>
      </c>
      <c r="G94" t="s">
        <v>716</v>
      </c>
      <c r="H94" t="s">
        <v>0</v>
      </c>
      <c r="I94" t="s">
        <v>378</v>
      </c>
      <c r="J94" t="s">
        <v>71</v>
      </c>
      <c r="K94" t="s">
        <v>29</v>
      </c>
      <c r="L94">
        <v>90008</v>
      </c>
      <c r="M94" t="s">
        <v>84</v>
      </c>
      <c r="N94" t="s">
        <v>721</v>
      </c>
      <c r="O94" t="s">
        <v>9</v>
      </c>
      <c r="P94" t="s">
        <v>16</v>
      </c>
      <c r="Q94" t="s">
        <v>722</v>
      </c>
      <c r="R94">
        <v>33.630000000000003</v>
      </c>
      <c r="S94">
        <v>3</v>
      </c>
      <c r="T94">
        <v>0</v>
      </c>
      <c r="U94">
        <v>10.088999999999999</v>
      </c>
      <c r="V94">
        <v>2015</v>
      </c>
      <c r="W94" t="s">
        <v>217</v>
      </c>
    </row>
    <row r="95" spans="1:23" x14ac:dyDescent="0.25">
      <c r="A95">
        <v>5435</v>
      </c>
      <c r="B95" t="s">
        <v>723</v>
      </c>
      <c r="C95" s="32">
        <v>42296</v>
      </c>
      <c r="D95" s="32">
        <v>42301</v>
      </c>
      <c r="E95" t="s">
        <v>375</v>
      </c>
      <c r="F95" t="s">
        <v>724</v>
      </c>
      <c r="G95" t="s">
        <v>725</v>
      </c>
      <c r="H95" t="s">
        <v>2</v>
      </c>
      <c r="I95" t="s">
        <v>378</v>
      </c>
      <c r="J95" t="s">
        <v>71</v>
      </c>
      <c r="K95" t="s">
        <v>29</v>
      </c>
      <c r="L95">
        <v>90008</v>
      </c>
      <c r="M95" t="s">
        <v>84</v>
      </c>
      <c r="N95" t="s">
        <v>726</v>
      </c>
      <c r="O95" t="s">
        <v>9</v>
      </c>
      <c r="P95" t="s">
        <v>14</v>
      </c>
      <c r="Q95" t="s">
        <v>128</v>
      </c>
      <c r="R95">
        <v>1640.6999999999998</v>
      </c>
      <c r="S95">
        <v>5</v>
      </c>
      <c r="T95">
        <v>0</v>
      </c>
      <c r="U95">
        <v>459.39599999999996</v>
      </c>
      <c r="V95">
        <v>2015</v>
      </c>
      <c r="W95" t="s">
        <v>218</v>
      </c>
    </row>
    <row r="96" spans="1:23" x14ac:dyDescent="0.25">
      <c r="A96">
        <v>5436</v>
      </c>
      <c r="B96" t="s">
        <v>723</v>
      </c>
      <c r="C96" s="32">
        <v>42296</v>
      </c>
      <c r="D96" s="32">
        <v>42301</v>
      </c>
      <c r="E96" t="s">
        <v>375</v>
      </c>
      <c r="F96" t="s">
        <v>724</v>
      </c>
      <c r="G96" t="s">
        <v>725</v>
      </c>
      <c r="H96" t="s">
        <v>2</v>
      </c>
      <c r="I96" t="s">
        <v>378</v>
      </c>
      <c r="J96" t="s">
        <v>71</v>
      </c>
      <c r="K96" t="s">
        <v>29</v>
      </c>
      <c r="L96">
        <v>90008</v>
      </c>
      <c r="M96" t="s">
        <v>84</v>
      </c>
      <c r="N96" t="s">
        <v>727</v>
      </c>
      <c r="O96" t="s">
        <v>10</v>
      </c>
      <c r="P96" t="s">
        <v>17</v>
      </c>
      <c r="Q96" t="s">
        <v>728</v>
      </c>
      <c r="R96">
        <v>270</v>
      </c>
      <c r="S96">
        <v>3</v>
      </c>
      <c r="T96">
        <v>0</v>
      </c>
      <c r="U96">
        <v>97.199999999999989</v>
      </c>
      <c r="V96">
        <v>2015</v>
      </c>
      <c r="W96" t="s">
        <v>218</v>
      </c>
    </row>
    <row r="97" spans="1:23" x14ac:dyDescent="0.25">
      <c r="A97">
        <v>6169</v>
      </c>
      <c r="B97" t="s">
        <v>729</v>
      </c>
      <c r="C97" s="32">
        <v>42266</v>
      </c>
      <c r="D97" s="32">
        <v>42269</v>
      </c>
      <c r="E97" t="s">
        <v>389</v>
      </c>
      <c r="F97" t="s">
        <v>710</v>
      </c>
      <c r="G97" t="s">
        <v>711</v>
      </c>
      <c r="H97" t="s">
        <v>1</v>
      </c>
      <c r="I97" t="s">
        <v>378</v>
      </c>
      <c r="J97" t="s">
        <v>71</v>
      </c>
      <c r="K97" t="s">
        <v>29</v>
      </c>
      <c r="L97">
        <v>90008</v>
      </c>
      <c r="M97" t="s">
        <v>84</v>
      </c>
      <c r="N97" t="s">
        <v>730</v>
      </c>
      <c r="O97" t="s">
        <v>9</v>
      </c>
      <c r="P97" t="s">
        <v>92</v>
      </c>
      <c r="Q97" t="s">
        <v>731</v>
      </c>
      <c r="R97">
        <v>22.96</v>
      </c>
      <c r="S97">
        <v>2</v>
      </c>
      <c r="T97">
        <v>0</v>
      </c>
      <c r="U97">
        <v>11.250400000000001</v>
      </c>
      <c r="V97">
        <v>2015</v>
      </c>
      <c r="W97" t="s">
        <v>219</v>
      </c>
    </row>
    <row r="98" spans="1:23" x14ac:dyDescent="0.25">
      <c r="A98">
        <v>6294</v>
      </c>
      <c r="B98" t="s">
        <v>732</v>
      </c>
      <c r="C98" s="32">
        <v>42116</v>
      </c>
      <c r="D98" s="32">
        <v>42120</v>
      </c>
      <c r="E98" t="s">
        <v>375</v>
      </c>
      <c r="F98" t="s">
        <v>733</v>
      </c>
      <c r="G98" t="s">
        <v>734</v>
      </c>
      <c r="H98" t="s">
        <v>0</v>
      </c>
      <c r="I98" t="s">
        <v>378</v>
      </c>
      <c r="J98" t="s">
        <v>71</v>
      </c>
      <c r="K98" t="s">
        <v>29</v>
      </c>
      <c r="L98">
        <v>90008</v>
      </c>
      <c r="M98" t="s">
        <v>84</v>
      </c>
      <c r="N98" t="s">
        <v>735</v>
      </c>
      <c r="O98" t="s">
        <v>9</v>
      </c>
      <c r="P98" t="s">
        <v>242</v>
      </c>
      <c r="Q98" t="s">
        <v>736</v>
      </c>
      <c r="R98">
        <v>64.14</v>
      </c>
      <c r="S98">
        <v>3</v>
      </c>
      <c r="T98">
        <v>0</v>
      </c>
      <c r="U98">
        <v>16.676400000000001</v>
      </c>
      <c r="V98">
        <v>2015</v>
      </c>
      <c r="W98" t="s">
        <v>208</v>
      </c>
    </row>
    <row r="99" spans="1:23" x14ac:dyDescent="0.25">
      <c r="A99">
        <v>7250</v>
      </c>
      <c r="B99" t="s">
        <v>737</v>
      </c>
      <c r="C99" s="32">
        <v>42159</v>
      </c>
      <c r="D99" s="32">
        <v>42164</v>
      </c>
      <c r="E99" t="s">
        <v>389</v>
      </c>
      <c r="F99" t="s">
        <v>738</v>
      </c>
      <c r="G99" t="s">
        <v>739</v>
      </c>
      <c r="H99" t="s">
        <v>0</v>
      </c>
      <c r="I99" t="s">
        <v>378</v>
      </c>
      <c r="J99" t="s">
        <v>71</v>
      </c>
      <c r="K99" t="s">
        <v>29</v>
      </c>
      <c r="L99">
        <v>90008</v>
      </c>
      <c r="M99" t="s">
        <v>84</v>
      </c>
      <c r="N99" t="s">
        <v>740</v>
      </c>
      <c r="O99" t="s">
        <v>10</v>
      </c>
      <c r="P99" t="s">
        <v>17</v>
      </c>
      <c r="Q99" t="s">
        <v>741</v>
      </c>
      <c r="R99">
        <v>119.98</v>
      </c>
      <c r="S99">
        <v>2</v>
      </c>
      <c r="T99">
        <v>0</v>
      </c>
      <c r="U99">
        <v>35.994</v>
      </c>
      <c r="V99">
        <v>2015</v>
      </c>
      <c r="W99" t="s">
        <v>214</v>
      </c>
    </row>
    <row r="100" spans="1:23" x14ac:dyDescent="0.25">
      <c r="A100">
        <v>7251</v>
      </c>
      <c r="B100" t="s">
        <v>737</v>
      </c>
      <c r="C100" s="32">
        <v>42159</v>
      </c>
      <c r="D100" s="32">
        <v>42164</v>
      </c>
      <c r="E100" t="s">
        <v>389</v>
      </c>
      <c r="F100" t="s">
        <v>738</v>
      </c>
      <c r="G100" t="s">
        <v>739</v>
      </c>
      <c r="H100" t="s">
        <v>0</v>
      </c>
      <c r="I100" t="s">
        <v>378</v>
      </c>
      <c r="J100" t="s">
        <v>71</v>
      </c>
      <c r="K100" t="s">
        <v>29</v>
      </c>
      <c r="L100">
        <v>90008</v>
      </c>
      <c r="M100" t="s">
        <v>84</v>
      </c>
      <c r="N100" t="s">
        <v>742</v>
      </c>
      <c r="O100" t="s">
        <v>10</v>
      </c>
      <c r="P100" t="s">
        <v>17</v>
      </c>
      <c r="Q100" t="s">
        <v>95</v>
      </c>
      <c r="R100">
        <v>989.97</v>
      </c>
      <c r="S100">
        <v>3</v>
      </c>
      <c r="T100">
        <v>0</v>
      </c>
      <c r="U100">
        <v>395.98800000000006</v>
      </c>
      <c r="V100">
        <v>2015</v>
      </c>
      <c r="W100" t="s">
        <v>214</v>
      </c>
    </row>
    <row r="101" spans="1:23" x14ac:dyDescent="0.25">
      <c r="A101">
        <v>8135</v>
      </c>
      <c r="B101" t="s">
        <v>743</v>
      </c>
      <c r="C101" s="32">
        <v>42051</v>
      </c>
      <c r="D101" s="32">
        <v>42056</v>
      </c>
      <c r="E101" t="s">
        <v>375</v>
      </c>
      <c r="F101" t="s">
        <v>744</v>
      </c>
      <c r="G101" t="s">
        <v>745</v>
      </c>
      <c r="H101" t="s">
        <v>0</v>
      </c>
      <c r="I101" t="s">
        <v>378</v>
      </c>
      <c r="J101" t="s">
        <v>71</v>
      </c>
      <c r="K101" t="s">
        <v>29</v>
      </c>
      <c r="L101">
        <v>90008</v>
      </c>
      <c r="M101" t="s">
        <v>84</v>
      </c>
      <c r="N101" t="s">
        <v>746</v>
      </c>
      <c r="O101" t="s">
        <v>9</v>
      </c>
      <c r="P101" t="s">
        <v>92</v>
      </c>
      <c r="Q101" t="s">
        <v>747</v>
      </c>
      <c r="R101">
        <v>36.839999999999996</v>
      </c>
      <c r="S101">
        <v>3</v>
      </c>
      <c r="T101">
        <v>0</v>
      </c>
      <c r="U101">
        <v>17.314799999999998</v>
      </c>
      <c r="V101">
        <v>2015</v>
      </c>
      <c r="W101" t="s">
        <v>211</v>
      </c>
    </row>
    <row r="102" spans="1:23" x14ac:dyDescent="0.25">
      <c r="A102">
        <v>8136</v>
      </c>
      <c r="B102" t="s">
        <v>743</v>
      </c>
      <c r="C102" s="32">
        <v>42051</v>
      </c>
      <c r="D102" s="32">
        <v>42056</v>
      </c>
      <c r="E102" t="s">
        <v>375</v>
      </c>
      <c r="F102" t="s">
        <v>744</v>
      </c>
      <c r="G102" t="s">
        <v>745</v>
      </c>
      <c r="H102" t="s">
        <v>0</v>
      </c>
      <c r="I102" t="s">
        <v>378</v>
      </c>
      <c r="J102" t="s">
        <v>71</v>
      </c>
      <c r="K102" t="s">
        <v>29</v>
      </c>
      <c r="L102">
        <v>90008</v>
      </c>
      <c r="M102" t="s">
        <v>84</v>
      </c>
      <c r="N102" t="s">
        <v>748</v>
      </c>
      <c r="O102" t="s">
        <v>9</v>
      </c>
      <c r="P102" t="s">
        <v>418</v>
      </c>
      <c r="Q102" t="s">
        <v>749</v>
      </c>
      <c r="R102">
        <v>87.71</v>
      </c>
      <c r="S102">
        <v>7</v>
      </c>
      <c r="T102">
        <v>0</v>
      </c>
      <c r="U102">
        <v>41.223699999999994</v>
      </c>
      <c r="V102">
        <v>2015</v>
      </c>
      <c r="W102" t="s">
        <v>211</v>
      </c>
    </row>
    <row r="103" spans="1:23" x14ac:dyDescent="0.25">
      <c r="A103">
        <v>8880</v>
      </c>
      <c r="B103" t="s">
        <v>750</v>
      </c>
      <c r="C103" s="32">
        <v>42086</v>
      </c>
      <c r="D103" s="32">
        <v>42088</v>
      </c>
      <c r="E103" t="s">
        <v>512</v>
      </c>
      <c r="F103" t="s">
        <v>751</v>
      </c>
      <c r="G103" t="s">
        <v>752</v>
      </c>
      <c r="H103" t="s">
        <v>1</v>
      </c>
      <c r="I103" t="s">
        <v>378</v>
      </c>
      <c r="J103" t="s">
        <v>71</v>
      </c>
      <c r="K103" t="s">
        <v>29</v>
      </c>
      <c r="L103">
        <v>90008</v>
      </c>
      <c r="M103" t="s">
        <v>84</v>
      </c>
      <c r="N103" t="s">
        <v>753</v>
      </c>
      <c r="O103" t="s">
        <v>9</v>
      </c>
      <c r="P103" t="s">
        <v>92</v>
      </c>
      <c r="Q103" t="s">
        <v>754</v>
      </c>
      <c r="R103">
        <v>192.72</v>
      </c>
      <c r="S103">
        <v>11</v>
      </c>
      <c r="T103">
        <v>0</v>
      </c>
      <c r="U103">
        <v>92.505599999999987</v>
      </c>
      <c r="V103">
        <v>2015</v>
      </c>
      <c r="W103" t="s">
        <v>215</v>
      </c>
    </row>
    <row r="104" spans="1:23" x14ac:dyDescent="0.25">
      <c r="A104">
        <v>8881</v>
      </c>
      <c r="B104" t="s">
        <v>750</v>
      </c>
      <c r="C104" s="32">
        <v>42086</v>
      </c>
      <c r="D104" s="32">
        <v>42088</v>
      </c>
      <c r="E104" t="s">
        <v>512</v>
      </c>
      <c r="F104" t="s">
        <v>751</v>
      </c>
      <c r="G104" t="s">
        <v>752</v>
      </c>
      <c r="H104" t="s">
        <v>1</v>
      </c>
      <c r="I104" t="s">
        <v>378</v>
      </c>
      <c r="J104" t="s">
        <v>71</v>
      </c>
      <c r="K104" t="s">
        <v>29</v>
      </c>
      <c r="L104">
        <v>90008</v>
      </c>
      <c r="M104" t="s">
        <v>84</v>
      </c>
      <c r="N104" t="s">
        <v>755</v>
      </c>
      <c r="O104" t="s">
        <v>10</v>
      </c>
      <c r="P104" t="s">
        <v>17</v>
      </c>
      <c r="Q104" t="s">
        <v>756</v>
      </c>
      <c r="R104">
        <v>239.96999999999997</v>
      </c>
      <c r="S104">
        <v>3</v>
      </c>
      <c r="T104">
        <v>0</v>
      </c>
      <c r="U104">
        <v>86.389199999999988</v>
      </c>
      <c r="V104">
        <v>2015</v>
      </c>
      <c r="W104" t="s">
        <v>215</v>
      </c>
    </row>
    <row r="105" spans="1:23" x14ac:dyDescent="0.25">
      <c r="A105">
        <v>8937</v>
      </c>
      <c r="B105" t="s">
        <v>757</v>
      </c>
      <c r="C105" s="32">
        <v>42355</v>
      </c>
      <c r="D105" s="32">
        <v>42357</v>
      </c>
      <c r="E105" t="s">
        <v>389</v>
      </c>
      <c r="F105" t="s">
        <v>758</v>
      </c>
      <c r="G105" t="s">
        <v>759</v>
      </c>
      <c r="H105" t="s">
        <v>0</v>
      </c>
      <c r="I105" t="s">
        <v>378</v>
      </c>
      <c r="J105" t="s">
        <v>71</v>
      </c>
      <c r="K105" t="s">
        <v>29</v>
      </c>
      <c r="L105">
        <v>90008</v>
      </c>
      <c r="M105" t="s">
        <v>84</v>
      </c>
      <c r="N105" t="s">
        <v>760</v>
      </c>
      <c r="O105" t="s">
        <v>9</v>
      </c>
      <c r="P105" t="s">
        <v>242</v>
      </c>
      <c r="Q105" t="s">
        <v>761</v>
      </c>
      <c r="R105">
        <v>204.85</v>
      </c>
      <c r="S105">
        <v>5</v>
      </c>
      <c r="T105">
        <v>0</v>
      </c>
      <c r="U105">
        <v>53.261000000000003</v>
      </c>
      <c r="V105">
        <v>2015</v>
      </c>
      <c r="W105" t="s">
        <v>210</v>
      </c>
    </row>
    <row r="106" spans="1:23" x14ac:dyDescent="0.25">
      <c r="A106">
        <v>8939</v>
      </c>
      <c r="B106" t="s">
        <v>757</v>
      </c>
      <c r="C106" s="32">
        <v>42355</v>
      </c>
      <c r="D106" s="32">
        <v>42357</v>
      </c>
      <c r="E106" t="s">
        <v>389</v>
      </c>
      <c r="F106" t="s">
        <v>758</v>
      </c>
      <c r="G106" t="s">
        <v>759</v>
      </c>
      <c r="H106" t="s">
        <v>0</v>
      </c>
      <c r="I106" t="s">
        <v>378</v>
      </c>
      <c r="J106" t="s">
        <v>71</v>
      </c>
      <c r="K106" t="s">
        <v>29</v>
      </c>
      <c r="L106">
        <v>90008</v>
      </c>
      <c r="M106" t="s">
        <v>84</v>
      </c>
      <c r="N106" t="s">
        <v>762</v>
      </c>
      <c r="O106" t="s">
        <v>9</v>
      </c>
      <c r="P106" t="s">
        <v>242</v>
      </c>
      <c r="Q106" t="s">
        <v>763</v>
      </c>
      <c r="R106">
        <v>16.399999999999999</v>
      </c>
      <c r="S106">
        <v>5</v>
      </c>
      <c r="T106">
        <v>0</v>
      </c>
      <c r="U106">
        <v>7.0520000000000005</v>
      </c>
      <c r="V106">
        <v>2015</v>
      </c>
      <c r="W106" t="s">
        <v>210</v>
      </c>
    </row>
    <row r="107" spans="1:23" x14ac:dyDescent="0.25">
      <c r="A107">
        <v>272</v>
      </c>
      <c r="B107" t="s">
        <v>764</v>
      </c>
      <c r="C107" s="32">
        <v>42215</v>
      </c>
      <c r="D107" s="32">
        <v>42216</v>
      </c>
      <c r="E107" t="s">
        <v>512</v>
      </c>
      <c r="F107" t="s">
        <v>765</v>
      </c>
      <c r="G107" t="s">
        <v>766</v>
      </c>
      <c r="H107" t="s">
        <v>0</v>
      </c>
      <c r="I107" t="s">
        <v>378</v>
      </c>
      <c r="J107" t="s">
        <v>74</v>
      </c>
      <c r="K107" t="s">
        <v>29</v>
      </c>
      <c r="L107">
        <v>94109</v>
      </c>
      <c r="M107" t="s">
        <v>84</v>
      </c>
      <c r="N107" t="s">
        <v>767</v>
      </c>
      <c r="O107" t="s">
        <v>10</v>
      </c>
      <c r="P107" t="s">
        <v>17</v>
      </c>
      <c r="Q107" t="s">
        <v>768</v>
      </c>
      <c r="R107">
        <v>209.92999999999998</v>
      </c>
      <c r="S107">
        <v>7</v>
      </c>
      <c r="T107">
        <v>0</v>
      </c>
      <c r="U107">
        <v>92.369200000000021</v>
      </c>
      <c r="V107">
        <v>2015</v>
      </c>
      <c r="W107" t="s">
        <v>213</v>
      </c>
    </row>
    <row r="108" spans="1:23" x14ac:dyDescent="0.25">
      <c r="A108">
        <v>273</v>
      </c>
      <c r="B108" t="s">
        <v>764</v>
      </c>
      <c r="C108" s="32">
        <v>42215</v>
      </c>
      <c r="D108" s="32">
        <v>42216</v>
      </c>
      <c r="E108" t="s">
        <v>512</v>
      </c>
      <c r="F108" t="s">
        <v>765</v>
      </c>
      <c r="G108" t="s">
        <v>766</v>
      </c>
      <c r="H108" t="s">
        <v>0</v>
      </c>
      <c r="I108" t="s">
        <v>378</v>
      </c>
      <c r="J108" t="s">
        <v>74</v>
      </c>
      <c r="K108" t="s">
        <v>29</v>
      </c>
      <c r="L108">
        <v>94109</v>
      </c>
      <c r="M108" t="s">
        <v>84</v>
      </c>
      <c r="N108" t="s">
        <v>769</v>
      </c>
      <c r="O108" t="s">
        <v>8</v>
      </c>
      <c r="P108" t="s">
        <v>91</v>
      </c>
      <c r="Q108" t="s">
        <v>770</v>
      </c>
      <c r="R108">
        <v>5.28</v>
      </c>
      <c r="S108">
        <v>3</v>
      </c>
      <c r="T108">
        <v>0</v>
      </c>
      <c r="U108">
        <v>2.3232000000000004</v>
      </c>
      <c r="V108">
        <v>2015</v>
      </c>
      <c r="W108" t="s">
        <v>213</v>
      </c>
    </row>
    <row r="109" spans="1:23" x14ac:dyDescent="0.25">
      <c r="A109">
        <v>1937</v>
      </c>
      <c r="B109" t="s">
        <v>771</v>
      </c>
      <c r="C109" s="32">
        <v>42149</v>
      </c>
      <c r="D109" s="32">
        <v>42151</v>
      </c>
      <c r="E109" t="s">
        <v>389</v>
      </c>
      <c r="F109" t="s">
        <v>772</v>
      </c>
      <c r="G109" t="s">
        <v>773</v>
      </c>
      <c r="H109" t="s">
        <v>2</v>
      </c>
      <c r="I109" t="s">
        <v>378</v>
      </c>
      <c r="J109" t="s">
        <v>74</v>
      </c>
      <c r="K109" t="s">
        <v>29</v>
      </c>
      <c r="L109">
        <v>94109</v>
      </c>
      <c r="M109" t="s">
        <v>84</v>
      </c>
      <c r="N109" t="s">
        <v>774</v>
      </c>
      <c r="O109" t="s">
        <v>8</v>
      </c>
      <c r="P109" t="s">
        <v>91</v>
      </c>
      <c r="Q109" t="s">
        <v>775</v>
      </c>
      <c r="R109">
        <v>14.73</v>
      </c>
      <c r="S109">
        <v>3</v>
      </c>
      <c r="T109">
        <v>0</v>
      </c>
      <c r="U109">
        <v>4.8608999999999991</v>
      </c>
      <c r="V109">
        <v>2015</v>
      </c>
      <c r="W109" t="s">
        <v>216</v>
      </c>
    </row>
    <row r="110" spans="1:23" x14ac:dyDescent="0.25">
      <c r="A110">
        <v>5141</v>
      </c>
      <c r="B110" t="s">
        <v>776</v>
      </c>
      <c r="C110" s="32">
        <v>42316</v>
      </c>
      <c r="D110" s="32">
        <v>42320</v>
      </c>
      <c r="E110" t="s">
        <v>375</v>
      </c>
      <c r="F110" t="s">
        <v>777</v>
      </c>
      <c r="G110" t="s">
        <v>778</v>
      </c>
      <c r="H110" t="s">
        <v>0</v>
      </c>
      <c r="I110" t="s">
        <v>378</v>
      </c>
      <c r="J110" t="s">
        <v>74</v>
      </c>
      <c r="K110" t="s">
        <v>29</v>
      </c>
      <c r="L110">
        <v>94109</v>
      </c>
      <c r="M110" t="s">
        <v>84</v>
      </c>
      <c r="N110" t="s">
        <v>779</v>
      </c>
      <c r="O110" t="s">
        <v>10</v>
      </c>
      <c r="P110" t="s">
        <v>17</v>
      </c>
      <c r="Q110" t="s">
        <v>780</v>
      </c>
      <c r="R110">
        <v>119.9</v>
      </c>
      <c r="S110">
        <v>2</v>
      </c>
      <c r="T110">
        <v>0</v>
      </c>
      <c r="U110">
        <v>43.164000000000001</v>
      </c>
      <c r="V110">
        <v>2015</v>
      </c>
      <c r="W110" t="s">
        <v>217</v>
      </c>
    </row>
    <row r="111" spans="1:23" x14ac:dyDescent="0.25">
      <c r="A111">
        <v>7219</v>
      </c>
      <c r="B111" t="s">
        <v>283</v>
      </c>
      <c r="C111" s="32">
        <v>42127</v>
      </c>
      <c r="D111" s="32">
        <v>42130</v>
      </c>
      <c r="E111" t="s">
        <v>512</v>
      </c>
      <c r="F111" t="s">
        <v>781</v>
      </c>
      <c r="G111" t="s">
        <v>782</v>
      </c>
      <c r="H111" t="s">
        <v>0</v>
      </c>
      <c r="I111" t="s">
        <v>378</v>
      </c>
      <c r="J111" t="s">
        <v>74</v>
      </c>
      <c r="K111" t="s">
        <v>29</v>
      </c>
      <c r="L111">
        <v>94109</v>
      </c>
      <c r="M111" t="s">
        <v>84</v>
      </c>
      <c r="N111" t="s">
        <v>783</v>
      </c>
      <c r="O111" t="s">
        <v>10</v>
      </c>
      <c r="P111" t="s">
        <v>17</v>
      </c>
      <c r="Q111" t="s">
        <v>784</v>
      </c>
      <c r="R111">
        <v>339.96</v>
      </c>
      <c r="S111">
        <v>4</v>
      </c>
      <c r="T111">
        <v>0</v>
      </c>
      <c r="U111">
        <v>122.38559999999998</v>
      </c>
      <c r="V111">
        <v>2015</v>
      </c>
      <c r="W111" t="s">
        <v>216</v>
      </c>
    </row>
    <row r="112" spans="1:23" x14ac:dyDescent="0.25">
      <c r="A112">
        <v>8068</v>
      </c>
      <c r="B112" t="s">
        <v>785</v>
      </c>
      <c r="C112" s="32">
        <v>42297</v>
      </c>
      <c r="D112" s="32">
        <v>42301</v>
      </c>
      <c r="E112" t="s">
        <v>375</v>
      </c>
      <c r="F112" t="s">
        <v>786</v>
      </c>
      <c r="G112" t="s">
        <v>787</v>
      </c>
      <c r="H112" t="s">
        <v>1</v>
      </c>
      <c r="I112" t="s">
        <v>378</v>
      </c>
      <c r="J112" t="s">
        <v>74</v>
      </c>
      <c r="K112" t="s">
        <v>29</v>
      </c>
      <c r="L112">
        <v>94109</v>
      </c>
      <c r="M112" t="s">
        <v>84</v>
      </c>
      <c r="N112" t="s">
        <v>788</v>
      </c>
      <c r="O112" t="s">
        <v>10</v>
      </c>
      <c r="P112" t="s">
        <v>17</v>
      </c>
      <c r="Q112" t="s">
        <v>789</v>
      </c>
      <c r="R112">
        <v>239.96999999999997</v>
      </c>
      <c r="S112">
        <v>3</v>
      </c>
      <c r="T112">
        <v>0</v>
      </c>
      <c r="U112">
        <v>86.389199999999988</v>
      </c>
      <c r="V112">
        <v>2015</v>
      </c>
      <c r="W112" t="s">
        <v>218</v>
      </c>
    </row>
    <row r="113" spans="1:23" x14ac:dyDescent="0.25">
      <c r="A113">
        <v>8069</v>
      </c>
      <c r="B113" t="s">
        <v>785</v>
      </c>
      <c r="C113" s="32">
        <v>42297</v>
      </c>
      <c r="D113" s="32">
        <v>42301</v>
      </c>
      <c r="E113" t="s">
        <v>375</v>
      </c>
      <c r="F113" t="s">
        <v>786</v>
      </c>
      <c r="G113" t="s">
        <v>787</v>
      </c>
      <c r="H113" t="s">
        <v>1</v>
      </c>
      <c r="I113" t="s">
        <v>378</v>
      </c>
      <c r="J113" t="s">
        <v>74</v>
      </c>
      <c r="K113" t="s">
        <v>29</v>
      </c>
      <c r="L113">
        <v>94109</v>
      </c>
      <c r="M113" t="s">
        <v>84</v>
      </c>
      <c r="N113" t="s">
        <v>790</v>
      </c>
      <c r="O113" t="s">
        <v>8</v>
      </c>
      <c r="P113" t="s">
        <v>91</v>
      </c>
      <c r="Q113" t="s">
        <v>791</v>
      </c>
      <c r="R113">
        <v>16.02</v>
      </c>
      <c r="S113">
        <v>6</v>
      </c>
      <c r="T113">
        <v>0</v>
      </c>
      <c r="U113">
        <v>6.0876000000000001</v>
      </c>
      <c r="V113">
        <v>2015</v>
      </c>
      <c r="W113" t="s">
        <v>218</v>
      </c>
    </row>
    <row r="114" spans="1:23" x14ac:dyDescent="0.25">
      <c r="A114">
        <v>9502</v>
      </c>
      <c r="B114" t="s">
        <v>792</v>
      </c>
      <c r="C114" s="32">
        <v>42328</v>
      </c>
      <c r="D114" s="32">
        <v>42332</v>
      </c>
      <c r="E114" t="s">
        <v>375</v>
      </c>
      <c r="F114" t="s">
        <v>793</v>
      </c>
      <c r="G114" t="s">
        <v>80</v>
      </c>
      <c r="H114" t="s">
        <v>0</v>
      </c>
      <c r="I114" t="s">
        <v>378</v>
      </c>
      <c r="J114" t="s">
        <v>74</v>
      </c>
      <c r="K114" t="s">
        <v>29</v>
      </c>
      <c r="L114">
        <v>94109</v>
      </c>
      <c r="M114" t="s">
        <v>84</v>
      </c>
      <c r="N114" t="s">
        <v>794</v>
      </c>
      <c r="O114" t="s">
        <v>8</v>
      </c>
      <c r="P114" t="s">
        <v>91</v>
      </c>
      <c r="Q114" t="s">
        <v>795</v>
      </c>
      <c r="R114">
        <v>32.04</v>
      </c>
      <c r="S114">
        <v>3</v>
      </c>
      <c r="T114">
        <v>0</v>
      </c>
      <c r="U114">
        <v>8.01</v>
      </c>
      <c r="V114">
        <v>2015</v>
      </c>
      <c r="W114" t="s">
        <v>217</v>
      </c>
    </row>
    <row r="115" spans="1:23" x14ac:dyDescent="0.25">
      <c r="A115">
        <v>1300</v>
      </c>
      <c r="B115" t="s">
        <v>796</v>
      </c>
      <c r="C115" s="32">
        <v>42281</v>
      </c>
      <c r="D115" s="32">
        <v>42284</v>
      </c>
      <c r="E115" t="s">
        <v>512</v>
      </c>
      <c r="F115" t="s">
        <v>797</v>
      </c>
      <c r="G115" t="s">
        <v>798</v>
      </c>
      <c r="H115" t="s">
        <v>0</v>
      </c>
      <c r="I115" t="s">
        <v>378</v>
      </c>
      <c r="J115" t="s">
        <v>74</v>
      </c>
      <c r="K115" t="s">
        <v>29</v>
      </c>
      <c r="L115">
        <v>94109</v>
      </c>
      <c r="M115" t="s">
        <v>84</v>
      </c>
      <c r="N115" t="s">
        <v>799</v>
      </c>
      <c r="O115" t="s">
        <v>9</v>
      </c>
      <c r="P115" t="s">
        <v>16</v>
      </c>
      <c r="Q115" t="s">
        <v>800</v>
      </c>
      <c r="R115">
        <v>26.96</v>
      </c>
      <c r="S115">
        <v>2</v>
      </c>
      <c r="T115">
        <v>0</v>
      </c>
      <c r="U115">
        <v>7.0095999999999989</v>
      </c>
      <c r="V115">
        <v>2015</v>
      </c>
      <c r="W115" t="s">
        <v>218</v>
      </c>
    </row>
    <row r="116" spans="1:23" x14ac:dyDescent="0.25">
      <c r="A116">
        <v>4719</v>
      </c>
      <c r="B116" t="s">
        <v>262</v>
      </c>
      <c r="C116" s="32">
        <v>42287</v>
      </c>
      <c r="D116" s="32">
        <v>42288</v>
      </c>
      <c r="E116" t="s">
        <v>512</v>
      </c>
      <c r="F116" t="s">
        <v>801</v>
      </c>
      <c r="G116" t="s">
        <v>802</v>
      </c>
      <c r="H116" t="s">
        <v>1</v>
      </c>
      <c r="I116" t="s">
        <v>378</v>
      </c>
      <c r="J116" t="s">
        <v>74</v>
      </c>
      <c r="K116" t="s">
        <v>29</v>
      </c>
      <c r="L116">
        <v>94109</v>
      </c>
      <c r="M116" t="s">
        <v>84</v>
      </c>
      <c r="N116" t="s">
        <v>803</v>
      </c>
      <c r="O116" t="s">
        <v>9</v>
      </c>
      <c r="P116" t="s">
        <v>92</v>
      </c>
      <c r="Q116" t="s">
        <v>804</v>
      </c>
      <c r="R116">
        <v>45.36</v>
      </c>
      <c r="S116">
        <v>7</v>
      </c>
      <c r="T116">
        <v>0</v>
      </c>
      <c r="U116">
        <v>21.772800000000004</v>
      </c>
      <c r="V116">
        <v>2015</v>
      </c>
      <c r="W116" t="s">
        <v>218</v>
      </c>
    </row>
    <row r="117" spans="1:23" x14ac:dyDescent="0.25">
      <c r="A117">
        <v>5074</v>
      </c>
      <c r="B117" t="s">
        <v>805</v>
      </c>
      <c r="C117" s="32">
        <v>42313</v>
      </c>
      <c r="D117" s="32">
        <v>42313</v>
      </c>
      <c r="E117" t="s">
        <v>597</v>
      </c>
      <c r="F117" t="s">
        <v>583</v>
      </c>
      <c r="G117" t="s">
        <v>584</v>
      </c>
      <c r="H117" t="s">
        <v>0</v>
      </c>
      <c r="I117" t="s">
        <v>378</v>
      </c>
      <c r="J117" t="s">
        <v>74</v>
      </c>
      <c r="K117" t="s">
        <v>29</v>
      </c>
      <c r="L117">
        <v>94109</v>
      </c>
      <c r="M117" t="s">
        <v>84</v>
      </c>
      <c r="N117" t="s">
        <v>806</v>
      </c>
      <c r="O117" t="s">
        <v>9</v>
      </c>
      <c r="P117" t="s">
        <v>16</v>
      </c>
      <c r="Q117" t="s">
        <v>807</v>
      </c>
      <c r="R117">
        <v>62.8</v>
      </c>
      <c r="S117">
        <v>4</v>
      </c>
      <c r="T117">
        <v>0</v>
      </c>
      <c r="U117">
        <v>15.700000000000003</v>
      </c>
      <c r="V117">
        <v>2015</v>
      </c>
      <c r="W117" t="s">
        <v>217</v>
      </c>
    </row>
    <row r="118" spans="1:23" x14ac:dyDescent="0.25">
      <c r="A118">
        <v>5609</v>
      </c>
      <c r="B118" t="s">
        <v>808</v>
      </c>
      <c r="C118" s="32">
        <v>42344</v>
      </c>
      <c r="D118" s="32">
        <v>42349</v>
      </c>
      <c r="E118" t="s">
        <v>375</v>
      </c>
      <c r="F118" t="s">
        <v>809</v>
      </c>
      <c r="G118" t="s">
        <v>810</v>
      </c>
      <c r="H118" t="s">
        <v>0</v>
      </c>
      <c r="I118" t="s">
        <v>378</v>
      </c>
      <c r="J118" t="s">
        <v>74</v>
      </c>
      <c r="K118" t="s">
        <v>29</v>
      </c>
      <c r="L118">
        <v>94109</v>
      </c>
      <c r="M118" t="s">
        <v>84</v>
      </c>
      <c r="N118" t="s">
        <v>811</v>
      </c>
      <c r="O118" t="s">
        <v>9</v>
      </c>
      <c r="P118" t="s">
        <v>14</v>
      </c>
      <c r="Q118" t="s">
        <v>812</v>
      </c>
      <c r="R118">
        <v>7.78</v>
      </c>
      <c r="S118">
        <v>2</v>
      </c>
      <c r="T118">
        <v>0</v>
      </c>
      <c r="U118">
        <v>2.0228000000000002</v>
      </c>
      <c r="V118">
        <v>2015</v>
      </c>
      <c r="W118" t="s">
        <v>210</v>
      </c>
    </row>
    <row r="119" spans="1:23" x14ac:dyDescent="0.25">
      <c r="A119">
        <v>6325</v>
      </c>
      <c r="B119" t="s">
        <v>813</v>
      </c>
      <c r="C119" s="32">
        <v>42306</v>
      </c>
      <c r="D119" s="32">
        <v>42310</v>
      </c>
      <c r="E119" t="s">
        <v>375</v>
      </c>
      <c r="F119" t="s">
        <v>814</v>
      </c>
      <c r="G119" t="s">
        <v>815</v>
      </c>
      <c r="H119" t="s">
        <v>1</v>
      </c>
      <c r="I119" t="s">
        <v>378</v>
      </c>
      <c r="J119" t="s">
        <v>74</v>
      </c>
      <c r="K119" t="s">
        <v>29</v>
      </c>
      <c r="L119">
        <v>94109</v>
      </c>
      <c r="M119" t="s">
        <v>84</v>
      </c>
      <c r="N119" t="s">
        <v>816</v>
      </c>
      <c r="O119" t="s">
        <v>9</v>
      </c>
      <c r="P119" t="s">
        <v>92</v>
      </c>
      <c r="Q119" t="s">
        <v>817</v>
      </c>
      <c r="R119">
        <v>33.4</v>
      </c>
      <c r="S119">
        <v>5</v>
      </c>
      <c r="T119">
        <v>0</v>
      </c>
      <c r="U119">
        <v>16.032</v>
      </c>
      <c r="V119">
        <v>2015</v>
      </c>
      <c r="W119" t="s">
        <v>218</v>
      </c>
    </row>
    <row r="120" spans="1:23" x14ac:dyDescent="0.25">
      <c r="A120">
        <v>6326</v>
      </c>
      <c r="B120" t="s">
        <v>813</v>
      </c>
      <c r="C120" s="32">
        <v>42306</v>
      </c>
      <c r="D120" s="32">
        <v>42310</v>
      </c>
      <c r="E120" t="s">
        <v>375</v>
      </c>
      <c r="F120" t="s">
        <v>814</v>
      </c>
      <c r="G120" t="s">
        <v>815</v>
      </c>
      <c r="H120" t="s">
        <v>1</v>
      </c>
      <c r="I120" t="s">
        <v>378</v>
      </c>
      <c r="J120" t="s">
        <v>74</v>
      </c>
      <c r="K120" t="s">
        <v>29</v>
      </c>
      <c r="L120">
        <v>94109</v>
      </c>
      <c r="M120" t="s">
        <v>84</v>
      </c>
      <c r="N120" t="s">
        <v>818</v>
      </c>
      <c r="O120" t="s">
        <v>9</v>
      </c>
      <c r="P120" t="s">
        <v>162</v>
      </c>
      <c r="Q120" t="s">
        <v>819</v>
      </c>
      <c r="R120">
        <v>210.84</v>
      </c>
      <c r="S120">
        <v>4</v>
      </c>
      <c r="T120">
        <v>0</v>
      </c>
      <c r="U120">
        <v>103.3116</v>
      </c>
      <c r="V120">
        <v>2015</v>
      </c>
      <c r="W120" t="s">
        <v>218</v>
      </c>
    </row>
    <row r="121" spans="1:23" x14ac:dyDescent="0.25">
      <c r="A121">
        <v>6349</v>
      </c>
      <c r="B121" t="s">
        <v>820</v>
      </c>
      <c r="C121" s="32">
        <v>42125</v>
      </c>
      <c r="D121" s="32">
        <v>42130</v>
      </c>
      <c r="E121" t="s">
        <v>375</v>
      </c>
      <c r="F121" t="s">
        <v>821</v>
      </c>
      <c r="G121" t="s">
        <v>822</v>
      </c>
      <c r="H121" t="s">
        <v>0</v>
      </c>
      <c r="I121" t="s">
        <v>378</v>
      </c>
      <c r="J121" t="s">
        <v>74</v>
      </c>
      <c r="K121" t="s">
        <v>29</v>
      </c>
      <c r="L121">
        <v>94109</v>
      </c>
      <c r="M121" t="s">
        <v>84</v>
      </c>
      <c r="N121" t="s">
        <v>823</v>
      </c>
      <c r="O121" t="s">
        <v>9</v>
      </c>
      <c r="P121" t="s">
        <v>16</v>
      </c>
      <c r="Q121" t="s">
        <v>824</v>
      </c>
      <c r="R121">
        <v>37.32</v>
      </c>
      <c r="S121">
        <v>3</v>
      </c>
      <c r="T121">
        <v>0</v>
      </c>
      <c r="U121">
        <v>10.4496</v>
      </c>
      <c r="V121">
        <v>2015</v>
      </c>
      <c r="W121" t="s">
        <v>216</v>
      </c>
    </row>
    <row r="122" spans="1:23" x14ac:dyDescent="0.25">
      <c r="A122">
        <v>6350</v>
      </c>
      <c r="B122" t="s">
        <v>820</v>
      </c>
      <c r="C122" s="32">
        <v>42125</v>
      </c>
      <c r="D122" s="32">
        <v>42130</v>
      </c>
      <c r="E122" t="s">
        <v>375</v>
      </c>
      <c r="F122" t="s">
        <v>821</v>
      </c>
      <c r="G122" t="s">
        <v>822</v>
      </c>
      <c r="H122" t="s">
        <v>0</v>
      </c>
      <c r="I122" t="s">
        <v>378</v>
      </c>
      <c r="J122" t="s">
        <v>74</v>
      </c>
      <c r="K122" t="s">
        <v>29</v>
      </c>
      <c r="L122">
        <v>94109</v>
      </c>
      <c r="M122" t="s">
        <v>84</v>
      </c>
      <c r="N122" t="s">
        <v>825</v>
      </c>
      <c r="O122" t="s">
        <v>9</v>
      </c>
      <c r="P122" t="s">
        <v>138</v>
      </c>
      <c r="Q122" t="s">
        <v>826</v>
      </c>
      <c r="R122">
        <v>35.06</v>
      </c>
      <c r="S122">
        <v>2</v>
      </c>
      <c r="T122">
        <v>0</v>
      </c>
      <c r="U122">
        <v>10.517999999999997</v>
      </c>
      <c r="V122">
        <v>2015</v>
      </c>
      <c r="W122" t="s">
        <v>216</v>
      </c>
    </row>
    <row r="123" spans="1:23" x14ac:dyDescent="0.25">
      <c r="A123">
        <v>7217</v>
      </c>
      <c r="B123" t="s">
        <v>283</v>
      </c>
      <c r="C123" s="32">
        <v>42127</v>
      </c>
      <c r="D123" s="32">
        <v>42130</v>
      </c>
      <c r="E123" t="s">
        <v>512</v>
      </c>
      <c r="F123" t="s">
        <v>781</v>
      </c>
      <c r="G123" t="s">
        <v>782</v>
      </c>
      <c r="H123" t="s">
        <v>0</v>
      </c>
      <c r="I123" t="s">
        <v>378</v>
      </c>
      <c r="J123" t="s">
        <v>74</v>
      </c>
      <c r="K123" t="s">
        <v>29</v>
      </c>
      <c r="L123">
        <v>94109</v>
      </c>
      <c r="M123" t="s">
        <v>84</v>
      </c>
      <c r="N123" t="s">
        <v>827</v>
      </c>
      <c r="O123" t="s">
        <v>9</v>
      </c>
      <c r="P123" t="s">
        <v>242</v>
      </c>
      <c r="Q123" t="s">
        <v>828</v>
      </c>
      <c r="R123">
        <v>8.82</v>
      </c>
      <c r="S123">
        <v>3</v>
      </c>
      <c r="T123">
        <v>0</v>
      </c>
      <c r="U123">
        <v>2.5577999999999994</v>
      </c>
      <c r="V123">
        <v>2015</v>
      </c>
      <c r="W123" t="s">
        <v>216</v>
      </c>
    </row>
    <row r="124" spans="1:23" x14ac:dyDescent="0.25">
      <c r="A124">
        <v>4045</v>
      </c>
      <c r="B124" t="s">
        <v>829</v>
      </c>
      <c r="C124" s="32">
        <v>42180</v>
      </c>
      <c r="D124" s="32">
        <v>42185</v>
      </c>
      <c r="E124" t="s">
        <v>375</v>
      </c>
      <c r="F124" t="s">
        <v>830</v>
      </c>
      <c r="G124" t="s">
        <v>831</v>
      </c>
      <c r="H124" t="s">
        <v>0</v>
      </c>
      <c r="I124" t="s">
        <v>378</v>
      </c>
      <c r="J124" t="s">
        <v>74</v>
      </c>
      <c r="K124" t="s">
        <v>29</v>
      </c>
      <c r="L124">
        <v>94110</v>
      </c>
      <c r="M124" t="s">
        <v>84</v>
      </c>
      <c r="N124" t="s">
        <v>832</v>
      </c>
      <c r="O124" t="s">
        <v>8</v>
      </c>
      <c r="P124" t="s">
        <v>91</v>
      </c>
      <c r="Q124" t="s">
        <v>833</v>
      </c>
      <c r="R124">
        <v>204.85</v>
      </c>
      <c r="S124">
        <v>5</v>
      </c>
      <c r="T124">
        <v>0</v>
      </c>
      <c r="U124">
        <v>57.358000000000011</v>
      </c>
      <c r="V124">
        <v>2015</v>
      </c>
      <c r="W124" t="s">
        <v>214</v>
      </c>
    </row>
    <row r="125" spans="1:23" x14ac:dyDescent="0.25">
      <c r="A125">
        <v>779</v>
      </c>
      <c r="B125" t="s">
        <v>279</v>
      </c>
      <c r="C125" s="32">
        <v>42237</v>
      </c>
      <c r="D125" s="32">
        <v>42239</v>
      </c>
      <c r="E125" t="s">
        <v>512</v>
      </c>
      <c r="F125" t="s">
        <v>834</v>
      </c>
      <c r="G125" t="s">
        <v>835</v>
      </c>
      <c r="H125" t="s">
        <v>2</v>
      </c>
      <c r="I125" t="s">
        <v>378</v>
      </c>
      <c r="J125" t="s">
        <v>74</v>
      </c>
      <c r="K125" t="s">
        <v>29</v>
      </c>
      <c r="L125">
        <v>94110</v>
      </c>
      <c r="M125" t="s">
        <v>84</v>
      </c>
      <c r="N125" t="s">
        <v>836</v>
      </c>
      <c r="O125" t="s">
        <v>9</v>
      </c>
      <c r="P125" t="s">
        <v>92</v>
      </c>
      <c r="Q125" t="s">
        <v>837</v>
      </c>
      <c r="R125">
        <v>59.94</v>
      </c>
      <c r="S125">
        <v>3</v>
      </c>
      <c r="T125">
        <v>0</v>
      </c>
      <c r="U125">
        <v>28.171799999999998</v>
      </c>
      <c r="V125">
        <v>2015</v>
      </c>
      <c r="W125" t="s">
        <v>209</v>
      </c>
    </row>
    <row r="126" spans="1:23" x14ac:dyDescent="0.25">
      <c r="A126">
        <v>780</v>
      </c>
      <c r="B126" t="s">
        <v>279</v>
      </c>
      <c r="C126" s="32">
        <v>42237</v>
      </c>
      <c r="D126" s="32">
        <v>42239</v>
      </c>
      <c r="E126" t="s">
        <v>512</v>
      </c>
      <c r="F126" t="s">
        <v>834</v>
      </c>
      <c r="G126" t="s">
        <v>835</v>
      </c>
      <c r="H126" t="s">
        <v>2</v>
      </c>
      <c r="I126" t="s">
        <v>378</v>
      </c>
      <c r="J126" t="s">
        <v>74</v>
      </c>
      <c r="K126" t="s">
        <v>29</v>
      </c>
      <c r="L126">
        <v>94110</v>
      </c>
      <c r="M126" t="s">
        <v>84</v>
      </c>
      <c r="N126" t="s">
        <v>610</v>
      </c>
      <c r="O126" t="s">
        <v>9</v>
      </c>
      <c r="P126" t="s">
        <v>92</v>
      </c>
      <c r="Q126" t="s">
        <v>611</v>
      </c>
      <c r="R126">
        <v>23.92</v>
      </c>
      <c r="S126">
        <v>4</v>
      </c>
      <c r="T126">
        <v>0</v>
      </c>
      <c r="U126">
        <v>11.720800000000001</v>
      </c>
      <c r="V126">
        <v>2015</v>
      </c>
      <c r="W126" t="s">
        <v>209</v>
      </c>
    </row>
    <row r="127" spans="1:23" x14ac:dyDescent="0.25">
      <c r="A127">
        <v>781</v>
      </c>
      <c r="B127" t="s">
        <v>279</v>
      </c>
      <c r="C127" s="32">
        <v>42237</v>
      </c>
      <c r="D127" s="32">
        <v>42239</v>
      </c>
      <c r="E127" t="s">
        <v>512</v>
      </c>
      <c r="F127" t="s">
        <v>834</v>
      </c>
      <c r="G127" t="s">
        <v>835</v>
      </c>
      <c r="H127" t="s">
        <v>2</v>
      </c>
      <c r="I127" t="s">
        <v>378</v>
      </c>
      <c r="J127" t="s">
        <v>74</v>
      </c>
      <c r="K127" t="s">
        <v>29</v>
      </c>
      <c r="L127">
        <v>94110</v>
      </c>
      <c r="M127" t="s">
        <v>84</v>
      </c>
      <c r="N127" t="s">
        <v>838</v>
      </c>
      <c r="O127" t="s">
        <v>9</v>
      </c>
      <c r="P127" t="s">
        <v>92</v>
      </c>
      <c r="Q127" t="s">
        <v>839</v>
      </c>
      <c r="R127">
        <v>4.28</v>
      </c>
      <c r="S127">
        <v>1</v>
      </c>
      <c r="T127">
        <v>0</v>
      </c>
      <c r="U127">
        <v>1.9259999999999997</v>
      </c>
      <c r="V127">
        <v>2015</v>
      </c>
      <c r="W127" t="s">
        <v>209</v>
      </c>
    </row>
    <row r="128" spans="1:23" x14ac:dyDescent="0.25">
      <c r="A128">
        <v>2254</v>
      </c>
      <c r="B128" t="s">
        <v>840</v>
      </c>
      <c r="C128" s="32">
        <v>42275</v>
      </c>
      <c r="D128" s="32">
        <v>42278</v>
      </c>
      <c r="E128" t="s">
        <v>512</v>
      </c>
      <c r="F128" t="s">
        <v>841</v>
      </c>
      <c r="G128" t="s">
        <v>842</v>
      </c>
      <c r="H128" t="s">
        <v>1</v>
      </c>
      <c r="I128" t="s">
        <v>378</v>
      </c>
      <c r="J128" t="s">
        <v>74</v>
      </c>
      <c r="K128" t="s">
        <v>29</v>
      </c>
      <c r="L128">
        <v>94110</v>
      </c>
      <c r="M128" t="s">
        <v>84</v>
      </c>
      <c r="N128" t="s">
        <v>843</v>
      </c>
      <c r="O128" t="s">
        <v>9</v>
      </c>
      <c r="P128" t="s">
        <v>14</v>
      </c>
      <c r="Q128" t="s">
        <v>844</v>
      </c>
      <c r="R128">
        <v>43.26</v>
      </c>
      <c r="S128">
        <v>3</v>
      </c>
      <c r="T128">
        <v>0</v>
      </c>
      <c r="U128">
        <v>14.275799999999998</v>
      </c>
      <c r="V128">
        <v>2015</v>
      </c>
      <c r="W128" t="s">
        <v>219</v>
      </c>
    </row>
    <row r="129" spans="1:23" x14ac:dyDescent="0.25">
      <c r="A129">
        <v>2255</v>
      </c>
      <c r="B129" t="s">
        <v>840</v>
      </c>
      <c r="C129" s="32">
        <v>42275</v>
      </c>
      <c r="D129" s="32">
        <v>42278</v>
      </c>
      <c r="E129" t="s">
        <v>512</v>
      </c>
      <c r="F129" t="s">
        <v>841</v>
      </c>
      <c r="G129" t="s">
        <v>842</v>
      </c>
      <c r="H129" t="s">
        <v>1</v>
      </c>
      <c r="I129" t="s">
        <v>378</v>
      </c>
      <c r="J129" t="s">
        <v>74</v>
      </c>
      <c r="K129" t="s">
        <v>29</v>
      </c>
      <c r="L129">
        <v>94110</v>
      </c>
      <c r="M129" t="s">
        <v>84</v>
      </c>
      <c r="N129" t="s">
        <v>845</v>
      </c>
      <c r="O129" t="s">
        <v>9</v>
      </c>
      <c r="P129" t="s">
        <v>14</v>
      </c>
      <c r="Q129" t="s">
        <v>846</v>
      </c>
      <c r="R129">
        <v>43.56</v>
      </c>
      <c r="S129">
        <v>2</v>
      </c>
      <c r="T129">
        <v>0</v>
      </c>
      <c r="U129">
        <v>15.245999999999999</v>
      </c>
      <c r="V129">
        <v>2015</v>
      </c>
      <c r="W129" t="s">
        <v>219</v>
      </c>
    </row>
    <row r="130" spans="1:23" x14ac:dyDescent="0.25">
      <c r="A130">
        <v>4318</v>
      </c>
      <c r="B130" t="s">
        <v>847</v>
      </c>
      <c r="C130" s="32">
        <v>42211</v>
      </c>
      <c r="D130" s="32">
        <v>42218</v>
      </c>
      <c r="E130" t="s">
        <v>375</v>
      </c>
      <c r="F130" t="s">
        <v>765</v>
      </c>
      <c r="G130" t="s">
        <v>766</v>
      </c>
      <c r="H130" t="s">
        <v>0</v>
      </c>
      <c r="I130" t="s">
        <v>378</v>
      </c>
      <c r="J130" t="s">
        <v>74</v>
      </c>
      <c r="K130" t="s">
        <v>29</v>
      </c>
      <c r="L130">
        <v>94110</v>
      </c>
      <c r="M130" t="s">
        <v>84</v>
      </c>
      <c r="N130" t="s">
        <v>848</v>
      </c>
      <c r="O130" t="s">
        <v>9</v>
      </c>
      <c r="P130" t="s">
        <v>162</v>
      </c>
      <c r="Q130" t="s">
        <v>849</v>
      </c>
      <c r="R130">
        <v>167.86</v>
      </c>
      <c r="S130">
        <v>2</v>
      </c>
      <c r="T130">
        <v>0</v>
      </c>
      <c r="U130">
        <v>78.894199999999998</v>
      </c>
      <c r="V130">
        <v>2015</v>
      </c>
      <c r="W130" t="s">
        <v>213</v>
      </c>
    </row>
    <row r="131" spans="1:23" x14ac:dyDescent="0.25">
      <c r="A131">
        <v>4381</v>
      </c>
      <c r="B131" t="s">
        <v>850</v>
      </c>
      <c r="C131" s="32">
        <v>42302</v>
      </c>
      <c r="D131" s="32">
        <v>42307</v>
      </c>
      <c r="E131" t="s">
        <v>375</v>
      </c>
      <c r="F131" t="s">
        <v>851</v>
      </c>
      <c r="G131" t="s">
        <v>852</v>
      </c>
      <c r="H131" t="s">
        <v>0</v>
      </c>
      <c r="I131" t="s">
        <v>378</v>
      </c>
      <c r="J131" t="s">
        <v>74</v>
      </c>
      <c r="K131" t="s">
        <v>29</v>
      </c>
      <c r="L131">
        <v>94110</v>
      </c>
      <c r="M131" t="s">
        <v>84</v>
      </c>
      <c r="N131" t="s">
        <v>853</v>
      </c>
      <c r="O131" t="s">
        <v>9</v>
      </c>
      <c r="P131" t="s">
        <v>242</v>
      </c>
      <c r="Q131" t="s">
        <v>854</v>
      </c>
      <c r="R131">
        <v>60.449999999999996</v>
      </c>
      <c r="S131">
        <v>3</v>
      </c>
      <c r="T131">
        <v>0</v>
      </c>
      <c r="U131">
        <v>16.3215</v>
      </c>
      <c r="V131">
        <v>2015</v>
      </c>
      <c r="W131" t="s">
        <v>218</v>
      </c>
    </row>
    <row r="132" spans="1:23" x14ac:dyDescent="0.25">
      <c r="A132">
        <v>6592</v>
      </c>
      <c r="B132" t="s">
        <v>258</v>
      </c>
      <c r="C132" s="32">
        <v>42124</v>
      </c>
      <c r="D132" s="32">
        <v>42130</v>
      </c>
      <c r="E132" t="s">
        <v>375</v>
      </c>
      <c r="F132" t="s">
        <v>855</v>
      </c>
      <c r="G132" t="s">
        <v>856</v>
      </c>
      <c r="H132" t="s">
        <v>1</v>
      </c>
      <c r="I132" t="s">
        <v>378</v>
      </c>
      <c r="J132" t="s">
        <v>74</v>
      </c>
      <c r="K132" t="s">
        <v>29</v>
      </c>
      <c r="L132">
        <v>94110</v>
      </c>
      <c r="M132" t="s">
        <v>84</v>
      </c>
      <c r="N132" t="s">
        <v>857</v>
      </c>
      <c r="O132" t="s">
        <v>9</v>
      </c>
      <c r="P132" t="s">
        <v>242</v>
      </c>
      <c r="Q132" t="s">
        <v>858</v>
      </c>
      <c r="R132">
        <v>34.650000000000006</v>
      </c>
      <c r="S132">
        <v>3</v>
      </c>
      <c r="T132">
        <v>0</v>
      </c>
      <c r="U132">
        <v>9.702</v>
      </c>
      <c r="V132">
        <v>2015</v>
      </c>
      <c r="W132" t="s">
        <v>208</v>
      </c>
    </row>
    <row r="133" spans="1:23" x14ac:dyDescent="0.25">
      <c r="A133">
        <v>6959</v>
      </c>
      <c r="B133" t="s">
        <v>859</v>
      </c>
      <c r="C133" s="32">
        <v>42274</v>
      </c>
      <c r="D133" s="32">
        <v>42276</v>
      </c>
      <c r="E133" t="s">
        <v>389</v>
      </c>
      <c r="F133" t="s">
        <v>860</v>
      </c>
      <c r="G133" t="s">
        <v>861</v>
      </c>
      <c r="H133" t="s">
        <v>2</v>
      </c>
      <c r="I133" t="s">
        <v>378</v>
      </c>
      <c r="J133" t="s">
        <v>74</v>
      </c>
      <c r="K133" t="s">
        <v>29</v>
      </c>
      <c r="L133">
        <v>94110</v>
      </c>
      <c r="M133" t="s">
        <v>84</v>
      </c>
      <c r="N133" t="s">
        <v>862</v>
      </c>
      <c r="O133" t="s">
        <v>9</v>
      </c>
      <c r="P133" t="s">
        <v>16</v>
      </c>
      <c r="Q133" t="s">
        <v>863</v>
      </c>
      <c r="R133">
        <v>15.51</v>
      </c>
      <c r="S133">
        <v>1</v>
      </c>
      <c r="T133">
        <v>0</v>
      </c>
      <c r="U133">
        <v>4.3428000000000004</v>
      </c>
      <c r="V133">
        <v>2015</v>
      </c>
      <c r="W133" t="s">
        <v>219</v>
      </c>
    </row>
    <row r="134" spans="1:23" x14ac:dyDescent="0.25">
      <c r="A134">
        <v>6960</v>
      </c>
      <c r="B134" t="s">
        <v>859</v>
      </c>
      <c r="C134" s="32">
        <v>42274</v>
      </c>
      <c r="D134" s="32">
        <v>42276</v>
      </c>
      <c r="E134" t="s">
        <v>389</v>
      </c>
      <c r="F134" t="s">
        <v>860</v>
      </c>
      <c r="G134" t="s">
        <v>861</v>
      </c>
      <c r="H134" t="s">
        <v>2</v>
      </c>
      <c r="I134" t="s">
        <v>378</v>
      </c>
      <c r="J134" t="s">
        <v>74</v>
      </c>
      <c r="K134" t="s">
        <v>29</v>
      </c>
      <c r="L134">
        <v>94110</v>
      </c>
      <c r="M134" t="s">
        <v>84</v>
      </c>
      <c r="N134" t="s">
        <v>864</v>
      </c>
      <c r="O134" t="s">
        <v>9</v>
      </c>
      <c r="P134" t="s">
        <v>92</v>
      </c>
      <c r="Q134" t="s">
        <v>865</v>
      </c>
      <c r="R134">
        <v>146.82</v>
      </c>
      <c r="S134">
        <v>3</v>
      </c>
      <c r="T134">
        <v>0</v>
      </c>
      <c r="U134">
        <v>73.41</v>
      </c>
      <c r="V134">
        <v>2015</v>
      </c>
      <c r="W134" t="s">
        <v>219</v>
      </c>
    </row>
    <row r="135" spans="1:23" x14ac:dyDescent="0.25">
      <c r="A135">
        <v>6961</v>
      </c>
      <c r="B135" t="s">
        <v>859</v>
      </c>
      <c r="C135" s="32">
        <v>42274</v>
      </c>
      <c r="D135" s="32">
        <v>42276</v>
      </c>
      <c r="E135" t="s">
        <v>389</v>
      </c>
      <c r="F135" t="s">
        <v>860</v>
      </c>
      <c r="G135" t="s">
        <v>861</v>
      </c>
      <c r="H135" t="s">
        <v>2</v>
      </c>
      <c r="I135" t="s">
        <v>378</v>
      </c>
      <c r="J135" t="s">
        <v>74</v>
      </c>
      <c r="K135" t="s">
        <v>29</v>
      </c>
      <c r="L135">
        <v>94110</v>
      </c>
      <c r="M135" t="s">
        <v>84</v>
      </c>
      <c r="N135" t="s">
        <v>569</v>
      </c>
      <c r="O135" t="s">
        <v>9</v>
      </c>
      <c r="P135" t="s">
        <v>92</v>
      </c>
      <c r="Q135" t="s">
        <v>570</v>
      </c>
      <c r="R135">
        <v>12.96</v>
      </c>
      <c r="S135">
        <v>2</v>
      </c>
      <c r="T135">
        <v>0</v>
      </c>
      <c r="U135">
        <v>6.2208000000000006</v>
      </c>
      <c r="V135">
        <v>2015</v>
      </c>
      <c r="W135" t="s">
        <v>219</v>
      </c>
    </row>
    <row r="136" spans="1:23" x14ac:dyDescent="0.25">
      <c r="A136">
        <v>8092</v>
      </c>
      <c r="B136" t="s">
        <v>866</v>
      </c>
      <c r="C136" s="32">
        <v>42348</v>
      </c>
      <c r="D136" s="32">
        <v>42352</v>
      </c>
      <c r="E136" t="s">
        <v>375</v>
      </c>
      <c r="F136" t="s">
        <v>867</v>
      </c>
      <c r="G136" t="s">
        <v>868</v>
      </c>
      <c r="H136" t="s">
        <v>0</v>
      </c>
      <c r="I136" t="s">
        <v>378</v>
      </c>
      <c r="J136" t="s">
        <v>74</v>
      </c>
      <c r="K136" t="s">
        <v>29</v>
      </c>
      <c r="L136">
        <v>94110</v>
      </c>
      <c r="M136" t="s">
        <v>84</v>
      </c>
      <c r="N136" t="s">
        <v>869</v>
      </c>
      <c r="O136" t="s">
        <v>9</v>
      </c>
      <c r="P136" t="s">
        <v>418</v>
      </c>
      <c r="Q136" t="s">
        <v>870</v>
      </c>
      <c r="R136">
        <v>5.76</v>
      </c>
      <c r="S136">
        <v>2</v>
      </c>
      <c r="T136">
        <v>0</v>
      </c>
      <c r="U136">
        <v>2.8224</v>
      </c>
      <c r="V136">
        <v>2015</v>
      </c>
      <c r="W136" t="s">
        <v>210</v>
      </c>
    </row>
    <row r="137" spans="1:23" x14ac:dyDescent="0.25">
      <c r="A137">
        <v>8375</v>
      </c>
      <c r="B137" t="s">
        <v>871</v>
      </c>
      <c r="C137" s="32">
        <v>42009</v>
      </c>
      <c r="D137" s="32">
        <v>42014</v>
      </c>
      <c r="E137" t="s">
        <v>375</v>
      </c>
      <c r="F137" t="s">
        <v>872</v>
      </c>
      <c r="G137" t="s">
        <v>873</v>
      </c>
      <c r="H137" t="s">
        <v>2</v>
      </c>
      <c r="I137" t="s">
        <v>378</v>
      </c>
      <c r="J137" t="s">
        <v>74</v>
      </c>
      <c r="K137" t="s">
        <v>29</v>
      </c>
      <c r="L137">
        <v>94110</v>
      </c>
      <c r="M137" t="s">
        <v>84</v>
      </c>
      <c r="N137" t="s">
        <v>874</v>
      </c>
      <c r="O137" t="s">
        <v>9</v>
      </c>
      <c r="P137" t="s">
        <v>14</v>
      </c>
      <c r="Q137" t="s">
        <v>875</v>
      </c>
      <c r="R137">
        <v>87.36</v>
      </c>
      <c r="S137">
        <v>6</v>
      </c>
      <c r="T137">
        <v>0</v>
      </c>
      <c r="U137">
        <v>23.587200000000003</v>
      </c>
      <c r="V137">
        <v>2015</v>
      </c>
      <c r="W137" t="s">
        <v>212</v>
      </c>
    </row>
    <row r="138" spans="1:23" x14ac:dyDescent="0.25">
      <c r="A138">
        <v>9330</v>
      </c>
      <c r="B138" t="s">
        <v>876</v>
      </c>
      <c r="C138" s="32">
        <v>42336</v>
      </c>
      <c r="D138" s="32">
        <v>42338</v>
      </c>
      <c r="E138" t="s">
        <v>512</v>
      </c>
      <c r="F138" t="s">
        <v>479</v>
      </c>
      <c r="G138" t="s">
        <v>480</v>
      </c>
      <c r="H138" t="s">
        <v>0</v>
      </c>
      <c r="I138" t="s">
        <v>378</v>
      </c>
      <c r="J138" t="s">
        <v>74</v>
      </c>
      <c r="K138" t="s">
        <v>29</v>
      </c>
      <c r="L138">
        <v>94110</v>
      </c>
      <c r="M138" t="s">
        <v>84</v>
      </c>
      <c r="N138" t="s">
        <v>877</v>
      </c>
      <c r="O138" t="s">
        <v>9</v>
      </c>
      <c r="P138" t="s">
        <v>14</v>
      </c>
      <c r="Q138" t="s">
        <v>878</v>
      </c>
      <c r="R138">
        <v>45.28</v>
      </c>
      <c r="S138">
        <v>4</v>
      </c>
      <c r="T138">
        <v>0</v>
      </c>
      <c r="U138">
        <v>15.395199999999999</v>
      </c>
      <c r="V138">
        <v>2015</v>
      </c>
      <c r="W138" t="s">
        <v>217</v>
      </c>
    </row>
    <row r="139" spans="1:23" x14ac:dyDescent="0.25">
      <c r="A139">
        <v>1739</v>
      </c>
      <c r="B139" t="s">
        <v>879</v>
      </c>
      <c r="C139" s="32">
        <v>42250</v>
      </c>
      <c r="D139" s="32">
        <v>42256</v>
      </c>
      <c r="E139" t="s">
        <v>375</v>
      </c>
      <c r="F139" t="s">
        <v>880</v>
      </c>
      <c r="G139" t="s">
        <v>881</v>
      </c>
      <c r="H139" t="s">
        <v>1</v>
      </c>
      <c r="I139" t="s">
        <v>378</v>
      </c>
      <c r="J139" t="s">
        <v>74</v>
      </c>
      <c r="K139" t="s">
        <v>29</v>
      </c>
      <c r="L139">
        <v>94122</v>
      </c>
      <c r="M139" t="s">
        <v>84</v>
      </c>
      <c r="N139" t="s">
        <v>882</v>
      </c>
      <c r="O139" t="s">
        <v>10</v>
      </c>
      <c r="P139" t="s">
        <v>17</v>
      </c>
      <c r="Q139" t="s">
        <v>883</v>
      </c>
      <c r="R139">
        <v>17.899999999999999</v>
      </c>
      <c r="S139">
        <v>2</v>
      </c>
      <c r="T139">
        <v>0</v>
      </c>
      <c r="U139">
        <v>3.400999999999998</v>
      </c>
      <c r="V139">
        <v>2015</v>
      </c>
      <c r="W139" t="s">
        <v>219</v>
      </c>
    </row>
    <row r="140" spans="1:23" x14ac:dyDescent="0.25">
      <c r="A140">
        <v>1740</v>
      </c>
      <c r="B140" t="s">
        <v>879</v>
      </c>
      <c r="C140" s="32">
        <v>42250</v>
      </c>
      <c r="D140" s="32">
        <v>42256</v>
      </c>
      <c r="E140" t="s">
        <v>375</v>
      </c>
      <c r="F140" t="s">
        <v>880</v>
      </c>
      <c r="G140" t="s">
        <v>881</v>
      </c>
      <c r="H140" t="s">
        <v>1</v>
      </c>
      <c r="I140" t="s">
        <v>378</v>
      </c>
      <c r="J140" t="s">
        <v>74</v>
      </c>
      <c r="K140" t="s">
        <v>29</v>
      </c>
      <c r="L140">
        <v>94122</v>
      </c>
      <c r="M140" t="s">
        <v>84</v>
      </c>
      <c r="N140" t="s">
        <v>884</v>
      </c>
      <c r="O140" t="s">
        <v>10</v>
      </c>
      <c r="P140" t="s">
        <v>17</v>
      </c>
      <c r="Q140" t="s">
        <v>885</v>
      </c>
      <c r="R140">
        <v>129.44999999999999</v>
      </c>
      <c r="S140">
        <v>5</v>
      </c>
      <c r="T140">
        <v>0</v>
      </c>
      <c r="U140">
        <v>46.601999999999997</v>
      </c>
      <c r="V140">
        <v>2015</v>
      </c>
      <c r="W140" t="s">
        <v>219</v>
      </c>
    </row>
    <row r="141" spans="1:23" x14ac:dyDescent="0.25">
      <c r="A141">
        <v>2273</v>
      </c>
      <c r="B141" t="s">
        <v>886</v>
      </c>
      <c r="C141" s="32">
        <v>42069</v>
      </c>
      <c r="D141" s="32">
        <v>42074</v>
      </c>
      <c r="E141" t="s">
        <v>375</v>
      </c>
      <c r="F141" t="s">
        <v>887</v>
      </c>
      <c r="G141" t="s">
        <v>888</v>
      </c>
      <c r="H141" t="s">
        <v>0</v>
      </c>
      <c r="I141" t="s">
        <v>378</v>
      </c>
      <c r="J141" t="s">
        <v>74</v>
      </c>
      <c r="K141" t="s">
        <v>29</v>
      </c>
      <c r="L141">
        <v>94122</v>
      </c>
      <c r="M141" t="s">
        <v>84</v>
      </c>
      <c r="N141" t="s">
        <v>889</v>
      </c>
      <c r="O141" t="s">
        <v>8</v>
      </c>
      <c r="P141" t="s">
        <v>91</v>
      </c>
      <c r="Q141" t="s">
        <v>890</v>
      </c>
      <c r="R141">
        <v>435.26</v>
      </c>
      <c r="S141">
        <v>7</v>
      </c>
      <c r="T141">
        <v>0</v>
      </c>
      <c r="U141">
        <v>95.757200000000012</v>
      </c>
      <c r="V141">
        <v>2015</v>
      </c>
      <c r="W141" t="s">
        <v>215</v>
      </c>
    </row>
    <row r="142" spans="1:23" x14ac:dyDescent="0.25">
      <c r="A142">
        <v>2356</v>
      </c>
      <c r="B142" t="s">
        <v>891</v>
      </c>
      <c r="C142" s="32">
        <v>42247</v>
      </c>
      <c r="D142" s="32">
        <v>42249</v>
      </c>
      <c r="E142" t="s">
        <v>512</v>
      </c>
      <c r="F142" t="s">
        <v>892</v>
      </c>
      <c r="G142" t="s">
        <v>893</v>
      </c>
      <c r="H142" t="s">
        <v>1</v>
      </c>
      <c r="I142" t="s">
        <v>378</v>
      </c>
      <c r="J142" t="s">
        <v>74</v>
      </c>
      <c r="K142" t="s">
        <v>29</v>
      </c>
      <c r="L142">
        <v>94122</v>
      </c>
      <c r="M142" t="s">
        <v>84</v>
      </c>
      <c r="N142" t="s">
        <v>894</v>
      </c>
      <c r="O142" t="s">
        <v>10</v>
      </c>
      <c r="P142" t="s">
        <v>17</v>
      </c>
      <c r="Q142" t="s">
        <v>895</v>
      </c>
      <c r="R142">
        <v>36.51</v>
      </c>
      <c r="S142">
        <v>1</v>
      </c>
      <c r="T142">
        <v>0</v>
      </c>
      <c r="U142">
        <v>15.699300000000001</v>
      </c>
      <c r="V142">
        <v>2015</v>
      </c>
      <c r="W142" t="s">
        <v>209</v>
      </c>
    </row>
    <row r="143" spans="1:23" x14ac:dyDescent="0.25">
      <c r="A143">
        <v>2744</v>
      </c>
      <c r="B143" t="s">
        <v>896</v>
      </c>
      <c r="C143" s="32">
        <v>42175</v>
      </c>
      <c r="D143" s="32">
        <v>42180</v>
      </c>
      <c r="E143" t="s">
        <v>389</v>
      </c>
      <c r="F143" t="s">
        <v>897</v>
      </c>
      <c r="G143" t="s">
        <v>898</v>
      </c>
      <c r="H143" t="s">
        <v>1</v>
      </c>
      <c r="I143" t="s">
        <v>378</v>
      </c>
      <c r="J143" t="s">
        <v>74</v>
      </c>
      <c r="K143" t="s">
        <v>29</v>
      </c>
      <c r="L143">
        <v>94122</v>
      </c>
      <c r="M143" t="s">
        <v>84</v>
      </c>
      <c r="N143" t="s">
        <v>899</v>
      </c>
      <c r="O143" t="s">
        <v>8</v>
      </c>
      <c r="P143" t="s">
        <v>91</v>
      </c>
      <c r="Q143" t="s">
        <v>900</v>
      </c>
      <c r="R143">
        <v>257.64</v>
      </c>
      <c r="S143">
        <v>6</v>
      </c>
      <c r="T143">
        <v>0</v>
      </c>
      <c r="U143">
        <v>100.4796</v>
      </c>
      <c r="V143">
        <v>2015</v>
      </c>
      <c r="W143" t="s">
        <v>214</v>
      </c>
    </row>
    <row r="144" spans="1:23" x14ac:dyDescent="0.25">
      <c r="A144">
        <v>2754</v>
      </c>
      <c r="B144" t="s">
        <v>901</v>
      </c>
      <c r="C144" s="32">
        <v>42111</v>
      </c>
      <c r="D144" s="32">
        <v>42115</v>
      </c>
      <c r="E144" t="s">
        <v>375</v>
      </c>
      <c r="F144" t="s">
        <v>902</v>
      </c>
      <c r="G144" t="s">
        <v>903</v>
      </c>
      <c r="H144" t="s">
        <v>0</v>
      </c>
      <c r="I144" t="s">
        <v>378</v>
      </c>
      <c r="J144" t="s">
        <v>74</v>
      </c>
      <c r="K144" t="s">
        <v>29</v>
      </c>
      <c r="L144">
        <v>94122</v>
      </c>
      <c r="M144" t="s">
        <v>84</v>
      </c>
      <c r="N144" t="s">
        <v>904</v>
      </c>
      <c r="O144" t="s">
        <v>10</v>
      </c>
      <c r="P144" t="s">
        <v>17</v>
      </c>
      <c r="Q144" t="s">
        <v>199</v>
      </c>
      <c r="R144">
        <v>323.37</v>
      </c>
      <c r="S144">
        <v>3</v>
      </c>
      <c r="T144">
        <v>0</v>
      </c>
      <c r="U144">
        <v>129.34800000000001</v>
      </c>
      <c r="V144">
        <v>2015</v>
      </c>
      <c r="W144" t="s">
        <v>208</v>
      </c>
    </row>
    <row r="145" spans="1:23" x14ac:dyDescent="0.25">
      <c r="A145">
        <v>5509</v>
      </c>
      <c r="B145" t="s">
        <v>905</v>
      </c>
      <c r="C145" s="32">
        <v>42285</v>
      </c>
      <c r="D145" s="32">
        <v>42289</v>
      </c>
      <c r="E145" t="s">
        <v>375</v>
      </c>
      <c r="F145" t="s">
        <v>906</v>
      </c>
      <c r="G145" t="s">
        <v>907</v>
      </c>
      <c r="H145" t="s">
        <v>0</v>
      </c>
      <c r="I145" t="s">
        <v>378</v>
      </c>
      <c r="J145" t="s">
        <v>74</v>
      </c>
      <c r="K145" t="s">
        <v>29</v>
      </c>
      <c r="L145">
        <v>94122</v>
      </c>
      <c r="M145" t="s">
        <v>84</v>
      </c>
      <c r="N145" t="s">
        <v>908</v>
      </c>
      <c r="O145" t="s">
        <v>8</v>
      </c>
      <c r="P145" t="s">
        <v>91</v>
      </c>
      <c r="Q145" t="s">
        <v>909</v>
      </c>
      <c r="R145">
        <v>145.9</v>
      </c>
      <c r="S145">
        <v>5</v>
      </c>
      <c r="T145">
        <v>0</v>
      </c>
      <c r="U145">
        <v>62.736999999999995</v>
      </c>
      <c r="V145">
        <v>2015</v>
      </c>
      <c r="W145" t="s">
        <v>218</v>
      </c>
    </row>
    <row r="146" spans="1:23" x14ac:dyDescent="0.25">
      <c r="A146">
        <v>1738</v>
      </c>
      <c r="B146" t="s">
        <v>879</v>
      </c>
      <c r="C146" s="32">
        <v>42250</v>
      </c>
      <c r="D146" s="32">
        <v>42256</v>
      </c>
      <c r="E146" t="s">
        <v>375</v>
      </c>
      <c r="F146" t="s">
        <v>880</v>
      </c>
      <c r="G146" t="s">
        <v>881</v>
      </c>
      <c r="H146" t="s">
        <v>1</v>
      </c>
      <c r="I146" t="s">
        <v>378</v>
      </c>
      <c r="J146" t="s">
        <v>74</v>
      </c>
      <c r="K146" t="s">
        <v>29</v>
      </c>
      <c r="L146">
        <v>94122</v>
      </c>
      <c r="M146" t="s">
        <v>84</v>
      </c>
      <c r="N146" t="s">
        <v>910</v>
      </c>
      <c r="O146" t="s">
        <v>9</v>
      </c>
      <c r="P146" t="s">
        <v>16</v>
      </c>
      <c r="Q146" t="s">
        <v>911</v>
      </c>
      <c r="R146">
        <v>31.44</v>
      </c>
      <c r="S146">
        <v>3</v>
      </c>
      <c r="T146">
        <v>0</v>
      </c>
      <c r="U146">
        <v>8.4888000000000012</v>
      </c>
      <c r="V146">
        <v>2015</v>
      </c>
      <c r="W146" t="s">
        <v>219</v>
      </c>
    </row>
    <row r="147" spans="1:23" x14ac:dyDescent="0.25">
      <c r="A147">
        <v>2753</v>
      </c>
      <c r="B147" t="s">
        <v>901</v>
      </c>
      <c r="C147" s="32">
        <v>42111</v>
      </c>
      <c r="D147" s="32">
        <v>42115</v>
      </c>
      <c r="E147" t="s">
        <v>375</v>
      </c>
      <c r="F147" t="s">
        <v>902</v>
      </c>
      <c r="G147" t="s">
        <v>903</v>
      </c>
      <c r="H147" t="s">
        <v>0</v>
      </c>
      <c r="I147" t="s">
        <v>378</v>
      </c>
      <c r="J147" t="s">
        <v>74</v>
      </c>
      <c r="K147" t="s">
        <v>29</v>
      </c>
      <c r="L147">
        <v>94122</v>
      </c>
      <c r="M147" t="s">
        <v>84</v>
      </c>
      <c r="N147" t="s">
        <v>912</v>
      </c>
      <c r="O147" t="s">
        <v>9</v>
      </c>
      <c r="P147" t="s">
        <v>242</v>
      </c>
      <c r="Q147" t="s">
        <v>913</v>
      </c>
      <c r="R147">
        <v>5.56</v>
      </c>
      <c r="S147">
        <v>2</v>
      </c>
      <c r="T147">
        <v>0</v>
      </c>
      <c r="U147">
        <v>2.2239999999999998</v>
      </c>
      <c r="V147">
        <v>2015</v>
      </c>
      <c r="W147" t="s">
        <v>208</v>
      </c>
    </row>
    <row r="148" spans="1:23" x14ac:dyDescent="0.25">
      <c r="A148">
        <v>2756</v>
      </c>
      <c r="B148" t="s">
        <v>901</v>
      </c>
      <c r="C148" s="32">
        <v>42111</v>
      </c>
      <c r="D148" s="32">
        <v>42115</v>
      </c>
      <c r="E148" t="s">
        <v>375</v>
      </c>
      <c r="F148" t="s">
        <v>902</v>
      </c>
      <c r="G148" t="s">
        <v>903</v>
      </c>
      <c r="H148" t="s">
        <v>0</v>
      </c>
      <c r="I148" t="s">
        <v>378</v>
      </c>
      <c r="J148" t="s">
        <v>74</v>
      </c>
      <c r="K148" t="s">
        <v>29</v>
      </c>
      <c r="L148">
        <v>94122</v>
      </c>
      <c r="M148" t="s">
        <v>84</v>
      </c>
      <c r="N148" t="s">
        <v>660</v>
      </c>
      <c r="O148" t="s">
        <v>9</v>
      </c>
      <c r="P148" t="s">
        <v>14</v>
      </c>
      <c r="Q148" t="s">
        <v>183</v>
      </c>
      <c r="R148">
        <v>1447.6499999999999</v>
      </c>
      <c r="S148">
        <v>5</v>
      </c>
      <c r="T148">
        <v>0</v>
      </c>
      <c r="U148">
        <v>419.8184999999998</v>
      </c>
      <c r="V148">
        <v>2015</v>
      </c>
      <c r="W148" t="s">
        <v>208</v>
      </c>
    </row>
    <row r="149" spans="1:23" x14ac:dyDescent="0.25">
      <c r="A149">
        <v>2757</v>
      </c>
      <c r="B149" t="s">
        <v>901</v>
      </c>
      <c r="C149" s="32">
        <v>42111</v>
      </c>
      <c r="D149" s="32">
        <v>42115</v>
      </c>
      <c r="E149" t="s">
        <v>375</v>
      </c>
      <c r="F149" t="s">
        <v>902</v>
      </c>
      <c r="G149" t="s">
        <v>903</v>
      </c>
      <c r="H149" t="s">
        <v>0</v>
      </c>
      <c r="I149" t="s">
        <v>378</v>
      </c>
      <c r="J149" t="s">
        <v>74</v>
      </c>
      <c r="K149" t="s">
        <v>29</v>
      </c>
      <c r="L149">
        <v>94122</v>
      </c>
      <c r="M149" t="s">
        <v>84</v>
      </c>
      <c r="N149" t="s">
        <v>914</v>
      </c>
      <c r="O149" t="s">
        <v>9</v>
      </c>
      <c r="P149" t="s">
        <v>92</v>
      </c>
      <c r="Q149" t="s">
        <v>915</v>
      </c>
      <c r="R149">
        <v>11.96</v>
      </c>
      <c r="S149">
        <v>2</v>
      </c>
      <c r="T149">
        <v>0</v>
      </c>
      <c r="U149">
        <v>5.8604000000000003</v>
      </c>
      <c r="V149">
        <v>2015</v>
      </c>
      <c r="W149" t="s">
        <v>208</v>
      </c>
    </row>
    <row r="150" spans="1:23" x14ac:dyDescent="0.25">
      <c r="A150">
        <v>2804</v>
      </c>
      <c r="B150" t="s">
        <v>916</v>
      </c>
      <c r="C150" s="32">
        <v>42136</v>
      </c>
      <c r="D150" s="32">
        <v>42140</v>
      </c>
      <c r="E150" t="s">
        <v>375</v>
      </c>
      <c r="F150" t="s">
        <v>917</v>
      </c>
      <c r="G150" t="s">
        <v>918</v>
      </c>
      <c r="H150" t="s">
        <v>0</v>
      </c>
      <c r="I150" t="s">
        <v>378</v>
      </c>
      <c r="J150" t="s">
        <v>74</v>
      </c>
      <c r="K150" t="s">
        <v>29</v>
      </c>
      <c r="L150">
        <v>94122</v>
      </c>
      <c r="M150" t="s">
        <v>84</v>
      </c>
      <c r="N150" t="s">
        <v>919</v>
      </c>
      <c r="O150" t="s">
        <v>9</v>
      </c>
      <c r="P150" t="s">
        <v>92</v>
      </c>
      <c r="Q150" t="s">
        <v>920</v>
      </c>
      <c r="R150">
        <v>12.84</v>
      </c>
      <c r="S150">
        <v>3</v>
      </c>
      <c r="T150">
        <v>0</v>
      </c>
      <c r="U150">
        <v>5.7779999999999987</v>
      </c>
      <c r="V150">
        <v>2015</v>
      </c>
      <c r="W150" t="s">
        <v>216</v>
      </c>
    </row>
    <row r="151" spans="1:23" x14ac:dyDescent="0.25">
      <c r="A151">
        <v>2805</v>
      </c>
      <c r="B151" t="s">
        <v>916</v>
      </c>
      <c r="C151" s="32">
        <v>42136</v>
      </c>
      <c r="D151" s="32">
        <v>42140</v>
      </c>
      <c r="E151" t="s">
        <v>375</v>
      </c>
      <c r="F151" t="s">
        <v>917</v>
      </c>
      <c r="G151" t="s">
        <v>918</v>
      </c>
      <c r="H151" t="s">
        <v>0</v>
      </c>
      <c r="I151" t="s">
        <v>378</v>
      </c>
      <c r="J151" t="s">
        <v>74</v>
      </c>
      <c r="K151" t="s">
        <v>29</v>
      </c>
      <c r="L151">
        <v>94122</v>
      </c>
      <c r="M151" t="s">
        <v>84</v>
      </c>
      <c r="N151" t="s">
        <v>921</v>
      </c>
      <c r="O151" t="s">
        <v>9</v>
      </c>
      <c r="P151" t="s">
        <v>92</v>
      </c>
      <c r="Q151" t="s">
        <v>922</v>
      </c>
      <c r="R151">
        <v>25.68</v>
      </c>
      <c r="S151">
        <v>6</v>
      </c>
      <c r="T151">
        <v>0</v>
      </c>
      <c r="U151">
        <v>11.555999999999997</v>
      </c>
      <c r="V151">
        <v>2015</v>
      </c>
      <c r="W151" t="s">
        <v>216</v>
      </c>
    </row>
    <row r="152" spans="1:23" x14ac:dyDescent="0.25">
      <c r="A152">
        <v>4635</v>
      </c>
      <c r="B152" t="s">
        <v>269</v>
      </c>
      <c r="C152" s="32">
        <v>42237</v>
      </c>
      <c r="D152" s="32">
        <v>42242</v>
      </c>
      <c r="E152" t="s">
        <v>375</v>
      </c>
      <c r="F152" t="s">
        <v>923</v>
      </c>
      <c r="G152" t="s">
        <v>924</v>
      </c>
      <c r="H152" t="s">
        <v>1</v>
      </c>
      <c r="I152" t="s">
        <v>378</v>
      </c>
      <c r="J152" t="s">
        <v>74</v>
      </c>
      <c r="K152" t="s">
        <v>29</v>
      </c>
      <c r="L152">
        <v>94122</v>
      </c>
      <c r="M152" t="s">
        <v>84</v>
      </c>
      <c r="N152" t="s">
        <v>414</v>
      </c>
      <c r="O152" t="s">
        <v>9</v>
      </c>
      <c r="P152" t="s">
        <v>16</v>
      </c>
      <c r="Q152" t="s">
        <v>415</v>
      </c>
      <c r="R152">
        <v>80.98</v>
      </c>
      <c r="S152">
        <v>1</v>
      </c>
      <c r="T152">
        <v>0</v>
      </c>
      <c r="U152">
        <v>3.2391999999999967</v>
      </c>
      <c r="V152">
        <v>2015</v>
      </c>
      <c r="W152" t="s">
        <v>209</v>
      </c>
    </row>
    <row r="153" spans="1:23" x14ac:dyDescent="0.25">
      <c r="A153">
        <v>9680</v>
      </c>
      <c r="B153" t="s">
        <v>925</v>
      </c>
      <c r="C153" s="32">
        <v>42365</v>
      </c>
      <c r="D153" s="32">
        <v>42369</v>
      </c>
      <c r="E153" t="s">
        <v>375</v>
      </c>
      <c r="F153" t="s">
        <v>926</v>
      </c>
      <c r="G153" t="s">
        <v>927</v>
      </c>
      <c r="H153" t="s">
        <v>1</v>
      </c>
      <c r="I153" t="s">
        <v>378</v>
      </c>
      <c r="J153" t="s">
        <v>74</v>
      </c>
      <c r="K153" t="s">
        <v>29</v>
      </c>
      <c r="L153">
        <v>94122</v>
      </c>
      <c r="M153" t="s">
        <v>84</v>
      </c>
      <c r="N153" t="s">
        <v>447</v>
      </c>
      <c r="O153" t="s">
        <v>9</v>
      </c>
      <c r="P153" t="s">
        <v>16</v>
      </c>
      <c r="Q153" t="s">
        <v>448</v>
      </c>
      <c r="R153">
        <v>323.10000000000002</v>
      </c>
      <c r="S153">
        <v>2</v>
      </c>
      <c r="T153">
        <v>0</v>
      </c>
      <c r="U153">
        <v>61.38900000000001</v>
      </c>
      <c r="V153">
        <v>2015</v>
      </c>
      <c r="W153" t="s">
        <v>210</v>
      </c>
    </row>
    <row r="154" spans="1:23" x14ac:dyDescent="0.25">
      <c r="A154">
        <v>1092</v>
      </c>
      <c r="B154" t="s">
        <v>278</v>
      </c>
      <c r="C154" s="32">
        <v>42344</v>
      </c>
      <c r="D154" s="32">
        <v>42351</v>
      </c>
      <c r="E154" t="s">
        <v>375</v>
      </c>
      <c r="F154" t="s">
        <v>928</v>
      </c>
      <c r="G154" t="s">
        <v>929</v>
      </c>
      <c r="H154" t="s">
        <v>0</v>
      </c>
      <c r="I154" t="s">
        <v>378</v>
      </c>
      <c r="J154" t="s">
        <v>136</v>
      </c>
      <c r="K154" t="s">
        <v>29</v>
      </c>
      <c r="L154">
        <v>92105</v>
      </c>
      <c r="M154" t="s">
        <v>84</v>
      </c>
      <c r="N154" t="s">
        <v>930</v>
      </c>
      <c r="O154" t="s">
        <v>9</v>
      </c>
      <c r="P154" t="s">
        <v>242</v>
      </c>
      <c r="Q154" t="s">
        <v>931</v>
      </c>
      <c r="R154">
        <v>120.14999999999999</v>
      </c>
      <c r="S154">
        <v>9</v>
      </c>
      <c r="T154">
        <v>0</v>
      </c>
      <c r="U154">
        <v>33.641999999999996</v>
      </c>
      <c r="V154">
        <v>2015</v>
      </c>
      <c r="W154" t="s">
        <v>210</v>
      </c>
    </row>
    <row r="155" spans="1:23" x14ac:dyDescent="0.25">
      <c r="A155">
        <v>1293</v>
      </c>
      <c r="B155" t="s">
        <v>932</v>
      </c>
      <c r="C155" s="32">
        <v>42243</v>
      </c>
      <c r="D155" s="32">
        <v>42248</v>
      </c>
      <c r="E155" t="s">
        <v>375</v>
      </c>
      <c r="F155" t="s">
        <v>933</v>
      </c>
      <c r="G155" t="s">
        <v>934</v>
      </c>
      <c r="H155" t="s">
        <v>0</v>
      </c>
      <c r="I155" t="s">
        <v>378</v>
      </c>
      <c r="J155" t="s">
        <v>136</v>
      </c>
      <c r="K155" t="s">
        <v>29</v>
      </c>
      <c r="L155">
        <v>92105</v>
      </c>
      <c r="M155" t="s">
        <v>84</v>
      </c>
      <c r="N155" t="s">
        <v>935</v>
      </c>
      <c r="O155" t="s">
        <v>9</v>
      </c>
      <c r="P155" t="s">
        <v>138</v>
      </c>
      <c r="Q155" t="s">
        <v>936</v>
      </c>
      <c r="R155">
        <v>32.94</v>
      </c>
      <c r="S155">
        <v>3</v>
      </c>
      <c r="T155">
        <v>0</v>
      </c>
      <c r="U155">
        <v>9.2232000000000021</v>
      </c>
      <c r="V155">
        <v>2015</v>
      </c>
      <c r="W155" t="s">
        <v>209</v>
      </c>
    </row>
    <row r="156" spans="1:23" x14ac:dyDescent="0.25">
      <c r="A156">
        <v>1294</v>
      </c>
      <c r="B156" t="s">
        <v>932</v>
      </c>
      <c r="C156" s="32">
        <v>42243</v>
      </c>
      <c r="D156" s="32">
        <v>42248</v>
      </c>
      <c r="E156" t="s">
        <v>375</v>
      </c>
      <c r="F156" t="s">
        <v>933</v>
      </c>
      <c r="G156" t="s">
        <v>934</v>
      </c>
      <c r="H156" t="s">
        <v>0</v>
      </c>
      <c r="I156" t="s">
        <v>378</v>
      </c>
      <c r="J156" t="s">
        <v>136</v>
      </c>
      <c r="K156" t="s">
        <v>29</v>
      </c>
      <c r="L156">
        <v>92105</v>
      </c>
      <c r="M156" t="s">
        <v>84</v>
      </c>
      <c r="N156" t="s">
        <v>937</v>
      </c>
      <c r="O156" t="s">
        <v>9</v>
      </c>
      <c r="P156" t="s">
        <v>92</v>
      </c>
      <c r="Q156" t="s">
        <v>938</v>
      </c>
      <c r="R156">
        <v>114.2</v>
      </c>
      <c r="S156">
        <v>5</v>
      </c>
      <c r="T156">
        <v>0</v>
      </c>
      <c r="U156">
        <v>52.531999999999996</v>
      </c>
      <c r="V156">
        <v>2015</v>
      </c>
      <c r="W156" t="s">
        <v>209</v>
      </c>
    </row>
    <row r="157" spans="1:23" x14ac:dyDescent="0.25">
      <c r="A157">
        <v>1295</v>
      </c>
      <c r="B157" t="s">
        <v>932</v>
      </c>
      <c r="C157" s="32">
        <v>42243</v>
      </c>
      <c r="D157" s="32">
        <v>42248</v>
      </c>
      <c r="E157" t="s">
        <v>375</v>
      </c>
      <c r="F157" t="s">
        <v>933</v>
      </c>
      <c r="G157" t="s">
        <v>934</v>
      </c>
      <c r="H157" t="s">
        <v>0</v>
      </c>
      <c r="I157" t="s">
        <v>378</v>
      </c>
      <c r="J157" t="s">
        <v>136</v>
      </c>
      <c r="K157" t="s">
        <v>29</v>
      </c>
      <c r="L157">
        <v>92105</v>
      </c>
      <c r="M157" t="s">
        <v>84</v>
      </c>
      <c r="N157" t="s">
        <v>939</v>
      </c>
      <c r="O157" t="s">
        <v>9</v>
      </c>
      <c r="P157" t="s">
        <v>418</v>
      </c>
      <c r="Q157" t="s">
        <v>940</v>
      </c>
      <c r="R157">
        <v>3.08</v>
      </c>
      <c r="S157">
        <v>1</v>
      </c>
      <c r="T157">
        <v>0</v>
      </c>
      <c r="U157">
        <v>1.4783999999999999</v>
      </c>
      <c r="V157">
        <v>2015</v>
      </c>
      <c r="W157" t="s">
        <v>209</v>
      </c>
    </row>
    <row r="158" spans="1:23" x14ac:dyDescent="0.25">
      <c r="A158">
        <v>2260</v>
      </c>
      <c r="B158" t="s">
        <v>941</v>
      </c>
      <c r="C158" s="32">
        <v>42316</v>
      </c>
      <c r="D158" s="32">
        <v>42318</v>
      </c>
      <c r="E158" t="s">
        <v>389</v>
      </c>
      <c r="F158" t="s">
        <v>942</v>
      </c>
      <c r="G158" t="s">
        <v>943</v>
      </c>
      <c r="H158" t="s">
        <v>2</v>
      </c>
      <c r="I158" t="s">
        <v>378</v>
      </c>
      <c r="J158" t="s">
        <v>136</v>
      </c>
      <c r="K158" t="s">
        <v>29</v>
      </c>
      <c r="L158">
        <v>92024</v>
      </c>
      <c r="M158" t="s">
        <v>84</v>
      </c>
      <c r="N158" t="s">
        <v>944</v>
      </c>
      <c r="O158" t="s">
        <v>9</v>
      </c>
      <c r="P158" t="s">
        <v>516</v>
      </c>
      <c r="Q158" t="s">
        <v>945</v>
      </c>
      <c r="R158">
        <v>5</v>
      </c>
      <c r="S158">
        <v>1</v>
      </c>
      <c r="T158">
        <v>0</v>
      </c>
      <c r="U158">
        <v>2.4</v>
      </c>
      <c r="V158">
        <v>2015</v>
      </c>
      <c r="W158" t="s">
        <v>217</v>
      </c>
    </row>
    <row r="159" spans="1:23" x14ac:dyDescent="0.25">
      <c r="A159">
        <v>2388</v>
      </c>
      <c r="B159" t="s">
        <v>946</v>
      </c>
      <c r="C159" s="32">
        <v>42350</v>
      </c>
      <c r="D159" s="32">
        <v>42353</v>
      </c>
      <c r="E159" t="s">
        <v>512</v>
      </c>
      <c r="F159" t="s">
        <v>947</v>
      </c>
      <c r="G159" t="s">
        <v>948</v>
      </c>
      <c r="H159" t="s">
        <v>0</v>
      </c>
      <c r="I159" t="s">
        <v>378</v>
      </c>
      <c r="J159" t="s">
        <v>136</v>
      </c>
      <c r="K159" t="s">
        <v>29</v>
      </c>
      <c r="L159">
        <v>92105</v>
      </c>
      <c r="M159" t="s">
        <v>84</v>
      </c>
      <c r="N159" t="s">
        <v>949</v>
      </c>
      <c r="O159" t="s">
        <v>9</v>
      </c>
      <c r="P159" t="s">
        <v>516</v>
      </c>
      <c r="Q159" t="s">
        <v>950</v>
      </c>
      <c r="R159">
        <v>7.86</v>
      </c>
      <c r="S159">
        <v>2</v>
      </c>
      <c r="T159">
        <v>0</v>
      </c>
      <c r="U159">
        <v>3.6155999999999997</v>
      </c>
      <c r="V159">
        <v>2015</v>
      </c>
      <c r="W159" t="s">
        <v>210</v>
      </c>
    </row>
    <row r="160" spans="1:23" x14ac:dyDescent="0.25">
      <c r="A160">
        <v>2497</v>
      </c>
      <c r="B160" t="s">
        <v>951</v>
      </c>
      <c r="C160" s="32">
        <v>42273</v>
      </c>
      <c r="D160" s="32">
        <v>42278</v>
      </c>
      <c r="E160" t="s">
        <v>375</v>
      </c>
      <c r="F160" t="s">
        <v>952</v>
      </c>
      <c r="G160" t="s">
        <v>953</v>
      </c>
      <c r="H160" t="s">
        <v>2</v>
      </c>
      <c r="I160" t="s">
        <v>378</v>
      </c>
      <c r="J160" t="s">
        <v>136</v>
      </c>
      <c r="K160" t="s">
        <v>29</v>
      </c>
      <c r="L160">
        <v>92037</v>
      </c>
      <c r="M160" t="s">
        <v>84</v>
      </c>
      <c r="N160" t="s">
        <v>954</v>
      </c>
      <c r="O160" t="s">
        <v>9</v>
      </c>
      <c r="P160" t="s">
        <v>16</v>
      </c>
      <c r="Q160" t="s">
        <v>955</v>
      </c>
      <c r="R160">
        <v>64.17</v>
      </c>
      <c r="S160">
        <v>3</v>
      </c>
      <c r="T160">
        <v>0</v>
      </c>
      <c r="U160">
        <v>18.609299999999998</v>
      </c>
      <c r="V160">
        <v>2015</v>
      </c>
      <c r="W160" t="s">
        <v>219</v>
      </c>
    </row>
    <row r="161" spans="1:23" x14ac:dyDescent="0.25">
      <c r="A161">
        <v>2498</v>
      </c>
      <c r="B161" t="s">
        <v>951</v>
      </c>
      <c r="C161" s="32">
        <v>42273</v>
      </c>
      <c r="D161" s="32">
        <v>42278</v>
      </c>
      <c r="E161" t="s">
        <v>375</v>
      </c>
      <c r="F161" t="s">
        <v>952</v>
      </c>
      <c r="G161" t="s">
        <v>953</v>
      </c>
      <c r="H161" t="s">
        <v>2</v>
      </c>
      <c r="I161" t="s">
        <v>378</v>
      </c>
      <c r="J161" t="s">
        <v>136</v>
      </c>
      <c r="K161" t="s">
        <v>29</v>
      </c>
      <c r="L161">
        <v>92037</v>
      </c>
      <c r="M161" t="s">
        <v>84</v>
      </c>
      <c r="N161" t="s">
        <v>653</v>
      </c>
      <c r="O161" t="s">
        <v>9</v>
      </c>
      <c r="P161" t="s">
        <v>162</v>
      </c>
      <c r="Q161" t="s">
        <v>654</v>
      </c>
      <c r="R161">
        <v>124.46</v>
      </c>
      <c r="S161">
        <v>2</v>
      </c>
      <c r="T161">
        <v>0</v>
      </c>
      <c r="U161">
        <v>58.496199999999988</v>
      </c>
      <c r="V161">
        <v>2015</v>
      </c>
      <c r="W161" t="s">
        <v>219</v>
      </c>
    </row>
    <row r="162" spans="1:23" x14ac:dyDescent="0.25">
      <c r="A162">
        <v>3871</v>
      </c>
      <c r="B162" t="s">
        <v>956</v>
      </c>
      <c r="C162" s="32">
        <v>42300</v>
      </c>
      <c r="D162" s="32">
        <v>42304</v>
      </c>
      <c r="E162" t="s">
        <v>389</v>
      </c>
      <c r="F162" t="s">
        <v>957</v>
      </c>
      <c r="G162" t="s">
        <v>958</v>
      </c>
      <c r="H162" t="s">
        <v>0</v>
      </c>
      <c r="I162" t="s">
        <v>378</v>
      </c>
      <c r="J162" t="s">
        <v>136</v>
      </c>
      <c r="K162" t="s">
        <v>29</v>
      </c>
      <c r="L162">
        <v>92105</v>
      </c>
      <c r="M162" t="s">
        <v>84</v>
      </c>
      <c r="N162" t="s">
        <v>959</v>
      </c>
      <c r="O162" t="s">
        <v>9</v>
      </c>
      <c r="P162" t="s">
        <v>92</v>
      </c>
      <c r="Q162" t="s">
        <v>960</v>
      </c>
      <c r="R162">
        <v>11.56</v>
      </c>
      <c r="S162">
        <v>2</v>
      </c>
      <c r="T162">
        <v>0</v>
      </c>
      <c r="U162">
        <v>5.6644000000000005</v>
      </c>
      <c r="V162">
        <v>2015</v>
      </c>
      <c r="W162" t="s">
        <v>218</v>
      </c>
    </row>
    <row r="163" spans="1:23" x14ac:dyDescent="0.25">
      <c r="A163">
        <v>3872</v>
      </c>
      <c r="B163" t="s">
        <v>956</v>
      </c>
      <c r="C163" s="32">
        <v>42300</v>
      </c>
      <c r="D163" s="32">
        <v>42304</v>
      </c>
      <c r="E163" t="s">
        <v>389</v>
      </c>
      <c r="F163" t="s">
        <v>957</v>
      </c>
      <c r="G163" t="s">
        <v>958</v>
      </c>
      <c r="H163" t="s">
        <v>0</v>
      </c>
      <c r="I163" t="s">
        <v>378</v>
      </c>
      <c r="J163" t="s">
        <v>136</v>
      </c>
      <c r="K163" t="s">
        <v>29</v>
      </c>
      <c r="L163">
        <v>92105</v>
      </c>
      <c r="M163" t="s">
        <v>84</v>
      </c>
      <c r="N163" t="s">
        <v>961</v>
      </c>
      <c r="O163" t="s">
        <v>9</v>
      </c>
      <c r="P163" t="s">
        <v>162</v>
      </c>
      <c r="Q163" t="s">
        <v>962</v>
      </c>
      <c r="R163">
        <v>11.8</v>
      </c>
      <c r="S163">
        <v>4</v>
      </c>
      <c r="T163">
        <v>0</v>
      </c>
      <c r="U163">
        <v>5.6639999999999997</v>
      </c>
      <c r="V163">
        <v>2015</v>
      </c>
      <c r="W163" t="s">
        <v>218</v>
      </c>
    </row>
    <row r="164" spans="1:23" x14ac:dyDescent="0.25">
      <c r="A164">
        <v>4195</v>
      </c>
      <c r="B164" t="s">
        <v>963</v>
      </c>
      <c r="C164" s="32">
        <v>42173</v>
      </c>
      <c r="D164" s="32">
        <v>42177</v>
      </c>
      <c r="E164" t="s">
        <v>375</v>
      </c>
      <c r="F164" t="s">
        <v>964</v>
      </c>
      <c r="G164" t="s">
        <v>965</v>
      </c>
      <c r="H164" t="s">
        <v>0</v>
      </c>
      <c r="I164" t="s">
        <v>378</v>
      </c>
      <c r="J164" t="s">
        <v>136</v>
      </c>
      <c r="K164" t="s">
        <v>29</v>
      </c>
      <c r="L164">
        <v>92105</v>
      </c>
      <c r="M164" t="s">
        <v>84</v>
      </c>
      <c r="N164" t="s">
        <v>966</v>
      </c>
      <c r="O164" t="s">
        <v>9</v>
      </c>
      <c r="P164" t="s">
        <v>242</v>
      </c>
      <c r="Q164" t="s">
        <v>967</v>
      </c>
      <c r="R164">
        <v>51.98</v>
      </c>
      <c r="S164">
        <v>2</v>
      </c>
      <c r="T164">
        <v>0</v>
      </c>
      <c r="U164">
        <v>15.074199999999998</v>
      </c>
      <c r="V164">
        <v>2015</v>
      </c>
      <c r="W164" t="s">
        <v>214</v>
      </c>
    </row>
    <row r="165" spans="1:23" x14ac:dyDescent="0.25">
      <c r="A165">
        <v>4731</v>
      </c>
      <c r="B165" t="s">
        <v>968</v>
      </c>
      <c r="C165" s="32">
        <v>42092</v>
      </c>
      <c r="D165" s="32">
        <v>42094</v>
      </c>
      <c r="E165" t="s">
        <v>389</v>
      </c>
      <c r="F165" t="s">
        <v>969</v>
      </c>
      <c r="G165" t="s">
        <v>970</v>
      </c>
      <c r="H165" t="s">
        <v>0</v>
      </c>
      <c r="I165" t="s">
        <v>378</v>
      </c>
      <c r="J165" t="s">
        <v>136</v>
      </c>
      <c r="K165" t="s">
        <v>29</v>
      </c>
      <c r="L165">
        <v>92105</v>
      </c>
      <c r="M165" t="s">
        <v>84</v>
      </c>
      <c r="N165" t="s">
        <v>971</v>
      </c>
      <c r="O165" t="s">
        <v>9</v>
      </c>
      <c r="P165" t="s">
        <v>92</v>
      </c>
      <c r="Q165" t="s">
        <v>972</v>
      </c>
      <c r="R165">
        <v>212.64</v>
      </c>
      <c r="S165">
        <v>6</v>
      </c>
      <c r="T165">
        <v>0</v>
      </c>
      <c r="U165">
        <v>99.940799999999982</v>
      </c>
      <c r="V165">
        <v>2015</v>
      </c>
      <c r="W165" t="s">
        <v>215</v>
      </c>
    </row>
    <row r="166" spans="1:23" x14ac:dyDescent="0.25">
      <c r="A166">
        <v>4732</v>
      </c>
      <c r="B166" t="s">
        <v>968</v>
      </c>
      <c r="C166" s="32">
        <v>42092</v>
      </c>
      <c r="D166" s="32">
        <v>42094</v>
      </c>
      <c r="E166" t="s">
        <v>389</v>
      </c>
      <c r="F166" t="s">
        <v>969</v>
      </c>
      <c r="G166" t="s">
        <v>970</v>
      </c>
      <c r="H166" t="s">
        <v>0</v>
      </c>
      <c r="I166" t="s">
        <v>378</v>
      </c>
      <c r="J166" t="s">
        <v>136</v>
      </c>
      <c r="K166" t="s">
        <v>29</v>
      </c>
      <c r="L166">
        <v>92105</v>
      </c>
      <c r="M166" t="s">
        <v>84</v>
      </c>
      <c r="N166" t="s">
        <v>973</v>
      </c>
      <c r="O166" t="s">
        <v>9</v>
      </c>
      <c r="P166" t="s">
        <v>92</v>
      </c>
      <c r="Q166" t="s">
        <v>974</v>
      </c>
      <c r="R166">
        <v>9.870000000000001</v>
      </c>
      <c r="S166">
        <v>3</v>
      </c>
      <c r="T166">
        <v>0</v>
      </c>
      <c r="U166">
        <v>4.5401999999999996</v>
      </c>
      <c r="V166">
        <v>2015</v>
      </c>
      <c r="W166" t="s">
        <v>215</v>
      </c>
    </row>
    <row r="167" spans="1:23" x14ac:dyDescent="0.25">
      <c r="A167">
        <v>5619</v>
      </c>
      <c r="B167" t="s">
        <v>975</v>
      </c>
      <c r="C167" s="32">
        <v>42265</v>
      </c>
      <c r="D167" s="32">
        <v>42268</v>
      </c>
      <c r="E167" t="s">
        <v>512</v>
      </c>
      <c r="F167" t="s">
        <v>598</v>
      </c>
      <c r="G167" t="s">
        <v>599</v>
      </c>
      <c r="H167" t="s">
        <v>0</v>
      </c>
      <c r="I167" t="s">
        <v>378</v>
      </c>
      <c r="J167" t="s">
        <v>136</v>
      </c>
      <c r="K167" t="s">
        <v>29</v>
      </c>
      <c r="L167">
        <v>92105</v>
      </c>
      <c r="M167" t="s">
        <v>84</v>
      </c>
      <c r="N167" t="s">
        <v>545</v>
      </c>
      <c r="O167" t="s">
        <v>9</v>
      </c>
      <c r="P167" t="s">
        <v>16</v>
      </c>
      <c r="Q167" t="s">
        <v>546</v>
      </c>
      <c r="R167">
        <v>443.92</v>
      </c>
      <c r="S167">
        <v>4</v>
      </c>
      <c r="T167">
        <v>0</v>
      </c>
      <c r="U167">
        <v>8.8783999999999992</v>
      </c>
      <c r="V167">
        <v>2015</v>
      </c>
      <c r="W167" t="s">
        <v>219</v>
      </c>
    </row>
    <row r="168" spans="1:23" x14ac:dyDescent="0.25">
      <c r="A168">
        <v>5811</v>
      </c>
      <c r="B168" t="s">
        <v>976</v>
      </c>
      <c r="C168" s="32">
        <v>42085</v>
      </c>
      <c r="D168" s="32">
        <v>42089</v>
      </c>
      <c r="E168" t="s">
        <v>375</v>
      </c>
      <c r="F168" t="s">
        <v>977</v>
      </c>
      <c r="G168" t="s">
        <v>978</v>
      </c>
      <c r="H168" t="s">
        <v>1</v>
      </c>
      <c r="I168" t="s">
        <v>378</v>
      </c>
      <c r="J168" t="s">
        <v>136</v>
      </c>
      <c r="K168" t="s">
        <v>29</v>
      </c>
      <c r="L168">
        <v>92037</v>
      </c>
      <c r="M168" t="s">
        <v>84</v>
      </c>
      <c r="N168" t="s">
        <v>631</v>
      </c>
      <c r="O168" t="s">
        <v>9</v>
      </c>
      <c r="P168" t="s">
        <v>92</v>
      </c>
      <c r="Q168" t="s">
        <v>553</v>
      </c>
      <c r="R168">
        <v>105.52</v>
      </c>
      <c r="S168">
        <v>4</v>
      </c>
      <c r="T168">
        <v>0</v>
      </c>
      <c r="U168">
        <v>48.539199999999994</v>
      </c>
      <c r="V168">
        <v>2015</v>
      </c>
      <c r="W168" t="s">
        <v>215</v>
      </c>
    </row>
    <row r="169" spans="1:23" x14ac:dyDescent="0.25">
      <c r="A169">
        <v>5843</v>
      </c>
      <c r="B169" t="s">
        <v>979</v>
      </c>
      <c r="C169" s="32">
        <v>42325</v>
      </c>
      <c r="D169" s="32">
        <v>42329</v>
      </c>
      <c r="E169" t="s">
        <v>375</v>
      </c>
      <c r="F169" t="s">
        <v>980</v>
      </c>
      <c r="G169" t="s">
        <v>981</v>
      </c>
      <c r="H169" t="s">
        <v>0</v>
      </c>
      <c r="I169" t="s">
        <v>378</v>
      </c>
      <c r="J169" t="s">
        <v>136</v>
      </c>
      <c r="K169" t="s">
        <v>29</v>
      </c>
      <c r="L169">
        <v>92105</v>
      </c>
      <c r="M169" t="s">
        <v>84</v>
      </c>
      <c r="N169" t="s">
        <v>982</v>
      </c>
      <c r="O169" t="s">
        <v>9</v>
      </c>
      <c r="P169" t="s">
        <v>16</v>
      </c>
      <c r="Q169" t="s">
        <v>983</v>
      </c>
      <c r="R169">
        <v>304.89999999999998</v>
      </c>
      <c r="S169">
        <v>5</v>
      </c>
      <c r="T169">
        <v>0</v>
      </c>
      <c r="U169">
        <v>6.097999999999999</v>
      </c>
      <c r="V169">
        <v>2015</v>
      </c>
      <c r="W169" t="s">
        <v>217</v>
      </c>
    </row>
    <row r="170" spans="1:23" x14ac:dyDescent="0.25">
      <c r="A170">
        <v>5845</v>
      </c>
      <c r="B170" t="s">
        <v>979</v>
      </c>
      <c r="C170" s="32">
        <v>42325</v>
      </c>
      <c r="D170" s="32">
        <v>42329</v>
      </c>
      <c r="E170" t="s">
        <v>375</v>
      </c>
      <c r="F170" t="s">
        <v>980</v>
      </c>
      <c r="G170" t="s">
        <v>981</v>
      </c>
      <c r="H170" t="s">
        <v>0</v>
      </c>
      <c r="I170" t="s">
        <v>378</v>
      </c>
      <c r="J170" t="s">
        <v>136</v>
      </c>
      <c r="K170" t="s">
        <v>29</v>
      </c>
      <c r="L170">
        <v>92105</v>
      </c>
      <c r="M170" t="s">
        <v>84</v>
      </c>
      <c r="N170" t="s">
        <v>984</v>
      </c>
      <c r="O170" t="s">
        <v>9</v>
      </c>
      <c r="P170" t="s">
        <v>16</v>
      </c>
      <c r="Q170" t="s">
        <v>985</v>
      </c>
      <c r="R170">
        <v>777.21</v>
      </c>
      <c r="S170">
        <v>7</v>
      </c>
      <c r="T170">
        <v>0</v>
      </c>
      <c r="U170">
        <v>54.404699999999963</v>
      </c>
      <c r="V170">
        <v>2015</v>
      </c>
      <c r="W170" t="s">
        <v>217</v>
      </c>
    </row>
    <row r="171" spans="1:23" x14ac:dyDescent="0.25">
      <c r="A171">
        <v>5846</v>
      </c>
      <c r="B171" t="s">
        <v>979</v>
      </c>
      <c r="C171" s="32">
        <v>42325</v>
      </c>
      <c r="D171" s="32">
        <v>42329</v>
      </c>
      <c r="E171" t="s">
        <v>375</v>
      </c>
      <c r="F171" t="s">
        <v>980</v>
      </c>
      <c r="G171" t="s">
        <v>981</v>
      </c>
      <c r="H171" t="s">
        <v>0</v>
      </c>
      <c r="I171" t="s">
        <v>378</v>
      </c>
      <c r="J171" t="s">
        <v>136</v>
      </c>
      <c r="K171" t="s">
        <v>29</v>
      </c>
      <c r="L171">
        <v>92105</v>
      </c>
      <c r="M171" t="s">
        <v>84</v>
      </c>
      <c r="N171" t="s">
        <v>986</v>
      </c>
      <c r="O171" t="s">
        <v>9</v>
      </c>
      <c r="P171" t="s">
        <v>92</v>
      </c>
      <c r="Q171" t="s">
        <v>987</v>
      </c>
      <c r="R171">
        <v>32.400000000000006</v>
      </c>
      <c r="S171">
        <v>5</v>
      </c>
      <c r="T171">
        <v>0</v>
      </c>
      <c r="U171">
        <v>15.552000000000001</v>
      </c>
      <c r="V171">
        <v>2015</v>
      </c>
      <c r="W171" t="s">
        <v>217</v>
      </c>
    </row>
    <row r="172" spans="1:23" x14ac:dyDescent="0.25">
      <c r="A172">
        <v>6064</v>
      </c>
      <c r="B172" t="s">
        <v>988</v>
      </c>
      <c r="C172" s="32">
        <v>42363</v>
      </c>
      <c r="D172" s="32">
        <v>42368</v>
      </c>
      <c r="E172" t="s">
        <v>389</v>
      </c>
      <c r="F172" t="s">
        <v>989</v>
      </c>
      <c r="G172" t="s">
        <v>990</v>
      </c>
      <c r="H172" t="s">
        <v>0</v>
      </c>
      <c r="I172" t="s">
        <v>378</v>
      </c>
      <c r="J172" t="s">
        <v>136</v>
      </c>
      <c r="K172" t="s">
        <v>29</v>
      </c>
      <c r="L172">
        <v>92037</v>
      </c>
      <c r="M172" t="s">
        <v>84</v>
      </c>
      <c r="N172" t="s">
        <v>991</v>
      </c>
      <c r="O172" t="s">
        <v>9</v>
      </c>
      <c r="P172" t="s">
        <v>92</v>
      </c>
      <c r="Q172" t="s">
        <v>992</v>
      </c>
      <c r="R172">
        <v>12.600000000000001</v>
      </c>
      <c r="S172">
        <v>3</v>
      </c>
      <c r="T172">
        <v>0</v>
      </c>
      <c r="U172">
        <v>6.1739999999999995</v>
      </c>
      <c r="V172">
        <v>2015</v>
      </c>
      <c r="W172" t="s">
        <v>210</v>
      </c>
    </row>
    <row r="173" spans="1:23" x14ac:dyDescent="0.25">
      <c r="A173">
        <v>6065</v>
      </c>
      <c r="B173" t="s">
        <v>988</v>
      </c>
      <c r="C173" s="32">
        <v>42363</v>
      </c>
      <c r="D173" s="32">
        <v>42368</v>
      </c>
      <c r="E173" t="s">
        <v>389</v>
      </c>
      <c r="F173" t="s">
        <v>989</v>
      </c>
      <c r="G173" t="s">
        <v>990</v>
      </c>
      <c r="H173" t="s">
        <v>0</v>
      </c>
      <c r="I173" t="s">
        <v>378</v>
      </c>
      <c r="J173" t="s">
        <v>136</v>
      </c>
      <c r="K173" t="s">
        <v>29</v>
      </c>
      <c r="L173">
        <v>92037</v>
      </c>
      <c r="M173" t="s">
        <v>84</v>
      </c>
      <c r="N173" t="s">
        <v>993</v>
      </c>
      <c r="O173" t="s">
        <v>9</v>
      </c>
      <c r="P173" t="s">
        <v>92</v>
      </c>
      <c r="Q173" t="s">
        <v>994</v>
      </c>
      <c r="R173">
        <v>17.940000000000001</v>
      </c>
      <c r="S173">
        <v>3</v>
      </c>
      <c r="T173">
        <v>0</v>
      </c>
      <c r="U173">
        <v>8.0730000000000004</v>
      </c>
      <c r="V173">
        <v>2015</v>
      </c>
      <c r="W173" t="s">
        <v>210</v>
      </c>
    </row>
    <row r="174" spans="1:23" x14ac:dyDescent="0.25">
      <c r="A174">
        <v>6673</v>
      </c>
      <c r="B174" t="s">
        <v>995</v>
      </c>
      <c r="C174" s="32">
        <v>42258</v>
      </c>
      <c r="D174" s="32">
        <v>42263</v>
      </c>
      <c r="E174" t="s">
        <v>375</v>
      </c>
      <c r="F174" t="s">
        <v>996</v>
      </c>
      <c r="G174" t="s">
        <v>997</v>
      </c>
      <c r="H174" t="s">
        <v>1</v>
      </c>
      <c r="I174" t="s">
        <v>378</v>
      </c>
      <c r="J174" t="s">
        <v>136</v>
      </c>
      <c r="K174" t="s">
        <v>29</v>
      </c>
      <c r="L174">
        <v>92024</v>
      </c>
      <c r="M174" t="s">
        <v>84</v>
      </c>
      <c r="N174" t="s">
        <v>998</v>
      </c>
      <c r="O174" t="s">
        <v>9</v>
      </c>
      <c r="P174" t="s">
        <v>242</v>
      </c>
      <c r="Q174" t="s">
        <v>999</v>
      </c>
      <c r="R174">
        <v>265.85999999999996</v>
      </c>
      <c r="S174">
        <v>7</v>
      </c>
      <c r="T174">
        <v>0</v>
      </c>
      <c r="U174">
        <v>79.757999999999967</v>
      </c>
      <c r="V174">
        <v>2015</v>
      </c>
      <c r="W174" t="s">
        <v>219</v>
      </c>
    </row>
    <row r="175" spans="1:23" x14ac:dyDescent="0.25">
      <c r="A175">
        <v>7442</v>
      </c>
      <c r="B175" t="s">
        <v>1000</v>
      </c>
      <c r="C175" s="32">
        <v>42324</v>
      </c>
      <c r="D175" s="32">
        <v>42326</v>
      </c>
      <c r="E175" t="s">
        <v>512</v>
      </c>
      <c r="F175" t="s">
        <v>1001</v>
      </c>
      <c r="G175" t="s">
        <v>1002</v>
      </c>
      <c r="H175" t="s">
        <v>1</v>
      </c>
      <c r="I175" t="s">
        <v>378</v>
      </c>
      <c r="J175" t="s">
        <v>136</v>
      </c>
      <c r="K175" t="s">
        <v>29</v>
      </c>
      <c r="L175">
        <v>92105</v>
      </c>
      <c r="M175" t="s">
        <v>84</v>
      </c>
      <c r="N175" t="s">
        <v>1003</v>
      </c>
      <c r="O175" t="s">
        <v>9</v>
      </c>
      <c r="P175" t="s">
        <v>418</v>
      </c>
      <c r="Q175" t="s">
        <v>1004</v>
      </c>
      <c r="R175">
        <v>18.899999999999999</v>
      </c>
      <c r="S175">
        <v>3</v>
      </c>
      <c r="T175">
        <v>0</v>
      </c>
      <c r="U175">
        <v>8.6939999999999991</v>
      </c>
      <c r="V175">
        <v>2015</v>
      </c>
      <c r="W175" t="s">
        <v>217</v>
      </c>
    </row>
    <row r="176" spans="1:23" x14ac:dyDescent="0.25">
      <c r="A176">
        <v>7830</v>
      </c>
      <c r="B176" t="s">
        <v>1005</v>
      </c>
      <c r="C176" s="32">
        <v>42120</v>
      </c>
      <c r="D176" s="32">
        <v>42125</v>
      </c>
      <c r="E176" t="s">
        <v>375</v>
      </c>
      <c r="F176" t="s">
        <v>1006</v>
      </c>
      <c r="G176" t="s">
        <v>1007</v>
      </c>
      <c r="H176" t="s">
        <v>1</v>
      </c>
      <c r="I176" t="s">
        <v>378</v>
      </c>
      <c r="J176" t="s">
        <v>136</v>
      </c>
      <c r="K176" t="s">
        <v>29</v>
      </c>
      <c r="L176">
        <v>92105</v>
      </c>
      <c r="M176" t="s">
        <v>84</v>
      </c>
      <c r="N176" t="s">
        <v>1008</v>
      </c>
      <c r="O176" t="s">
        <v>9</v>
      </c>
      <c r="P176" t="s">
        <v>242</v>
      </c>
      <c r="Q176" t="s">
        <v>1009</v>
      </c>
      <c r="R176">
        <v>59.519999999999996</v>
      </c>
      <c r="S176">
        <v>3</v>
      </c>
      <c r="T176">
        <v>0</v>
      </c>
      <c r="U176">
        <v>15.475200000000001</v>
      </c>
      <c r="V176">
        <v>2015</v>
      </c>
      <c r="W176" t="s">
        <v>208</v>
      </c>
    </row>
    <row r="177" spans="1:23" x14ac:dyDescent="0.25">
      <c r="A177">
        <v>9062</v>
      </c>
      <c r="B177" t="s">
        <v>1010</v>
      </c>
      <c r="C177" s="32">
        <v>42328</v>
      </c>
      <c r="D177" s="32">
        <v>42329</v>
      </c>
      <c r="E177" t="s">
        <v>512</v>
      </c>
      <c r="F177" t="s">
        <v>1011</v>
      </c>
      <c r="G177" t="s">
        <v>1012</v>
      </c>
      <c r="H177" t="s">
        <v>1</v>
      </c>
      <c r="I177" t="s">
        <v>378</v>
      </c>
      <c r="J177" t="s">
        <v>136</v>
      </c>
      <c r="K177" t="s">
        <v>29</v>
      </c>
      <c r="L177">
        <v>92024</v>
      </c>
      <c r="M177" t="s">
        <v>84</v>
      </c>
      <c r="N177" t="s">
        <v>748</v>
      </c>
      <c r="O177" t="s">
        <v>9</v>
      </c>
      <c r="P177" t="s">
        <v>418</v>
      </c>
      <c r="Q177" t="s">
        <v>749</v>
      </c>
      <c r="R177">
        <v>50.12</v>
      </c>
      <c r="S177">
        <v>4</v>
      </c>
      <c r="T177">
        <v>0</v>
      </c>
      <c r="U177">
        <v>23.556399999999996</v>
      </c>
      <c r="V177">
        <v>2015</v>
      </c>
      <c r="W177" t="s">
        <v>217</v>
      </c>
    </row>
    <row r="178" spans="1:23" x14ac:dyDescent="0.25">
      <c r="A178">
        <v>2261</v>
      </c>
      <c r="B178" t="s">
        <v>941</v>
      </c>
      <c r="C178" s="32">
        <v>42316</v>
      </c>
      <c r="D178" s="32">
        <v>42318</v>
      </c>
      <c r="E178" t="s">
        <v>389</v>
      </c>
      <c r="F178" t="s">
        <v>942</v>
      </c>
      <c r="G178" t="s">
        <v>943</v>
      </c>
      <c r="H178" t="s">
        <v>2</v>
      </c>
      <c r="I178" t="s">
        <v>378</v>
      </c>
      <c r="J178" t="s">
        <v>136</v>
      </c>
      <c r="K178" t="s">
        <v>29</v>
      </c>
      <c r="L178">
        <v>92024</v>
      </c>
      <c r="M178" t="s">
        <v>84</v>
      </c>
      <c r="N178" t="s">
        <v>428</v>
      </c>
      <c r="O178" t="s">
        <v>10</v>
      </c>
      <c r="P178" t="s">
        <v>17</v>
      </c>
      <c r="Q178" t="s">
        <v>1013</v>
      </c>
      <c r="R178">
        <v>371.96999999999997</v>
      </c>
      <c r="S178">
        <v>3</v>
      </c>
      <c r="T178">
        <v>0</v>
      </c>
      <c r="U178">
        <v>66.954599999999971</v>
      </c>
      <c r="V178">
        <v>2015</v>
      </c>
      <c r="W178" t="s">
        <v>217</v>
      </c>
    </row>
    <row r="179" spans="1:23" x14ac:dyDescent="0.25">
      <c r="A179">
        <v>3677</v>
      </c>
      <c r="B179" t="s">
        <v>286</v>
      </c>
      <c r="C179" s="32">
        <v>42343</v>
      </c>
      <c r="D179" s="32">
        <v>42347</v>
      </c>
      <c r="E179" t="s">
        <v>375</v>
      </c>
      <c r="F179" t="s">
        <v>1014</v>
      </c>
      <c r="G179" t="s">
        <v>1015</v>
      </c>
      <c r="H179" t="s">
        <v>1</v>
      </c>
      <c r="I179" t="s">
        <v>378</v>
      </c>
      <c r="J179" t="s">
        <v>136</v>
      </c>
      <c r="K179" t="s">
        <v>29</v>
      </c>
      <c r="L179">
        <v>92105</v>
      </c>
      <c r="M179" t="s">
        <v>84</v>
      </c>
      <c r="N179" t="s">
        <v>1016</v>
      </c>
      <c r="O179" t="s">
        <v>8</v>
      </c>
      <c r="P179" t="s">
        <v>91</v>
      </c>
      <c r="Q179" t="s">
        <v>1017</v>
      </c>
      <c r="R179">
        <v>44.46</v>
      </c>
      <c r="S179">
        <v>2</v>
      </c>
      <c r="T179">
        <v>0</v>
      </c>
      <c r="U179">
        <v>14.671799999999998</v>
      </c>
      <c r="V179">
        <v>2015</v>
      </c>
      <c r="W179" t="s">
        <v>210</v>
      </c>
    </row>
    <row r="180" spans="1:23" x14ac:dyDescent="0.25">
      <c r="A180">
        <v>3868</v>
      </c>
      <c r="B180" t="s">
        <v>956</v>
      </c>
      <c r="C180" s="32">
        <v>42300</v>
      </c>
      <c r="D180" s="32">
        <v>42304</v>
      </c>
      <c r="E180" t="s">
        <v>389</v>
      </c>
      <c r="F180" t="s">
        <v>957</v>
      </c>
      <c r="G180" t="s">
        <v>958</v>
      </c>
      <c r="H180" t="s">
        <v>0</v>
      </c>
      <c r="I180" t="s">
        <v>378</v>
      </c>
      <c r="J180" t="s">
        <v>136</v>
      </c>
      <c r="K180" t="s">
        <v>29</v>
      </c>
      <c r="L180">
        <v>92105</v>
      </c>
      <c r="M180" t="s">
        <v>84</v>
      </c>
      <c r="N180" t="s">
        <v>1018</v>
      </c>
      <c r="O180" t="s">
        <v>10</v>
      </c>
      <c r="P180" t="s">
        <v>17</v>
      </c>
      <c r="Q180" t="s">
        <v>1019</v>
      </c>
      <c r="R180">
        <v>148.32</v>
      </c>
      <c r="S180">
        <v>9</v>
      </c>
      <c r="T180">
        <v>0</v>
      </c>
      <c r="U180">
        <v>63.777600000000007</v>
      </c>
      <c r="V180">
        <v>2015</v>
      </c>
      <c r="W180" t="s">
        <v>218</v>
      </c>
    </row>
    <row r="181" spans="1:23" x14ac:dyDescent="0.25">
      <c r="A181">
        <v>4733</v>
      </c>
      <c r="B181" t="s">
        <v>968</v>
      </c>
      <c r="C181" s="32">
        <v>42092</v>
      </c>
      <c r="D181" s="32">
        <v>42094</v>
      </c>
      <c r="E181" t="s">
        <v>389</v>
      </c>
      <c r="F181" t="s">
        <v>969</v>
      </c>
      <c r="G181" t="s">
        <v>970</v>
      </c>
      <c r="H181" t="s">
        <v>0</v>
      </c>
      <c r="I181" t="s">
        <v>378</v>
      </c>
      <c r="J181" t="s">
        <v>136</v>
      </c>
      <c r="K181" t="s">
        <v>29</v>
      </c>
      <c r="L181">
        <v>92105</v>
      </c>
      <c r="M181" t="s">
        <v>84</v>
      </c>
      <c r="N181" t="s">
        <v>1020</v>
      </c>
      <c r="O181" t="s">
        <v>10</v>
      </c>
      <c r="P181" t="s">
        <v>17</v>
      </c>
      <c r="Q181" t="s">
        <v>1021</v>
      </c>
      <c r="R181">
        <v>53.25</v>
      </c>
      <c r="S181">
        <v>3</v>
      </c>
      <c r="T181">
        <v>0</v>
      </c>
      <c r="U181">
        <v>20.767499999999998</v>
      </c>
      <c r="V181">
        <v>2015</v>
      </c>
      <c r="W181" t="s">
        <v>215</v>
      </c>
    </row>
    <row r="182" spans="1:23" x14ac:dyDescent="0.25">
      <c r="A182">
        <v>4734</v>
      </c>
      <c r="B182" t="s">
        <v>968</v>
      </c>
      <c r="C182" s="32">
        <v>42092</v>
      </c>
      <c r="D182" s="32">
        <v>42094</v>
      </c>
      <c r="E182" t="s">
        <v>389</v>
      </c>
      <c r="F182" t="s">
        <v>969</v>
      </c>
      <c r="G182" t="s">
        <v>970</v>
      </c>
      <c r="H182" t="s">
        <v>0</v>
      </c>
      <c r="I182" t="s">
        <v>378</v>
      </c>
      <c r="J182" t="s">
        <v>136</v>
      </c>
      <c r="K182" t="s">
        <v>29</v>
      </c>
      <c r="L182">
        <v>92105</v>
      </c>
      <c r="M182" t="s">
        <v>84</v>
      </c>
      <c r="N182" t="s">
        <v>1022</v>
      </c>
      <c r="O182" t="s">
        <v>8</v>
      </c>
      <c r="P182" t="s">
        <v>91</v>
      </c>
      <c r="Q182" t="s">
        <v>1023</v>
      </c>
      <c r="R182">
        <v>19.919999999999998</v>
      </c>
      <c r="S182">
        <v>3</v>
      </c>
      <c r="T182">
        <v>0</v>
      </c>
      <c r="U182">
        <v>9.5615999999999985</v>
      </c>
      <c r="V182">
        <v>2015</v>
      </c>
      <c r="W182" t="s">
        <v>215</v>
      </c>
    </row>
    <row r="183" spans="1:23" x14ac:dyDescent="0.25">
      <c r="A183">
        <v>5812</v>
      </c>
      <c r="B183" t="s">
        <v>976</v>
      </c>
      <c r="C183" s="32">
        <v>42085</v>
      </c>
      <c r="D183" s="32">
        <v>42089</v>
      </c>
      <c r="E183" t="s">
        <v>375</v>
      </c>
      <c r="F183" t="s">
        <v>977</v>
      </c>
      <c r="G183" t="s">
        <v>978</v>
      </c>
      <c r="H183" t="s">
        <v>1</v>
      </c>
      <c r="I183" t="s">
        <v>378</v>
      </c>
      <c r="J183" t="s">
        <v>136</v>
      </c>
      <c r="K183" t="s">
        <v>29</v>
      </c>
      <c r="L183">
        <v>92037</v>
      </c>
      <c r="M183" t="s">
        <v>84</v>
      </c>
      <c r="N183" t="s">
        <v>1024</v>
      </c>
      <c r="O183" t="s">
        <v>8</v>
      </c>
      <c r="P183" t="s">
        <v>91</v>
      </c>
      <c r="Q183" t="s">
        <v>1025</v>
      </c>
      <c r="R183">
        <v>91.96</v>
      </c>
      <c r="S183">
        <v>2</v>
      </c>
      <c r="T183">
        <v>0</v>
      </c>
      <c r="U183">
        <v>15.633199999999988</v>
      </c>
      <c r="V183">
        <v>2015</v>
      </c>
      <c r="W183" t="s">
        <v>215</v>
      </c>
    </row>
    <row r="184" spans="1:23" x14ac:dyDescent="0.25">
      <c r="A184">
        <v>5832</v>
      </c>
      <c r="B184" t="s">
        <v>1026</v>
      </c>
      <c r="C184" s="32">
        <v>42203</v>
      </c>
      <c r="D184" s="32">
        <v>42207</v>
      </c>
      <c r="E184" t="s">
        <v>375</v>
      </c>
      <c r="F184" t="s">
        <v>1027</v>
      </c>
      <c r="G184" t="s">
        <v>1028</v>
      </c>
      <c r="H184" t="s">
        <v>0</v>
      </c>
      <c r="I184" t="s">
        <v>378</v>
      </c>
      <c r="J184" t="s">
        <v>136</v>
      </c>
      <c r="K184" t="s">
        <v>29</v>
      </c>
      <c r="L184">
        <v>92105</v>
      </c>
      <c r="M184" t="s">
        <v>84</v>
      </c>
      <c r="N184" t="s">
        <v>1029</v>
      </c>
      <c r="O184" t="s">
        <v>10</v>
      </c>
      <c r="P184" t="s">
        <v>17</v>
      </c>
      <c r="Q184" t="s">
        <v>1030</v>
      </c>
      <c r="R184">
        <v>519.96</v>
      </c>
      <c r="S184">
        <v>4</v>
      </c>
      <c r="T184">
        <v>0</v>
      </c>
      <c r="U184">
        <v>176.78640000000001</v>
      </c>
      <c r="V184">
        <v>2015</v>
      </c>
      <c r="W184" t="s">
        <v>213</v>
      </c>
    </row>
    <row r="185" spans="1:23" x14ac:dyDescent="0.25">
      <c r="A185">
        <v>5844</v>
      </c>
      <c r="B185" t="s">
        <v>979</v>
      </c>
      <c r="C185" s="32">
        <v>42325</v>
      </c>
      <c r="D185" s="32">
        <v>42329</v>
      </c>
      <c r="E185" t="s">
        <v>375</v>
      </c>
      <c r="F185" t="s">
        <v>980</v>
      </c>
      <c r="G185" t="s">
        <v>981</v>
      </c>
      <c r="H185" t="s">
        <v>0</v>
      </c>
      <c r="I185" t="s">
        <v>378</v>
      </c>
      <c r="J185" t="s">
        <v>136</v>
      </c>
      <c r="K185" t="s">
        <v>29</v>
      </c>
      <c r="L185">
        <v>92105</v>
      </c>
      <c r="M185" t="s">
        <v>84</v>
      </c>
      <c r="N185" t="s">
        <v>1031</v>
      </c>
      <c r="O185" t="s">
        <v>8</v>
      </c>
      <c r="P185" t="s">
        <v>91</v>
      </c>
      <c r="Q185" t="s">
        <v>1032</v>
      </c>
      <c r="R185">
        <v>80.959999999999994</v>
      </c>
      <c r="S185">
        <v>4</v>
      </c>
      <c r="T185">
        <v>0</v>
      </c>
      <c r="U185">
        <v>29.145599999999995</v>
      </c>
      <c r="V185">
        <v>2015</v>
      </c>
      <c r="W185" t="s">
        <v>217</v>
      </c>
    </row>
    <row r="186" spans="1:23" x14ac:dyDescent="0.25">
      <c r="A186">
        <v>5848</v>
      </c>
      <c r="B186" t="s">
        <v>979</v>
      </c>
      <c r="C186" s="32">
        <v>42325</v>
      </c>
      <c r="D186" s="32">
        <v>42329</v>
      </c>
      <c r="E186" t="s">
        <v>375</v>
      </c>
      <c r="F186" t="s">
        <v>980</v>
      </c>
      <c r="G186" t="s">
        <v>981</v>
      </c>
      <c r="H186" t="s">
        <v>0</v>
      </c>
      <c r="I186" t="s">
        <v>378</v>
      </c>
      <c r="J186" t="s">
        <v>136</v>
      </c>
      <c r="K186" t="s">
        <v>29</v>
      </c>
      <c r="L186">
        <v>92105</v>
      </c>
      <c r="M186" t="s">
        <v>84</v>
      </c>
      <c r="N186" t="s">
        <v>434</v>
      </c>
      <c r="O186" t="s">
        <v>8</v>
      </c>
      <c r="P186" t="s">
        <v>91</v>
      </c>
      <c r="Q186" t="s">
        <v>435</v>
      </c>
      <c r="R186">
        <v>36.599999999999994</v>
      </c>
      <c r="S186">
        <v>3</v>
      </c>
      <c r="T186">
        <v>0</v>
      </c>
      <c r="U186">
        <v>15.372000000000002</v>
      </c>
      <c r="V186">
        <v>2015</v>
      </c>
      <c r="W186" t="s">
        <v>217</v>
      </c>
    </row>
    <row r="187" spans="1:23" x14ac:dyDescent="0.25">
      <c r="A187">
        <v>8164</v>
      </c>
      <c r="B187" t="s">
        <v>1033</v>
      </c>
      <c r="C187" s="32">
        <v>42310</v>
      </c>
      <c r="D187" s="32">
        <v>42314</v>
      </c>
      <c r="E187" t="s">
        <v>375</v>
      </c>
      <c r="F187" t="s">
        <v>1034</v>
      </c>
      <c r="G187" t="s">
        <v>1035</v>
      </c>
      <c r="H187" t="s">
        <v>0</v>
      </c>
      <c r="I187" t="s">
        <v>378</v>
      </c>
      <c r="J187" t="s">
        <v>136</v>
      </c>
      <c r="K187" t="s">
        <v>29</v>
      </c>
      <c r="L187">
        <v>92105</v>
      </c>
      <c r="M187" t="s">
        <v>84</v>
      </c>
      <c r="N187" t="s">
        <v>1036</v>
      </c>
      <c r="O187" t="s">
        <v>8</v>
      </c>
      <c r="P187" t="s">
        <v>91</v>
      </c>
      <c r="Q187" t="s">
        <v>1037</v>
      </c>
      <c r="R187">
        <v>96.960000000000008</v>
      </c>
      <c r="S187">
        <v>6</v>
      </c>
      <c r="T187">
        <v>0</v>
      </c>
      <c r="U187">
        <v>33.935999999999993</v>
      </c>
      <c r="V187">
        <v>2015</v>
      </c>
      <c r="W187" t="s">
        <v>217</v>
      </c>
    </row>
    <row r="188" spans="1:23" x14ac:dyDescent="0.25">
      <c r="A188">
        <v>266</v>
      </c>
      <c r="B188" t="s">
        <v>1038</v>
      </c>
      <c r="C188" s="32">
        <v>42318</v>
      </c>
      <c r="D188" s="32">
        <v>42323</v>
      </c>
      <c r="E188" t="s">
        <v>375</v>
      </c>
      <c r="F188" t="s">
        <v>1039</v>
      </c>
      <c r="G188" t="s">
        <v>1040</v>
      </c>
      <c r="H188" t="s">
        <v>0</v>
      </c>
      <c r="I188" t="s">
        <v>378</v>
      </c>
      <c r="J188" t="s">
        <v>1041</v>
      </c>
      <c r="K188" t="s">
        <v>29</v>
      </c>
      <c r="L188">
        <v>94513</v>
      </c>
      <c r="M188" t="s">
        <v>84</v>
      </c>
      <c r="N188" t="s">
        <v>1042</v>
      </c>
      <c r="O188" t="s">
        <v>10</v>
      </c>
      <c r="P188" t="s">
        <v>17</v>
      </c>
      <c r="Q188" t="s">
        <v>1043</v>
      </c>
      <c r="R188">
        <v>79.900000000000006</v>
      </c>
      <c r="S188">
        <v>2</v>
      </c>
      <c r="T188">
        <v>0</v>
      </c>
      <c r="U188">
        <v>35.156000000000006</v>
      </c>
      <c r="V188">
        <v>2015</v>
      </c>
      <c r="W188" t="s">
        <v>217</v>
      </c>
    </row>
    <row r="189" spans="1:23" x14ac:dyDescent="0.25">
      <c r="A189">
        <v>2069</v>
      </c>
      <c r="B189" t="s">
        <v>1044</v>
      </c>
      <c r="C189" s="32">
        <v>42107</v>
      </c>
      <c r="D189" s="32">
        <v>42113</v>
      </c>
      <c r="E189" t="s">
        <v>375</v>
      </c>
      <c r="F189" t="s">
        <v>1045</v>
      </c>
      <c r="G189" t="s">
        <v>1046</v>
      </c>
      <c r="H189" t="s">
        <v>0</v>
      </c>
      <c r="I189" t="s">
        <v>378</v>
      </c>
      <c r="J189" t="s">
        <v>1047</v>
      </c>
      <c r="K189" t="s">
        <v>29</v>
      </c>
      <c r="L189">
        <v>91767</v>
      </c>
      <c r="M189" t="s">
        <v>84</v>
      </c>
      <c r="N189" t="s">
        <v>1048</v>
      </c>
      <c r="O189" t="s">
        <v>10</v>
      </c>
      <c r="P189" t="s">
        <v>17</v>
      </c>
      <c r="Q189" t="s">
        <v>1049</v>
      </c>
      <c r="R189">
        <v>199.96</v>
      </c>
      <c r="S189">
        <v>4</v>
      </c>
      <c r="T189">
        <v>0</v>
      </c>
      <c r="U189">
        <v>69.98599999999999</v>
      </c>
      <c r="V189">
        <v>2015</v>
      </c>
      <c r="W189" t="s">
        <v>208</v>
      </c>
    </row>
    <row r="190" spans="1:23" x14ac:dyDescent="0.25">
      <c r="A190">
        <v>2536</v>
      </c>
      <c r="B190" t="s">
        <v>277</v>
      </c>
      <c r="C190" s="32">
        <v>42253</v>
      </c>
      <c r="D190" s="32">
        <v>42255</v>
      </c>
      <c r="E190" t="s">
        <v>512</v>
      </c>
      <c r="F190" t="s">
        <v>1050</v>
      </c>
      <c r="G190" t="s">
        <v>1051</v>
      </c>
      <c r="H190" t="s">
        <v>1</v>
      </c>
      <c r="I190" t="s">
        <v>378</v>
      </c>
      <c r="J190" t="s">
        <v>1052</v>
      </c>
      <c r="K190" t="s">
        <v>29</v>
      </c>
      <c r="L190">
        <v>92253</v>
      </c>
      <c r="M190" t="s">
        <v>84</v>
      </c>
      <c r="N190" t="s">
        <v>1053</v>
      </c>
      <c r="O190" t="s">
        <v>10</v>
      </c>
      <c r="P190" t="s">
        <v>17</v>
      </c>
      <c r="Q190" t="s">
        <v>1054</v>
      </c>
      <c r="R190">
        <v>46.32</v>
      </c>
      <c r="S190">
        <v>4</v>
      </c>
      <c r="T190">
        <v>0</v>
      </c>
      <c r="U190">
        <v>18.064800000000002</v>
      </c>
      <c r="V190">
        <v>2015</v>
      </c>
      <c r="W190" t="s">
        <v>219</v>
      </c>
    </row>
    <row r="191" spans="1:23" x14ac:dyDescent="0.25">
      <c r="A191">
        <v>3272</v>
      </c>
      <c r="B191" t="s">
        <v>1055</v>
      </c>
      <c r="C191" s="32">
        <v>42365</v>
      </c>
      <c r="D191" s="32">
        <v>42367</v>
      </c>
      <c r="E191" t="s">
        <v>389</v>
      </c>
      <c r="F191" t="s">
        <v>1056</v>
      </c>
      <c r="G191" t="s">
        <v>1057</v>
      </c>
      <c r="H191" t="s">
        <v>1</v>
      </c>
      <c r="I191" t="s">
        <v>378</v>
      </c>
      <c r="J191" t="s">
        <v>1058</v>
      </c>
      <c r="K191" t="s">
        <v>29</v>
      </c>
      <c r="L191">
        <v>93277</v>
      </c>
      <c r="M191" t="s">
        <v>84</v>
      </c>
      <c r="N191" t="s">
        <v>1059</v>
      </c>
      <c r="O191" t="s">
        <v>10</v>
      </c>
      <c r="P191" t="s">
        <v>17</v>
      </c>
      <c r="Q191" t="s">
        <v>1060</v>
      </c>
      <c r="R191">
        <v>7.92</v>
      </c>
      <c r="S191">
        <v>8</v>
      </c>
      <c r="T191">
        <v>0</v>
      </c>
      <c r="U191">
        <v>3.4848000000000008</v>
      </c>
      <c r="V191">
        <v>2015</v>
      </c>
      <c r="W191" t="s">
        <v>210</v>
      </c>
    </row>
    <row r="192" spans="1:23" x14ac:dyDescent="0.25">
      <c r="A192">
        <v>3290</v>
      </c>
      <c r="B192" t="s">
        <v>287</v>
      </c>
      <c r="C192" s="32">
        <v>42351</v>
      </c>
      <c r="D192" s="32">
        <v>42353</v>
      </c>
      <c r="E192" t="s">
        <v>512</v>
      </c>
      <c r="F192" t="s">
        <v>744</v>
      </c>
      <c r="G192" t="s">
        <v>745</v>
      </c>
      <c r="H192" t="s">
        <v>0</v>
      </c>
      <c r="I192" t="s">
        <v>378</v>
      </c>
      <c r="J192" t="s">
        <v>1061</v>
      </c>
      <c r="K192" t="s">
        <v>29</v>
      </c>
      <c r="L192">
        <v>92592</v>
      </c>
      <c r="M192" t="s">
        <v>84</v>
      </c>
      <c r="N192" t="s">
        <v>1062</v>
      </c>
      <c r="O192" t="s">
        <v>10</v>
      </c>
      <c r="P192" t="s">
        <v>17</v>
      </c>
      <c r="Q192" t="s">
        <v>1063</v>
      </c>
      <c r="R192">
        <v>248.85000000000002</v>
      </c>
      <c r="S192">
        <v>5</v>
      </c>
      <c r="T192">
        <v>0</v>
      </c>
      <c r="U192">
        <v>27.373499999999993</v>
      </c>
      <c r="V192">
        <v>2015</v>
      </c>
      <c r="W192" t="s">
        <v>210</v>
      </c>
    </row>
    <row r="193" spans="1:23" x14ac:dyDescent="0.25">
      <c r="A193">
        <v>3291</v>
      </c>
      <c r="B193" t="s">
        <v>287</v>
      </c>
      <c r="C193" s="32">
        <v>42351</v>
      </c>
      <c r="D193" s="32">
        <v>42353</v>
      </c>
      <c r="E193" t="s">
        <v>512</v>
      </c>
      <c r="F193" t="s">
        <v>744</v>
      </c>
      <c r="G193" t="s">
        <v>745</v>
      </c>
      <c r="H193" t="s">
        <v>0</v>
      </c>
      <c r="I193" t="s">
        <v>378</v>
      </c>
      <c r="J193" t="s">
        <v>1061</v>
      </c>
      <c r="K193" t="s">
        <v>29</v>
      </c>
      <c r="L193">
        <v>92592</v>
      </c>
      <c r="M193" t="s">
        <v>84</v>
      </c>
      <c r="N193" t="s">
        <v>1064</v>
      </c>
      <c r="O193" t="s">
        <v>10</v>
      </c>
      <c r="P193" t="s">
        <v>17</v>
      </c>
      <c r="Q193" t="s">
        <v>1065</v>
      </c>
      <c r="R193">
        <v>36.24</v>
      </c>
      <c r="S193">
        <v>1</v>
      </c>
      <c r="T193">
        <v>0</v>
      </c>
      <c r="U193">
        <v>15.220800000000001</v>
      </c>
      <c r="V193">
        <v>2015</v>
      </c>
      <c r="W193" t="s">
        <v>210</v>
      </c>
    </row>
    <row r="194" spans="1:23" x14ac:dyDescent="0.25">
      <c r="A194">
        <v>960</v>
      </c>
      <c r="B194" t="s">
        <v>1066</v>
      </c>
      <c r="C194" s="32">
        <v>42269</v>
      </c>
      <c r="D194" s="32">
        <v>42269</v>
      </c>
      <c r="E194" t="s">
        <v>597</v>
      </c>
      <c r="F194" t="s">
        <v>1067</v>
      </c>
      <c r="G194" t="s">
        <v>1068</v>
      </c>
      <c r="H194" t="s">
        <v>0</v>
      </c>
      <c r="I194" t="s">
        <v>378</v>
      </c>
      <c r="J194" t="s">
        <v>349</v>
      </c>
      <c r="K194" t="s">
        <v>29</v>
      </c>
      <c r="L194">
        <v>92054</v>
      </c>
      <c r="M194" t="s">
        <v>84</v>
      </c>
      <c r="N194" t="s">
        <v>1069</v>
      </c>
      <c r="O194" t="s">
        <v>8</v>
      </c>
      <c r="P194" t="s">
        <v>91</v>
      </c>
      <c r="Q194" t="s">
        <v>1070</v>
      </c>
      <c r="R194">
        <v>204.6</v>
      </c>
      <c r="S194">
        <v>2</v>
      </c>
      <c r="T194">
        <v>0</v>
      </c>
      <c r="U194">
        <v>53.195999999999998</v>
      </c>
      <c r="V194">
        <v>2015</v>
      </c>
      <c r="W194" t="s">
        <v>219</v>
      </c>
    </row>
    <row r="195" spans="1:23" x14ac:dyDescent="0.25">
      <c r="A195">
        <v>3778</v>
      </c>
      <c r="B195" t="s">
        <v>1071</v>
      </c>
      <c r="C195" s="32">
        <v>42127</v>
      </c>
      <c r="D195" s="32">
        <v>42132</v>
      </c>
      <c r="E195" t="s">
        <v>375</v>
      </c>
      <c r="F195" t="s">
        <v>1072</v>
      </c>
      <c r="G195" t="s">
        <v>1073</v>
      </c>
      <c r="H195" t="s">
        <v>2</v>
      </c>
      <c r="I195" t="s">
        <v>378</v>
      </c>
      <c r="J195" t="s">
        <v>1074</v>
      </c>
      <c r="K195" t="s">
        <v>29</v>
      </c>
      <c r="L195">
        <v>91911</v>
      </c>
      <c r="M195" t="s">
        <v>84</v>
      </c>
      <c r="N195" t="s">
        <v>1075</v>
      </c>
      <c r="O195" t="s">
        <v>8</v>
      </c>
      <c r="P195" t="s">
        <v>91</v>
      </c>
      <c r="Q195" t="s">
        <v>1076</v>
      </c>
      <c r="R195">
        <v>665.88</v>
      </c>
      <c r="S195">
        <v>6</v>
      </c>
      <c r="T195">
        <v>0</v>
      </c>
      <c r="U195">
        <v>106.54079999999999</v>
      </c>
      <c r="V195">
        <v>2015</v>
      </c>
      <c r="W195" t="s">
        <v>216</v>
      </c>
    </row>
    <row r="196" spans="1:23" x14ac:dyDescent="0.25">
      <c r="A196">
        <v>5203</v>
      </c>
      <c r="B196" t="s">
        <v>1077</v>
      </c>
      <c r="C196" s="32">
        <v>42231</v>
      </c>
      <c r="D196" s="32">
        <v>42235</v>
      </c>
      <c r="E196" t="s">
        <v>375</v>
      </c>
      <c r="F196" t="s">
        <v>1078</v>
      </c>
      <c r="G196" t="s">
        <v>1079</v>
      </c>
      <c r="H196" t="s">
        <v>0</v>
      </c>
      <c r="I196" t="s">
        <v>378</v>
      </c>
      <c r="J196" t="s">
        <v>124</v>
      </c>
      <c r="K196" t="s">
        <v>29</v>
      </c>
      <c r="L196">
        <v>94601</v>
      </c>
      <c r="M196" t="s">
        <v>84</v>
      </c>
      <c r="N196" t="s">
        <v>1080</v>
      </c>
      <c r="O196" t="s">
        <v>8</v>
      </c>
      <c r="P196" t="s">
        <v>91</v>
      </c>
      <c r="Q196" t="s">
        <v>1081</v>
      </c>
      <c r="R196">
        <v>104.23</v>
      </c>
      <c r="S196">
        <v>7</v>
      </c>
      <c r="T196">
        <v>0</v>
      </c>
      <c r="U196">
        <v>28.142100000000006</v>
      </c>
      <c r="V196">
        <v>2015</v>
      </c>
      <c r="W196" t="s">
        <v>209</v>
      </c>
    </row>
    <row r="197" spans="1:23" x14ac:dyDescent="0.25">
      <c r="A197">
        <v>5326</v>
      </c>
      <c r="B197" t="s">
        <v>1082</v>
      </c>
      <c r="C197" s="32">
        <v>42342</v>
      </c>
      <c r="D197" s="32">
        <v>42347</v>
      </c>
      <c r="E197" t="s">
        <v>375</v>
      </c>
      <c r="F197" t="s">
        <v>1083</v>
      </c>
      <c r="G197" t="s">
        <v>1084</v>
      </c>
      <c r="H197" t="s">
        <v>0</v>
      </c>
      <c r="I197" t="s">
        <v>378</v>
      </c>
      <c r="J197" t="s">
        <v>154</v>
      </c>
      <c r="K197" t="s">
        <v>29</v>
      </c>
      <c r="L197">
        <v>90712</v>
      </c>
      <c r="M197" t="s">
        <v>84</v>
      </c>
      <c r="N197" t="s">
        <v>1085</v>
      </c>
      <c r="O197" t="s">
        <v>8</v>
      </c>
      <c r="P197" t="s">
        <v>91</v>
      </c>
      <c r="Q197" t="s">
        <v>1086</v>
      </c>
      <c r="R197">
        <v>25.08</v>
      </c>
      <c r="S197">
        <v>6</v>
      </c>
      <c r="T197">
        <v>0</v>
      </c>
      <c r="U197">
        <v>9.0288000000000004</v>
      </c>
      <c r="V197">
        <v>2015</v>
      </c>
      <c r="W197" t="s">
        <v>210</v>
      </c>
    </row>
    <row r="198" spans="1:23" x14ac:dyDescent="0.25">
      <c r="A198">
        <v>6088</v>
      </c>
      <c r="B198" t="s">
        <v>265</v>
      </c>
      <c r="C198" s="32">
        <v>42352</v>
      </c>
      <c r="D198" s="32">
        <v>42356</v>
      </c>
      <c r="E198" t="s">
        <v>375</v>
      </c>
      <c r="F198" t="s">
        <v>1087</v>
      </c>
      <c r="G198" t="s">
        <v>1088</v>
      </c>
      <c r="H198" t="s">
        <v>0</v>
      </c>
      <c r="I198" t="s">
        <v>378</v>
      </c>
      <c r="J198" t="s">
        <v>1089</v>
      </c>
      <c r="K198" t="s">
        <v>29</v>
      </c>
      <c r="L198">
        <v>92627</v>
      </c>
      <c r="M198" t="s">
        <v>84</v>
      </c>
      <c r="N198" t="s">
        <v>1090</v>
      </c>
      <c r="O198" t="s">
        <v>8</v>
      </c>
      <c r="P198" t="s">
        <v>91</v>
      </c>
      <c r="Q198" t="s">
        <v>1091</v>
      </c>
      <c r="R198">
        <v>29.22</v>
      </c>
      <c r="S198">
        <v>3</v>
      </c>
      <c r="T198">
        <v>0</v>
      </c>
      <c r="U198">
        <v>12.856800000000002</v>
      </c>
      <c r="V198">
        <v>2015</v>
      </c>
      <c r="W198" t="s">
        <v>210</v>
      </c>
    </row>
    <row r="199" spans="1:23" x14ac:dyDescent="0.25">
      <c r="A199">
        <v>6239</v>
      </c>
      <c r="B199" t="s">
        <v>271</v>
      </c>
      <c r="C199" s="32">
        <v>42350</v>
      </c>
      <c r="D199" s="32">
        <v>42354</v>
      </c>
      <c r="E199" t="s">
        <v>375</v>
      </c>
      <c r="F199" t="s">
        <v>1092</v>
      </c>
      <c r="G199" t="s">
        <v>1093</v>
      </c>
      <c r="H199" t="s">
        <v>0</v>
      </c>
      <c r="I199" t="s">
        <v>378</v>
      </c>
      <c r="J199" t="s">
        <v>238</v>
      </c>
      <c r="K199" t="s">
        <v>29</v>
      </c>
      <c r="L199">
        <v>95123</v>
      </c>
      <c r="M199" t="s">
        <v>84</v>
      </c>
      <c r="N199" t="s">
        <v>1094</v>
      </c>
      <c r="O199" t="s">
        <v>8</v>
      </c>
      <c r="P199" t="s">
        <v>91</v>
      </c>
      <c r="Q199" t="s">
        <v>1095</v>
      </c>
      <c r="R199">
        <v>166.5</v>
      </c>
      <c r="S199">
        <v>3</v>
      </c>
      <c r="T199">
        <v>0</v>
      </c>
      <c r="U199">
        <v>21.64500000000001</v>
      </c>
      <c r="V199">
        <v>2015</v>
      </c>
      <c r="W199" t="s">
        <v>210</v>
      </c>
    </row>
    <row r="200" spans="1:23" x14ac:dyDescent="0.25">
      <c r="A200">
        <v>6291</v>
      </c>
      <c r="B200" t="s">
        <v>1096</v>
      </c>
      <c r="C200" s="32">
        <v>42076</v>
      </c>
      <c r="D200" s="32">
        <v>42081</v>
      </c>
      <c r="E200" t="s">
        <v>389</v>
      </c>
      <c r="F200" t="s">
        <v>1097</v>
      </c>
      <c r="G200" t="s">
        <v>1098</v>
      </c>
      <c r="H200" t="s">
        <v>2</v>
      </c>
      <c r="I200" t="s">
        <v>378</v>
      </c>
      <c r="J200" t="s">
        <v>1099</v>
      </c>
      <c r="K200" t="s">
        <v>29</v>
      </c>
      <c r="L200">
        <v>95928</v>
      </c>
      <c r="M200" t="s">
        <v>84</v>
      </c>
      <c r="N200" t="s">
        <v>832</v>
      </c>
      <c r="O200" t="s">
        <v>8</v>
      </c>
      <c r="P200" t="s">
        <v>91</v>
      </c>
      <c r="Q200" t="s">
        <v>833</v>
      </c>
      <c r="R200">
        <v>327.76</v>
      </c>
      <c r="S200">
        <v>8</v>
      </c>
      <c r="T200">
        <v>0</v>
      </c>
      <c r="U200">
        <v>91.772800000000018</v>
      </c>
      <c r="V200">
        <v>2015</v>
      </c>
      <c r="W200" t="s">
        <v>215</v>
      </c>
    </row>
    <row r="201" spans="1:23" x14ac:dyDescent="0.25">
      <c r="A201">
        <v>7405</v>
      </c>
      <c r="B201" t="s">
        <v>1100</v>
      </c>
      <c r="C201" s="32">
        <v>42138</v>
      </c>
      <c r="D201" s="32">
        <v>42143</v>
      </c>
      <c r="E201" t="s">
        <v>375</v>
      </c>
      <c r="F201" t="s">
        <v>1101</v>
      </c>
      <c r="G201" t="s">
        <v>1102</v>
      </c>
      <c r="H201" t="s">
        <v>1</v>
      </c>
      <c r="I201" t="s">
        <v>378</v>
      </c>
      <c r="J201" t="s">
        <v>1103</v>
      </c>
      <c r="K201" t="s">
        <v>29</v>
      </c>
      <c r="L201">
        <v>93010</v>
      </c>
      <c r="M201" t="s">
        <v>84</v>
      </c>
      <c r="N201" t="s">
        <v>832</v>
      </c>
      <c r="O201" t="s">
        <v>8</v>
      </c>
      <c r="P201" t="s">
        <v>91</v>
      </c>
      <c r="Q201" t="s">
        <v>833</v>
      </c>
      <c r="R201">
        <v>122.91</v>
      </c>
      <c r="S201">
        <v>3</v>
      </c>
      <c r="T201">
        <v>0</v>
      </c>
      <c r="U201">
        <v>34.414800000000007</v>
      </c>
      <c r="V201">
        <v>2015</v>
      </c>
      <c r="W201" t="s">
        <v>216</v>
      </c>
    </row>
    <row r="202" spans="1:23" x14ac:dyDescent="0.25">
      <c r="A202">
        <v>9575</v>
      </c>
      <c r="B202" t="s">
        <v>1104</v>
      </c>
      <c r="C202" s="32">
        <v>42229</v>
      </c>
      <c r="D202" s="32">
        <v>42229</v>
      </c>
      <c r="E202" t="s">
        <v>597</v>
      </c>
      <c r="F202" t="s">
        <v>1105</v>
      </c>
      <c r="G202" t="s">
        <v>1106</v>
      </c>
      <c r="H202" t="s">
        <v>0</v>
      </c>
      <c r="I202" t="s">
        <v>378</v>
      </c>
      <c r="J202" t="s">
        <v>1047</v>
      </c>
      <c r="K202" t="s">
        <v>29</v>
      </c>
      <c r="L202">
        <v>91767</v>
      </c>
      <c r="M202" t="s">
        <v>84</v>
      </c>
      <c r="N202" t="s">
        <v>1107</v>
      </c>
      <c r="O202" t="s">
        <v>8</v>
      </c>
      <c r="P202" t="s">
        <v>91</v>
      </c>
      <c r="Q202" t="s">
        <v>1108</v>
      </c>
      <c r="R202">
        <v>31.56</v>
      </c>
      <c r="S202">
        <v>3</v>
      </c>
      <c r="T202">
        <v>0</v>
      </c>
      <c r="U202">
        <v>10.4148</v>
      </c>
      <c r="V202">
        <v>2015</v>
      </c>
      <c r="W202" t="s">
        <v>209</v>
      </c>
    </row>
    <row r="203" spans="1:23" x14ac:dyDescent="0.25">
      <c r="A203">
        <v>9599</v>
      </c>
      <c r="B203" t="s">
        <v>1109</v>
      </c>
      <c r="C203" s="32">
        <v>42266</v>
      </c>
      <c r="D203" s="32">
        <v>42270</v>
      </c>
      <c r="E203" t="s">
        <v>375</v>
      </c>
      <c r="F203" t="s">
        <v>662</v>
      </c>
      <c r="G203" t="s">
        <v>663</v>
      </c>
      <c r="H203" t="s">
        <v>2</v>
      </c>
      <c r="I203" t="s">
        <v>378</v>
      </c>
      <c r="J203" t="s">
        <v>153</v>
      </c>
      <c r="K203" t="s">
        <v>29</v>
      </c>
      <c r="L203">
        <v>95823</v>
      </c>
      <c r="M203" t="s">
        <v>84</v>
      </c>
      <c r="N203" t="s">
        <v>1110</v>
      </c>
      <c r="O203" t="s">
        <v>8</v>
      </c>
      <c r="P203" t="s">
        <v>91</v>
      </c>
      <c r="Q203" t="s">
        <v>1111</v>
      </c>
      <c r="R203">
        <v>60.84</v>
      </c>
      <c r="S203">
        <v>3</v>
      </c>
      <c r="T203">
        <v>0</v>
      </c>
      <c r="U203">
        <v>19.468799999999998</v>
      </c>
      <c r="V203">
        <v>2015</v>
      </c>
      <c r="W203" t="s">
        <v>219</v>
      </c>
    </row>
    <row r="204" spans="1:23" x14ac:dyDescent="0.25">
      <c r="A204">
        <v>9906</v>
      </c>
      <c r="B204" t="s">
        <v>1112</v>
      </c>
      <c r="C204" s="32">
        <v>42260</v>
      </c>
      <c r="D204" s="32">
        <v>42262</v>
      </c>
      <c r="E204" t="s">
        <v>512</v>
      </c>
      <c r="F204" t="s">
        <v>1113</v>
      </c>
      <c r="G204" t="s">
        <v>1114</v>
      </c>
      <c r="H204" t="s">
        <v>1</v>
      </c>
      <c r="I204" t="s">
        <v>378</v>
      </c>
      <c r="J204" t="s">
        <v>109</v>
      </c>
      <c r="K204" t="s">
        <v>29</v>
      </c>
      <c r="L204">
        <v>92804</v>
      </c>
      <c r="M204" t="s">
        <v>84</v>
      </c>
      <c r="N204" t="s">
        <v>533</v>
      </c>
      <c r="O204" t="s">
        <v>8</v>
      </c>
      <c r="P204" t="s">
        <v>91</v>
      </c>
      <c r="Q204" t="s">
        <v>534</v>
      </c>
      <c r="R204">
        <v>131.88</v>
      </c>
      <c r="S204">
        <v>7</v>
      </c>
      <c r="T204">
        <v>0</v>
      </c>
      <c r="U204">
        <v>55.389600000000002</v>
      </c>
      <c r="V204">
        <v>2015</v>
      </c>
      <c r="W204" t="s">
        <v>219</v>
      </c>
    </row>
    <row r="205" spans="1:23" x14ac:dyDescent="0.25">
      <c r="A205">
        <v>9909</v>
      </c>
      <c r="B205" t="s">
        <v>1112</v>
      </c>
      <c r="C205" s="32">
        <v>42260</v>
      </c>
      <c r="D205" s="32">
        <v>42262</v>
      </c>
      <c r="E205" t="s">
        <v>512</v>
      </c>
      <c r="F205" t="s">
        <v>1113</v>
      </c>
      <c r="G205" t="s">
        <v>1114</v>
      </c>
      <c r="H205" t="s">
        <v>1</v>
      </c>
      <c r="I205" t="s">
        <v>378</v>
      </c>
      <c r="J205" t="s">
        <v>109</v>
      </c>
      <c r="K205" t="s">
        <v>29</v>
      </c>
      <c r="L205">
        <v>92804</v>
      </c>
      <c r="M205" t="s">
        <v>84</v>
      </c>
      <c r="N205" t="s">
        <v>1115</v>
      </c>
      <c r="O205" t="s">
        <v>8</v>
      </c>
      <c r="P205" t="s">
        <v>91</v>
      </c>
      <c r="Q205" t="s">
        <v>1116</v>
      </c>
      <c r="R205">
        <v>207.35</v>
      </c>
      <c r="S205">
        <v>5</v>
      </c>
      <c r="T205">
        <v>0</v>
      </c>
      <c r="U205">
        <v>24.881999999999991</v>
      </c>
      <c r="V205">
        <v>2015</v>
      </c>
      <c r="W205" t="s">
        <v>219</v>
      </c>
    </row>
    <row r="206" spans="1:23" x14ac:dyDescent="0.25">
      <c r="A206">
        <v>9910</v>
      </c>
      <c r="B206" t="s">
        <v>1112</v>
      </c>
      <c r="C206" s="32">
        <v>42260</v>
      </c>
      <c r="D206" s="32">
        <v>42262</v>
      </c>
      <c r="E206" t="s">
        <v>512</v>
      </c>
      <c r="F206" t="s">
        <v>1113</v>
      </c>
      <c r="G206" t="s">
        <v>1114</v>
      </c>
      <c r="H206" t="s">
        <v>1</v>
      </c>
      <c r="I206" t="s">
        <v>378</v>
      </c>
      <c r="J206" t="s">
        <v>109</v>
      </c>
      <c r="K206" t="s">
        <v>29</v>
      </c>
      <c r="L206">
        <v>92804</v>
      </c>
      <c r="M206" t="s">
        <v>84</v>
      </c>
      <c r="N206" t="s">
        <v>1080</v>
      </c>
      <c r="O206" t="s">
        <v>8</v>
      </c>
      <c r="P206" t="s">
        <v>91</v>
      </c>
      <c r="Q206" t="s">
        <v>1081</v>
      </c>
      <c r="R206">
        <v>44.67</v>
      </c>
      <c r="S206">
        <v>3</v>
      </c>
      <c r="T206">
        <v>0</v>
      </c>
      <c r="U206">
        <v>12.060900000000002</v>
      </c>
      <c r="V206">
        <v>2015</v>
      </c>
      <c r="W206" t="s">
        <v>219</v>
      </c>
    </row>
    <row r="207" spans="1:23" x14ac:dyDescent="0.25">
      <c r="A207">
        <v>146</v>
      </c>
      <c r="B207" t="s">
        <v>1117</v>
      </c>
      <c r="C207" s="32">
        <v>42254</v>
      </c>
      <c r="D207" s="32">
        <v>42259</v>
      </c>
      <c r="E207" t="s">
        <v>375</v>
      </c>
      <c r="F207" t="s">
        <v>765</v>
      </c>
      <c r="G207" t="s">
        <v>766</v>
      </c>
      <c r="H207" t="s">
        <v>0</v>
      </c>
      <c r="I207" t="s">
        <v>378</v>
      </c>
      <c r="J207" t="s">
        <v>1118</v>
      </c>
      <c r="K207" t="s">
        <v>29</v>
      </c>
      <c r="L207">
        <v>91104</v>
      </c>
      <c r="M207" t="s">
        <v>84</v>
      </c>
      <c r="N207" t="s">
        <v>1119</v>
      </c>
      <c r="O207" t="s">
        <v>9</v>
      </c>
      <c r="P207" t="s">
        <v>16</v>
      </c>
      <c r="Q207" t="s">
        <v>1120</v>
      </c>
      <c r="R207">
        <v>671.93</v>
      </c>
      <c r="S207">
        <v>7</v>
      </c>
      <c r="T207">
        <v>0</v>
      </c>
      <c r="U207">
        <v>20.157899999999998</v>
      </c>
      <c r="V207">
        <v>2015</v>
      </c>
      <c r="W207" t="s">
        <v>219</v>
      </c>
    </row>
    <row r="208" spans="1:23" x14ac:dyDescent="0.25">
      <c r="A208">
        <v>156</v>
      </c>
      <c r="B208" t="s">
        <v>1121</v>
      </c>
      <c r="C208" s="32">
        <v>42155</v>
      </c>
      <c r="D208" s="32">
        <v>42157</v>
      </c>
      <c r="E208" t="s">
        <v>512</v>
      </c>
      <c r="F208" t="s">
        <v>1122</v>
      </c>
      <c r="G208" t="s">
        <v>1123</v>
      </c>
      <c r="H208" t="s">
        <v>1</v>
      </c>
      <c r="I208" t="s">
        <v>378</v>
      </c>
      <c r="J208" t="s">
        <v>238</v>
      </c>
      <c r="K208" t="s">
        <v>29</v>
      </c>
      <c r="L208">
        <v>95123</v>
      </c>
      <c r="M208" t="s">
        <v>84</v>
      </c>
      <c r="N208" t="s">
        <v>799</v>
      </c>
      <c r="O208" t="s">
        <v>9</v>
      </c>
      <c r="P208" t="s">
        <v>16</v>
      </c>
      <c r="Q208" t="s">
        <v>800</v>
      </c>
      <c r="R208">
        <v>80.88</v>
      </c>
      <c r="S208">
        <v>6</v>
      </c>
      <c r="T208">
        <v>0</v>
      </c>
      <c r="U208">
        <v>21.028799999999997</v>
      </c>
      <c r="V208">
        <v>2015</v>
      </c>
      <c r="W208" t="s">
        <v>216</v>
      </c>
    </row>
    <row r="209" spans="1:23" x14ac:dyDescent="0.25">
      <c r="A209">
        <v>195</v>
      </c>
      <c r="B209" t="s">
        <v>1124</v>
      </c>
      <c r="C209" s="32">
        <v>42308</v>
      </c>
      <c r="D209" s="32">
        <v>42314</v>
      </c>
      <c r="E209" t="s">
        <v>375</v>
      </c>
      <c r="F209" t="s">
        <v>1125</v>
      </c>
      <c r="G209" t="s">
        <v>1126</v>
      </c>
      <c r="H209" t="s">
        <v>1</v>
      </c>
      <c r="I209" t="s">
        <v>378</v>
      </c>
      <c r="J209" t="s">
        <v>348</v>
      </c>
      <c r="K209" t="s">
        <v>29</v>
      </c>
      <c r="L209">
        <v>92374</v>
      </c>
      <c r="M209" t="s">
        <v>84</v>
      </c>
      <c r="N209" t="s">
        <v>1127</v>
      </c>
      <c r="O209" t="s">
        <v>9</v>
      </c>
      <c r="P209" t="s">
        <v>162</v>
      </c>
      <c r="Q209" t="s">
        <v>1128</v>
      </c>
      <c r="R209">
        <v>14.280000000000001</v>
      </c>
      <c r="S209">
        <v>7</v>
      </c>
      <c r="T209">
        <v>0</v>
      </c>
      <c r="U209">
        <v>6.7115999999999989</v>
      </c>
      <c r="V209">
        <v>2015</v>
      </c>
      <c r="W209" t="s">
        <v>218</v>
      </c>
    </row>
    <row r="210" spans="1:23" x14ac:dyDescent="0.25">
      <c r="A210">
        <v>578</v>
      </c>
      <c r="B210" t="s">
        <v>1129</v>
      </c>
      <c r="C210" s="32">
        <v>42265</v>
      </c>
      <c r="D210" s="32">
        <v>42269</v>
      </c>
      <c r="E210" t="s">
        <v>389</v>
      </c>
      <c r="F210" t="s">
        <v>1130</v>
      </c>
      <c r="G210" t="s">
        <v>1131</v>
      </c>
      <c r="H210" t="s">
        <v>0</v>
      </c>
      <c r="I210" t="s">
        <v>378</v>
      </c>
      <c r="J210" t="s">
        <v>1132</v>
      </c>
      <c r="K210" t="s">
        <v>29</v>
      </c>
      <c r="L210">
        <v>90805</v>
      </c>
      <c r="M210" t="s">
        <v>84</v>
      </c>
      <c r="N210" t="s">
        <v>1133</v>
      </c>
      <c r="O210" t="s">
        <v>9</v>
      </c>
      <c r="P210" t="s">
        <v>138</v>
      </c>
      <c r="Q210" t="s">
        <v>1134</v>
      </c>
      <c r="R210">
        <v>7.3</v>
      </c>
      <c r="S210">
        <v>2</v>
      </c>
      <c r="T210">
        <v>0</v>
      </c>
      <c r="U210">
        <v>2.1899999999999995</v>
      </c>
      <c r="V210">
        <v>2015</v>
      </c>
      <c r="W210" t="s">
        <v>219</v>
      </c>
    </row>
    <row r="211" spans="1:23" x14ac:dyDescent="0.25">
      <c r="A211">
        <v>940</v>
      </c>
      <c r="B211" t="s">
        <v>1135</v>
      </c>
      <c r="C211" s="32">
        <v>42351</v>
      </c>
      <c r="D211" s="32">
        <v>42355</v>
      </c>
      <c r="E211" t="s">
        <v>375</v>
      </c>
      <c r="F211" t="s">
        <v>1136</v>
      </c>
      <c r="G211" t="s">
        <v>1137</v>
      </c>
      <c r="H211" t="s">
        <v>1</v>
      </c>
      <c r="I211" t="s">
        <v>378</v>
      </c>
      <c r="J211" t="s">
        <v>1138</v>
      </c>
      <c r="K211" t="s">
        <v>29</v>
      </c>
      <c r="L211">
        <v>92503</v>
      </c>
      <c r="M211" t="s">
        <v>84</v>
      </c>
      <c r="N211" t="s">
        <v>1139</v>
      </c>
      <c r="O211" t="s">
        <v>9</v>
      </c>
      <c r="P211" t="s">
        <v>14</v>
      </c>
      <c r="Q211" t="s">
        <v>1140</v>
      </c>
      <c r="R211">
        <v>134.47999999999999</v>
      </c>
      <c r="S211">
        <v>4</v>
      </c>
      <c r="T211">
        <v>0</v>
      </c>
      <c r="U211">
        <v>34.964799999999997</v>
      </c>
      <c r="V211">
        <v>2015</v>
      </c>
      <c r="W211" t="s">
        <v>210</v>
      </c>
    </row>
    <row r="212" spans="1:23" x14ac:dyDescent="0.25">
      <c r="A212">
        <v>1005</v>
      </c>
      <c r="B212" t="s">
        <v>1141</v>
      </c>
      <c r="C212" s="32">
        <v>42243</v>
      </c>
      <c r="D212" s="32">
        <v>42247</v>
      </c>
      <c r="E212" t="s">
        <v>375</v>
      </c>
      <c r="F212" t="s">
        <v>1142</v>
      </c>
      <c r="G212" t="s">
        <v>1143</v>
      </c>
      <c r="H212" t="s">
        <v>0</v>
      </c>
      <c r="I212" t="s">
        <v>378</v>
      </c>
      <c r="J212" t="s">
        <v>1144</v>
      </c>
      <c r="K212" t="s">
        <v>29</v>
      </c>
      <c r="L212">
        <v>92563</v>
      </c>
      <c r="M212" t="s">
        <v>84</v>
      </c>
      <c r="N212" t="s">
        <v>447</v>
      </c>
      <c r="O212" t="s">
        <v>9</v>
      </c>
      <c r="P212" t="s">
        <v>16</v>
      </c>
      <c r="Q212" t="s">
        <v>448</v>
      </c>
      <c r="R212">
        <v>484.65000000000003</v>
      </c>
      <c r="S212">
        <v>3</v>
      </c>
      <c r="T212">
        <v>0</v>
      </c>
      <c r="U212">
        <v>92.083500000000015</v>
      </c>
      <c r="V212">
        <v>2015</v>
      </c>
      <c r="W212" t="s">
        <v>209</v>
      </c>
    </row>
    <row r="213" spans="1:23" x14ac:dyDescent="0.25">
      <c r="A213">
        <v>1428</v>
      </c>
      <c r="B213" t="s">
        <v>1145</v>
      </c>
      <c r="C213" s="32">
        <v>42308</v>
      </c>
      <c r="D213" s="32">
        <v>42312</v>
      </c>
      <c r="E213" t="s">
        <v>389</v>
      </c>
      <c r="F213" t="s">
        <v>1146</v>
      </c>
      <c r="G213" t="s">
        <v>1147</v>
      </c>
      <c r="H213" t="s">
        <v>1</v>
      </c>
      <c r="I213" t="s">
        <v>378</v>
      </c>
      <c r="J213" t="s">
        <v>1148</v>
      </c>
      <c r="K213" t="s">
        <v>29</v>
      </c>
      <c r="L213">
        <v>93905</v>
      </c>
      <c r="M213" t="s">
        <v>84</v>
      </c>
      <c r="N213" t="s">
        <v>961</v>
      </c>
      <c r="O213" t="s">
        <v>9</v>
      </c>
      <c r="P213" t="s">
        <v>162</v>
      </c>
      <c r="Q213" t="s">
        <v>962</v>
      </c>
      <c r="R213">
        <v>14.75</v>
      </c>
      <c r="S213">
        <v>5</v>
      </c>
      <c r="T213">
        <v>0</v>
      </c>
      <c r="U213">
        <v>7.08</v>
      </c>
      <c r="V213">
        <v>2015</v>
      </c>
      <c r="W213" t="s">
        <v>218</v>
      </c>
    </row>
    <row r="214" spans="1:23" x14ac:dyDescent="0.25">
      <c r="A214">
        <v>1430</v>
      </c>
      <c r="B214" t="s">
        <v>1145</v>
      </c>
      <c r="C214" s="32">
        <v>42308</v>
      </c>
      <c r="D214" s="32">
        <v>42312</v>
      </c>
      <c r="E214" t="s">
        <v>389</v>
      </c>
      <c r="F214" t="s">
        <v>1146</v>
      </c>
      <c r="G214" t="s">
        <v>1147</v>
      </c>
      <c r="H214" t="s">
        <v>1</v>
      </c>
      <c r="I214" t="s">
        <v>378</v>
      </c>
      <c r="J214" t="s">
        <v>1148</v>
      </c>
      <c r="K214" t="s">
        <v>29</v>
      </c>
      <c r="L214">
        <v>93905</v>
      </c>
      <c r="M214" t="s">
        <v>84</v>
      </c>
      <c r="N214" t="s">
        <v>1149</v>
      </c>
      <c r="O214" t="s">
        <v>9</v>
      </c>
      <c r="P214" t="s">
        <v>418</v>
      </c>
      <c r="Q214" t="s">
        <v>1150</v>
      </c>
      <c r="R214">
        <v>427.42</v>
      </c>
      <c r="S214">
        <v>14</v>
      </c>
      <c r="T214">
        <v>0</v>
      </c>
      <c r="U214">
        <v>196.61320000000001</v>
      </c>
      <c r="V214">
        <v>2015</v>
      </c>
      <c r="W214" t="s">
        <v>218</v>
      </c>
    </row>
    <row r="215" spans="1:23" x14ac:dyDescent="0.25">
      <c r="A215">
        <v>2018</v>
      </c>
      <c r="B215" t="s">
        <v>1151</v>
      </c>
      <c r="C215" s="32">
        <v>42082</v>
      </c>
      <c r="D215" s="32">
        <v>42086</v>
      </c>
      <c r="E215" t="s">
        <v>375</v>
      </c>
      <c r="F215" t="s">
        <v>1152</v>
      </c>
      <c r="G215" t="s">
        <v>1153</v>
      </c>
      <c r="H215" t="s">
        <v>0</v>
      </c>
      <c r="I215" t="s">
        <v>378</v>
      </c>
      <c r="J215" t="s">
        <v>1154</v>
      </c>
      <c r="K215" t="s">
        <v>29</v>
      </c>
      <c r="L215">
        <v>92404</v>
      </c>
      <c r="M215" t="s">
        <v>84</v>
      </c>
      <c r="N215" t="s">
        <v>1155</v>
      </c>
      <c r="O215" t="s">
        <v>9</v>
      </c>
      <c r="P215" t="s">
        <v>418</v>
      </c>
      <c r="Q215" t="s">
        <v>1156</v>
      </c>
      <c r="R215">
        <v>14.62</v>
      </c>
      <c r="S215">
        <v>2</v>
      </c>
      <c r="T215">
        <v>0</v>
      </c>
      <c r="U215">
        <v>6.8713999999999995</v>
      </c>
      <c r="V215">
        <v>2015</v>
      </c>
      <c r="W215" t="s">
        <v>215</v>
      </c>
    </row>
    <row r="216" spans="1:23" x14ac:dyDescent="0.25">
      <c r="A216">
        <v>2019</v>
      </c>
      <c r="B216" t="s">
        <v>1151</v>
      </c>
      <c r="C216" s="32">
        <v>42082</v>
      </c>
      <c r="D216" s="32">
        <v>42086</v>
      </c>
      <c r="E216" t="s">
        <v>375</v>
      </c>
      <c r="F216" t="s">
        <v>1152</v>
      </c>
      <c r="G216" t="s">
        <v>1153</v>
      </c>
      <c r="H216" t="s">
        <v>0</v>
      </c>
      <c r="I216" t="s">
        <v>378</v>
      </c>
      <c r="J216" t="s">
        <v>1154</v>
      </c>
      <c r="K216" t="s">
        <v>29</v>
      </c>
      <c r="L216">
        <v>92404</v>
      </c>
      <c r="M216" t="s">
        <v>84</v>
      </c>
      <c r="N216" t="s">
        <v>1157</v>
      </c>
      <c r="O216" t="s">
        <v>9</v>
      </c>
      <c r="P216" t="s">
        <v>138</v>
      </c>
      <c r="Q216" t="s">
        <v>1158</v>
      </c>
      <c r="R216">
        <v>33.36</v>
      </c>
      <c r="S216">
        <v>4</v>
      </c>
      <c r="T216">
        <v>0</v>
      </c>
      <c r="U216">
        <v>8.6736000000000004</v>
      </c>
      <c r="V216">
        <v>2015</v>
      </c>
      <c r="W216" t="s">
        <v>215</v>
      </c>
    </row>
    <row r="217" spans="1:23" x14ac:dyDescent="0.25">
      <c r="A217">
        <v>2090</v>
      </c>
      <c r="B217" t="s">
        <v>1159</v>
      </c>
      <c r="C217" s="32">
        <v>42303</v>
      </c>
      <c r="D217" s="32">
        <v>42307</v>
      </c>
      <c r="E217" t="s">
        <v>375</v>
      </c>
      <c r="F217" t="s">
        <v>1160</v>
      </c>
      <c r="G217" t="s">
        <v>1161</v>
      </c>
      <c r="H217" t="s">
        <v>1</v>
      </c>
      <c r="I217" t="s">
        <v>378</v>
      </c>
      <c r="J217" t="s">
        <v>1162</v>
      </c>
      <c r="K217" t="s">
        <v>29</v>
      </c>
      <c r="L217">
        <v>91730</v>
      </c>
      <c r="M217" t="s">
        <v>84</v>
      </c>
      <c r="N217" t="s">
        <v>1163</v>
      </c>
      <c r="O217" t="s">
        <v>9</v>
      </c>
      <c r="P217" t="s">
        <v>418</v>
      </c>
      <c r="Q217" t="s">
        <v>1164</v>
      </c>
      <c r="R217">
        <v>5.76</v>
      </c>
      <c r="S217">
        <v>2</v>
      </c>
      <c r="T217">
        <v>0</v>
      </c>
      <c r="U217">
        <v>2.6495999999999995</v>
      </c>
      <c r="V217">
        <v>2015</v>
      </c>
      <c r="W217" t="s">
        <v>218</v>
      </c>
    </row>
    <row r="218" spans="1:23" x14ac:dyDescent="0.25">
      <c r="A218">
        <v>2110</v>
      </c>
      <c r="B218" t="s">
        <v>289</v>
      </c>
      <c r="C218" s="32">
        <v>42308</v>
      </c>
      <c r="D218" s="32">
        <v>42308</v>
      </c>
      <c r="E218" t="s">
        <v>597</v>
      </c>
      <c r="F218" t="s">
        <v>1165</v>
      </c>
      <c r="G218" t="s">
        <v>1166</v>
      </c>
      <c r="H218" t="s">
        <v>0</v>
      </c>
      <c r="I218" t="s">
        <v>378</v>
      </c>
      <c r="J218" t="s">
        <v>348</v>
      </c>
      <c r="K218" t="s">
        <v>29</v>
      </c>
      <c r="L218">
        <v>92374</v>
      </c>
      <c r="M218" t="s">
        <v>84</v>
      </c>
      <c r="N218" t="s">
        <v>1167</v>
      </c>
      <c r="O218" t="s">
        <v>9</v>
      </c>
      <c r="P218" t="s">
        <v>242</v>
      </c>
      <c r="Q218" t="s">
        <v>1168</v>
      </c>
      <c r="R218">
        <v>5.04</v>
      </c>
      <c r="S218">
        <v>3</v>
      </c>
      <c r="T218">
        <v>0</v>
      </c>
      <c r="U218">
        <v>1.2599999999999998</v>
      </c>
      <c r="V218">
        <v>2015</v>
      </c>
      <c r="W218" t="s">
        <v>218</v>
      </c>
    </row>
    <row r="219" spans="1:23" x14ac:dyDescent="0.25">
      <c r="A219">
        <v>2111</v>
      </c>
      <c r="B219" t="s">
        <v>289</v>
      </c>
      <c r="C219" s="32">
        <v>42308</v>
      </c>
      <c r="D219" s="32">
        <v>42308</v>
      </c>
      <c r="E219" t="s">
        <v>597</v>
      </c>
      <c r="F219" t="s">
        <v>1165</v>
      </c>
      <c r="G219" t="s">
        <v>1166</v>
      </c>
      <c r="H219" t="s">
        <v>0</v>
      </c>
      <c r="I219" t="s">
        <v>378</v>
      </c>
      <c r="J219" t="s">
        <v>348</v>
      </c>
      <c r="K219" t="s">
        <v>29</v>
      </c>
      <c r="L219">
        <v>92374</v>
      </c>
      <c r="M219" t="s">
        <v>84</v>
      </c>
      <c r="N219" t="s">
        <v>1169</v>
      </c>
      <c r="O219" t="s">
        <v>9</v>
      </c>
      <c r="P219" t="s">
        <v>516</v>
      </c>
      <c r="Q219" t="s">
        <v>1170</v>
      </c>
      <c r="R219">
        <v>17.450000000000003</v>
      </c>
      <c r="S219">
        <v>5</v>
      </c>
      <c r="T219">
        <v>0</v>
      </c>
      <c r="U219">
        <v>8.0269999999999992</v>
      </c>
      <c r="V219">
        <v>2015</v>
      </c>
      <c r="W219" t="s">
        <v>218</v>
      </c>
    </row>
    <row r="220" spans="1:23" x14ac:dyDescent="0.25">
      <c r="A220">
        <v>2113</v>
      </c>
      <c r="B220" t="s">
        <v>289</v>
      </c>
      <c r="C220" s="32">
        <v>42308</v>
      </c>
      <c r="D220" s="32">
        <v>42308</v>
      </c>
      <c r="E220" t="s">
        <v>597</v>
      </c>
      <c r="F220" t="s">
        <v>1165</v>
      </c>
      <c r="G220" t="s">
        <v>1166</v>
      </c>
      <c r="H220" t="s">
        <v>0</v>
      </c>
      <c r="I220" t="s">
        <v>378</v>
      </c>
      <c r="J220" t="s">
        <v>348</v>
      </c>
      <c r="K220" t="s">
        <v>29</v>
      </c>
      <c r="L220">
        <v>92374</v>
      </c>
      <c r="M220" t="s">
        <v>84</v>
      </c>
      <c r="N220" t="s">
        <v>1171</v>
      </c>
      <c r="O220" t="s">
        <v>9</v>
      </c>
      <c r="P220" t="s">
        <v>138</v>
      </c>
      <c r="Q220" t="s">
        <v>1172</v>
      </c>
      <c r="R220">
        <v>29.700000000000003</v>
      </c>
      <c r="S220">
        <v>3</v>
      </c>
      <c r="T220">
        <v>0</v>
      </c>
      <c r="U220">
        <v>8.0190000000000001</v>
      </c>
      <c r="V220">
        <v>2015</v>
      </c>
      <c r="W220" t="s">
        <v>218</v>
      </c>
    </row>
    <row r="221" spans="1:23" x14ac:dyDescent="0.25">
      <c r="A221">
        <v>2115</v>
      </c>
      <c r="B221" t="s">
        <v>289</v>
      </c>
      <c r="C221" s="32">
        <v>42308</v>
      </c>
      <c r="D221" s="32">
        <v>42308</v>
      </c>
      <c r="E221" t="s">
        <v>597</v>
      </c>
      <c r="F221" t="s">
        <v>1165</v>
      </c>
      <c r="G221" t="s">
        <v>1166</v>
      </c>
      <c r="H221" t="s">
        <v>0</v>
      </c>
      <c r="I221" t="s">
        <v>378</v>
      </c>
      <c r="J221" t="s">
        <v>348</v>
      </c>
      <c r="K221" t="s">
        <v>29</v>
      </c>
      <c r="L221">
        <v>92374</v>
      </c>
      <c r="M221" t="s">
        <v>84</v>
      </c>
      <c r="N221" t="s">
        <v>1173</v>
      </c>
      <c r="O221" t="s">
        <v>9</v>
      </c>
      <c r="P221" t="s">
        <v>16</v>
      </c>
      <c r="Q221" t="s">
        <v>1174</v>
      </c>
      <c r="R221">
        <v>46.84</v>
      </c>
      <c r="S221">
        <v>2</v>
      </c>
      <c r="T221">
        <v>0</v>
      </c>
      <c r="U221">
        <v>12.646799999999999</v>
      </c>
      <c r="V221">
        <v>2015</v>
      </c>
      <c r="W221" t="s">
        <v>218</v>
      </c>
    </row>
    <row r="222" spans="1:23" x14ac:dyDescent="0.25">
      <c r="A222">
        <v>3318</v>
      </c>
      <c r="B222" t="s">
        <v>1175</v>
      </c>
      <c r="C222" s="32">
        <v>42258</v>
      </c>
      <c r="D222" s="32">
        <v>42262</v>
      </c>
      <c r="E222" t="s">
        <v>375</v>
      </c>
      <c r="F222" t="s">
        <v>1176</v>
      </c>
      <c r="G222" t="s">
        <v>1177</v>
      </c>
      <c r="H222" t="s">
        <v>0</v>
      </c>
      <c r="I222" t="s">
        <v>378</v>
      </c>
      <c r="J222" t="s">
        <v>348</v>
      </c>
      <c r="K222" t="s">
        <v>29</v>
      </c>
      <c r="L222">
        <v>92374</v>
      </c>
      <c r="M222" t="s">
        <v>84</v>
      </c>
      <c r="N222" t="s">
        <v>853</v>
      </c>
      <c r="O222" t="s">
        <v>9</v>
      </c>
      <c r="P222" t="s">
        <v>242</v>
      </c>
      <c r="Q222" t="s">
        <v>854</v>
      </c>
      <c r="R222">
        <v>181.35</v>
      </c>
      <c r="S222">
        <v>9</v>
      </c>
      <c r="T222">
        <v>0</v>
      </c>
      <c r="U222">
        <v>48.964500000000001</v>
      </c>
      <c r="V222">
        <v>2015</v>
      </c>
      <c r="W222" t="s">
        <v>219</v>
      </c>
    </row>
    <row r="223" spans="1:23" x14ac:dyDescent="0.25">
      <c r="A223">
        <v>3319</v>
      </c>
      <c r="B223" t="s">
        <v>1175</v>
      </c>
      <c r="C223" s="32">
        <v>42258</v>
      </c>
      <c r="D223" s="32">
        <v>42262</v>
      </c>
      <c r="E223" t="s">
        <v>375</v>
      </c>
      <c r="F223" t="s">
        <v>1176</v>
      </c>
      <c r="G223" t="s">
        <v>1177</v>
      </c>
      <c r="H223" t="s">
        <v>0</v>
      </c>
      <c r="I223" t="s">
        <v>378</v>
      </c>
      <c r="J223" t="s">
        <v>348</v>
      </c>
      <c r="K223" t="s">
        <v>29</v>
      </c>
      <c r="L223">
        <v>92374</v>
      </c>
      <c r="M223" t="s">
        <v>84</v>
      </c>
      <c r="N223" t="s">
        <v>1178</v>
      </c>
      <c r="O223" t="s">
        <v>9</v>
      </c>
      <c r="P223" t="s">
        <v>418</v>
      </c>
      <c r="Q223" t="s">
        <v>1179</v>
      </c>
      <c r="R223">
        <v>8.64</v>
      </c>
      <c r="S223">
        <v>3</v>
      </c>
      <c r="T223">
        <v>0</v>
      </c>
      <c r="U223">
        <v>4.2336</v>
      </c>
      <c r="V223">
        <v>2015</v>
      </c>
      <c r="W223" t="s">
        <v>219</v>
      </c>
    </row>
    <row r="224" spans="1:23" x14ac:dyDescent="0.25">
      <c r="A224">
        <v>3348</v>
      </c>
      <c r="B224" t="s">
        <v>1180</v>
      </c>
      <c r="C224" s="32">
        <v>42229</v>
      </c>
      <c r="D224" s="32">
        <v>42236</v>
      </c>
      <c r="E224" t="s">
        <v>375</v>
      </c>
      <c r="F224" t="s">
        <v>1181</v>
      </c>
      <c r="G224" t="s">
        <v>1182</v>
      </c>
      <c r="H224" t="s">
        <v>1</v>
      </c>
      <c r="I224" t="s">
        <v>378</v>
      </c>
      <c r="J224" t="s">
        <v>1183</v>
      </c>
      <c r="K224" t="s">
        <v>29</v>
      </c>
      <c r="L224">
        <v>92399</v>
      </c>
      <c r="M224" t="s">
        <v>84</v>
      </c>
      <c r="N224" t="s">
        <v>1184</v>
      </c>
      <c r="O224" t="s">
        <v>9</v>
      </c>
      <c r="P224" t="s">
        <v>242</v>
      </c>
      <c r="Q224" t="s">
        <v>1185</v>
      </c>
      <c r="R224">
        <v>50.8</v>
      </c>
      <c r="S224">
        <v>5</v>
      </c>
      <c r="T224">
        <v>0</v>
      </c>
      <c r="U224">
        <v>13.208000000000002</v>
      </c>
      <c r="V224">
        <v>2015</v>
      </c>
      <c r="W224" t="s">
        <v>209</v>
      </c>
    </row>
    <row r="225" spans="1:23" x14ac:dyDescent="0.25">
      <c r="A225">
        <v>4176</v>
      </c>
      <c r="B225" t="s">
        <v>1186</v>
      </c>
      <c r="C225" s="32">
        <v>42337</v>
      </c>
      <c r="D225" s="32">
        <v>42338</v>
      </c>
      <c r="E225" t="s">
        <v>512</v>
      </c>
      <c r="F225" t="s">
        <v>1187</v>
      </c>
      <c r="G225" t="s">
        <v>1188</v>
      </c>
      <c r="H225" t="s">
        <v>2</v>
      </c>
      <c r="I225" t="s">
        <v>378</v>
      </c>
      <c r="J225" t="s">
        <v>1189</v>
      </c>
      <c r="K225" t="s">
        <v>29</v>
      </c>
      <c r="L225">
        <v>92704</v>
      </c>
      <c r="M225" t="s">
        <v>84</v>
      </c>
      <c r="N225" t="s">
        <v>664</v>
      </c>
      <c r="O225" t="s">
        <v>9</v>
      </c>
      <c r="P225" t="s">
        <v>242</v>
      </c>
      <c r="Q225" t="s">
        <v>665</v>
      </c>
      <c r="R225">
        <v>56.3</v>
      </c>
      <c r="S225">
        <v>2</v>
      </c>
      <c r="T225">
        <v>0</v>
      </c>
      <c r="U225">
        <v>15.764000000000003</v>
      </c>
      <c r="V225">
        <v>2015</v>
      </c>
      <c r="W225" t="s">
        <v>217</v>
      </c>
    </row>
    <row r="226" spans="1:23" x14ac:dyDescent="0.25">
      <c r="A226">
        <v>4739</v>
      </c>
      <c r="B226" t="s">
        <v>1190</v>
      </c>
      <c r="C226" s="32">
        <v>42053</v>
      </c>
      <c r="D226" s="32">
        <v>42059</v>
      </c>
      <c r="E226" t="s">
        <v>375</v>
      </c>
      <c r="F226" t="s">
        <v>1191</v>
      </c>
      <c r="G226" t="s">
        <v>1192</v>
      </c>
      <c r="H226" t="s">
        <v>0</v>
      </c>
      <c r="I226" t="s">
        <v>378</v>
      </c>
      <c r="J226" t="s">
        <v>1132</v>
      </c>
      <c r="K226" t="s">
        <v>29</v>
      </c>
      <c r="L226">
        <v>90805</v>
      </c>
      <c r="M226" t="s">
        <v>84</v>
      </c>
      <c r="N226" t="s">
        <v>1149</v>
      </c>
      <c r="O226" t="s">
        <v>9</v>
      </c>
      <c r="P226" t="s">
        <v>418</v>
      </c>
      <c r="Q226" t="s">
        <v>1150</v>
      </c>
      <c r="R226">
        <v>61.06</v>
      </c>
      <c r="S226">
        <v>2</v>
      </c>
      <c r="T226">
        <v>0</v>
      </c>
      <c r="U226">
        <v>28.087600000000002</v>
      </c>
      <c r="V226">
        <v>2015</v>
      </c>
      <c r="W226" t="s">
        <v>211</v>
      </c>
    </row>
    <row r="227" spans="1:23" x14ac:dyDescent="0.25">
      <c r="A227">
        <v>5058</v>
      </c>
      <c r="B227" t="s">
        <v>288</v>
      </c>
      <c r="C227" s="32">
        <v>42255</v>
      </c>
      <c r="D227" s="32">
        <v>42258</v>
      </c>
      <c r="E227" t="s">
        <v>512</v>
      </c>
      <c r="F227" t="s">
        <v>1193</v>
      </c>
      <c r="G227" t="s">
        <v>1194</v>
      </c>
      <c r="H227" t="s">
        <v>0</v>
      </c>
      <c r="I227" t="s">
        <v>378</v>
      </c>
      <c r="J227" t="s">
        <v>1195</v>
      </c>
      <c r="K227" t="s">
        <v>29</v>
      </c>
      <c r="L227">
        <v>92553</v>
      </c>
      <c r="M227" t="s">
        <v>84</v>
      </c>
      <c r="N227" t="s">
        <v>1196</v>
      </c>
      <c r="O227" t="s">
        <v>9</v>
      </c>
      <c r="P227" t="s">
        <v>16</v>
      </c>
      <c r="Q227" t="s">
        <v>1197</v>
      </c>
      <c r="R227">
        <v>41.88</v>
      </c>
      <c r="S227">
        <v>6</v>
      </c>
      <c r="T227">
        <v>0</v>
      </c>
      <c r="U227">
        <v>0.83759999999999835</v>
      </c>
      <c r="V227">
        <v>2015</v>
      </c>
      <c r="W227" t="s">
        <v>219</v>
      </c>
    </row>
    <row r="228" spans="1:23" x14ac:dyDescent="0.25">
      <c r="A228">
        <v>5204</v>
      </c>
      <c r="B228" t="s">
        <v>1077</v>
      </c>
      <c r="C228" s="32">
        <v>42231</v>
      </c>
      <c r="D228" s="32">
        <v>42235</v>
      </c>
      <c r="E228" t="s">
        <v>375</v>
      </c>
      <c r="F228" t="s">
        <v>1078</v>
      </c>
      <c r="G228" t="s">
        <v>1079</v>
      </c>
      <c r="H228" t="s">
        <v>0</v>
      </c>
      <c r="I228" t="s">
        <v>378</v>
      </c>
      <c r="J228" t="s">
        <v>124</v>
      </c>
      <c r="K228" t="s">
        <v>29</v>
      </c>
      <c r="L228">
        <v>94601</v>
      </c>
      <c r="M228" t="s">
        <v>84</v>
      </c>
      <c r="N228" t="s">
        <v>1173</v>
      </c>
      <c r="O228" t="s">
        <v>9</v>
      </c>
      <c r="P228" t="s">
        <v>16</v>
      </c>
      <c r="Q228" t="s">
        <v>1174</v>
      </c>
      <c r="R228">
        <v>70.260000000000005</v>
      </c>
      <c r="S228">
        <v>3</v>
      </c>
      <c r="T228">
        <v>0</v>
      </c>
      <c r="U228">
        <v>18.970199999999998</v>
      </c>
      <c r="V228">
        <v>2015</v>
      </c>
      <c r="W228" t="s">
        <v>209</v>
      </c>
    </row>
    <row r="229" spans="1:23" x14ac:dyDescent="0.25">
      <c r="A229">
        <v>5325</v>
      </c>
      <c r="B229" t="s">
        <v>1082</v>
      </c>
      <c r="C229" s="32">
        <v>42342</v>
      </c>
      <c r="D229" s="32">
        <v>42347</v>
      </c>
      <c r="E229" t="s">
        <v>375</v>
      </c>
      <c r="F229" t="s">
        <v>1083</v>
      </c>
      <c r="G229" t="s">
        <v>1084</v>
      </c>
      <c r="H229" t="s">
        <v>0</v>
      </c>
      <c r="I229" t="s">
        <v>378</v>
      </c>
      <c r="J229" t="s">
        <v>154</v>
      </c>
      <c r="K229" t="s">
        <v>29</v>
      </c>
      <c r="L229">
        <v>90712</v>
      </c>
      <c r="M229" t="s">
        <v>84</v>
      </c>
      <c r="N229" t="s">
        <v>1198</v>
      </c>
      <c r="O229" t="s">
        <v>9</v>
      </c>
      <c r="P229" t="s">
        <v>242</v>
      </c>
      <c r="Q229" t="s">
        <v>1199</v>
      </c>
      <c r="R229">
        <v>16.899999999999999</v>
      </c>
      <c r="S229">
        <v>5</v>
      </c>
      <c r="T229">
        <v>0</v>
      </c>
      <c r="U229">
        <v>6.2530000000000001</v>
      </c>
      <c r="V229">
        <v>2015</v>
      </c>
      <c r="W229" t="s">
        <v>210</v>
      </c>
    </row>
    <row r="230" spans="1:23" x14ac:dyDescent="0.25">
      <c r="A230">
        <v>5588</v>
      </c>
      <c r="B230" t="s">
        <v>1200</v>
      </c>
      <c r="C230" s="32">
        <v>42082</v>
      </c>
      <c r="D230" s="32">
        <v>42083</v>
      </c>
      <c r="E230" t="s">
        <v>512</v>
      </c>
      <c r="F230" t="s">
        <v>1201</v>
      </c>
      <c r="G230" t="s">
        <v>1202</v>
      </c>
      <c r="H230" t="s">
        <v>0</v>
      </c>
      <c r="I230" t="s">
        <v>378</v>
      </c>
      <c r="J230" t="s">
        <v>231</v>
      </c>
      <c r="K230" t="s">
        <v>29</v>
      </c>
      <c r="L230">
        <v>93534</v>
      </c>
      <c r="M230" t="s">
        <v>84</v>
      </c>
      <c r="N230" t="s">
        <v>1203</v>
      </c>
      <c r="O230" t="s">
        <v>9</v>
      </c>
      <c r="P230" t="s">
        <v>516</v>
      </c>
      <c r="Q230" t="s">
        <v>1204</v>
      </c>
      <c r="R230">
        <v>10.9</v>
      </c>
      <c r="S230">
        <v>5</v>
      </c>
      <c r="T230">
        <v>0</v>
      </c>
      <c r="U230">
        <v>3.5970000000000004</v>
      </c>
      <c r="V230">
        <v>2015</v>
      </c>
      <c r="W230" t="s">
        <v>215</v>
      </c>
    </row>
    <row r="231" spans="1:23" x14ac:dyDescent="0.25">
      <c r="A231">
        <v>5782</v>
      </c>
      <c r="B231" t="s">
        <v>1205</v>
      </c>
      <c r="C231" s="32">
        <v>42350</v>
      </c>
      <c r="D231" s="32">
        <v>42354</v>
      </c>
      <c r="E231" t="s">
        <v>389</v>
      </c>
      <c r="F231" t="s">
        <v>1206</v>
      </c>
      <c r="G231" t="s">
        <v>1207</v>
      </c>
      <c r="H231" t="s">
        <v>0</v>
      </c>
      <c r="I231" t="s">
        <v>378</v>
      </c>
      <c r="J231" t="s">
        <v>1099</v>
      </c>
      <c r="K231" t="s">
        <v>29</v>
      </c>
      <c r="L231">
        <v>95928</v>
      </c>
      <c r="M231" t="s">
        <v>84</v>
      </c>
      <c r="N231" t="s">
        <v>1208</v>
      </c>
      <c r="O231" t="s">
        <v>9</v>
      </c>
      <c r="P231" t="s">
        <v>242</v>
      </c>
      <c r="Q231" t="s">
        <v>1209</v>
      </c>
      <c r="R231">
        <v>2.21</v>
      </c>
      <c r="S231">
        <v>1</v>
      </c>
      <c r="T231">
        <v>0</v>
      </c>
      <c r="U231">
        <v>0.59670000000000001</v>
      </c>
      <c r="V231">
        <v>2015</v>
      </c>
      <c r="W231" t="s">
        <v>210</v>
      </c>
    </row>
    <row r="232" spans="1:23" x14ac:dyDescent="0.25">
      <c r="A232">
        <v>5783</v>
      </c>
      <c r="B232" t="s">
        <v>1205</v>
      </c>
      <c r="C232" s="32">
        <v>42350</v>
      </c>
      <c r="D232" s="32">
        <v>42354</v>
      </c>
      <c r="E232" t="s">
        <v>389</v>
      </c>
      <c r="F232" t="s">
        <v>1206</v>
      </c>
      <c r="G232" t="s">
        <v>1207</v>
      </c>
      <c r="H232" t="s">
        <v>0</v>
      </c>
      <c r="I232" t="s">
        <v>378</v>
      </c>
      <c r="J232" t="s">
        <v>1099</v>
      </c>
      <c r="K232" t="s">
        <v>29</v>
      </c>
      <c r="L232">
        <v>95928</v>
      </c>
      <c r="M232" t="s">
        <v>84</v>
      </c>
      <c r="N232" t="s">
        <v>1210</v>
      </c>
      <c r="O232" t="s">
        <v>9</v>
      </c>
      <c r="P232" t="s">
        <v>162</v>
      </c>
      <c r="Q232" t="s">
        <v>1211</v>
      </c>
      <c r="R232">
        <v>15.52</v>
      </c>
      <c r="S232">
        <v>4</v>
      </c>
      <c r="T232">
        <v>0</v>
      </c>
      <c r="U232">
        <v>7.4496000000000002</v>
      </c>
      <c r="V232">
        <v>2015</v>
      </c>
      <c r="W232" t="s">
        <v>210</v>
      </c>
    </row>
    <row r="233" spans="1:23" x14ac:dyDescent="0.25">
      <c r="A233">
        <v>6140</v>
      </c>
      <c r="B233" t="s">
        <v>1212</v>
      </c>
      <c r="C233" s="32">
        <v>42112</v>
      </c>
      <c r="D233" s="32">
        <v>42114</v>
      </c>
      <c r="E233" t="s">
        <v>512</v>
      </c>
      <c r="F233" t="s">
        <v>1213</v>
      </c>
      <c r="G233" t="s">
        <v>1214</v>
      </c>
      <c r="H233" t="s">
        <v>0</v>
      </c>
      <c r="I233" t="s">
        <v>378</v>
      </c>
      <c r="J233" t="s">
        <v>1215</v>
      </c>
      <c r="K233" t="s">
        <v>29</v>
      </c>
      <c r="L233">
        <v>93454</v>
      </c>
      <c r="M233" t="s">
        <v>84</v>
      </c>
      <c r="N233" t="s">
        <v>1216</v>
      </c>
      <c r="O233" t="s">
        <v>9</v>
      </c>
      <c r="P233" t="s">
        <v>16</v>
      </c>
      <c r="Q233" t="s">
        <v>1217</v>
      </c>
      <c r="R233">
        <v>115.44</v>
      </c>
      <c r="S233">
        <v>3</v>
      </c>
      <c r="T233">
        <v>0</v>
      </c>
      <c r="U233">
        <v>30.014399999999998</v>
      </c>
      <c r="V233">
        <v>2015</v>
      </c>
      <c r="W233" t="s">
        <v>208</v>
      </c>
    </row>
    <row r="234" spans="1:23" x14ac:dyDescent="0.25">
      <c r="A234">
        <v>6240</v>
      </c>
      <c r="B234" t="s">
        <v>271</v>
      </c>
      <c r="C234" s="32">
        <v>42350</v>
      </c>
      <c r="D234" s="32">
        <v>42354</v>
      </c>
      <c r="E234" t="s">
        <v>375</v>
      </c>
      <c r="F234" t="s">
        <v>1092</v>
      </c>
      <c r="G234" t="s">
        <v>1093</v>
      </c>
      <c r="H234" t="s">
        <v>0</v>
      </c>
      <c r="I234" t="s">
        <v>378</v>
      </c>
      <c r="J234" t="s">
        <v>238</v>
      </c>
      <c r="K234" t="s">
        <v>29</v>
      </c>
      <c r="L234">
        <v>95123</v>
      </c>
      <c r="M234" t="s">
        <v>84</v>
      </c>
      <c r="N234" t="s">
        <v>1218</v>
      </c>
      <c r="O234" t="s">
        <v>9</v>
      </c>
      <c r="P234" t="s">
        <v>16</v>
      </c>
      <c r="Q234" t="s">
        <v>1219</v>
      </c>
      <c r="R234">
        <v>360.38</v>
      </c>
      <c r="S234">
        <v>2</v>
      </c>
      <c r="T234">
        <v>0</v>
      </c>
      <c r="U234">
        <v>93.698800000000006</v>
      </c>
      <c r="V234">
        <v>2015</v>
      </c>
      <c r="W234" t="s">
        <v>210</v>
      </c>
    </row>
    <row r="235" spans="1:23" x14ac:dyDescent="0.25">
      <c r="A235">
        <v>6705</v>
      </c>
      <c r="B235" t="s">
        <v>1220</v>
      </c>
      <c r="C235" s="32">
        <v>42178</v>
      </c>
      <c r="D235" s="32">
        <v>42183</v>
      </c>
      <c r="E235" t="s">
        <v>375</v>
      </c>
      <c r="F235" t="s">
        <v>1221</v>
      </c>
      <c r="G235" t="s">
        <v>1222</v>
      </c>
      <c r="H235" t="s">
        <v>0</v>
      </c>
      <c r="I235" t="s">
        <v>378</v>
      </c>
      <c r="J235" t="s">
        <v>1132</v>
      </c>
      <c r="K235" t="s">
        <v>29</v>
      </c>
      <c r="L235">
        <v>90805</v>
      </c>
      <c r="M235" t="s">
        <v>84</v>
      </c>
      <c r="N235" t="s">
        <v>1223</v>
      </c>
      <c r="O235" t="s">
        <v>9</v>
      </c>
      <c r="P235" t="s">
        <v>516</v>
      </c>
      <c r="Q235" t="s">
        <v>1224</v>
      </c>
      <c r="R235">
        <v>5.43</v>
      </c>
      <c r="S235">
        <v>3</v>
      </c>
      <c r="T235">
        <v>0</v>
      </c>
      <c r="U235">
        <v>1.7918999999999998</v>
      </c>
      <c r="V235">
        <v>2015</v>
      </c>
      <c r="W235" t="s">
        <v>214</v>
      </c>
    </row>
    <row r="236" spans="1:23" x14ac:dyDescent="0.25">
      <c r="A236">
        <v>6947</v>
      </c>
      <c r="B236" t="s">
        <v>1225</v>
      </c>
      <c r="C236" s="32">
        <v>42317</v>
      </c>
      <c r="D236" s="32">
        <v>42321</v>
      </c>
      <c r="E236" t="s">
        <v>375</v>
      </c>
      <c r="F236" t="s">
        <v>1226</v>
      </c>
      <c r="G236" t="s">
        <v>1227</v>
      </c>
      <c r="H236" t="s">
        <v>2</v>
      </c>
      <c r="I236" t="s">
        <v>378</v>
      </c>
      <c r="J236" t="s">
        <v>226</v>
      </c>
      <c r="K236" t="s">
        <v>29</v>
      </c>
      <c r="L236">
        <v>95661</v>
      </c>
      <c r="M236" t="s">
        <v>84</v>
      </c>
      <c r="N236" t="s">
        <v>1228</v>
      </c>
      <c r="O236" t="s">
        <v>9</v>
      </c>
      <c r="P236" t="s">
        <v>516</v>
      </c>
      <c r="Q236" t="s">
        <v>1229</v>
      </c>
      <c r="R236">
        <v>2.48</v>
      </c>
      <c r="S236">
        <v>2</v>
      </c>
      <c r="T236">
        <v>0</v>
      </c>
      <c r="U236">
        <v>1.1656</v>
      </c>
      <c r="V236">
        <v>2015</v>
      </c>
      <c r="W236" t="s">
        <v>217</v>
      </c>
    </row>
    <row r="237" spans="1:23" x14ac:dyDescent="0.25">
      <c r="A237">
        <v>7437</v>
      </c>
      <c r="B237" t="s">
        <v>1230</v>
      </c>
      <c r="C237" s="32">
        <v>42211</v>
      </c>
      <c r="D237" s="32">
        <v>42216</v>
      </c>
      <c r="E237" t="s">
        <v>375</v>
      </c>
      <c r="F237" t="s">
        <v>406</v>
      </c>
      <c r="G237" t="s">
        <v>407</v>
      </c>
      <c r="H237" t="s">
        <v>1</v>
      </c>
      <c r="I237" t="s">
        <v>378</v>
      </c>
      <c r="J237" t="s">
        <v>1231</v>
      </c>
      <c r="K237" t="s">
        <v>29</v>
      </c>
      <c r="L237">
        <v>93030</v>
      </c>
      <c r="M237" t="s">
        <v>84</v>
      </c>
      <c r="N237" t="s">
        <v>1232</v>
      </c>
      <c r="O237" t="s">
        <v>9</v>
      </c>
      <c r="P237" t="s">
        <v>242</v>
      </c>
      <c r="Q237" t="s">
        <v>1233</v>
      </c>
      <c r="R237">
        <v>99.2</v>
      </c>
      <c r="S237">
        <v>5</v>
      </c>
      <c r="T237">
        <v>0</v>
      </c>
      <c r="U237">
        <v>25.792000000000002</v>
      </c>
      <c r="V237">
        <v>2015</v>
      </c>
      <c r="W237" t="s">
        <v>213</v>
      </c>
    </row>
    <row r="238" spans="1:23" x14ac:dyDescent="0.25">
      <c r="A238">
        <v>9914</v>
      </c>
      <c r="B238" t="s">
        <v>1234</v>
      </c>
      <c r="C238" s="32">
        <v>42287</v>
      </c>
      <c r="D238" s="32">
        <v>42289</v>
      </c>
      <c r="E238" t="s">
        <v>512</v>
      </c>
      <c r="F238" t="s">
        <v>1235</v>
      </c>
      <c r="G238" t="s">
        <v>1236</v>
      </c>
      <c r="H238" t="s">
        <v>1</v>
      </c>
      <c r="I238" t="s">
        <v>378</v>
      </c>
      <c r="J238" t="s">
        <v>1237</v>
      </c>
      <c r="K238" t="s">
        <v>29</v>
      </c>
      <c r="L238">
        <v>93101</v>
      </c>
      <c r="M238" t="s">
        <v>84</v>
      </c>
      <c r="N238" t="s">
        <v>1238</v>
      </c>
      <c r="O238" t="s">
        <v>9</v>
      </c>
      <c r="P238" t="s">
        <v>418</v>
      </c>
      <c r="Q238" t="s">
        <v>1239</v>
      </c>
      <c r="R238">
        <v>31.049999999999997</v>
      </c>
      <c r="S238">
        <v>3</v>
      </c>
      <c r="T238">
        <v>0</v>
      </c>
      <c r="U238">
        <v>14.904</v>
      </c>
      <c r="V238">
        <v>2015</v>
      </c>
      <c r="W238" t="s">
        <v>218</v>
      </c>
    </row>
    <row r="239" spans="1:23" x14ac:dyDescent="0.25">
      <c r="A239">
        <v>154</v>
      </c>
      <c r="B239" t="s">
        <v>1121</v>
      </c>
      <c r="C239" s="32">
        <v>42155</v>
      </c>
      <c r="D239" s="32">
        <v>42157</v>
      </c>
      <c r="E239" t="s">
        <v>512</v>
      </c>
      <c r="F239" t="s">
        <v>1122</v>
      </c>
      <c r="G239" t="s">
        <v>1123</v>
      </c>
      <c r="H239" t="s">
        <v>1</v>
      </c>
      <c r="I239" t="s">
        <v>378</v>
      </c>
      <c r="J239" t="s">
        <v>238</v>
      </c>
      <c r="K239" t="s">
        <v>29</v>
      </c>
      <c r="L239">
        <v>95123</v>
      </c>
      <c r="M239" t="s">
        <v>84</v>
      </c>
      <c r="N239" t="s">
        <v>1240</v>
      </c>
      <c r="O239" t="s">
        <v>9</v>
      </c>
      <c r="P239" t="s">
        <v>92</v>
      </c>
      <c r="Q239" t="s">
        <v>1241</v>
      </c>
      <c r="R239">
        <v>58.379999999999995</v>
      </c>
      <c r="S239">
        <v>7</v>
      </c>
      <c r="T239">
        <v>0</v>
      </c>
      <c r="U239">
        <v>26.270999999999994</v>
      </c>
      <c r="V239">
        <v>2015</v>
      </c>
      <c r="W239" t="s">
        <v>216</v>
      </c>
    </row>
    <row r="240" spans="1:23" x14ac:dyDescent="0.25">
      <c r="A240">
        <v>155</v>
      </c>
      <c r="B240" t="s">
        <v>1121</v>
      </c>
      <c r="C240" s="32">
        <v>42155</v>
      </c>
      <c r="D240" s="32">
        <v>42157</v>
      </c>
      <c r="E240" t="s">
        <v>512</v>
      </c>
      <c r="F240" t="s">
        <v>1122</v>
      </c>
      <c r="G240" t="s">
        <v>1123</v>
      </c>
      <c r="H240" t="s">
        <v>1</v>
      </c>
      <c r="I240" t="s">
        <v>378</v>
      </c>
      <c r="J240" t="s">
        <v>238</v>
      </c>
      <c r="K240" t="s">
        <v>29</v>
      </c>
      <c r="L240">
        <v>95123</v>
      </c>
      <c r="M240" t="s">
        <v>84</v>
      </c>
      <c r="N240" t="s">
        <v>1242</v>
      </c>
      <c r="O240" t="s">
        <v>9</v>
      </c>
      <c r="P240" t="s">
        <v>92</v>
      </c>
      <c r="Q240" t="s">
        <v>1243</v>
      </c>
      <c r="R240">
        <v>105.52</v>
      </c>
      <c r="S240">
        <v>4</v>
      </c>
      <c r="T240">
        <v>0</v>
      </c>
      <c r="U240">
        <v>48.539199999999994</v>
      </c>
      <c r="V240">
        <v>2015</v>
      </c>
      <c r="W240" t="s">
        <v>216</v>
      </c>
    </row>
    <row r="241" spans="1:23" x14ac:dyDescent="0.25">
      <c r="A241">
        <v>576</v>
      </c>
      <c r="B241" t="s">
        <v>1129</v>
      </c>
      <c r="C241" s="32">
        <v>42265</v>
      </c>
      <c r="D241" s="32">
        <v>42269</v>
      </c>
      <c r="E241" t="s">
        <v>389</v>
      </c>
      <c r="F241" t="s">
        <v>1130</v>
      </c>
      <c r="G241" t="s">
        <v>1131</v>
      </c>
      <c r="H241" t="s">
        <v>0</v>
      </c>
      <c r="I241" t="s">
        <v>378</v>
      </c>
      <c r="J241" t="s">
        <v>1132</v>
      </c>
      <c r="K241" t="s">
        <v>29</v>
      </c>
      <c r="L241">
        <v>90805</v>
      </c>
      <c r="M241" t="s">
        <v>84</v>
      </c>
      <c r="N241" t="s">
        <v>730</v>
      </c>
      <c r="O241" t="s">
        <v>9</v>
      </c>
      <c r="P241" t="s">
        <v>92</v>
      </c>
      <c r="Q241" t="s">
        <v>731</v>
      </c>
      <c r="R241">
        <v>160.72</v>
      </c>
      <c r="S241">
        <v>14</v>
      </c>
      <c r="T241">
        <v>0</v>
      </c>
      <c r="U241">
        <v>78.752800000000008</v>
      </c>
      <c r="V241">
        <v>2015</v>
      </c>
      <c r="W241" t="s">
        <v>219</v>
      </c>
    </row>
    <row r="242" spans="1:23" x14ac:dyDescent="0.25">
      <c r="A242">
        <v>577</v>
      </c>
      <c r="B242" t="s">
        <v>1129</v>
      </c>
      <c r="C242" s="32">
        <v>42265</v>
      </c>
      <c r="D242" s="32">
        <v>42269</v>
      </c>
      <c r="E242" t="s">
        <v>389</v>
      </c>
      <c r="F242" t="s">
        <v>1130</v>
      </c>
      <c r="G242" t="s">
        <v>1131</v>
      </c>
      <c r="H242" t="s">
        <v>0</v>
      </c>
      <c r="I242" t="s">
        <v>378</v>
      </c>
      <c r="J242" t="s">
        <v>1132</v>
      </c>
      <c r="K242" t="s">
        <v>29</v>
      </c>
      <c r="L242">
        <v>90805</v>
      </c>
      <c r="M242" t="s">
        <v>84</v>
      </c>
      <c r="N242" t="s">
        <v>1244</v>
      </c>
      <c r="O242" t="s">
        <v>9</v>
      </c>
      <c r="P242" t="s">
        <v>92</v>
      </c>
      <c r="Q242" t="s">
        <v>1245</v>
      </c>
      <c r="R242">
        <v>19.920000000000002</v>
      </c>
      <c r="S242">
        <v>4</v>
      </c>
      <c r="T242">
        <v>0</v>
      </c>
      <c r="U242">
        <v>9.7608000000000015</v>
      </c>
      <c r="V242">
        <v>2015</v>
      </c>
      <c r="W242" t="s">
        <v>219</v>
      </c>
    </row>
    <row r="243" spans="1:23" x14ac:dyDescent="0.25">
      <c r="A243">
        <v>939</v>
      </c>
      <c r="B243" t="s">
        <v>1135</v>
      </c>
      <c r="C243" s="32">
        <v>42351</v>
      </c>
      <c r="D243" s="32">
        <v>42355</v>
      </c>
      <c r="E243" t="s">
        <v>375</v>
      </c>
      <c r="F243" t="s">
        <v>1136</v>
      </c>
      <c r="G243" t="s">
        <v>1137</v>
      </c>
      <c r="H243" t="s">
        <v>1</v>
      </c>
      <c r="I243" t="s">
        <v>378</v>
      </c>
      <c r="J243" t="s">
        <v>1138</v>
      </c>
      <c r="K243" t="s">
        <v>29</v>
      </c>
      <c r="L243">
        <v>92503</v>
      </c>
      <c r="M243" t="s">
        <v>84</v>
      </c>
      <c r="N243" t="s">
        <v>1246</v>
      </c>
      <c r="O243" t="s">
        <v>9</v>
      </c>
      <c r="P243" t="s">
        <v>92</v>
      </c>
      <c r="Q243" t="s">
        <v>1247</v>
      </c>
      <c r="R243">
        <v>12.96</v>
      </c>
      <c r="S243">
        <v>2</v>
      </c>
      <c r="T243">
        <v>0</v>
      </c>
      <c r="U243">
        <v>6.2208000000000006</v>
      </c>
      <c r="V243">
        <v>2015</v>
      </c>
      <c r="W243" t="s">
        <v>210</v>
      </c>
    </row>
    <row r="244" spans="1:23" x14ac:dyDescent="0.25">
      <c r="A244">
        <v>2020</v>
      </c>
      <c r="B244" t="s">
        <v>1151</v>
      </c>
      <c r="C244" s="32">
        <v>42082</v>
      </c>
      <c r="D244" s="32">
        <v>42086</v>
      </c>
      <c r="E244" t="s">
        <v>375</v>
      </c>
      <c r="F244" t="s">
        <v>1152</v>
      </c>
      <c r="G244" t="s">
        <v>1153</v>
      </c>
      <c r="H244" t="s">
        <v>0</v>
      </c>
      <c r="I244" t="s">
        <v>378</v>
      </c>
      <c r="J244" t="s">
        <v>1154</v>
      </c>
      <c r="K244" t="s">
        <v>29</v>
      </c>
      <c r="L244">
        <v>92404</v>
      </c>
      <c r="M244" t="s">
        <v>84</v>
      </c>
      <c r="N244" t="s">
        <v>1248</v>
      </c>
      <c r="O244" t="s">
        <v>9</v>
      </c>
      <c r="P244" t="s">
        <v>92</v>
      </c>
      <c r="Q244" t="s">
        <v>1249</v>
      </c>
      <c r="R244">
        <v>40.14</v>
      </c>
      <c r="S244">
        <v>6</v>
      </c>
      <c r="T244">
        <v>0</v>
      </c>
      <c r="U244">
        <v>19.668600000000001</v>
      </c>
      <c r="V244">
        <v>2015</v>
      </c>
      <c r="W244" t="s">
        <v>215</v>
      </c>
    </row>
    <row r="245" spans="1:23" x14ac:dyDescent="0.25">
      <c r="A245">
        <v>2108</v>
      </c>
      <c r="B245" t="s">
        <v>289</v>
      </c>
      <c r="C245" s="32">
        <v>42308</v>
      </c>
      <c r="D245" s="32">
        <v>42308</v>
      </c>
      <c r="E245" t="s">
        <v>597</v>
      </c>
      <c r="F245" t="s">
        <v>1165</v>
      </c>
      <c r="G245" t="s">
        <v>1166</v>
      </c>
      <c r="H245" t="s">
        <v>0</v>
      </c>
      <c r="I245" t="s">
        <v>378</v>
      </c>
      <c r="J245" t="s">
        <v>348</v>
      </c>
      <c r="K245" t="s">
        <v>29</v>
      </c>
      <c r="L245">
        <v>92374</v>
      </c>
      <c r="M245" t="s">
        <v>84</v>
      </c>
      <c r="N245" t="s">
        <v>836</v>
      </c>
      <c r="O245" t="s">
        <v>9</v>
      </c>
      <c r="P245" t="s">
        <v>92</v>
      </c>
      <c r="Q245" t="s">
        <v>837</v>
      </c>
      <c r="R245">
        <v>19.98</v>
      </c>
      <c r="S245">
        <v>1</v>
      </c>
      <c r="T245">
        <v>0</v>
      </c>
      <c r="U245">
        <v>9.3905999999999992</v>
      </c>
      <c r="V245">
        <v>2015</v>
      </c>
      <c r="W245" t="s">
        <v>218</v>
      </c>
    </row>
    <row r="246" spans="1:23" x14ac:dyDescent="0.25">
      <c r="A246">
        <v>2379</v>
      </c>
      <c r="B246" t="s">
        <v>1250</v>
      </c>
      <c r="C246" s="32">
        <v>42344</v>
      </c>
      <c r="D246" s="32">
        <v>42349</v>
      </c>
      <c r="E246" t="s">
        <v>375</v>
      </c>
      <c r="F246" t="s">
        <v>1251</v>
      </c>
      <c r="G246" t="s">
        <v>1252</v>
      </c>
      <c r="H246" t="s">
        <v>2</v>
      </c>
      <c r="I246" t="s">
        <v>378</v>
      </c>
      <c r="J246" t="s">
        <v>1253</v>
      </c>
      <c r="K246" t="s">
        <v>29</v>
      </c>
      <c r="L246">
        <v>91360</v>
      </c>
      <c r="M246" t="s">
        <v>84</v>
      </c>
      <c r="N246" t="s">
        <v>1254</v>
      </c>
      <c r="O246" t="s">
        <v>9</v>
      </c>
      <c r="P246" t="s">
        <v>92</v>
      </c>
      <c r="Q246" t="s">
        <v>1255</v>
      </c>
      <c r="R246">
        <v>32.75</v>
      </c>
      <c r="S246">
        <v>5</v>
      </c>
      <c r="T246">
        <v>0</v>
      </c>
      <c r="U246">
        <v>15.065</v>
      </c>
      <c r="V246">
        <v>2015</v>
      </c>
      <c r="W246" t="s">
        <v>210</v>
      </c>
    </row>
    <row r="247" spans="1:23" x14ac:dyDescent="0.25">
      <c r="A247">
        <v>5057</v>
      </c>
      <c r="B247" t="s">
        <v>288</v>
      </c>
      <c r="C247" s="32">
        <v>42255</v>
      </c>
      <c r="D247" s="32">
        <v>42258</v>
      </c>
      <c r="E247" t="s">
        <v>512</v>
      </c>
      <c r="F247" t="s">
        <v>1193</v>
      </c>
      <c r="G247" t="s">
        <v>1194</v>
      </c>
      <c r="H247" t="s">
        <v>0</v>
      </c>
      <c r="I247" t="s">
        <v>378</v>
      </c>
      <c r="J247" t="s">
        <v>1195</v>
      </c>
      <c r="K247" t="s">
        <v>29</v>
      </c>
      <c r="L247">
        <v>92553</v>
      </c>
      <c r="M247" t="s">
        <v>84</v>
      </c>
      <c r="N247" t="s">
        <v>1256</v>
      </c>
      <c r="O247" t="s">
        <v>9</v>
      </c>
      <c r="P247" t="s">
        <v>92</v>
      </c>
      <c r="Q247" t="s">
        <v>1257</v>
      </c>
      <c r="R247">
        <v>26.400000000000002</v>
      </c>
      <c r="S247">
        <v>5</v>
      </c>
      <c r="T247">
        <v>0</v>
      </c>
      <c r="U247">
        <v>11.879999999999999</v>
      </c>
      <c r="V247">
        <v>2015</v>
      </c>
      <c r="W247" t="s">
        <v>219</v>
      </c>
    </row>
    <row r="248" spans="1:23" x14ac:dyDescent="0.25">
      <c r="A248">
        <v>5784</v>
      </c>
      <c r="B248" t="s">
        <v>1205</v>
      </c>
      <c r="C248" s="32">
        <v>42350</v>
      </c>
      <c r="D248" s="32">
        <v>42354</v>
      </c>
      <c r="E248" t="s">
        <v>389</v>
      </c>
      <c r="F248" t="s">
        <v>1206</v>
      </c>
      <c r="G248" t="s">
        <v>1207</v>
      </c>
      <c r="H248" t="s">
        <v>0</v>
      </c>
      <c r="I248" t="s">
        <v>378</v>
      </c>
      <c r="J248" t="s">
        <v>1099</v>
      </c>
      <c r="K248" t="s">
        <v>29</v>
      </c>
      <c r="L248">
        <v>95928</v>
      </c>
      <c r="M248" t="s">
        <v>84</v>
      </c>
      <c r="N248" t="s">
        <v>1258</v>
      </c>
      <c r="O248" t="s">
        <v>9</v>
      </c>
      <c r="P248" t="s">
        <v>92</v>
      </c>
      <c r="Q248" t="s">
        <v>1259</v>
      </c>
      <c r="R248">
        <v>36.44</v>
      </c>
      <c r="S248">
        <v>4</v>
      </c>
      <c r="T248">
        <v>0</v>
      </c>
      <c r="U248">
        <v>16.397999999999996</v>
      </c>
      <c r="V248">
        <v>2015</v>
      </c>
      <c r="W248" t="s">
        <v>210</v>
      </c>
    </row>
    <row r="249" spans="1:23" x14ac:dyDescent="0.25">
      <c r="A249">
        <v>8196</v>
      </c>
      <c r="B249" t="s">
        <v>1260</v>
      </c>
      <c r="C249" s="32">
        <v>42344</v>
      </c>
      <c r="D249" s="32">
        <v>42349</v>
      </c>
      <c r="E249" t="s">
        <v>389</v>
      </c>
      <c r="F249" t="s">
        <v>880</v>
      </c>
      <c r="G249" t="s">
        <v>881</v>
      </c>
      <c r="H249" t="s">
        <v>1</v>
      </c>
      <c r="I249" t="s">
        <v>378</v>
      </c>
      <c r="J249" t="s">
        <v>1237</v>
      </c>
      <c r="K249" t="s">
        <v>29</v>
      </c>
      <c r="L249">
        <v>93101</v>
      </c>
      <c r="M249" t="s">
        <v>84</v>
      </c>
      <c r="N249" t="s">
        <v>1261</v>
      </c>
      <c r="O249" t="s">
        <v>9</v>
      </c>
      <c r="P249" t="s">
        <v>92</v>
      </c>
      <c r="Q249" t="s">
        <v>1262</v>
      </c>
      <c r="R249">
        <v>8.9600000000000009</v>
      </c>
      <c r="S249">
        <v>2</v>
      </c>
      <c r="T249">
        <v>0</v>
      </c>
      <c r="U249">
        <v>4.3904000000000005</v>
      </c>
      <c r="V249">
        <v>2015</v>
      </c>
      <c r="W249" t="s">
        <v>210</v>
      </c>
    </row>
    <row r="250" spans="1:23" x14ac:dyDescent="0.25">
      <c r="A250">
        <v>8909</v>
      </c>
      <c r="B250" t="s">
        <v>1263</v>
      </c>
      <c r="C250" s="32">
        <v>42030</v>
      </c>
      <c r="D250" s="32">
        <v>42036</v>
      </c>
      <c r="E250" t="s">
        <v>375</v>
      </c>
      <c r="F250" t="s">
        <v>1264</v>
      </c>
      <c r="G250" t="s">
        <v>1265</v>
      </c>
      <c r="H250" t="s">
        <v>1</v>
      </c>
      <c r="I250" t="s">
        <v>378</v>
      </c>
      <c r="J250" t="s">
        <v>1195</v>
      </c>
      <c r="K250" t="s">
        <v>29</v>
      </c>
      <c r="L250">
        <v>92553</v>
      </c>
      <c r="M250" t="s">
        <v>84</v>
      </c>
      <c r="N250" t="s">
        <v>1266</v>
      </c>
      <c r="O250" t="s">
        <v>9</v>
      </c>
      <c r="P250" t="s">
        <v>92</v>
      </c>
      <c r="Q250" t="s">
        <v>1267</v>
      </c>
      <c r="R250">
        <v>182.72</v>
      </c>
      <c r="S250">
        <v>8</v>
      </c>
      <c r="T250">
        <v>0</v>
      </c>
      <c r="U250">
        <v>84.051199999999994</v>
      </c>
      <c r="V250">
        <v>2015</v>
      </c>
      <c r="W250" t="s">
        <v>212</v>
      </c>
    </row>
    <row r="251" spans="1:23" x14ac:dyDescent="0.25">
      <c r="A251">
        <v>9212</v>
      </c>
      <c r="B251" t="s">
        <v>1268</v>
      </c>
      <c r="C251" s="32">
        <v>42077</v>
      </c>
      <c r="D251" s="32">
        <v>42082</v>
      </c>
      <c r="E251" t="s">
        <v>375</v>
      </c>
      <c r="F251" t="s">
        <v>550</v>
      </c>
      <c r="G251" t="s">
        <v>551</v>
      </c>
      <c r="H251" t="s">
        <v>0</v>
      </c>
      <c r="I251" t="s">
        <v>378</v>
      </c>
      <c r="J251" t="s">
        <v>226</v>
      </c>
      <c r="K251" t="s">
        <v>29</v>
      </c>
      <c r="L251">
        <v>95661</v>
      </c>
      <c r="M251" t="s">
        <v>84</v>
      </c>
      <c r="N251" t="s">
        <v>1269</v>
      </c>
      <c r="O251" t="s">
        <v>9</v>
      </c>
      <c r="P251" t="s">
        <v>92</v>
      </c>
      <c r="Q251" t="s">
        <v>1270</v>
      </c>
      <c r="R251">
        <v>19.440000000000001</v>
      </c>
      <c r="S251">
        <v>3</v>
      </c>
      <c r="T251">
        <v>0</v>
      </c>
      <c r="U251">
        <v>9.3312000000000008</v>
      </c>
      <c r="V251">
        <v>2015</v>
      </c>
      <c r="W251" t="s">
        <v>215</v>
      </c>
    </row>
    <row r="252" spans="1:23" x14ac:dyDescent="0.25">
      <c r="A252">
        <v>9665</v>
      </c>
      <c r="B252" t="s">
        <v>1271</v>
      </c>
      <c r="C252" s="32">
        <v>42345</v>
      </c>
      <c r="D252" s="32">
        <v>42345</v>
      </c>
      <c r="E252" t="s">
        <v>597</v>
      </c>
      <c r="F252" t="s">
        <v>1272</v>
      </c>
      <c r="G252" t="s">
        <v>1273</v>
      </c>
      <c r="H252" t="s">
        <v>1</v>
      </c>
      <c r="I252" t="s">
        <v>378</v>
      </c>
      <c r="J252" t="s">
        <v>1138</v>
      </c>
      <c r="K252" t="s">
        <v>29</v>
      </c>
      <c r="L252">
        <v>92503</v>
      </c>
      <c r="M252" t="s">
        <v>84</v>
      </c>
      <c r="N252" t="s">
        <v>1274</v>
      </c>
      <c r="O252" t="s">
        <v>9</v>
      </c>
      <c r="P252" t="s">
        <v>92</v>
      </c>
      <c r="Q252" t="s">
        <v>1275</v>
      </c>
      <c r="R252">
        <v>12.96</v>
      </c>
      <c r="S252">
        <v>2</v>
      </c>
      <c r="T252">
        <v>0</v>
      </c>
      <c r="U252">
        <v>6.2208000000000006</v>
      </c>
      <c r="V252">
        <v>2015</v>
      </c>
      <c r="W252" t="s">
        <v>210</v>
      </c>
    </row>
    <row r="253" spans="1:23" x14ac:dyDescent="0.25">
      <c r="A253">
        <v>9911</v>
      </c>
      <c r="B253" t="s">
        <v>1112</v>
      </c>
      <c r="C253" s="32">
        <v>42260</v>
      </c>
      <c r="D253" s="32">
        <v>42262</v>
      </c>
      <c r="E253" t="s">
        <v>512</v>
      </c>
      <c r="F253" t="s">
        <v>1113</v>
      </c>
      <c r="G253" t="s">
        <v>1114</v>
      </c>
      <c r="H253" t="s">
        <v>1</v>
      </c>
      <c r="I253" t="s">
        <v>378</v>
      </c>
      <c r="J253" t="s">
        <v>109</v>
      </c>
      <c r="K253" t="s">
        <v>29</v>
      </c>
      <c r="L253">
        <v>92804</v>
      </c>
      <c r="M253" t="s">
        <v>84</v>
      </c>
      <c r="N253" t="s">
        <v>1276</v>
      </c>
      <c r="O253" t="s">
        <v>9</v>
      </c>
      <c r="P253" t="s">
        <v>92</v>
      </c>
      <c r="Q253" t="s">
        <v>1277</v>
      </c>
      <c r="R253">
        <v>209.7</v>
      </c>
      <c r="S253">
        <v>2</v>
      </c>
      <c r="T253">
        <v>0</v>
      </c>
      <c r="U253">
        <v>100.65599999999999</v>
      </c>
      <c r="V253">
        <v>2015</v>
      </c>
      <c r="W253" t="s">
        <v>219</v>
      </c>
    </row>
    <row r="254" spans="1:23" x14ac:dyDescent="0.25">
      <c r="A254">
        <v>9933</v>
      </c>
      <c r="B254" t="s">
        <v>1278</v>
      </c>
      <c r="C254" s="32">
        <v>42321</v>
      </c>
      <c r="D254" s="32">
        <v>42325</v>
      </c>
      <c r="E254" t="s">
        <v>375</v>
      </c>
      <c r="F254" t="s">
        <v>1279</v>
      </c>
      <c r="G254" t="s">
        <v>1280</v>
      </c>
      <c r="H254" t="s">
        <v>0</v>
      </c>
      <c r="I254" t="s">
        <v>378</v>
      </c>
      <c r="J254" t="s">
        <v>1154</v>
      </c>
      <c r="K254" t="s">
        <v>29</v>
      </c>
      <c r="L254">
        <v>92404</v>
      </c>
      <c r="M254" t="s">
        <v>84</v>
      </c>
      <c r="N254" t="s">
        <v>1281</v>
      </c>
      <c r="O254" t="s">
        <v>9</v>
      </c>
      <c r="P254" t="s">
        <v>92</v>
      </c>
      <c r="Q254" t="s">
        <v>1282</v>
      </c>
      <c r="R254">
        <v>29.96</v>
      </c>
      <c r="S254">
        <v>7</v>
      </c>
      <c r="T254">
        <v>0</v>
      </c>
      <c r="U254">
        <v>13.481999999999998</v>
      </c>
      <c r="V254">
        <v>2015</v>
      </c>
      <c r="W254" t="s">
        <v>217</v>
      </c>
    </row>
    <row r="255" spans="1:23" x14ac:dyDescent="0.25">
      <c r="A255">
        <v>25</v>
      </c>
      <c r="B255" t="s">
        <v>1283</v>
      </c>
      <c r="C255" s="32">
        <v>42272</v>
      </c>
      <c r="D255" s="32">
        <v>42277</v>
      </c>
      <c r="E255" t="s">
        <v>375</v>
      </c>
      <c r="F255" t="s">
        <v>1284</v>
      </c>
      <c r="G255" t="s">
        <v>1285</v>
      </c>
      <c r="H255" t="s">
        <v>0</v>
      </c>
      <c r="I255" t="s">
        <v>378</v>
      </c>
      <c r="J255" t="s">
        <v>1286</v>
      </c>
      <c r="K255" t="s">
        <v>61</v>
      </c>
      <c r="L255">
        <v>84057</v>
      </c>
      <c r="M255" t="s">
        <v>84</v>
      </c>
      <c r="N255" t="s">
        <v>1287</v>
      </c>
      <c r="O255" t="s">
        <v>8</v>
      </c>
      <c r="P255" t="s">
        <v>13</v>
      </c>
      <c r="Q255" t="s">
        <v>1288</v>
      </c>
      <c r="R255">
        <v>1044.6299999999999</v>
      </c>
      <c r="S255">
        <v>3</v>
      </c>
      <c r="T255">
        <v>0</v>
      </c>
      <c r="U255">
        <v>240.26490000000001</v>
      </c>
      <c r="V255">
        <v>2015</v>
      </c>
      <c r="W255" t="s">
        <v>219</v>
      </c>
    </row>
    <row r="256" spans="1:23" x14ac:dyDescent="0.25">
      <c r="A256">
        <v>118</v>
      </c>
      <c r="B256" t="s">
        <v>1289</v>
      </c>
      <c r="C256" s="32">
        <v>42065</v>
      </c>
      <c r="D256" s="32">
        <v>42069</v>
      </c>
      <c r="E256" t="s">
        <v>375</v>
      </c>
      <c r="F256" t="s">
        <v>1290</v>
      </c>
      <c r="G256" t="s">
        <v>1291</v>
      </c>
      <c r="H256" t="s">
        <v>0</v>
      </c>
      <c r="I256" t="s">
        <v>378</v>
      </c>
      <c r="J256" t="s">
        <v>75</v>
      </c>
      <c r="K256" t="s">
        <v>64</v>
      </c>
      <c r="L256">
        <v>98103</v>
      </c>
      <c r="M256" t="s">
        <v>84</v>
      </c>
      <c r="N256" t="s">
        <v>1292</v>
      </c>
      <c r="O256" t="s">
        <v>8</v>
      </c>
      <c r="P256" t="s">
        <v>13</v>
      </c>
      <c r="Q256" t="s">
        <v>1293</v>
      </c>
      <c r="R256">
        <v>787.53</v>
      </c>
      <c r="S256">
        <v>3</v>
      </c>
      <c r="T256">
        <v>0</v>
      </c>
      <c r="U256">
        <v>165.38129999999995</v>
      </c>
      <c r="V256">
        <v>2015</v>
      </c>
      <c r="W256" t="s">
        <v>215</v>
      </c>
    </row>
    <row r="257" spans="1:23" x14ac:dyDescent="0.25">
      <c r="A257">
        <v>227</v>
      </c>
      <c r="B257" t="s">
        <v>1294</v>
      </c>
      <c r="C257" s="32">
        <v>42225</v>
      </c>
      <c r="D257" s="32">
        <v>42232</v>
      </c>
      <c r="E257" t="s">
        <v>375</v>
      </c>
      <c r="F257" t="s">
        <v>923</v>
      </c>
      <c r="G257" t="s">
        <v>924</v>
      </c>
      <c r="H257" t="s">
        <v>1</v>
      </c>
      <c r="I257" t="s">
        <v>378</v>
      </c>
      <c r="J257" t="s">
        <v>122</v>
      </c>
      <c r="K257" t="s">
        <v>44</v>
      </c>
      <c r="L257">
        <v>48227</v>
      </c>
      <c r="M257" t="s">
        <v>81</v>
      </c>
      <c r="N257" t="s">
        <v>1295</v>
      </c>
      <c r="O257" t="s">
        <v>8</v>
      </c>
      <c r="P257" t="s">
        <v>13</v>
      </c>
      <c r="Q257" t="s">
        <v>343</v>
      </c>
      <c r="R257">
        <v>622.44999999999993</v>
      </c>
      <c r="S257">
        <v>5</v>
      </c>
      <c r="T257">
        <v>0</v>
      </c>
      <c r="U257">
        <v>136.93899999999999</v>
      </c>
      <c r="V257">
        <v>2015</v>
      </c>
      <c r="W257" t="s">
        <v>209</v>
      </c>
    </row>
    <row r="258" spans="1:23" x14ac:dyDescent="0.25">
      <c r="A258">
        <v>1014</v>
      </c>
      <c r="B258" t="s">
        <v>330</v>
      </c>
      <c r="C258" s="32">
        <v>42359</v>
      </c>
      <c r="D258" s="32">
        <v>42362</v>
      </c>
      <c r="E258" t="s">
        <v>389</v>
      </c>
      <c r="F258" t="s">
        <v>1296</v>
      </c>
      <c r="G258" t="s">
        <v>1297</v>
      </c>
      <c r="H258" t="s">
        <v>0</v>
      </c>
      <c r="I258" t="s">
        <v>378</v>
      </c>
      <c r="J258" t="s">
        <v>75</v>
      </c>
      <c r="K258" t="s">
        <v>64</v>
      </c>
      <c r="L258">
        <v>98103</v>
      </c>
      <c r="M258" t="s">
        <v>84</v>
      </c>
      <c r="N258" t="s">
        <v>1295</v>
      </c>
      <c r="O258" t="s">
        <v>8</v>
      </c>
      <c r="P258" t="s">
        <v>13</v>
      </c>
      <c r="Q258" t="s">
        <v>343</v>
      </c>
      <c r="R258">
        <v>1618.37</v>
      </c>
      <c r="S258">
        <v>13</v>
      </c>
      <c r="T258">
        <v>0</v>
      </c>
      <c r="U258">
        <v>356.04139999999995</v>
      </c>
      <c r="V258">
        <v>2015</v>
      </c>
      <c r="W258" t="s">
        <v>210</v>
      </c>
    </row>
    <row r="259" spans="1:23" x14ac:dyDescent="0.25">
      <c r="A259">
        <v>1375</v>
      </c>
      <c r="B259" t="s">
        <v>1298</v>
      </c>
      <c r="C259" s="32">
        <v>42261</v>
      </c>
      <c r="D259" s="32">
        <v>42266</v>
      </c>
      <c r="E259" t="s">
        <v>375</v>
      </c>
      <c r="F259" t="s">
        <v>1299</v>
      </c>
      <c r="G259" t="s">
        <v>1300</v>
      </c>
      <c r="H259" t="s">
        <v>0</v>
      </c>
      <c r="I259" t="s">
        <v>378</v>
      </c>
      <c r="J259" t="s">
        <v>1301</v>
      </c>
      <c r="K259" t="s">
        <v>61</v>
      </c>
      <c r="L259">
        <v>84604</v>
      </c>
      <c r="M259" t="s">
        <v>84</v>
      </c>
      <c r="N259" t="s">
        <v>1302</v>
      </c>
      <c r="O259" t="s">
        <v>8</v>
      </c>
      <c r="P259" t="s">
        <v>13</v>
      </c>
      <c r="Q259" t="s">
        <v>1303</v>
      </c>
      <c r="R259">
        <v>912.75</v>
      </c>
      <c r="S259">
        <v>5</v>
      </c>
      <c r="T259">
        <v>0</v>
      </c>
      <c r="U259">
        <v>118.65750000000006</v>
      </c>
      <c r="V259">
        <v>2015</v>
      </c>
      <c r="W259" t="s">
        <v>219</v>
      </c>
    </row>
    <row r="260" spans="1:23" x14ac:dyDescent="0.25">
      <c r="A260">
        <v>1559</v>
      </c>
      <c r="B260" t="s">
        <v>1304</v>
      </c>
      <c r="C260" s="32">
        <v>42079</v>
      </c>
      <c r="D260" s="32">
        <v>42081</v>
      </c>
      <c r="E260" t="s">
        <v>389</v>
      </c>
      <c r="F260" t="s">
        <v>1305</v>
      </c>
      <c r="G260" t="s">
        <v>1306</v>
      </c>
      <c r="H260" t="s">
        <v>0</v>
      </c>
      <c r="I260" t="s">
        <v>378</v>
      </c>
      <c r="J260" t="s">
        <v>75</v>
      </c>
      <c r="K260" t="s">
        <v>64</v>
      </c>
      <c r="L260">
        <v>98103</v>
      </c>
      <c r="M260" t="s">
        <v>84</v>
      </c>
      <c r="N260" t="s">
        <v>1307</v>
      </c>
      <c r="O260" t="s">
        <v>8</v>
      </c>
      <c r="P260" t="s">
        <v>13</v>
      </c>
      <c r="Q260" t="s">
        <v>1308</v>
      </c>
      <c r="R260">
        <v>171.96</v>
      </c>
      <c r="S260">
        <v>2</v>
      </c>
      <c r="T260">
        <v>0</v>
      </c>
      <c r="U260">
        <v>44.709600000000009</v>
      </c>
      <c r="V260">
        <v>2015</v>
      </c>
      <c r="W260" t="s">
        <v>215</v>
      </c>
    </row>
    <row r="261" spans="1:23" x14ac:dyDescent="0.25">
      <c r="A261">
        <v>1989</v>
      </c>
      <c r="B261" t="s">
        <v>1309</v>
      </c>
      <c r="C261" s="32">
        <v>42317</v>
      </c>
      <c r="D261" s="32">
        <v>42321</v>
      </c>
      <c r="E261" t="s">
        <v>375</v>
      </c>
      <c r="F261" t="s">
        <v>1310</v>
      </c>
      <c r="G261" t="s">
        <v>1311</v>
      </c>
      <c r="H261" t="s">
        <v>0</v>
      </c>
      <c r="I261" t="s">
        <v>378</v>
      </c>
      <c r="J261" t="s">
        <v>143</v>
      </c>
      <c r="K261" t="s">
        <v>47</v>
      </c>
      <c r="L261">
        <v>65807</v>
      </c>
      <c r="M261" t="s">
        <v>81</v>
      </c>
      <c r="N261" t="s">
        <v>1312</v>
      </c>
      <c r="O261" t="s">
        <v>8</v>
      </c>
      <c r="P261" t="s">
        <v>13</v>
      </c>
      <c r="Q261" t="s">
        <v>1313</v>
      </c>
      <c r="R261">
        <v>1024.3800000000001</v>
      </c>
      <c r="S261">
        <v>7</v>
      </c>
      <c r="T261">
        <v>0</v>
      </c>
      <c r="U261">
        <v>215.11979999999994</v>
      </c>
      <c r="V261">
        <v>2015</v>
      </c>
      <c r="W261" t="s">
        <v>217</v>
      </c>
    </row>
    <row r="262" spans="1:23" x14ac:dyDescent="0.25">
      <c r="A262">
        <v>2813</v>
      </c>
      <c r="B262" t="s">
        <v>1314</v>
      </c>
      <c r="C262" s="32">
        <v>42324</v>
      </c>
      <c r="D262" s="32">
        <v>42326</v>
      </c>
      <c r="E262" t="s">
        <v>389</v>
      </c>
      <c r="F262" t="s">
        <v>1315</v>
      </c>
      <c r="G262" t="s">
        <v>1316</v>
      </c>
      <c r="H262" t="s">
        <v>2</v>
      </c>
      <c r="I262" t="s">
        <v>378</v>
      </c>
      <c r="J262" t="s">
        <v>116</v>
      </c>
      <c r="K262" t="s">
        <v>65</v>
      </c>
      <c r="L262">
        <v>53209</v>
      </c>
      <c r="M262" t="s">
        <v>81</v>
      </c>
      <c r="N262" t="s">
        <v>1317</v>
      </c>
      <c r="O262" t="s">
        <v>8</v>
      </c>
      <c r="P262" t="s">
        <v>13</v>
      </c>
      <c r="Q262" t="s">
        <v>1318</v>
      </c>
      <c r="R262">
        <v>214.11</v>
      </c>
      <c r="S262">
        <v>3</v>
      </c>
      <c r="T262">
        <v>0</v>
      </c>
      <c r="U262">
        <v>36.398699999999977</v>
      </c>
      <c r="V262">
        <v>2015</v>
      </c>
      <c r="W262" t="s">
        <v>217</v>
      </c>
    </row>
    <row r="263" spans="1:23" x14ac:dyDescent="0.25">
      <c r="A263">
        <v>2815</v>
      </c>
      <c r="B263" t="s">
        <v>1314</v>
      </c>
      <c r="C263" s="32">
        <v>42324</v>
      </c>
      <c r="D263" s="32">
        <v>42326</v>
      </c>
      <c r="E263" t="s">
        <v>389</v>
      </c>
      <c r="F263" t="s">
        <v>1315</v>
      </c>
      <c r="G263" t="s">
        <v>1316</v>
      </c>
      <c r="H263" t="s">
        <v>2</v>
      </c>
      <c r="I263" t="s">
        <v>378</v>
      </c>
      <c r="J263" t="s">
        <v>116</v>
      </c>
      <c r="K263" t="s">
        <v>65</v>
      </c>
      <c r="L263">
        <v>53209</v>
      </c>
      <c r="M263" t="s">
        <v>81</v>
      </c>
      <c r="N263" t="s">
        <v>1319</v>
      </c>
      <c r="O263" t="s">
        <v>8</v>
      </c>
      <c r="P263" t="s">
        <v>13</v>
      </c>
      <c r="Q263" t="s">
        <v>104</v>
      </c>
      <c r="R263">
        <v>653.54999999999995</v>
      </c>
      <c r="S263">
        <v>3</v>
      </c>
      <c r="T263">
        <v>0</v>
      </c>
      <c r="U263">
        <v>111.10349999999994</v>
      </c>
      <c r="V263">
        <v>2015</v>
      </c>
      <c r="W263" t="s">
        <v>217</v>
      </c>
    </row>
    <row r="264" spans="1:23" x14ac:dyDescent="0.25">
      <c r="A264">
        <v>3584</v>
      </c>
      <c r="B264" t="s">
        <v>1320</v>
      </c>
      <c r="C264" s="32">
        <v>42348</v>
      </c>
      <c r="D264" s="32">
        <v>42354</v>
      </c>
      <c r="E264" t="s">
        <v>375</v>
      </c>
      <c r="F264" t="s">
        <v>1321</v>
      </c>
      <c r="G264" t="s">
        <v>1322</v>
      </c>
      <c r="H264" t="s">
        <v>1</v>
      </c>
      <c r="I264" t="s">
        <v>378</v>
      </c>
      <c r="J264" t="s">
        <v>142</v>
      </c>
      <c r="K264" t="s">
        <v>44</v>
      </c>
      <c r="L264">
        <v>49201</v>
      </c>
      <c r="M264" t="s">
        <v>81</v>
      </c>
      <c r="N264" t="s">
        <v>1323</v>
      </c>
      <c r="O264" t="s">
        <v>8</v>
      </c>
      <c r="P264" t="s">
        <v>13</v>
      </c>
      <c r="Q264" t="s">
        <v>1324</v>
      </c>
      <c r="R264">
        <v>801.96</v>
      </c>
      <c r="S264">
        <v>2</v>
      </c>
      <c r="T264">
        <v>0</v>
      </c>
      <c r="U264">
        <v>200.49</v>
      </c>
      <c r="V264">
        <v>2015</v>
      </c>
      <c r="W264" t="s">
        <v>210</v>
      </c>
    </row>
    <row r="265" spans="1:23" x14ac:dyDescent="0.25">
      <c r="A265">
        <v>3817</v>
      </c>
      <c r="B265" t="s">
        <v>1325</v>
      </c>
      <c r="C265" s="32">
        <v>42262</v>
      </c>
      <c r="D265" s="32">
        <v>42266</v>
      </c>
      <c r="E265" t="s">
        <v>375</v>
      </c>
      <c r="F265" t="s">
        <v>1326</v>
      </c>
      <c r="G265" t="s">
        <v>1327</v>
      </c>
      <c r="H265" t="s">
        <v>0</v>
      </c>
      <c r="I265" t="s">
        <v>378</v>
      </c>
      <c r="J265" t="s">
        <v>232</v>
      </c>
      <c r="K265" t="s">
        <v>26</v>
      </c>
      <c r="L265">
        <v>36608</v>
      </c>
      <c r="M265" t="s">
        <v>83</v>
      </c>
      <c r="N265" t="s">
        <v>1323</v>
      </c>
      <c r="O265" t="s">
        <v>8</v>
      </c>
      <c r="P265" t="s">
        <v>13</v>
      </c>
      <c r="Q265" t="s">
        <v>1324</v>
      </c>
      <c r="R265">
        <v>801.96</v>
      </c>
      <c r="S265">
        <v>2</v>
      </c>
      <c r="T265">
        <v>0</v>
      </c>
      <c r="U265">
        <v>200.49</v>
      </c>
      <c r="V265">
        <v>2015</v>
      </c>
      <c r="W265" t="s">
        <v>219</v>
      </c>
    </row>
    <row r="266" spans="1:23" x14ac:dyDescent="0.25">
      <c r="A266">
        <v>4193</v>
      </c>
      <c r="B266" t="s">
        <v>284</v>
      </c>
      <c r="C266" s="32">
        <v>42324</v>
      </c>
      <c r="D266" s="32">
        <v>42328</v>
      </c>
      <c r="E266" t="s">
        <v>375</v>
      </c>
      <c r="F266" t="s">
        <v>1328</v>
      </c>
      <c r="G266" t="s">
        <v>1329</v>
      </c>
      <c r="H266" t="s">
        <v>1</v>
      </c>
      <c r="I266" t="s">
        <v>378</v>
      </c>
      <c r="J266" t="s">
        <v>1330</v>
      </c>
      <c r="K266" t="s">
        <v>35</v>
      </c>
      <c r="L266">
        <v>83704</v>
      </c>
      <c r="M266" t="s">
        <v>84</v>
      </c>
      <c r="N266" t="s">
        <v>1287</v>
      </c>
      <c r="O266" t="s">
        <v>8</v>
      </c>
      <c r="P266" t="s">
        <v>13</v>
      </c>
      <c r="Q266" t="s">
        <v>1288</v>
      </c>
      <c r="R266">
        <v>696.42</v>
      </c>
      <c r="S266">
        <v>2</v>
      </c>
      <c r="T266">
        <v>0</v>
      </c>
      <c r="U266">
        <v>160.17660000000001</v>
      </c>
      <c r="V266">
        <v>2015</v>
      </c>
      <c r="W266" t="s">
        <v>217</v>
      </c>
    </row>
    <row r="267" spans="1:23" x14ac:dyDescent="0.25">
      <c r="A267">
        <v>5860</v>
      </c>
      <c r="B267" t="s">
        <v>1331</v>
      </c>
      <c r="C267" s="32">
        <v>42309</v>
      </c>
      <c r="D267" s="32">
        <v>42316</v>
      </c>
      <c r="E267" t="s">
        <v>375</v>
      </c>
      <c r="F267" t="s">
        <v>1332</v>
      </c>
      <c r="G267" t="s">
        <v>1333</v>
      </c>
      <c r="H267" t="s">
        <v>0</v>
      </c>
      <c r="I267" t="s">
        <v>378</v>
      </c>
      <c r="J267" t="s">
        <v>1334</v>
      </c>
      <c r="K267" t="s">
        <v>28</v>
      </c>
      <c r="L267">
        <v>72032</v>
      </c>
      <c r="M267" t="s">
        <v>83</v>
      </c>
      <c r="N267" t="s">
        <v>1335</v>
      </c>
      <c r="O267" t="s">
        <v>8</v>
      </c>
      <c r="P267" t="s">
        <v>13</v>
      </c>
      <c r="Q267" t="s">
        <v>1336</v>
      </c>
      <c r="R267">
        <v>301.95999999999998</v>
      </c>
      <c r="S267">
        <v>2</v>
      </c>
      <c r="T267">
        <v>0</v>
      </c>
      <c r="U267">
        <v>45.293999999999983</v>
      </c>
      <c r="V267">
        <v>2015</v>
      </c>
      <c r="W267" t="s">
        <v>217</v>
      </c>
    </row>
    <row r="268" spans="1:23" x14ac:dyDescent="0.25">
      <c r="A268">
        <v>6825</v>
      </c>
      <c r="B268" t="s">
        <v>1337</v>
      </c>
      <c r="C268" s="32">
        <v>42210</v>
      </c>
      <c r="D268" s="32">
        <v>42214</v>
      </c>
      <c r="E268" t="s">
        <v>375</v>
      </c>
      <c r="F268" t="s">
        <v>543</v>
      </c>
      <c r="G268" t="s">
        <v>544</v>
      </c>
      <c r="H268" t="s">
        <v>1</v>
      </c>
      <c r="I268" t="s">
        <v>378</v>
      </c>
      <c r="J268" t="s">
        <v>246</v>
      </c>
      <c r="K268" t="s">
        <v>26</v>
      </c>
      <c r="L268">
        <v>36116</v>
      </c>
      <c r="M268" t="s">
        <v>83</v>
      </c>
      <c r="N268" t="s">
        <v>1338</v>
      </c>
      <c r="O268" t="s">
        <v>8</v>
      </c>
      <c r="P268" t="s">
        <v>13</v>
      </c>
      <c r="Q268" t="s">
        <v>1339</v>
      </c>
      <c r="R268">
        <v>358.58</v>
      </c>
      <c r="S268">
        <v>2</v>
      </c>
      <c r="T268">
        <v>0</v>
      </c>
      <c r="U268">
        <v>39.44380000000001</v>
      </c>
      <c r="V268">
        <v>2015</v>
      </c>
      <c r="W268" t="s">
        <v>213</v>
      </c>
    </row>
    <row r="269" spans="1:23" x14ac:dyDescent="0.25">
      <c r="A269">
        <v>6882</v>
      </c>
      <c r="B269" t="s">
        <v>1340</v>
      </c>
      <c r="C269" s="32">
        <v>42339</v>
      </c>
      <c r="D269" s="32">
        <v>42343</v>
      </c>
      <c r="E269" t="s">
        <v>389</v>
      </c>
      <c r="F269" t="s">
        <v>1341</v>
      </c>
      <c r="G269" t="s">
        <v>1342</v>
      </c>
      <c r="H269" t="s">
        <v>2</v>
      </c>
      <c r="I269" t="s">
        <v>378</v>
      </c>
      <c r="J269" t="s">
        <v>75</v>
      </c>
      <c r="K269" t="s">
        <v>64</v>
      </c>
      <c r="L269">
        <v>98105</v>
      </c>
      <c r="M269" t="s">
        <v>84</v>
      </c>
      <c r="N269" t="s">
        <v>1343</v>
      </c>
      <c r="O269" t="s">
        <v>8</v>
      </c>
      <c r="P269" t="s">
        <v>13</v>
      </c>
      <c r="Q269" t="s">
        <v>169</v>
      </c>
      <c r="R269">
        <v>1913.3999999999999</v>
      </c>
      <c r="S269">
        <v>9</v>
      </c>
      <c r="T269">
        <v>0</v>
      </c>
      <c r="U269">
        <v>401.81399999999985</v>
      </c>
      <c r="V269">
        <v>2015</v>
      </c>
      <c r="W269" t="s">
        <v>210</v>
      </c>
    </row>
    <row r="270" spans="1:23" x14ac:dyDescent="0.25">
      <c r="A270">
        <v>9858</v>
      </c>
      <c r="B270" t="s">
        <v>1344</v>
      </c>
      <c r="C270" s="32">
        <v>42089</v>
      </c>
      <c r="D270" s="32">
        <v>42093</v>
      </c>
      <c r="E270" t="s">
        <v>375</v>
      </c>
      <c r="F270" t="s">
        <v>1345</v>
      </c>
      <c r="G270" t="s">
        <v>1346</v>
      </c>
      <c r="H270" t="s">
        <v>1</v>
      </c>
      <c r="I270" t="s">
        <v>378</v>
      </c>
      <c r="J270" t="s">
        <v>75</v>
      </c>
      <c r="K270" t="s">
        <v>64</v>
      </c>
      <c r="L270">
        <v>98103</v>
      </c>
      <c r="M270" t="s">
        <v>84</v>
      </c>
      <c r="N270" t="s">
        <v>1347</v>
      </c>
      <c r="O270" t="s">
        <v>8</v>
      </c>
      <c r="P270" t="s">
        <v>13</v>
      </c>
      <c r="Q270" t="s">
        <v>207</v>
      </c>
      <c r="R270">
        <v>3393.68</v>
      </c>
      <c r="S270">
        <v>8</v>
      </c>
      <c r="T270">
        <v>0</v>
      </c>
      <c r="U270">
        <v>610.86239999999998</v>
      </c>
      <c r="V270">
        <v>2015</v>
      </c>
      <c r="W270" t="s">
        <v>215</v>
      </c>
    </row>
    <row r="271" spans="1:23" x14ac:dyDescent="0.25">
      <c r="A271">
        <v>9981</v>
      </c>
      <c r="B271" t="s">
        <v>1348</v>
      </c>
      <c r="C271" s="32">
        <v>42253</v>
      </c>
      <c r="D271" s="32">
        <v>42256</v>
      </c>
      <c r="E271" t="s">
        <v>389</v>
      </c>
      <c r="F271" t="s">
        <v>777</v>
      </c>
      <c r="G271" t="s">
        <v>778</v>
      </c>
      <c r="H271" t="s">
        <v>0</v>
      </c>
      <c r="I271" t="s">
        <v>378</v>
      </c>
      <c r="J271" t="s">
        <v>189</v>
      </c>
      <c r="K271" t="s">
        <v>41</v>
      </c>
      <c r="L271">
        <v>70506</v>
      </c>
      <c r="M271" t="s">
        <v>83</v>
      </c>
      <c r="N271" t="s">
        <v>1307</v>
      </c>
      <c r="O271" t="s">
        <v>8</v>
      </c>
      <c r="P271" t="s">
        <v>13</v>
      </c>
      <c r="Q271" t="s">
        <v>1308</v>
      </c>
      <c r="R271">
        <v>85.98</v>
      </c>
      <c r="S271">
        <v>1</v>
      </c>
      <c r="T271">
        <v>0</v>
      </c>
      <c r="U271">
        <v>22.354800000000004</v>
      </c>
      <c r="V271">
        <v>2015</v>
      </c>
      <c r="W271" t="s">
        <v>219</v>
      </c>
    </row>
    <row r="272" spans="1:23" x14ac:dyDescent="0.25">
      <c r="A272">
        <v>1023</v>
      </c>
      <c r="B272" t="s">
        <v>1349</v>
      </c>
      <c r="C272" s="32">
        <v>42121</v>
      </c>
      <c r="D272" s="32">
        <v>42127</v>
      </c>
      <c r="E272" t="s">
        <v>375</v>
      </c>
      <c r="F272" t="s">
        <v>1350</v>
      </c>
      <c r="G272" t="s">
        <v>1351</v>
      </c>
      <c r="H272" t="s">
        <v>0</v>
      </c>
      <c r="I272" t="s">
        <v>378</v>
      </c>
      <c r="J272" t="s">
        <v>64</v>
      </c>
      <c r="K272" t="s">
        <v>67</v>
      </c>
      <c r="L272">
        <v>20016</v>
      </c>
      <c r="M272" t="s">
        <v>82</v>
      </c>
      <c r="N272" t="s">
        <v>1352</v>
      </c>
      <c r="O272" t="s">
        <v>10</v>
      </c>
      <c r="P272" t="s">
        <v>19</v>
      </c>
      <c r="Q272" t="s">
        <v>1353</v>
      </c>
      <c r="R272">
        <v>1379.92</v>
      </c>
      <c r="S272">
        <v>8</v>
      </c>
      <c r="T272">
        <v>0</v>
      </c>
      <c r="U272">
        <v>648.56240000000003</v>
      </c>
      <c r="V272">
        <v>2015</v>
      </c>
      <c r="W272" t="s">
        <v>208</v>
      </c>
    </row>
    <row r="273" spans="1:23" x14ac:dyDescent="0.25">
      <c r="A273">
        <v>1151</v>
      </c>
      <c r="B273" t="s">
        <v>1354</v>
      </c>
      <c r="C273" s="32">
        <v>42098</v>
      </c>
      <c r="D273" s="32">
        <v>42098</v>
      </c>
      <c r="E273" t="s">
        <v>597</v>
      </c>
      <c r="F273" t="s">
        <v>1355</v>
      </c>
      <c r="G273" t="s">
        <v>1356</v>
      </c>
      <c r="H273" t="s">
        <v>0</v>
      </c>
      <c r="I273" t="s">
        <v>378</v>
      </c>
      <c r="J273" t="s">
        <v>1357</v>
      </c>
      <c r="K273" t="s">
        <v>44</v>
      </c>
      <c r="L273">
        <v>48911</v>
      </c>
      <c r="M273" t="s">
        <v>81</v>
      </c>
      <c r="N273" t="s">
        <v>1358</v>
      </c>
      <c r="O273" t="s">
        <v>10</v>
      </c>
      <c r="P273" t="s">
        <v>18</v>
      </c>
      <c r="Q273" t="s">
        <v>235</v>
      </c>
      <c r="R273">
        <v>599.98</v>
      </c>
      <c r="S273">
        <v>2</v>
      </c>
      <c r="T273">
        <v>0</v>
      </c>
      <c r="U273">
        <v>209.99299999999999</v>
      </c>
      <c r="V273">
        <v>2015</v>
      </c>
      <c r="W273" t="s">
        <v>208</v>
      </c>
    </row>
    <row r="274" spans="1:23" x14ac:dyDescent="0.25">
      <c r="A274">
        <v>1303</v>
      </c>
      <c r="B274" t="s">
        <v>1359</v>
      </c>
      <c r="C274" s="32">
        <v>42266</v>
      </c>
      <c r="D274" s="32">
        <v>42271</v>
      </c>
      <c r="E274" t="s">
        <v>389</v>
      </c>
      <c r="F274" t="s">
        <v>1360</v>
      </c>
      <c r="G274" t="s">
        <v>1361</v>
      </c>
      <c r="H274" t="s">
        <v>2</v>
      </c>
      <c r="I274" t="s">
        <v>378</v>
      </c>
      <c r="J274" t="s">
        <v>1362</v>
      </c>
      <c r="K274" t="s">
        <v>63</v>
      </c>
      <c r="L274">
        <v>22204</v>
      </c>
      <c r="M274" t="s">
        <v>83</v>
      </c>
      <c r="N274" t="s">
        <v>1363</v>
      </c>
      <c r="O274" t="s">
        <v>8</v>
      </c>
      <c r="P274" t="s">
        <v>11</v>
      </c>
      <c r="Q274" t="s">
        <v>1364</v>
      </c>
      <c r="R274">
        <v>61.96</v>
      </c>
      <c r="S274">
        <v>2</v>
      </c>
      <c r="T274">
        <v>0</v>
      </c>
      <c r="U274">
        <v>4.3371999999999957</v>
      </c>
      <c r="V274">
        <v>2015</v>
      </c>
      <c r="W274" t="s">
        <v>219</v>
      </c>
    </row>
    <row r="275" spans="1:23" x14ac:dyDescent="0.25">
      <c r="A275">
        <v>1645</v>
      </c>
      <c r="B275" t="s">
        <v>1365</v>
      </c>
      <c r="C275" s="32">
        <v>42082</v>
      </c>
      <c r="D275" s="32">
        <v>42083</v>
      </c>
      <c r="E275" t="s">
        <v>512</v>
      </c>
      <c r="F275" t="s">
        <v>1366</v>
      </c>
      <c r="G275" t="s">
        <v>1367</v>
      </c>
      <c r="H275" t="s">
        <v>1</v>
      </c>
      <c r="I275" t="s">
        <v>378</v>
      </c>
      <c r="J275" t="s">
        <v>75</v>
      </c>
      <c r="K275" t="s">
        <v>64</v>
      </c>
      <c r="L275">
        <v>98115</v>
      </c>
      <c r="M275" t="s">
        <v>84</v>
      </c>
      <c r="N275" t="s">
        <v>1368</v>
      </c>
      <c r="O275" t="s">
        <v>10</v>
      </c>
      <c r="P275" t="s">
        <v>18</v>
      </c>
      <c r="Q275" t="s">
        <v>206</v>
      </c>
      <c r="R275">
        <v>3149.9300000000003</v>
      </c>
      <c r="S275">
        <v>7</v>
      </c>
      <c r="T275">
        <v>0</v>
      </c>
      <c r="U275">
        <v>1480.4670999999998</v>
      </c>
      <c r="V275">
        <v>2015</v>
      </c>
      <c r="W275" t="s">
        <v>215</v>
      </c>
    </row>
    <row r="276" spans="1:23" x14ac:dyDescent="0.25">
      <c r="A276">
        <v>2026</v>
      </c>
      <c r="B276" t="s">
        <v>1369</v>
      </c>
      <c r="C276" s="32">
        <v>42076</v>
      </c>
      <c r="D276" s="32">
        <v>42078</v>
      </c>
      <c r="E276" t="s">
        <v>512</v>
      </c>
      <c r="F276" t="s">
        <v>1370</v>
      </c>
      <c r="G276" t="s">
        <v>1371</v>
      </c>
      <c r="H276" t="s">
        <v>0</v>
      </c>
      <c r="I276" t="s">
        <v>378</v>
      </c>
      <c r="J276" t="s">
        <v>75</v>
      </c>
      <c r="K276" t="s">
        <v>64</v>
      </c>
      <c r="L276">
        <v>98103</v>
      </c>
      <c r="M276" t="s">
        <v>84</v>
      </c>
      <c r="N276" t="s">
        <v>1372</v>
      </c>
      <c r="O276" t="s">
        <v>8</v>
      </c>
      <c r="P276" t="s">
        <v>11</v>
      </c>
      <c r="Q276" t="s">
        <v>1373</v>
      </c>
      <c r="R276">
        <v>141.96</v>
      </c>
      <c r="S276">
        <v>2</v>
      </c>
      <c r="T276">
        <v>0</v>
      </c>
      <c r="U276">
        <v>39.748800000000003</v>
      </c>
      <c r="V276">
        <v>2015</v>
      </c>
      <c r="W276" t="s">
        <v>215</v>
      </c>
    </row>
    <row r="277" spans="1:23" x14ac:dyDescent="0.25">
      <c r="A277">
        <v>2416</v>
      </c>
      <c r="B277" t="s">
        <v>1374</v>
      </c>
      <c r="C277" s="32">
        <v>42191</v>
      </c>
      <c r="D277" s="32">
        <v>42196</v>
      </c>
      <c r="E277" t="s">
        <v>375</v>
      </c>
      <c r="F277" t="s">
        <v>538</v>
      </c>
      <c r="G277" t="s">
        <v>539</v>
      </c>
      <c r="H277" t="s">
        <v>2</v>
      </c>
      <c r="I277" t="s">
        <v>378</v>
      </c>
      <c r="J277" t="s">
        <v>1375</v>
      </c>
      <c r="K277" t="s">
        <v>43</v>
      </c>
      <c r="L277">
        <v>1040</v>
      </c>
      <c r="M277" t="s">
        <v>82</v>
      </c>
      <c r="N277" t="s">
        <v>1376</v>
      </c>
      <c r="O277" t="s">
        <v>8</v>
      </c>
      <c r="P277" t="s">
        <v>11</v>
      </c>
      <c r="Q277" t="s">
        <v>1377</v>
      </c>
      <c r="R277">
        <v>301.95999999999998</v>
      </c>
      <c r="S277">
        <v>2</v>
      </c>
      <c r="T277">
        <v>0</v>
      </c>
      <c r="U277">
        <v>60.391999999999996</v>
      </c>
      <c r="V277">
        <v>2015</v>
      </c>
      <c r="W277" t="s">
        <v>213</v>
      </c>
    </row>
    <row r="278" spans="1:23" x14ac:dyDescent="0.25">
      <c r="A278">
        <v>2559</v>
      </c>
      <c r="B278" t="s">
        <v>1378</v>
      </c>
      <c r="C278" s="32">
        <v>42155</v>
      </c>
      <c r="D278" s="32">
        <v>42159</v>
      </c>
      <c r="E278" t="s">
        <v>375</v>
      </c>
      <c r="F278" t="s">
        <v>1379</v>
      </c>
      <c r="G278" t="s">
        <v>1380</v>
      </c>
      <c r="H278" t="s">
        <v>0</v>
      </c>
      <c r="I278" t="s">
        <v>378</v>
      </c>
      <c r="J278" t="s">
        <v>1286</v>
      </c>
      <c r="K278" t="s">
        <v>61</v>
      </c>
      <c r="L278">
        <v>84057</v>
      </c>
      <c r="M278" t="s">
        <v>84</v>
      </c>
      <c r="N278" t="s">
        <v>1381</v>
      </c>
      <c r="O278" t="s">
        <v>8</v>
      </c>
      <c r="P278" t="s">
        <v>11</v>
      </c>
      <c r="Q278" t="s">
        <v>1382</v>
      </c>
      <c r="R278">
        <v>1406.86</v>
      </c>
      <c r="S278">
        <v>7</v>
      </c>
      <c r="T278">
        <v>0</v>
      </c>
      <c r="U278">
        <v>140.68599999999989</v>
      </c>
      <c r="V278">
        <v>2015</v>
      </c>
      <c r="W278" t="s">
        <v>216</v>
      </c>
    </row>
    <row r="279" spans="1:23" x14ac:dyDescent="0.25">
      <c r="A279">
        <v>2738</v>
      </c>
      <c r="B279" t="s">
        <v>1383</v>
      </c>
      <c r="C279" s="32">
        <v>42321</v>
      </c>
      <c r="D279" s="32">
        <v>42327</v>
      </c>
      <c r="E279" t="s">
        <v>375</v>
      </c>
      <c r="F279" t="s">
        <v>1384</v>
      </c>
      <c r="G279" t="s">
        <v>1385</v>
      </c>
      <c r="H279" t="s">
        <v>0</v>
      </c>
      <c r="I279" t="s">
        <v>378</v>
      </c>
      <c r="J279" t="s">
        <v>73</v>
      </c>
      <c r="K279" t="s">
        <v>32</v>
      </c>
      <c r="L279">
        <v>19711</v>
      </c>
      <c r="M279" t="s">
        <v>82</v>
      </c>
      <c r="N279" t="s">
        <v>1386</v>
      </c>
      <c r="O279" t="s">
        <v>8</v>
      </c>
      <c r="P279" t="s">
        <v>11</v>
      </c>
      <c r="Q279" t="s">
        <v>1387</v>
      </c>
      <c r="R279">
        <v>299.96999999999997</v>
      </c>
      <c r="S279">
        <v>3</v>
      </c>
      <c r="T279">
        <v>0</v>
      </c>
      <c r="U279">
        <v>56.994299999999981</v>
      </c>
      <c r="V279">
        <v>2015</v>
      </c>
      <c r="W279" t="s">
        <v>217</v>
      </c>
    </row>
    <row r="280" spans="1:23" x14ac:dyDescent="0.25">
      <c r="A280">
        <v>2809</v>
      </c>
      <c r="B280" t="s">
        <v>1388</v>
      </c>
      <c r="C280" s="32">
        <v>42210</v>
      </c>
      <c r="D280" s="32">
        <v>42212</v>
      </c>
      <c r="E280" t="s">
        <v>389</v>
      </c>
      <c r="F280" t="s">
        <v>1389</v>
      </c>
      <c r="G280" t="s">
        <v>1390</v>
      </c>
      <c r="H280" t="s">
        <v>0</v>
      </c>
      <c r="I280" t="s">
        <v>378</v>
      </c>
      <c r="J280" t="s">
        <v>75</v>
      </c>
      <c r="K280" t="s">
        <v>64</v>
      </c>
      <c r="L280">
        <v>98115</v>
      </c>
      <c r="M280" t="s">
        <v>84</v>
      </c>
      <c r="N280" t="s">
        <v>1391</v>
      </c>
      <c r="O280" t="s">
        <v>8</v>
      </c>
      <c r="P280" t="s">
        <v>11</v>
      </c>
      <c r="Q280" t="s">
        <v>195</v>
      </c>
      <c r="R280">
        <v>704.9</v>
      </c>
      <c r="S280">
        <v>5</v>
      </c>
      <c r="T280">
        <v>0</v>
      </c>
      <c r="U280">
        <v>56.392000000000024</v>
      </c>
      <c r="V280">
        <v>2015</v>
      </c>
      <c r="W280" t="s">
        <v>213</v>
      </c>
    </row>
    <row r="281" spans="1:23" x14ac:dyDescent="0.25">
      <c r="A281">
        <v>3031</v>
      </c>
      <c r="B281" t="s">
        <v>290</v>
      </c>
      <c r="C281" s="32">
        <v>42268</v>
      </c>
      <c r="D281" s="32">
        <v>42274</v>
      </c>
      <c r="E281" t="s">
        <v>375</v>
      </c>
      <c r="F281" t="s">
        <v>1392</v>
      </c>
      <c r="G281" t="s">
        <v>1393</v>
      </c>
      <c r="H281" t="s">
        <v>1</v>
      </c>
      <c r="I281" t="s">
        <v>378</v>
      </c>
      <c r="J281" t="s">
        <v>1394</v>
      </c>
      <c r="K281" t="s">
        <v>44</v>
      </c>
      <c r="L281">
        <v>48146</v>
      </c>
      <c r="M281" t="s">
        <v>81</v>
      </c>
      <c r="N281" t="s">
        <v>1395</v>
      </c>
      <c r="O281" t="s">
        <v>8</v>
      </c>
      <c r="P281" t="s">
        <v>11</v>
      </c>
      <c r="Q281" t="s">
        <v>1396</v>
      </c>
      <c r="R281">
        <v>194.32</v>
      </c>
      <c r="S281">
        <v>4</v>
      </c>
      <c r="T281">
        <v>0</v>
      </c>
      <c r="U281">
        <v>31.091200000000015</v>
      </c>
      <c r="V281">
        <v>2015</v>
      </c>
      <c r="W281" t="s">
        <v>219</v>
      </c>
    </row>
    <row r="282" spans="1:23" x14ac:dyDescent="0.25">
      <c r="A282">
        <v>3369</v>
      </c>
      <c r="B282" t="s">
        <v>1397</v>
      </c>
      <c r="C282" s="32">
        <v>42329</v>
      </c>
      <c r="D282" s="32">
        <v>42333</v>
      </c>
      <c r="E282" t="s">
        <v>375</v>
      </c>
      <c r="F282" t="s">
        <v>1326</v>
      </c>
      <c r="G282" t="s">
        <v>1327</v>
      </c>
      <c r="H282" t="s">
        <v>0</v>
      </c>
      <c r="I282" t="s">
        <v>378</v>
      </c>
      <c r="J282" t="s">
        <v>1398</v>
      </c>
      <c r="K282" t="s">
        <v>49</v>
      </c>
      <c r="L282">
        <v>89115</v>
      </c>
      <c r="M282" t="s">
        <v>84</v>
      </c>
      <c r="N282" t="s">
        <v>1399</v>
      </c>
      <c r="O282" t="s">
        <v>8</v>
      </c>
      <c r="P282" t="s">
        <v>11</v>
      </c>
      <c r="Q282" t="s">
        <v>1400</v>
      </c>
      <c r="R282">
        <v>141.96</v>
      </c>
      <c r="S282">
        <v>2</v>
      </c>
      <c r="T282">
        <v>0</v>
      </c>
      <c r="U282">
        <v>41.168399999999991</v>
      </c>
      <c r="V282">
        <v>2015</v>
      </c>
      <c r="W282" t="s">
        <v>217</v>
      </c>
    </row>
    <row r="283" spans="1:23" x14ac:dyDescent="0.25">
      <c r="A283">
        <v>3467</v>
      </c>
      <c r="B283" t="s">
        <v>1401</v>
      </c>
      <c r="C283" s="32">
        <v>42257</v>
      </c>
      <c r="D283" s="32">
        <v>42261</v>
      </c>
      <c r="E283" t="s">
        <v>375</v>
      </c>
      <c r="F283" t="s">
        <v>1402</v>
      </c>
      <c r="G283" t="s">
        <v>1403</v>
      </c>
      <c r="H283" t="s">
        <v>1</v>
      </c>
      <c r="I283" t="s">
        <v>378</v>
      </c>
      <c r="J283" t="s">
        <v>1404</v>
      </c>
      <c r="K283" t="s">
        <v>43</v>
      </c>
      <c r="L283">
        <v>2151</v>
      </c>
      <c r="M283" t="s">
        <v>82</v>
      </c>
      <c r="N283" t="s">
        <v>1405</v>
      </c>
      <c r="O283" t="s">
        <v>8</v>
      </c>
      <c r="P283" t="s">
        <v>11</v>
      </c>
      <c r="Q283" t="s">
        <v>1406</v>
      </c>
      <c r="R283">
        <v>361.96</v>
      </c>
      <c r="S283">
        <v>2</v>
      </c>
      <c r="T283">
        <v>0</v>
      </c>
      <c r="U283">
        <v>83.25079999999997</v>
      </c>
      <c r="V283">
        <v>2015</v>
      </c>
      <c r="W283" t="s">
        <v>219</v>
      </c>
    </row>
    <row r="284" spans="1:23" x14ac:dyDescent="0.25">
      <c r="A284">
        <v>3679</v>
      </c>
      <c r="B284" t="s">
        <v>1407</v>
      </c>
      <c r="C284" s="32">
        <v>42194</v>
      </c>
      <c r="D284" s="32">
        <v>42199</v>
      </c>
      <c r="E284" t="s">
        <v>375</v>
      </c>
      <c r="F284" t="s">
        <v>1408</v>
      </c>
      <c r="G284" t="s">
        <v>1409</v>
      </c>
      <c r="H284" t="s">
        <v>0</v>
      </c>
      <c r="I284" t="s">
        <v>378</v>
      </c>
      <c r="J284" t="s">
        <v>1410</v>
      </c>
      <c r="K284" t="s">
        <v>42</v>
      </c>
      <c r="L284">
        <v>20735</v>
      </c>
      <c r="M284" t="s">
        <v>82</v>
      </c>
      <c r="N284" t="s">
        <v>1411</v>
      </c>
      <c r="O284" t="s">
        <v>10</v>
      </c>
      <c r="P284" t="s">
        <v>19</v>
      </c>
      <c r="Q284" t="s">
        <v>152</v>
      </c>
      <c r="R284">
        <v>464.97</v>
      </c>
      <c r="S284">
        <v>3</v>
      </c>
      <c r="T284">
        <v>0</v>
      </c>
      <c r="U284">
        <v>209.23649999999998</v>
      </c>
      <c r="V284">
        <v>2015</v>
      </c>
      <c r="W284" t="s">
        <v>213</v>
      </c>
    </row>
    <row r="285" spans="1:23" x14ac:dyDescent="0.25">
      <c r="A285">
        <v>3705</v>
      </c>
      <c r="B285" t="s">
        <v>1412</v>
      </c>
      <c r="C285" s="32">
        <v>42168</v>
      </c>
      <c r="D285" s="32">
        <v>42174</v>
      </c>
      <c r="E285" t="s">
        <v>375</v>
      </c>
      <c r="F285" t="s">
        <v>1413</v>
      </c>
      <c r="G285" t="s">
        <v>1414</v>
      </c>
      <c r="H285" t="s">
        <v>1</v>
      </c>
      <c r="I285" t="s">
        <v>378</v>
      </c>
      <c r="J285" t="s">
        <v>137</v>
      </c>
      <c r="K285" t="s">
        <v>26</v>
      </c>
      <c r="L285">
        <v>35601</v>
      </c>
      <c r="M285" t="s">
        <v>83</v>
      </c>
      <c r="N285" t="s">
        <v>1358</v>
      </c>
      <c r="O285" t="s">
        <v>10</v>
      </c>
      <c r="P285" t="s">
        <v>18</v>
      </c>
      <c r="Q285" t="s">
        <v>235</v>
      </c>
      <c r="R285">
        <v>899.97</v>
      </c>
      <c r="S285">
        <v>3</v>
      </c>
      <c r="T285">
        <v>0</v>
      </c>
      <c r="U285">
        <v>314.98950000000002</v>
      </c>
      <c r="V285">
        <v>2015</v>
      </c>
      <c r="W285" t="s">
        <v>214</v>
      </c>
    </row>
    <row r="286" spans="1:23" x14ac:dyDescent="0.25">
      <c r="A286">
        <v>3995</v>
      </c>
      <c r="B286" t="s">
        <v>1415</v>
      </c>
      <c r="C286" s="32">
        <v>42071</v>
      </c>
      <c r="D286" s="32">
        <v>42075</v>
      </c>
      <c r="E286" t="s">
        <v>375</v>
      </c>
      <c r="F286" t="s">
        <v>1416</v>
      </c>
      <c r="G286" t="s">
        <v>1417</v>
      </c>
      <c r="H286" t="s">
        <v>0</v>
      </c>
      <c r="I286" t="s">
        <v>378</v>
      </c>
      <c r="J286" t="s">
        <v>1418</v>
      </c>
      <c r="K286" t="s">
        <v>65</v>
      </c>
      <c r="L286">
        <v>53142</v>
      </c>
      <c r="M286" t="s">
        <v>81</v>
      </c>
      <c r="N286" t="s">
        <v>1419</v>
      </c>
      <c r="O286" t="s">
        <v>8</v>
      </c>
      <c r="P286" t="s">
        <v>11</v>
      </c>
      <c r="Q286" t="s">
        <v>1420</v>
      </c>
      <c r="R286">
        <v>512.93999999999994</v>
      </c>
      <c r="S286">
        <v>3</v>
      </c>
      <c r="T286">
        <v>0</v>
      </c>
      <c r="U286">
        <v>97.45859999999999</v>
      </c>
      <c r="V286">
        <v>2015</v>
      </c>
      <c r="W286" t="s">
        <v>215</v>
      </c>
    </row>
    <row r="287" spans="1:23" x14ac:dyDescent="0.25">
      <c r="A287">
        <v>4073</v>
      </c>
      <c r="B287" t="s">
        <v>1421</v>
      </c>
      <c r="C287" s="32">
        <v>42344</v>
      </c>
      <c r="D287" s="32">
        <v>42346</v>
      </c>
      <c r="E287" t="s">
        <v>389</v>
      </c>
      <c r="F287" t="s">
        <v>772</v>
      </c>
      <c r="G287" t="s">
        <v>773</v>
      </c>
      <c r="H287" t="s">
        <v>2</v>
      </c>
      <c r="I287" t="s">
        <v>378</v>
      </c>
      <c r="J287" t="s">
        <v>108</v>
      </c>
      <c r="K287" t="s">
        <v>37</v>
      </c>
      <c r="L287">
        <v>46203</v>
      </c>
      <c r="M287" t="s">
        <v>81</v>
      </c>
      <c r="N287" t="s">
        <v>1422</v>
      </c>
      <c r="O287" t="s">
        <v>10</v>
      </c>
      <c r="P287" t="s">
        <v>18</v>
      </c>
      <c r="Q287" t="s">
        <v>170</v>
      </c>
      <c r="R287">
        <v>999.98</v>
      </c>
      <c r="S287">
        <v>2</v>
      </c>
      <c r="T287">
        <v>0</v>
      </c>
      <c r="U287">
        <v>449.99099999999999</v>
      </c>
      <c r="V287">
        <v>2015</v>
      </c>
      <c r="W287" t="s">
        <v>210</v>
      </c>
    </row>
    <row r="288" spans="1:23" x14ac:dyDescent="0.25">
      <c r="A288">
        <v>4094</v>
      </c>
      <c r="B288" t="s">
        <v>1423</v>
      </c>
      <c r="C288" s="32">
        <v>42240</v>
      </c>
      <c r="D288" s="32">
        <v>42244</v>
      </c>
      <c r="E288" t="s">
        <v>375</v>
      </c>
      <c r="F288" t="s">
        <v>1424</v>
      </c>
      <c r="G288" t="s">
        <v>1425</v>
      </c>
      <c r="H288" t="s">
        <v>0</v>
      </c>
      <c r="I288" t="s">
        <v>378</v>
      </c>
      <c r="J288" t="s">
        <v>187</v>
      </c>
      <c r="K288" t="s">
        <v>40</v>
      </c>
      <c r="L288">
        <v>41042</v>
      </c>
      <c r="M288" t="s">
        <v>83</v>
      </c>
      <c r="N288" t="s">
        <v>1426</v>
      </c>
      <c r="O288" t="s">
        <v>10</v>
      </c>
      <c r="P288" t="s">
        <v>19</v>
      </c>
      <c r="Q288" t="s">
        <v>344</v>
      </c>
      <c r="R288">
        <v>3080</v>
      </c>
      <c r="S288">
        <v>7</v>
      </c>
      <c r="T288">
        <v>0</v>
      </c>
      <c r="U288">
        <v>1416.7999999999997</v>
      </c>
      <c r="V288">
        <v>2015</v>
      </c>
      <c r="W288" t="s">
        <v>209</v>
      </c>
    </row>
    <row r="289" spans="1:23" x14ac:dyDescent="0.25">
      <c r="A289">
        <v>4111</v>
      </c>
      <c r="B289" t="s">
        <v>1427</v>
      </c>
      <c r="C289" s="32">
        <v>42363</v>
      </c>
      <c r="D289" s="32">
        <v>42370</v>
      </c>
      <c r="E289" t="s">
        <v>375</v>
      </c>
      <c r="F289" t="s">
        <v>1428</v>
      </c>
      <c r="G289" t="s">
        <v>1429</v>
      </c>
      <c r="H289" t="s">
        <v>1</v>
      </c>
      <c r="I289" t="s">
        <v>378</v>
      </c>
      <c r="J289" t="s">
        <v>122</v>
      </c>
      <c r="K289" t="s">
        <v>44</v>
      </c>
      <c r="L289">
        <v>48227</v>
      </c>
      <c r="M289" t="s">
        <v>81</v>
      </c>
      <c r="N289" t="s">
        <v>1430</v>
      </c>
      <c r="O289" t="s">
        <v>8</v>
      </c>
      <c r="P289" t="s">
        <v>11</v>
      </c>
      <c r="Q289" t="s">
        <v>1431</v>
      </c>
      <c r="R289">
        <v>160.97999999999999</v>
      </c>
      <c r="S289">
        <v>1</v>
      </c>
      <c r="T289">
        <v>0</v>
      </c>
      <c r="U289">
        <v>20.927400000000006</v>
      </c>
      <c r="V289">
        <v>2015</v>
      </c>
      <c r="W289" t="s">
        <v>210</v>
      </c>
    </row>
    <row r="290" spans="1:23" x14ac:dyDescent="0.25">
      <c r="A290">
        <v>4942</v>
      </c>
      <c r="B290" t="s">
        <v>1432</v>
      </c>
      <c r="C290" s="32">
        <v>42041</v>
      </c>
      <c r="D290" s="32">
        <v>42048</v>
      </c>
      <c r="E290" t="s">
        <v>375</v>
      </c>
      <c r="F290" t="s">
        <v>1433</v>
      </c>
      <c r="G290" t="s">
        <v>1434</v>
      </c>
      <c r="H290" t="s">
        <v>0</v>
      </c>
      <c r="I290" t="s">
        <v>378</v>
      </c>
      <c r="J290" t="s">
        <v>168</v>
      </c>
      <c r="K290" t="s">
        <v>32</v>
      </c>
      <c r="L290">
        <v>19805</v>
      </c>
      <c r="M290" t="s">
        <v>82</v>
      </c>
      <c r="N290" t="s">
        <v>1399</v>
      </c>
      <c r="O290" t="s">
        <v>8</v>
      </c>
      <c r="P290" t="s">
        <v>11</v>
      </c>
      <c r="Q290" t="s">
        <v>1400</v>
      </c>
      <c r="R290">
        <v>283.92</v>
      </c>
      <c r="S290">
        <v>4</v>
      </c>
      <c r="T290">
        <v>0</v>
      </c>
      <c r="U290">
        <v>82.336799999999982</v>
      </c>
      <c r="V290">
        <v>2015</v>
      </c>
      <c r="W290" t="s">
        <v>211</v>
      </c>
    </row>
    <row r="291" spans="1:23" x14ac:dyDescent="0.25">
      <c r="A291">
        <v>5035</v>
      </c>
      <c r="B291" t="s">
        <v>1435</v>
      </c>
      <c r="C291" s="32">
        <v>42225</v>
      </c>
      <c r="D291" s="32">
        <v>42229</v>
      </c>
      <c r="E291" t="s">
        <v>389</v>
      </c>
      <c r="F291" t="s">
        <v>1436</v>
      </c>
      <c r="G291" t="s">
        <v>1437</v>
      </c>
      <c r="H291" t="s">
        <v>2</v>
      </c>
      <c r="I291" t="s">
        <v>378</v>
      </c>
      <c r="J291" t="s">
        <v>116</v>
      </c>
      <c r="K291" t="s">
        <v>65</v>
      </c>
      <c r="L291">
        <v>53209</v>
      </c>
      <c r="M291" t="s">
        <v>81</v>
      </c>
      <c r="N291" t="s">
        <v>1438</v>
      </c>
      <c r="O291" t="s">
        <v>8</v>
      </c>
      <c r="P291" t="s">
        <v>11</v>
      </c>
      <c r="Q291" t="s">
        <v>1439</v>
      </c>
      <c r="R291">
        <v>687.4</v>
      </c>
      <c r="S291">
        <v>5</v>
      </c>
      <c r="T291">
        <v>0</v>
      </c>
      <c r="U291">
        <v>48.117999999999981</v>
      </c>
      <c r="V291">
        <v>2015</v>
      </c>
      <c r="W291" t="s">
        <v>209</v>
      </c>
    </row>
    <row r="292" spans="1:23" x14ac:dyDescent="0.25">
      <c r="A292">
        <v>5119</v>
      </c>
      <c r="B292" t="s">
        <v>1440</v>
      </c>
      <c r="C292" s="32">
        <v>42273</v>
      </c>
      <c r="D292" s="32">
        <v>42280</v>
      </c>
      <c r="E292" t="s">
        <v>375</v>
      </c>
      <c r="F292" t="s">
        <v>1441</v>
      </c>
      <c r="G292" t="s">
        <v>1442</v>
      </c>
      <c r="H292" t="s">
        <v>0</v>
      </c>
      <c r="I292" t="s">
        <v>378</v>
      </c>
      <c r="J292" t="s">
        <v>349</v>
      </c>
      <c r="K292" t="s">
        <v>53</v>
      </c>
      <c r="L292">
        <v>11572</v>
      </c>
      <c r="M292" t="s">
        <v>82</v>
      </c>
      <c r="N292" t="s">
        <v>1443</v>
      </c>
      <c r="O292" t="s">
        <v>10</v>
      </c>
      <c r="P292" t="s">
        <v>19</v>
      </c>
      <c r="Q292" t="s">
        <v>1444</v>
      </c>
      <c r="R292">
        <v>629.92999999999995</v>
      </c>
      <c r="S292">
        <v>7</v>
      </c>
      <c r="T292">
        <v>0</v>
      </c>
      <c r="U292">
        <v>296.06709999999998</v>
      </c>
      <c r="V292">
        <v>2015</v>
      </c>
      <c r="W292" t="s">
        <v>219</v>
      </c>
    </row>
    <row r="293" spans="1:23" x14ac:dyDescent="0.25">
      <c r="A293">
        <v>5773</v>
      </c>
      <c r="B293" t="s">
        <v>1445</v>
      </c>
      <c r="C293" s="32">
        <v>42334</v>
      </c>
      <c r="D293" s="32">
        <v>42339</v>
      </c>
      <c r="E293" t="s">
        <v>375</v>
      </c>
      <c r="F293" t="s">
        <v>1446</v>
      </c>
      <c r="G293" t="s">
        <v>1447</v>
      </c>
      <c r="H293" t="s">
        <v>1</v>
      </c>
      <c r="I293" t="s">
        <v>378</v>
      </c>
      <c r="J293" t="s">
        <v>143</v>
      </c>
      <c r="K293" t="s">
        <v>47</v>
      </c>
      <c r="L293">
        <v>65807</v>
      </c>
      <c r="M293" t="s">
        <v>81</v>
      </c>
      <c r="N293" t="s">
        <v>1448</v>
      </c>
      <c r="O293" t="s">
        <v>10</v>
      </c>
      <c r="P293" t="s">
        <v>18</v>
      </c>
      <c r="Q293" t="s">
        <v>110</v>
      </c>
      <c r="R293">
        <v>599.99</v>
      </c>
      <c r="S293">
        <v>1</v>
      </c>
      <c r="T293">
        <v>0</v>
      </c>
      <c r="U293">
        <v>233.99610000000001</v>
      </c>
      <c r="V293">
        <v>2015</v>
      </c>
      <c r="W293" t="s">
        <v>217</v>
      </c>
    </row>
    <row r="294" spans="1:23" x14ac:dyDescent="0.25">
      <c r="A294">
        <v>5851</v>
      </c>
      <c r="B294" t="s">
        <v>1449</v>
      </c>
      <c r="C294" s="32">
        <v>42318</v>
      </c>
      <c r="D294" s="32">
        <v>42322</v>
      </c>
      <c r="E294" t="s">
        <v>375</v>
      </c>
      <c r="F294" t="s">
        <v>1450</v>
      </c>
      <c r="G294" t="s">
        <v>1451</v>
      </c>
      <c r="H294" t="s">
        <v>2</v>
      </c>
      <c r="I294" t="s">
        <v>378</v>
      </c>
      <c r="J294" t="s">
        <v>226</v>
      </c>
      <c r="K294" t="s">
        <v>45</v>
      </c>
      <c r="L294">
        <v>55113</v>
      </c>
      <c r="M294" t="s">
        <v>81</v>
      </c>
      <c r="N294" t="s">
        <v>1452</v>
      </c>
      <c r="O294" t="s">
        <v>10</v>
      </c>
      <c r="P294" t="s">
        <v>18</v>
      </c>
      <c r="Q294" t="s">
        <v>1453</v>
      </c>
      <c r="R294">
        <v>549.99</v>
      </c>
      <c r="S294">
        <v>1</v>
      </c>
      <c r="T294">
        <v>0</v>
      </c>
      <c r="U294">
        <v>274.995</v>
      </c>
      <c r="V294">
        <v>2015</v>
      </c>
      <c r="W294" t="s">
        <v>217</v>
      </c>
    </row>
    <row r="295" spans="1:23" x14ac:dyDescent="0.25">
      <c r="A295">
        <v>6676</v>
      </c>
      <c r="B295" t="s">
        <v>1454</v>
      </c>
      <c r="C295" s="32">
        <v>42329</v>
      </c>
      <c r="D295" s="32">
        <v>42331</v>
      </c>
      <c r="E295" t="s">
        <v>389</v>
      </c>
      <c r="F295" t="s">
        <v>1455</v>
      </c>
      <c r="G295" t="s">
        <v>1456</v>
      </c>
      <c r="H295" t="s">
        <v>0</v>
      </c>
      <c r="I295" t="s">
        <v>378</v>
      </c>
      <c r="J295" t="s">
        <v>237</v>
      </c>
      <c r="K295" t="s">
        <v>37</v>
      </c>
      <c r="L295">
        <v>46226</v>
      </c>
      <c r="M295" t="s">
        <v>81</v>
      </c>
      <c r="N295" t="s">
        <v>1457</v>
      </c>
      <c r="O295" t="s">
        <v>10</v>
      </c>
      <c r="P295" t="s">
        <v>19</v>
      </c>
      <c r="Q295" t="s">
        <v>1458</v>
      </c>
      <c r="R295">
        <v>83.9</v>
      </c>
      <c r="S295">
        <v>2</v>
      </c>
      <c r="T295">
        <v>0</v>
      </c>
      <c r="U295">
        <v>22.653000000000006</v>
      </c>
      <c r="V295">
        <v>2015</v>
      </c>
      <c r="W295" t="s">
        <v>217</v>
      </c>
    </row>
    <row r="296" spans="1:23" x14ac:dyDescent="0.25">
      <c r="A296">
        <v>7460</v>
      </c>
      <c r="B296" t="s">
        <v>1459</v>
      </c>
      <c r="C296" s="32">
        <v>42110</v>
      </c>
      <c r="D296" s="32">
        <v>42112</v>
      </c>
      <c r="E296" t="s">
        <v>512</v>
      </c>
      <c r="F296" t="s">
        <v>1460</v>
      </c>
      <c r="G296" t="s">
        <v>1461</v>
      </c>
      <c r="H296" t="s">
        <v>0</v>
      </c>
      <c r="I296" t="s">
        <v>378</v>
      </c>
      <c r="J296" t="s">
        <v>1462</v>
      </c>
      <c r="K296" t="s">
        <v>63</v>
      </c>
      <c r="L296">
        <v>22980</v>
      </c>
      <c r="M296" t="s">
        <v>83</v>
      </c>
      <c r="N296" t="s">
        <v>1463</v>
      </c>
      <c r="O296" t="s">
        <v>8</v>
      </c>
      <c r="P296" t="s">
        <v>11</v>
      </c>
      <c r="Q296" t="s">
        <v>1464</v>
      </c>
      <c r="R296">
        <v>523.26</v>
      </c>
      <c r="S296">
        <v>9</v>
      </c>
      <c r="T296">
        <v>0</v>
      </c>
      <c r="U296">
        <v>125.58240000000001</v>
      </c>
      <c r="V296">
        <v>2015</v>
      </c>
      <c r="W296" t="s">
        <v>208</v>
      </c>
    </row>
    <row r="297" spans="1:23" x14ac:dyDescent="0.25">
      <c r="A297">
        <v>7672</v>
      </c>
      <c r="B297" t="s">
        <v>1465</v>
      </c>
      <c r="C297" s="32">
        <v>42335</v>
      </c>
      <c r="D297" s="32">
        <v>42337</v>
      </c>
      <c r="E297" t="s">
        <v>389</v>
      </c>
      <c r="F297" t="s">
        <v>1466</v>
      </c>
      <c r="G297" t="s">
        <v>1467</v>
      </c>
      <c r="H297" t="s">
        <v>2</v>
      </c>
      <c r="I297" t="s">
        <v>378</v>
      </c>
      <c r="J297" t="s">
        <v>247</v>
      </c>
      <c r="K297" t="s">
        <v>43</v>
      </c>
      <c r="L297">
        <v>2149</v>
      </c>
      <c r="M297" t="s">
        <v>82</v>
      </c>
      <c r="N297" t="s">
        <v>1419</v>
      </c>
      <c r="O297" t="s">
        <v>8</v>
      </c>
      <c r="P297" t="s">
        <v>11</v>
      </c>
      <c r="Q297" t="s">
        <v>1420</v>
      </c>
      <c r="R297">
        <v>170.98</v>
      </c>
      <c r="S297">
        <v>1</v>
      </c>
      <c r="T297">
        <v>0</v>
      </c>
      <c r="U297">
        <v>32.486199999999997</v>
      </c>
      <c r="V297">
        <v>2015</v>
      </c>
      <c r="W297" t="s">
        <v>217</v>
      </c>
    </row>
    <row r="298" spans="1:23" x14ac:dyDescent="0.25">
      <c r="A298">
        <v>8991</v>
      </c>
      <c r="B298" t="s">
        <v>1468</v>
      </c>
      <c r="C298" s="32">
        <v>42362</v>
      </c>
      <c r="D298" s="32">
        <v>42368</v>
      </c>
      <c r="E298" t="s">
        <v>375</v>
      </c>
      <c r="F298" t="s">
        <v>390</v>
      </c>
      <c r="G298" t="s">
        <v>391</v>
      </c>
      <c r="H298" t="s">
        <v>1</v>
      </c>
      <c r="I298" t="s">
        <v>378</v>
      </c>
      <c r="J298" t="s">
        <v>143</v>
      </c>
      <c r="K298" t="s">
        <v>47</v>
      </c>
      <c r="L298">
        <v>65807</v>
      </c>
      <c r="M298" t="s">
        <v>81</v>
      </c>
      <c r="N298" t="s">
        <v>1469</v>
      </c>
      <c r="O298" t="s">
        <v>10</v>
      </c>
      <c r="P298" t="s">
        <v>18</v>
      </c>
      <c r="Q298" t="s">
        <v>156</v>
      </c>
      <c r="R298">
        <v>4899.93</v>
      </c>
      <c r="S298">
        <v>7</v>
      </c>
      <c r="T298">
        <v>0</v>
      </c>
      <c r="U298">
        <v>2302.9670999999998</v>
      </c>
      <c r="V298">
        <v>2015</v>
      </c>
      <c r="W298" t="s">
        <v>210</v>
      </c>
    </row>
    <row r="299" spans="1:23" x14ac:dyDescent="0.25">
      <c r="A299">
        <v>9742</v>
      </c>
      <c r="B299" t="s">
        <v>1470</v>
      </c>
      <c r="C299" s="32">
        <v>42316</v>
      </c>
      <c r="D299" s="32">
        <v>42320</v>
      </c>
      <c r="E299" t="s">
        <v>375</v>
      </c>
      <c r="F299" t="s">
        <v>1471</v>
      </c>
      <c r="G299" t="s">
        <v>1472</v>
      </c>
      <c r="H299" t="s">
        <v>1</v>
      </c>
      <c r="I299" t="s">
        <v>378</v>
      </c>
      <c r="J299" t="s">
        <v>69</v>
      </c>
      <c r="K299" t="s">
        <v>62</v>
      </c>
      <c r="M299" t="s">
        <v>82</v>
      </c>
      <c r="N299" t="s">
        <v>1473</v>
      </c>
      <c r="O299" t="s">
        <v>8</v>
      </c>
      <c r="P299" t="s">
        <v>11</v>
      </c>
      <c r="Q299" t="s">
        <v>102</v>
      </c>
      <c r="R299">
        <v>4404.8999999999996</v>
      </c>
      <c r="S299">
        <v>5</v>
      </c>
      <c r="T299">
        <v>0</v>
      </c>
      <c r="U299">
        <v>1013.1270000000001</v>
      </c>
      <c r="V299">
        <v>2015</v>
      </c>
      <c r="W299" t="s">
        <v>217</v>
      </c>
    </row>
    <row r="300" spans="1:23" x14ac:dyDescent="0.25">
      <c r="A300">
        <v>636</v>
      </c>
      <c r="B300" t="s">
        <v>1474</v>
      </c>
      <c r="C300" s="32">
        <v>42281</v>
      </c>
      <c r="D300" s="32">
        <v>42286</v>
      </c>
      <c r="E300" t="s">
        <v>389</v>
      </c>
      <c r="F300" t="s">
        <v>801</v>
      </c>
      <c r="G300" t="s">
        <v>802</v>
      </c>
      <c r="H300" t="s">
        <v>1</v>
      </c>
      <c r="I300" t="s">
        <v>378</v>
      </c>
      <c r="J300" t="s">
        <v>1475</v>
      </c>
      <c r="K300" t="s">
        <v>34</v>
      </c>
      <c r="L300">
        <v>31088</v>
      </c>
      <c r="M300" t="s">
        <v>83</v>
      </c>
      <c r="N300" t="s">
        <v>1476</v>
      </c>
      <c r="O300" t="s">
        <v>8</v>
      </c>
      <c r="P300" t="s">
        <v>12</v>
      </c>
      <c r="Q300" t="s">
        <v>1477</v>
      </c>
      <c r="R300">
        <v>392.93999999999994</v>
      </c>
      <c r="S300">
        <v>3</v>
      </c>
      <c r="T300">
        <v>0</v>
      </c>
      <c r="U300">
        <v>43.223399999999984</v>
      </c>
      <c r="V300">
        <v>2015</v>
      </c>
      <c r="W300" t="s">
        <v>218</v>
      </c>
    </row>
    <row r="301" spans="1:23" x14ac:dyDescent="0.25">
      <c r="A301">
        <v>4696</v>
      </c>
      <c r="B301" t="s">
        <v>1478</v>
      </c>
      <c r="C301" s="32">
        <v>42355</v>
      </c>
      <c r="D301" s="32">
        <v>42355</v>
      </c>
      <c r="E301" t="s">
        <v>597</v>
      </c>
      <c r="F301" t="s">
        <v>1479</v>
      </c>
      <c r="G301" t="s">
        <v>1480</v>
      </c>
      <c r="H301" t="s">
        <v>0</v>
      </c>
      <c r="I301" t="s">
        <v>378</v>
      </c>
      <c r="J301" t="s">
        <v>122</v>
      </c>
      <c r="K301" t="s">
        <v>44</v>
      </c>
      <c r="L301">
        <v>48205</v>
      </c>
      <c r="M301" t="s">
        <v>81</v>
      </c>
      <c r="N301" t="s">
        <v>1481</v>
      </c>
      <c r="O301" t="s">
        <v>8</v>
      </c>
      <c r="P301" t="s">
        <v>12</v>
      </c>
      <c r="Q301" t="s">
        <v>1482</v>
      </c>
      <c r="R301">
        <v>302.94</v>
      </c>
      <c r="S301">
        <v>3</v>
      </c>
      <c r="T301">
        <v>0</v>
      </c>
      <c r="U301">
        <v>48.470400000000012</v>
      </c>
      <c r="V301">
        <v>2015</v>
      </c>
      <c r="W301" t="s">
        <v>210</v>
      </c>
    </row>
    <row r="302" spans="1:23" x14ac:dyDescent="0.25">
      <c r="A302">
        <v>4697</v>
      </c>
      <c r="B302" t="s">
        <v>1478</v>
      </c>
      <c r="C302" s="32">
        <v>42355</v>
      </c>
      <c r="D302" s="32">
        <v>42355</v>
      </c>
      <c r="E302" t="s">
        <v>597</v>
      </c>
      <c r="F302" t="s">
        <v>1479</v>
      </c>
      <c r="G302" t="s">
        <v>1480</v>
      </c>
      <c r="H302" t="s">
        <v>0</v>
      </c>
      <c r="I302" t="s">
        <v>378</v>
      </c>
      <c r="J302" t="s">
        <v>122</v>
      </c>
      <c r="K302" t="s">
        <v>44</v>
      </c>
      <c r="L302">
        <v>48205</v>
      </c>
      <c r="M302" t="s">
        <v>81</v>
      </c>
      <c r="N302" t="s">
        <v>1483</v>
      </c>
      <c r="O302" t="s">
        <v>8</v>
      </c>
      <c r="P302" t="s">
        <v>12</v>
      </c>
      <c r="Q302" t="s">
        <v>1484</v>
      </c>
      <c r="R302">
        <v>142.36000000000001</v>
      </c>
      <c r="S302">
        <v>2</v>
      </c>
      <c r="T302">
        <v>0</v>
      </c>
      <c r="U302">
        <v>38.437200000000004</v>
      </c>
      <c r="V302">
        <v>2015</v>
      </c>
      <c r="W302" t="s">
        <v>210</v>
      </c>
    </row>
    <row r="303" spans="1:23" x14ac:dyDescent="0.25">
      <c r="A303">
        <v>4698</v>
      </c>
      <c r="B303" t="s">
        <v>1478</v>
      </c>
      <c r="C303" s="32">
        <v>42355</v>
      </c>
      <c r="D303" s="32">
        <v>42355</v>
      </c>
      <c r="E303" t="s">
        <v>597</v>
      </c>
      <c r="F303" t="s">
        <v>1479</v>
      </c>
      <c r="G303" t="s">
        <v>1480</v>
      </c>
      <c r="H303" t="s">
        <v>0</v>
      </c>
      <c r="I303" t="s">
        <v>378</v>
      </c>
      <c r="J303" t="s">
        <v>122</v>
      </c>
      <c r="K303" t="s">
        <v>44</v>
      </c>
      <c r="L303">
        <v>48205</v>
      </c>
      <c r="M303" t="s">
        <v>81</v>
      </c>
      <c r="N303" t="s">
        <v>1485</v>
      </c>
      <c r="O303" t="s">
        <v>8</v>
      </c>
      <c r="P303" t="s">
        <v>12</v>
      </c>
      <c r="Q303" t="s">
        <v>1486</v>
      </c>
      <c r="R303">
        <v>546.66</v>
      </c>
      <c r="S303">
        <v>9</v>
      </c>
      <c r="T303">
        <v>0</v>
      </c>
      <c r="U303">
        <v>136.66500000000002</v>
      </c>
      <c r="V303">
        <v>2015</v>
      </c>
      <c r="W303" t="s">
        <v>210</v>
      </c>
    </row>
    <row r="304" spans="1:23" x14ac:dyDescent="0.25">
      <c r="A304">
        <v>4970</v>
      </c>
      <c r="B304" t="s">
        <v>1487</v>
      </c>
      <c r="C304" s="32">
        <v>42218</v>
      </c>
      <c r="D304" s="32">
        <v>42221</v>
      </c>
      <c r="E304" t="s">
        <v>389</v>
      </c>
      <c r="F304" t="s">
        <v>1488</v>
      </c>
      <c r="G304" t="s">
        <v>1489</v>
      </c>
      <c r="H304" t="s">
        <v>2</v>
      </c>
      <c r="I304" t="s">
        <v>378</v>
      </c>
      <c r="J304" t="s">
        <v>177</v>
      </c>
      <c r="K304" t="s">
        <v>57</v>
      </c>
      <c r="L304">
        <v>2908</v>
      </c>
      <c r="M304" t="s">
        <v>82</v>
      </c>
      <c r="N304" t="s">
        <v>1490</v>
      </c>
      <c r="O304" t="s">
        <v>8</v>
      </c>
      <c r="P304" t="s">
        <v>12</v>
      </c>
      <c r="Q304" t="s">
        <v>1491</v>
      </c>
      <c r="R304">
        <v>110.98</v>
      </c>
      <c r="S304">
        <v>1</v>
      </c>
      <c r="T304">
        <v>0</v>
      </c>
      <c r="U304">
        <v>15.537199999999999</v>
      </c>
      <c r="V304">
        <v>2015</v>
      </c>
      <c r="W304" t="s">
        <v>209</v>
      </c>
    </row>
    <row r="305" spans="1:23" x14ac:dyDescent="0.25">
      <c r="A305">
        <v>5275</v>
      </c>
      <c r="B305" t="s">
        <v>1492</v>
      </c>
      <c r="C305" s="32">
        <v>42315</v>
      </c>
      <c r="D305" s="32">
        <v>42317</v>
      </c>
      <c r="E305" t="s">
        <v>389</v>
      </c>
      <c r="F305" t="s">
        <v>474</v>
      </c>
      <c r="G305" t="s">
        <v>475</v>
      </c>
      <c r="H305" t="s">
        <v>0</v>
      </c>
      <c r="I305" t="s">
        <v>378</v>
      </c>
      <c r="J305" t="s">
        <v>69</v>
      </c>
      <c r="K305" t="s">
        <v>62</v>
      </c>
      <c r="M305" t="s">
        <v>82</v>
      </c>
      <c r="N305" t="s">
        <v>1493</v>
      </c>
      <c r="O305" t="s">
        <v>8</v>
      </c>
      <c r="P305" t="s">
        <v>12</v>
      </c>
      <c r="Q305" t="s">
        <v>163</v>
      </c>
      <c r="R305">
        <v>715.2</v>
      </c>
      <c r="S305">
        <v>3</v>
      </c>
      <c r="T305">
        <v>0</v>
      </c>
      <c r="U305">
        <v>178.79999999999998</v>
      </c>
      <c r="V305">
        <v>2015</v>
      </c>
      <c r="W305" t="s">
        <v>217</v>
      </c>
    </row>
    <row r="306" spans="1:23" x14ac:dyDescent="0.25">
      <c r="A306">
        <v>6550</v>
      </c>
      <c r="B306" t="s">
        <v>1494</v>
      </c>
      <c r="C306" s="32">
        <v>42215</v>
      </c>
      <c r="D306" s="32">
        <v>42217</v>
      </c>
      <c r="E306" t="s">
        <v>512</v>
      </c>
      <c r="F306" t="s">
        <v>1495</v>
      </c>
      <c r="G306" t="s">
        <v>1496</v>
      </c>
      <c r="H306" t="s">
        <v>2</v>
      </c>
      <c r="I306" t="s">
        <v>378</v>
      </c>
      <c r="J306" t="s">
        <v>1497</v>
      </c>
      <c r="K306" t="s">
        <v>45</v>
      </c>
      <c r="L306">
        <v>55044</v>
      </c>
      <c r="M306" t="s">
        <v>81</v>
      </c>
      <c r="N306" t="s">
        <v>1498</v>
      </c>
      <c r="O306" t="s">
        <v>8</v>
      </c>
      <c r="P306" t="s">
        <v>12</v>
      </c>
      <c r="Q306" t="s">
        <v>1499</v>
      </c>
      <c r="R306">
        <v>155.88</v>
      </c>
      <c r="S306">
        <v>6</v>
      </c>
      <c r="T306">
        <v>0</v>
      </c>
      <c r="U306">
        <v>38.970000000000006</v>
      </c>
      <c r="V306">
        <v>2015</v>
      </c>
      <c r="W306" t="s">
        <v>213</v>
      </c>
    </row>
    <row r="307" spans="1:23" x14ac:dyDescent="0.25">
      <c r="A307">
        <v>53</v>
      </c>
      <c r="B307" t="s">
        <v>1500</v>
      </c>
      <c r="C307" s="32">
        <v>42112</v>
      </c>
      <c r="D307" s="32">
        <v>42116</v>
      </c>
      <c r="E307" t="s">
        <v>375</v>
      </c>
      <c r="F307" t="s">
        <v>577</v>
      </c>
      <c r="G307" t="s">
        <v>578</v>
      </c>
      <c r="H307" t="s">
        <v>0</v>
      </c>
      <c r="I307" t="s">
        <v>378</v>
      </c>
      <c r="J307" t="s">
        <v>1501</v>
      </c>
      <c r="K307" t="s">
        <v>37</v>
      </c>
      <c r="L307">
        <v>47150</v>
      </c>
      <c r="M307" t="s">
        <v>81</v>
      </c>
      <c r="N307" t="s">
        <v>1502</v>
      </c>
      <c r="O307" t="s">
        <v>8</v>
      </c>
      <c r="P307" t="s">
        <v>12</v>
      </c>
      <c r="Q307" t="s">
        <v>1503</v>
      </c>
      <c r="R307">
        <v>89.99</v>
      </c>
      <c r="S307">
        <v>1</v>
      </c>
      <c r="T307">
        <v>0</v>
      </c>
      <c r="U307">
        <v>17.098099999999988</v>
      </c>
      <c r="V307">
        <v>2015</v>
      </c>
      <c r="W307" t="s">
        <v>208</v>
      </c>
    </row>
    <row r="308" spans="1:23" x14ac:dyDescent="0.25">
      <c r="A308">
        <v>540</v>
      </c>
      <c r="B308" t="s">
        <v>1504</v>
      </c>
      <c r="C308" s="32">
        <v>42345</v>
      </c>
      <c r="D308" s="32">
        <v>42349</v>
      </c>
      <c r="E308" t="s">
        <v>375</v>
      </c>
      <c r="F308" t="s">
        <v>1505</v>
      </c>
      <c r="G308" t="s">
        <v>1506</v>
      </c>
      <c r="H308" t="s">
        <v>0</v>
      </c>
      <c r="I308" t="s">
        <v>378</v>
      </c>
      <c r="J308" t="s">
        <v>147</v>
      </c>
      <c r="K308" t="s">
        <v>40</v>
      </c>
      <c r="L308">
        <v>42420</v>
      </c>
      <c r="M308" t="s">
        <v>83</v>
      </c>
      <c r="N308" t="s">
        <v>1507</v>
      </c>
      <c r="O308" t="s">
        <v>8</v>
      </c>
      <c r="P308" t="s">
        <v>12</v>
      </c>
      <c r="Q308" t="s">
        <v>1508</v>
      </c>
      <c r="R308">
        <v>283.92</v>
      </c>
      <c r="S308">
        <v>4</v>
      </c>
      <c r="T308">
        <v>0</v>
      </c>
      <c r="U308">
        <v>70.980000000000018</v>
      </c>
      <c r="V308">
        <v>2015</v>
      </c>
      <c r="W308" t="s">
        <v>210</v>
      </c>
    </row>
    <row r="309" spans="1:23" x14ac:dyDescent="0.25">
      <c r="A309">
        <v>587</v>
      </c>
      <c r="B309" t="s">
        <v>1509</v>
      </c>
      <c r="C309" s="32">
        <v>42188</v>
      </c>
      <c r="D309" s="32">
        <v>42194</v>
      </c>
      <c r="E309" t="s">
        <v>375</v>
      </c>
      <c r="F309" t="s">
        <v>1510</v>
      </c>
      <c r="G309" t="s">
        <v>1511</v>
      </c>
      <c r="H309" t="s">
        <v>0</v>
      </c>
      <c r="I309" t="s">
        <v>378</v>
      </c>
      <c r="J309" t="s">
        <v>146</v>
      </c>
      <c r="K309" t="s">
        <v>40</v>
      </c>
      <c r="L309">
        <v>40475</v>
      </c>
      <c r="M309" t="s">
        <v>83</v>
      </c>
      <c r="N309" t="s">
        <v>1512</v>
      </c>
      <c r="O309" t="s">
        <v>8</v>
      </c>
      <c r="P309" t="s">
        <v>12</v>
      </c>
      <c r="Q309" t="s">
        <v>1513</v>
      </c>
      <c r="R309">
        <v>70.98</v>
      </c>
      <c r="S309">
        <v>1</v>
      </c>
      <c r="T309">
        <v>0</v>
      </c>
      <c r="U309">
        <v>4.968599999999995</v>
      </c>
      <c r="V309">
        <v>2015</v>
      </c>
      <c r="W309" t="s">
        <v>213</v>
      </c>
    </row>
    <row r="310" spans="1:23" x14ac:dyDescent="0.25">
      <c r="A310">
        <v>623</v>
      </c>
      <c r="B310" t="s">
        <v>1514</v>
      </c>
      <c r="C310" s="32">
        <v>42337</v>
      </c>
      <c r="D310" s="32">
        <v>42341</v>
      </c>
      <c r="E310" t="s">
        <v>375</v>
      </c>
      <c r="F310" t="s">
        <v>1515</v>
      </c>
      <c r="G310" t="s">
        <v>1516</v>
      </c>
      <c r="H310" t="s">
        <v>1</v>
      </c>
      <c r="I310" t="s">
        <v>378</v>
      </c>
      <c r="J310" t="s">
        <v>1517</v>
      </c>
      <c r="K310" t="s">
        <v>44</v>
      </c>
      <c r="L310">
        <v>48126</v>
      </c>
      <c r="M310" t="s">
        <v>81</v>
      </c>
      <c r="N310" t="s">
        <v>1518</v>
      </c>
      <c r="O310" t="s">
        <v>8</v>
      </c>
      <c r="P310" t="s">
        <v>12</v>
      </c>
      <c r="Q310" t="s">
        <v>1519</v>
      </c>
      <c r="R310">
        <v>301.95999999999998</v>
      </c>
      <c r="S310">
        <v>2</v>
      </c>
      <c r="T310">
        <v>0</v>
      </c>
      <c r="U310">
        <v>87.568399999999968</v>
      </c>
      <c r="V310">
        <v>2015</v>
      </c>
      <c r="W310" t="s">
        <v>217</v>
      </c>
    </row>
    <row r="311" spans="1:23" x14ac:dyDescent="0.25">
      <c r="A311">
        <v>792</v>
      </c>
      <c r="B311" t="s">
        <v>1520</v>
      </c>
      <c r="C311" s="32">
        <v>42181</v>
      </c>
      <c r="D311" s="32">
        <v>42185</v>
      </c>
      <c r="E311" t="s">
        <v>375</v>
      </c>
      <c r="F311" t="s">
        <v>1521</v>
      </c>
      <c r="G311" t="s">
        <v>1522</v>
      </c>
      <c r="H311" t="s">
        <v>0</v>
      </c>
      <c r="I311" t="s">
        <v>378</v>
      </c>
      <c r="J311" t="s">
        <v>146</v>
      </c>
      <c r="K311" t="s">
        <v>63</v>
      </c>
      <c r="L311">
        <v>23223</v>
      </c>
      <c r="M311" t="s">
        <v>83</v>
      </c>
      <c r="N311" t="s">
        <v>1523</v>
      </c>
      <c r="O311" t="s">
        <v>8</v>
      </c>
      <c r="P311" t="s">
        <v>12</v>
      </c>
      <c r="Q311" t="s">
        <v>1524</v>
      </c>
      <c r="R311">
        <v>332.94</v>
      </c>
      <c r="S311">
        <v>3</v>
      </c>
      <c r="T311">
        <v>0</v>
      </c>
      <c r="U311">
        <v>79.905599999999993</v>
      </c>
      <c r="V311">
        <v>2015</v>
      </c>
      <c r="W311" t="s">
        <v>214</v>
      </c>
    </row>
    <row r="312" spans="1:23" x14ac:dyDescent="0.25">
      <c r="A312">
        <v>848</v>
      </c>
      <c r="B312" t="s">
        <v>1525</v>
      </c>
      <c r="C312" s="32">
        <v>42290</v>
      </c>
      <c r="D312" s="32">
        <v>42294</v>
      </c>
      <c r="E312" t="s">
        <v>375</v>
      </c>
      <c r="F312" t="s">
        <v>1526</v>
      </c>
      <c r="G312" t="s">
        <v>1527</v>
      </c>
      <c r="H312" t="s">
        <v>0</v>
      </c>
      <c r="I312" t="s">
        <v>378</v>
      </c>
      <c r="J312" t="s">
        <v>125</v>
      </c>
      <c r="K312" t="s">
        <v>40</v>
      </c>
      <c r="L312">
        <v>40214</v>
      </c>
      <c r="M312" t="s">
        <v>83</v>
      </c>
      <c r="N312" t="s">
        <v>1528</v>
      </c>
      <c r="O312" t="s">
        <v>8</v>
      </c>
      <c r="P312" t="s">
        <v>12</v>
      </c>
      <c r="Q312" t="s">
        <v>1529</v>
      </c>
      <c r="R312">
        <v>287.94</v>
      </c>
      <c r="S312">
        <v>3</v>
      </c>
      <c r="T312">
        <v>0</v>
      </c>
      <c r="U312">
        <v>77.743800000000022</v>
      </c>
      <c r="V312">
        <v>2015</v>
      </c>
      <c r="W312" t="s">
        <v>218</v>
      </c>
    </row>
    <row r="313" spans="1:23" x14ac:dyDescent="0.25">
      <c r="A313">
        <v>1022</v>
      </c>
      <c r="B313" t="s">
        <v>1349</v>
      </c>
      <c r="C313" s="32">
        <v>42121</v>
      </c>
      <c r="D313" s="32">
        <v>42127</v>
      </c>
      <c r="E313" t="s">
        <v>375</v>
      </c>
      <c r="F313" t="s">
        <v>1350</v>
      </c>
      <c r="G313" t="s">
        <v>1351</v>
      </c>
      <c r="H313" t="s">
        <v>0</v>
      </c>
      <c r="I313" t="s">
        <v>378</v>
      </c>
      <c r="J313" t="s">
        <v>64</v>
      </c>
      <c r="K313" t="s">
        <v>67</v>
      </c>
      <c r="L313">
        <v>20016</v>
      </c>
      <c r="M313" t="s">
        <v>82</v>
      </c>
      <c r="N313" t="s">
        <v>1530</v>
      </c>
      <c r="O313" t="s">
        <v>8</v>
      </c>
      <c r="P313" t="s">
        <v>12</v>
      </c>
      <c r="Q313" t="s">
        <v>253</v>
      </c>
      <c r="R313">
        <v>1267.53</v>
      </c>
      <c r="S313">
        <v>3</v>
      </c>
      <c r="T313">
        <v>0</v>
      </c>
      <c r="U313">
        <v>316.88249999999999</v>
      </c>
      <c r="V313">
        <v>2015</v>
      </c>
      <c r="W313" t="s">
        <v>208</v>
      </c>
    </row>
    <row r="314" spans="1:23" x14ac:dyDescent="0.25">
      <c r="A314">
        <v>1082</v>
      </c>
      <c r="B314" t="s">
        <v>1531</v>
      </c>
      <c r="C314" s="32">
        <v>42337</v>
      </c>
      <c r="D314" s="32">
        <v>42342</v>
      </c>
      <c r="E314" t="s">
        <v>375</v>
      </c>
      <c r="F314" t="s">
        <v>531</v>
      </c>
      <c r="G314" t="s">
        <v>532</v>
      </c>
      <c r="H314" t="s">
        <v>1</v>
      </c>
      <c r="I314" t="s">
        <v>378</v>
      </c>
      <c r="J314" t="s">
        <v>122</v>
      </c>
      <c r="K314" t="s">
        <v>44</v>
      </c>
      <c r="L314">
        <v>48227</v>
      </c>
      <c r="M314" t="s">
        <v>81</v>
      </c>
      <c r="N314" t="s">
        <v>1532</v>
      </c>
      <c r="O314" t="s">
        <v>8</v>
      </c>
      <c r="P314" t="s">
        <v>12</v>
      </c>
      <c r="Q314" t="s">
        <v>224</v>
      </c>
      <c r="R314">
        <v>1106.9099999999999</v>
      </c>
      <c r="S314">
        <v>9</v>
      </c>
      <c r="T314">
        <v>0</v>
      </c>
      <c r="U314">
        <v>121.76009999999994</v>
      </c>
      <c r="V314">
        <v>2015</v>
      </c>
      <c r="W314" t="s">
        <v>217</v>
      </c>
    </row>
    <row r="315" spans="1:23" x14ac:dyDescent="0.25">
      <c r="A315">
        <v>1628</v>
      </c>
      <c r="B315" t="s">
        <v>1533</v>
      </c>
      <c r="C315" s="32">
        <v>42271</v>
      </c>
      <c r="D315" s="32">
        <v>42277</v>
      </c>
      <c r="E315" t="s">
        <v>375</v>
      </c>
      <c r="F315" t="s">
        <v>1370</v>
      </c>
      <c r="G315" t="s">
        <v>1371</v>
      </c>
      <c r="H315" t="s">
        <v>0</v>
      </c>
      <c r="I315" t="s">
        <v>378</v>
      </c>
      <c r="J315" t="s">
        <v>189</v>
      </c>
      <c r="K315" t="s">
        <v>41</v>
      </c>
      <c r="L315">
        <v>70506</v>
      </c>
      <c r="M315" t="s">
        <v>83</v>
      </c>
      <c r="N315" t="s">
        <v>1534</v>
      </c>
      <c r="O315" t="s">
        <v>8</v>
      </c>
      <c r="P315" t="s">
        <v>12</v>
      </c>
      <c r="Q315" t="s">
        <v>1535</v>
      </c>
      <c r="R315">
        <v>517.5</v>
      </c>
      <c r="S315">
        <v>6</v>
      </c>
      <c r="T315">
        <v>0</v>
      </c>
      <c r="U315">
        <v>155.24999999999994</v>
      </c>
      <c r="V315">
        <v>2015</v>
      </c>
      <c r="W315" t="s">
        <v>219</v>
      </c>
    </row>
    <row r="316" spans="1:23" x14ac:dyDescent="0.25">
      <c r="A316">
        <v>2817</v>
      </c>
      <c r="B316" t="s">
        <v>1536</v>
      </c>
      <c r="C316" s="32">
        <v>42248</v>
      </c>
      <c r="D316" s="32">
        <v>42255</v>
      </c>
      <c r="E316" t="s">
        <v>375</v>
      </c>
      <c r="F316" t="s">
        <v>1537</v>
      </c>
      <c r="G316" t="s">
        <v>1538</v>
      </c>
      <c r="H316" t="s">
        <v>2</v>
      </c>
      <c r="I316" t="s">
        <v>378</v>
      </c>
      <c r="J316" t="s">
        <v>176</v>
      </c>
      <c r="K316" t="s">
        <v>43</v>
      </c>
      <c r="L316">
        <v>2038</v>
      </c>
      <c r="M316" t="s">
        <v>82</v>
      </c>
      <c r="N316" t="s">
        <v>1485</v>
      </c>
      <c r="O316" t="s">
        <v>8</v>
      </c>
      <c r="P316" t="s">
        <v>12</v>
      </c>
      <c r="Q316" t="s">
        <v>1486</v>
      </c>
      <c r="R316">
        <v>60.74</v>
      </c>
      <c r="S316">
        <v>1</v>
      </c>
      <c r="T316">
        <v>0</v>
      </c>
      <c r="U316">
        <v>15.185000000000002</v>
      </c>
      <c r="V316">
        <v>2015</v>
      </c>
      <c r="W316" t="s">
        <v>219</v>
      </c>
    </row>
    <row r="317" spans="1:23" x14ac:dyDescent="0.25">
      <c r="A317">
        <v>3427</v>
      </c>
      <c r="B317" t="s">
        <v>1539</v>
      </c>
      <c r="C317" s="32">
        <v>42271</v>
      </c>
      <c r="D317" s="32">
        <v>42275</v>
      </c>
      <c r="E317" t="s">
        <v>375</v>
      </c>
      <c r="F317" t="s">
        <v>612</v>
      </c>
      <c r="G317" t="s">
        <v>613</v>
      </c>
      <c r="H317" t="s">
        <v>2</v>
      </c>
      <c r="I317" t="s">
        <v>378</v>
      </c>
      <c r="J317" t="s">
        <v>1540</v>
      </c>
      <c r="K317" t="s">
        <v>38</v>
      </c>
      <c r="L317">
        <v>52001</v>
      </c>
      <c r="M317" t="s">
        <v>81</v>
      </c>
      <c r="N317" t="s">
        <v>1541</v>
      </c>
      <c r="O317" t="s">
        <v>8</v>
      </c>
      <c r="P317" t="s">
        <v>12</v>
      </c>
      <c r="Q317" t="s">
        <v>1542</v>
      </c>
      <c r="R317">
        <v>1408.1</v>
      </c>
      <c r="S317">
        <v>10</v>
      </c>
      <c r="T317">
        <v>0</v>
      </c>
      <c r="U317">
        <v>394.26800000000003</v>
      </c>
      <c r="V317">
        <v>2015</v>
      </c>
      <c r="W317" t="s">
        <v>219</v>
      </c>
    </row>
    <row r="318" spans="1:23" x14ac:dyDescent="0.25">
      <c r="A318">
        <v>3585</v>
      </c>
      <c r="B318" t="s">
        <v>1320</v>
      </c>
      <c r="C318" s="32">
        <v>42348</v>
      </c>
      <c r="D318" s="32">
        <v>42354</v>
      </c>
      <c r="E318" t="s">
        <v>375</v>
      </c>
      <c r="F318" t="s">
        <v>1321</v>
      </c>
      <c r="G318" t="s">
        <v>1322</v>
      </c>
      <c r="H318" t="s">
        <v>1</v>
      </c>
      <c r="I318" t="s">
        <v>378</v>
      </c>
      <c r="J318" t="s">
        <v>142</v>
      </c>
      <c r="K318" t="s">
        <v>44</v>
      </c>
      <c r="L318">
        <v>49201</v>
      </c>
      <c r="M318" t="s">
        <v>81</v>
      </c>
      <c r="N318" t="s">
        <v>1543</v>
      </c>
      <c r="O318" t="s">
        <v>8</v>
      </c>
      <c r="P318" t="s">
        <v>12</v>
      </c>
      <c r="Q318" t="s">
        <v>1544</v>
      </c>
      <c r="R318">
        <v>191.96</v>
      </c>
      <c r="S318">
        <v>2</v>
      </c>
      <c r="T318">
        <v>0</v>
      </c>
      <c r="U318">
        <v>32.633199999999988</v>
      </c>
      <c r="V318">
        <v>2015</v>
      </c>
      <c r="W318" t="s">
        <v>210</v>
      </c>
    </row>
    <row r="319" spans="1:23" x14ac:dyDescent="0.25">
      <c r="A319">
        <v>3819</v>
      </c>
      <c r="B319" t="s">
        <v>1325</v>
      </c>
      <c r="C319" s="32">
        <v>42262</v>
      </c>
      <c r="D319" s="32">
        <v>42266</v>
      </c>
      <c r="E319" t="s">
        <v>375</v>
      </c>
      <c r="F319" t="s">
        <v>1326</v>
      </c>
      <c r="G319" t="s">
        <v>1327</v>
      </c>
      <c r="H319" t="s">
        <v>0</v>
      </c>
      <c r="I319" t="s">
        <v>378</v>
      </c>
      <c r="J319" t="s">
        <v>232</v>
      </c>
      <c r="K319" t="s">
        <v>26</v>
      </c>
      <c r="L319">
        <v>36608</v>
      </c>
      <c r="M319" t="s">
        <v>83</v>
      </c>
      <c r="N319" t="s">
        <v>1518</v>
      </c>
      <c r="O319" t="s">
        <v>8</v>
      </c>
      <c r="P319" t="s">
        <v>12</v>
      </c>
      <c r="Q319" t="s">
        <v>1519</v>
      </c>
      <c r="R319">
        <v>1056.8599999999999</v>
      </c>
      <c r="S319">
        <v>7</v>
      </c>
      <c r="T319">
        <v>0</v>
      </c>
      <c r="U319">
        <v>306.48939999999988</v>
      </c>
      <c r="V319">
        <v>2015</v>
      </c>
      <c r="W319" t="s">
        <v>219</v>
      </c>
    </row>
    <row r="320" spans="1:23" x14ac:dyDescent="0.25">
      <c r="A320">
        <v>3996</v>
      </c>
      <c r="B320" t="s">
        <v>1415</v>
      </c>
      <c r="C320" s="32">
        <v>42071</v>
      </c>
      <c r="D320" s="32">
        <v>42075</v>
      </c>
      <c r="E320" t="s">
        <v>375</v>
      </c>
      <c r="F320" t="s">
        <v>1416</v>
      </c>
      <c r="G320" t="s">
        <v>1417</v>
      </c>
      <c r="H320" t="s">
        <v>0</v>
      </c>
      <c r="I320" t="s">
        <v>378</v>
      </c>
      <c r="J320" t="s">
        <v>1418</v>
      </c>
      <c r="K320" t="s">
        <v>65</v>
      </c>
      <c r="L320">
        <v>53142</v>
      </c>
      <c r="M320" t="s">
        <v>81</v>
      </c>
      <c r="N320" t="s">
        <v>1545</v>
      </c>
      <c r="O320" t="s">
        <v>8</v>
      </c>
      <c r="P320" t="s">
        <v>12</v>
      </c>
      <c r="Q320" t="s">
        <v>1546</v>
      </c>
      <c r="R320">
        <v>860.93</v>
      </c>
      <c r="S320">
        <v>7</v>
      </c>
      <c r="T320">
        <v>0</v>
      </c>
      <c r="U320">
        <v>189.40460000000002</v>
      </c>
      <c r="V320">
        <v>2015</v>
      </c>
      <c r="W320" t="s">
        <v>215</v>
      </c>
    </row>
    <row r="321" spans="1:23" x14ac:dyDescent="0.25">
      <c r="A321">
        <v>4600</v>
      </c>
      <c r="B321" t="s">
        <v>1547</v>
      </c>
      <c r="C321" s="32">
        <v>42201</v>
      </c>
      <c r="D321" s="32">
        <v>42205</v>
      </c>
      <c r="E321" t="s">
        <v>375</v>
      </c>
      <c r="F321" t="s">
        <v>1548</v>
      </c>
      <c r="G321" t="s">
        <v>1549</v>
      </c>
      <c r="H321" t="s">
        <v>2</v>
      </c>
      <c r="I321" t="s">
        <v>378</v>
      </c>
      <c r="J321" t="s">
        <v>1550</v>
      </c>
      <c r="K321" t="s">
        <v>42</v>
      </c>
      <c r="L321">
        <v>21215</v>
      </c>
      <c r="M321" t="s">
        <v>82</v>
      </c>
      <c r="N321" t="s">
        <v>1518</v>
      </c>
      <c r="O321" t="s">
        <v>8</v>
      </c>
      <c r="P321" t="s">
        <v>12</v>
      </c>
      <c r="Q321" t="s">
        <v>1519</v>
      </c>
      <c r="R321">
        <v>150.97999999999999</v>
      </c>
      <c r="S321">
        <v>1</v>
      </c>
      <c r="T321">
        <v>0</v>
      </c>
      <c r="U321">
        <v>43.784199999999984</v>
      </c>
      <c r="V321">
        <v>2015</v>
      </c>
      <c r="W321" t="s">
        <v>213</v>
      </c>
    </row>
    <row r="322" spans="1:23" x14ac:dyDescent="0.25">
      <c r="A322">
        <v>4619</v>
      </c>
      <c r="B322" t="s">
        <v>1551</v>
      </c>
      <c r="C322" s="32">
        <v>42268</v>
      </c>
      <c r="D322" s="32">
        <v>42273</v>
      </c>
      <c r="E322" t="s">
        <v>375</v>
      </c>
      <c r="F322" t="s">
        <v>1552</v>
      </c>
      <c r="G322" t="s">
        <v>1553</v>
      </c>
      <c r="H322" t="s">
        <v>2</v>
      </c>
      <c r="I322" t="s">
        <v>378</v>
      </c>
      <c r="J322" t="s">
        <v>247</v>
      </c>
      <c r="K322" t="s">
        <v>43</v>
      </c>
      <c r="L322">
        <v>2149</v>
      </c>
      <c r="M322" t="s">
        <v>82</v>
      </c>
      <c r="N322" t="s">
        <v>1554</v>
      </c>
      <c r="O322" t="s">
        <v>8</v>
      </c>
      <c r="P322" t="s">
        <v>12</v>
      </c>
      <c r="Q322" t="s">
        <v>194</v>
      </c>
      <c r="R322">
        <v>542.93999999999994</v>
      </c>
      <c r="S322">
        <v>3</v>
      </c>
      <c r="T322">
        <v>0</v>
      </c>
      <c r="U322">
        <v>141.1644</v>
      </c>
      <c r="V322">
        <v>2015</v>
      </c>
      <c r="W322" t="s">
        <v>219</v>
      </c>
    </row>
    <row r="323" spans="1:23" x14ac:dyDescent="0.25">
      <c r="A323">
        <v>4941</v>
      </c>
      <c r="B323" t="s">
        <v>1432</v>
      </c>
      <c r="C323" s="32">
        <v>42041</v>
      </c>
      <c r="D323" s="32">
        <v>42048</v>
      </c>
      <c r="E323" t="s">
        <v>375</v>
      </c>
      <c r="F323" t="s">
        <v>1433</v>
      </c>
      <c r="G323" t="s">
        <v>1434</v>
      </c>
      <c r="H323" t="s">
        <v>0</v>
      </c>
      <c r="I323" t="s">
        <v>378</v>
      </c>
      <c r="J323" t="s">
        <v>168</v>
      </c>
      <c r="K323" t="s">
        <v>32</v>
      </c>
      <c r="L323">
        <v>19805</v>
      </c>
      <c r="M323" t="s">
        <v>82</v>
      </c>
      <c r="N323" t="s">
        <v>1555</v>
      </c>
      <c r="O323" t="s">
        <v>8</v>
      </c>
      <c r="P323" t="s">
        <v>12</v>
      </c>
      <c r="Q323" t="s">
        <v>1556</v>
      </c>
      <c r="R323">
        <v>1268.82</v>
      </c>
      <c r="S323">
        <v>9</v>
      </c>
      <c r="T323">
        <v>0</v>
      </c>
      <c r="U323">
        <v>266.45219999999989</v>
      </c>
      <c r="V323">
        <v>2015</v>
      </c>
      <c r="W323" t="s">
        <v>211</v>
      </c>
    </row>
    <row r="324" spans="1:23" x14ac:dyDescent="0.25">
      <c r="A324">
        <v>5189</v>
      </c>
      <c r="B324" t="s">
        <v>1557</v>
      </c>
      <c r="C324" s="32">
        <v>42260</v>
      </c>
      <c r="D324" s="32">
        <v>42265</v>
      </c>
      <c r="E324" t="s">
        <v>375</v>
      </c>
      <c r="F324" t="s">
        <v>1045</v>
      </c>
      <c r="G324" t="s">
        <v>1046</v>
      </c>
      <c r="H324" t="s">
        <v>0</v>
      </c>
      <c r="I324" t="s">
        <v>378</v>
      </c>
      <c r="J324" t="s">
        <v>70</v>
      </c>
      <c r="K324" t="s">
        <v>37</v>
      </c>
      <c r="L324">
        <v>47201</v>
      </c>
      <c r="M324" t="s">
        <v>81</v>
      </c>
      <c r="N324" t="s">
        <v>1558</v>
      </c>
      <c r="O324" t="s">
        <v>8</v>
      </c>
      <c r="P324" t="s">
        <v>12</v>
      </c>
      <c r="Q324" t="s">
        <v>106</v>
      </c>
      <c r="R324">
        <v>1516.2</v>
      </c>
      <c r="S324">
        <v>7</v>
      </c>
      <c r="T324">
        <v>0</v>
      </c>
      <c r="U324">
        <v>394.21199999999999</v>
      </c>
      <c r="V324">
        <v>2015</v>
      </c>
      <c r="W324" t="s">
        <v>219</v>
      </c>
    </row>
    <row r="325" spans="1:23" x14ac:dyDescent="0.25">
      <c r="A325">
        <v>5695</v>
      </c>
      <c r="B325" t="s">
        <v>1559</v>
      </c>
      <c r="C325" s="32">
        <v>42348</v>
      </c>
      <c r="D325" s="32">
        <v>42354</v>
      </c>
      <c r="E325" t="s">
        <v>375</v>
      </c>
      <c r="F325" t="s">
        <v>1560</v>
      </c>
      <c r="G325" t="s">
        <v>1561</v>
      </c>
      <c r="H325" t="s">
        <v>1</v>
      </c>
      <c r="I325" t="s">
        <v>378</v>
      </c>
      <c r="J325" t="s">
        <v>1550</v>
      </c>
      <c r="K325" t="s">
        <v>42</v>
      </c>
      <c r="L325">
        <v>21215</v>
      </c>
      <c r="M325" t="s">
        <v>82</v>
      </c>
      <c r="N325" t="s">
        <v>1554</v>
      </c>
      <c r="O325" t="s">
        <v>8</v>
      </c>
      <c r="P325" t="s">
        <v>12</v>
      </c>
      <c r="Q325" t="s">
        <v>194</v>
      </c>
      <c r="R325">
        <v>542.93999999999994</v>
      </c>
      <c r="S325">
        <v>3</v>
      </c>
      <c r="T325">
        <v>0</v>
      </c>
      <c r="U325">
        <v>141.1644</v>
      </c>
      <c r="V325">
        <v>2015</v>
      </c>
      <c r="W325" t="s">
        <v>210</v>
      </c>
    </row>
    <row r="326" spans="1:23" x14ac:dyDescent="0.25">
      <c r="A326">
        <v>6176</v>
      </c>
      <c r="B326" t="s">
        <v>1562</v>
      </c>
      <c r="C326" s="32">
        <v>42268</v>
      </c>
      <c r="D326" s="32">
        <v>42273</v>
      </c>
      <c r="E326" t="s">
        <v>375</v>
      </c>
      <c r="F326" t="s">
        <v>1563</v>
      </c>
      <c r="G326" t="s">
        <v>1564</v>
      </c>
      <c r="H326" t="s">
        <v>0</v>
      </c>
      <c r="I326" t="s">
        <v>378</v>
      </c>
      <c r="J326" t="s">
        <v>148</v>
      </c>
      <c r="K326" t="s">
        <v>58</v>
      </c>
      <c r="L326">
        <v>29203</v>
      </c>
      <c r="M326" t="s">
        <v>83</v>
      </c>
      <c r="N326" t="s">
        <v>1530</v>
      </c>
      <c r="O326" t="s">
        <v>8</v>
      </c>
      <c r="P326" t="s">
        <v>12</v>
      </c>
      <c r="Q326" t="s">
        <v>253</v>
      </c>
      <c r="R326">
        <v>1690.04</v>
      </c>
      <c r="S326">
        <v>4</v>
      </c>
      <c r="T326">
        <v>0</v>
      </c>
      <c r="U326">
        <v>422.51</v>
      </c>
      <c r="V326">
        <v>2015</v>
      </c>
      <c r="W326" t="s">
        <v>219</v>
      </c>
    </row>
    <row r="327" spans="1:23" x14ac:dyDescent="0.25">
      <c r="A327">
        <v>6540</v>
      </c>
      <c r="B327" t="s">
        <v>1565</v>
      </c>
      <c r="C327" s="32">
        <v>42302</v>
      </c>
      <c r="D327" s="32">
        <v>42307</v>
      </c>
      <c r="E327" t="s">
        <v>375</v>
      </c>
      <c r="F327" t="s">
        <v>1328</v>
      </c>
      <c r="G327" t="s">
        <v>1329</v>
      </c>
      <c r="H327" t="s">
        <v>1</v>
      </c>
      <c r="I327" t="s">
        <v>378</v>
      </c>
      <c r="J327" t="s">
        <v>73</v>
      </c>
      <c r="K327" t="s">
        <v>32</v>
      </c>
      <c r="L327">
        <v>19711</v>
      </c>
      <c r="M327" t="s">
        <v>82</v>
      </c>
      <c r="N327" t="s">
        <v>1566</v>
      </c>
      <c r="O327" t="s">
        <v>8</v>
      </c>
      <c r="P327" t="s">
        <v>12</v>
      </c>
      <c r="Q327" t="s">
        <v>1567</v>
      </c>
      <c r="R327">
        <v>291.10000000000002</v>
      </c>
      <c r="S327">
        <v>5</v>
      </c>
      <c r="T327">
        <v>0</v>
      </c>
      <c r="U327">
        <v>75.686000000000007</v>
      </c>
      <c r="V327">
        <v>2015</v>
      </c>
      <c r="W327" t="s">
        <v>218</v>
      </c>
    </row>
    <row r="328" spans="1:23" x14ac:dyDescent="0.25">
      <c r="A328">
        <v>6612</v>
      </c>
      <c r="B328" t="s">
        <v>261</v>
      </c>
      <c r="C328" s="32">
        <v>42115</v>
      </c>
      <c r="D328" s="32">
        <v>42122</v>
      </c>
      <c r="E328" t="s">
        <v>375</v>
      </c>
      <c r="F328" t="s">
        <v>1568</v>
      </c>
      <c r="G328" t="s">
        <v>1569</v>
      </c>
      <c r="H328" t="s">
        <v>0</v>
      </c>
      <c r="I328" t="s">
        <v>378</v>
      </c>
      <c r="J328" t="s">
        <v>125</v>
      </c>
      <c r="K328" t="s">
        <v>40</v>
      </c>
      <c r="L328">
        <v>40214</v>
      </c>
      <c r="M328" t="s">
        <v>83</v>
      </c>
      <c r="N328" t="s">
        <v>1528</v>
      </c>
      <c r="O328" t="s">
        <v>8</v>
      </c>
      <c r="P328" t="s">
        <v>12</v>
      </c>
      <c r="Q328" t="s">
        <v>1529</v>
      </c>
      <c r="R328">
        <v>191.96</v>
      </c>
      <c r="S328">
        <v>2</v>
      </c>
      <c r="T328">
        <v>0</v>
      </c>
      <c r="U328">
        <v>51.829200000000014</v>
      </c>
      <c r="V328">
        <v>2015</v>
      </c>
      <c r="W328" t="s">
        <v>208</v>
      </c>
    </row>
    <row r="329" spans="1:23" x14ac:dyDescent="0.25">
      <c r="A329">
        <v>6885</v>
      </c>
      <c r="B329" t="s">
        <v>1570</v>
      </c>
      <c r="C329" s="32">
        <v>42155</v>
      </c>
      <c r="D329" s="32">
        <v>42159</v>
      </c>
      <c r="E329" t="s">
        <v>375</v>
      </c>
      <c r="F329" t="s">
        <v>1571</v>
      </c>
      <c r="G329" t="s">
        <v>1572</v>
      </c>
      <c r="H329" t="s">
        <v>0</v>
      </c>
      <c r="I329" t="s">
        <v>378</v>
      </c>
      <c r="J329" t="s">
        <v>155</v>
      </c>
      <c r="K329" t="s">
        <v>45</v>
      </c>
      <c r="L329">
        <v>55407</v>
      </c>
      <c r="M329" t="s">
        <v>81</v>
      </c>
      <c r="N329" t="s">
        <v>1573</v>
      </c>
      <c r="O329" t="s">
        <v>8</v>
      </c>
      <c r="P329" t="s">
        <v>12</v>
      </c>
      <c r="Q329" t="s">
        <v>243</v>
      </c>
      <c r="R329">
        <v>2567.84</v>
      </c>
      <c r="S329">
        <v>8</v>
      </c>
      <c r="T329">
        <v>0</v>
      </c>
      <c r="U329">
        <v>770.35199999999986</v>
      </c>
      <c r="V329">
        <v>2015</v>
      </c>
      <c r="W329" t="s">
        <v>216</v>
      </c>
    </row>
    <row r="330" spans="1:23" x14ac:dyDescent="0.25">
      <c r="A330">
        <v>8010</v>
      </c>
      <c r="B330" t="s">
        <v>1574</v>
      </c>
      <c r="C330" s="32">
        <v>42325</v>
      </c>
      <c r="D330" s="32">
        <v>42332</v>
      </c>
      <c r="E330" t="s">
        <v>375</v>
      </c>
      <c r="F330" t="s">
        <v>1575</v>
      </c>
      <c r="G330" t="s">
        <v>78</v>
      </c>
      <c r="H330" t="s">
        <v>0</v>
      </c>
      <c r="I330" t="s">
        <v>378</v>
      </c>
      <c r="J330" t="s">
        <v>1576</v>
      </c>
      <c r="K330" t="s">
        <v>55</v>
      </c>
      <c r="L330">
        <v>73120</v>
      </c>
      <c r="M330" t="s">
        <v>81</v>
      </c>
      <c r="N330" t="s">
        <v>1577</v>
      </c>
      <c r="O330" t="s">
        <v>8</v>
      </c>
      <c r="P330" t="s">
        <v>12</v>
      </c>
      <c r="Q330" t="s">
        <v>223</v>
      </c>
      <c r="R330">
        <v>1323.8999999999999</v>
      </c>
      <c r="S330">
        <v>5</v>
      </c>
      <c r="T330">
        <v>0</v>
      </c>
      <c r="U330">
        <v>383.93099999999993</v>
      </c>
      <c r="V330">
        <v>2015</v>
      </c>
      <c r="W330" t="s">
        <v>217</v>
      </c>
    </row>
    <row r="331" spans="1:23" x14ac:dyDescent="0.25">
      <c r="A331">
        <v>9263</v>
      </c>
      <c r="B331" t="s">
        <v>1578</v>
      </c>
      <c r="C331" s="32">
        <v>42286</v>
      </c>
      <c r="D331" s="32">
        <v>42290</v>
      </c>
      <c r="E331" t="s">
        <v>375</v>
      </c>
      <c r="F331" t="s">
        <v>1579</v>
      </c>
      <c r="G331" t="s">
        <v>1580</v>
      </c>
      <c r="H331" t="s">
        <v>0</v>
      </c>
      <c r="I331" t="s">
        <v>378</v>
      </c>
      <c r="J331" t="s">
        <v>122</v>
      </c>
      <c r="K331" t="s">
        <v>44</v>
      </c>
      <c r="L331">
        <v>48227</v>
      </c>
      <c r="M331" t="s">
        <v>81</v>
      </c>
      <c r="N331" t="s">
        <v>1581</v>
      </c>
      <c r="O331" t="s">
        <v>8</v>
      </c>
      <c r="P331" t="s">
        <v>12</v>
      </c>
      <c r="Q331" t="s">
        <v>182</v>
      </c>
      <c r="R331">
        <v>389.97</v>
      </c>
      <c r="S331">
        <v>3</v>
      </c>
      <c r="T331">
        <v>0</v>
      </c>
      <c r="U331">
        <v>35.097300000000004</v>
      </c>
      <c r="V331">
        <v>2015</v>
      </c>
      <c r="W331" t="s">
        <v>218</v>
      </c>
    </row>
    <row r="332" spans="1:23" x14ac:dyDescent="0.25">
      <c r="A332">
        <v>1150</v>
      </c>
      <c r="B332" t="s">
        <v>1354</v>
      </c>
      <c r="C332" s="32">
        <v>42098</v>
      </c>
      <c r="D332" s="32">
        <v>42098</v>
      </c>
      <c r="E332" t="s">
        <v>597</v>
      </c>
      <c r="F332" t="s">
        <v>1355</v>
      </c>
      <c r="G332" t="s">
        <v>1356</v>
      </c>
      <c r="H332" t="s">
        <v>0</v>
      </c>
      <c r="I332" t="s">
        <v>378</v>
      </c>
      <c r="J332" t="s">
        <v>1357</v>
      </c>
      <c r="K332" t="s">
        <v>44</v>
      </c>
      <c r="L332">
        <v>48911</v>
      </c>
      <c r="M332" t="s">
        <v>81</v>
      </c>
      <c r="N332" t="s">
        <v>1582</v>
      </c>
      <c r="O332" t="s">
        <v>10</v>
      </c>
      <c r="P332" t="s">
        <v>20</v>
      </c>
      <c r="Q332" t="s">
        <v>1583</v>
      </c>
      <c r="R332">
        <v>10.95</v>
      </c>
      <c r="S332">
        <v>1</v>
      </c>
      <c r="T332">
        <v>0</v>
      </c>
      <c r="U332">
        <v>0.43799999999999883</v>
      </c>
      <c r="V332">
        <v>2015</v>
      </c>
      <c r="W332" t="s">
        <v>208</v>
      </c>
    </row>
    <row r="333" spans="1:23" x14ac:dyDescent="0.25">
      <c r="A333">
        <v>1697</v>
      </c>
      <c r="B333" t="s">
        <v>1584</v>
      </c>
      <c r="C333" s="32">
        <v>42272</v>
      </c>
      <c r="D333" s="32">
        <v>42275</v>
      </c>
      <c r="E333" t="s">
        <v>389</v>
      </c>
      <c r="F333" t="s">
        <v>1585</v>
      </c>
      <c r="G333" t="s">
        <v>1586</v>
      </c>
      <c r="H333" t="s">
        <v>2</v>
      </c>
      <c r="I333" t="s">
        <v>378</v>
      </c>
      <c r="J333" t="s">
        <v>1587</v>
      </c>
      <c r="K333" t="s">
        <v>51</v>
      </c>
      <c r="L333">
        <v>7002</v>
      </c>
      <c r="M333" t="s">
        <v>82</v>
      </c>
      <c r="N333" t="s">
        <v>1588</v>
      </c>
      <c r="O333" t="s">
        <v>10</v>
      </c>
      <c r="P333" t="s">
        <v>20</v>
      </c>
      <c r="Q333" t="s">
        <v>1589</v>
      </c>
      <c r="R333">
        <v>104.98</v>
      </c>
      <c r="S333">
        <v>2</v>
      </c>
      <c r="T333">
        <v>0</v>
      </c>
      <c r="U333">
        <v>52.49</v>
      </c>
      <c r="V333">
        <v>2015</v>
      </c>
      <c r="W333" t="s">
        <v>219</v>
      </c>
    </row>
    <row r="334" spans="1:23" x14ac:dyDescent="0.25">
      <c r="A334">
        <v>1860</v>
      </c>
      <c r="B334" t="s">
        <v>1590</v>
      </c>
      <c r="C334" s="32">
        <v>42250</v>
      </c>
      <c r="D334" s="32">
        <v>42252</v>
      </c>
      <c r="E334" t="s">
        <v>512</v>
      </c>
      <c r="F334" t="s">
        <v>1591</v>
      </c>
      <c r="G334" t="s">
        <v>1592</v>
      </c>
      <c r="H334" t="s">
        <v>1</v>
      </c>
      <c r="I334" t="s">
        <v>378</v>
      </c>
      <c r="J334" t="s">
        <v>1593</v>
      </c>
      <c r="K334" t="s">
        <v>31</v>
      </c>
      <c r="L334">
        <v>6010</v>
      </c>
      <c r="M334" t="s">
        <v>82</v>
      </c>
      <c r="N334" t="s">
        <v>1594</v>
      </c>
      <c r="O334" t="s">
        <v>10</v>
      </c>
      <c r="P334" t="s">
        <v>20</v>
      </c>
      <c r="Q334" t="s">
        <v>1595</v>
      </c>
      <c r="R334">
        <v>100.49</v>
      </c>
      <c r="S334">
        <v>1</v>
      </c>
      <c r="T334">
        <v>0</v>
      </c>
      <c r="U334">
        <v>25.122500000000002</v>
      </c>
      <c r="V334">
        <v>2015</v>
      </c>
      <c r="W334" t="s">
        <v>219</v>
      </c>
    </row>
    <row r="335" spans="1:23" x14ac:dyDescent="0.25">
      <c r="A335">
        <v>1919</v>
      </c>
      <c r="B335" t="s">
        <v>1596</v>
      </c>
      <c r="C335" s="32">
        <v>42307</v>
      </c>
      <c r="D335" s="32">
        <v>42309</v>
      </c>
      <c r="E335" t="s">
        <v>389</v>
      </c>
      <c r="F335" t="s">
        <v>1597</v>
      </c>
      <c r="G335" t="s">
        <v>1598</v>
      </c>
      <c r="H335" t="s">
        <v>2</v>
      </c>
      <c r="I335" t="s">
        <v>378</v>
      </c>
      <c r="J335" t="s">
        <v>122</v>
      </c>
      <c r="K335" t="s">
        <v>44</v>
      </c>
      <c r="L335">
        <v>48227</v>
      </c>
      <c r="M335" t="s">
        <v>81</v>
      </c>
      <c r="N335" t="s">
        <v>1599</v>
      </c>
      <c r="O335" t="s">
        <v>10</v>
      </c>
      <c r="P335" t="s">
        <v>20</v>
      </c>
      <c r="Q335" t="s">
        <v>1600</v>
      </c>
      <c r="R335">
        <v>299.89999999999998</v>
      </c>
      <c r="S335">
        <v>2</v>
      </c>
      <c r="T335">
        <v>0</v>
      </c>
      <c r="U335">
        <v>74.974999999999994</v>
      </c>
      <c r="V335">
        <v>2015</v>
      </c>
      <c r="W335" t="s">
        <v>218</v>
      </c>
    </row>
    <row r="336" spans="1:23" x14ac:dyDescent="0.25">
      <c r="A336">
        <v>2915</v>
      </c>
      <c r="B336" t="s">
        <v>1601</v>
      </c>
      <c r="C336" s="32">
        <v>42289</v>
      </c>
      <c r="D336" s="32">
        <v>42294</v>
      </c>
      <c r="E336" t="s">
        <v>389</v>
      </c>
      <c r="F336" t="s">
        <v>1067</v>
      </c>
      <c r="G336" t="s">
        <v>1068</v>
      </c>
      <c r="H336" t="s">
        <v>0</v>
      </c>
      <c r="I336" t="s">
        <v>378</v>
      </c>
      <c r="J336" t="s">
        <v>233</v>
      </c>
      <c r="K336" t="s">
        <v>37</v>
      </c>
      <c r="L336">
        <v>46060</v>
      </c>
      <c r="M336" t="s">
        <v>81</v>
      </c>
      <c r="N336" t="s">
        <v>1602</v>
      </c>
      <c r="O336" t="s">
        <v>10</v>
      </c>
      <c r="P336" t="s">
        <v>20</v>
      </c>
      <c r="Q336" t="s">
        <v>1603</v>
      </c>
      <c r="R336">
        <v>135.72</v>
      </c>
      <c r="S336">
        <v>3</v>
      </c>
      <c r="T336">
        <v>0</v>
      </c>
      <c r="U336">
        <v>35.287199999999999</v>
      </c>
      <c r="V336">
        <v>2015</v>
      </c>
      <c r="W336" t="s">
        <v>218</v>
      </c>
    </row>
    <row r="337" spans="1:23" x14ac:dyDescent="0.25">
      <c r="A337">
        <v>2917</v>
      </c>
      <c r="B337" t="s">
        <v>1601</v>
      </c>
      <c r="C337" s="32">
        <v>42289</v>
      </c>
      <c r="D337" s="32">
        <v>42294</v>
      </c>
      <c r="E337" t="s">
        <v>389</v>
      </c>
      <c r="F337" t="s">
        <v>1067</v>
      </c>
      <c r="G337" t="s">
        <v>1068</v>
      </c>
      <c r="H337" t="s">
        <v>0</v>
      </c>
      <c r="I337" t="s">
        <v>378</v>
      </c>
      <c r="J337" t="s">
        <v>233</v>
      </c>
      <c r="K337" t="s">
        <v>37</v>
      </c>
      <c r="L337">
        <v>46060</v>
      </c>
      <c r="M337" t="s">
        <v>81</v>
      </c>
      <c r="N337" t="s">
        <v>1604</v>
      </c>
      <c r="O337" t="s">
        <v>10</v>
      </c>
      <c r="P337" t="s">
        <v>20</v>
      </c>
      <c r="Q337" t="s">
        <v>1605</v>
      </c>
      <c r="R337">
        <v>263.95999999999998</v>
      </c>
      <c r="S337">
        <v>4</v>
      </c>
      <c r="T337">
        <v>0</v>
      </c>
      <c r="U337">
        <v>71.269200000000012</v>
      </c>
      <c r="V337">
        <v>2015</v>
      </c>
      <c r="W337" t="s">
        <v>218</v>
      </c>
    </row>
    <row r="338" spans="1:23" x14ac:dyDescent="0.25">
      <c r="A338">
        <v>3063</v>
      </c>
      <c r="B338" t="s">
        <v>1606</v>
      </c>
      <c r="C338" s="32">
        <v>42335</v>
      </c>
      <c r="D338" s="32">
        <v>42337</v>
      </c>
      <c r="E338" t="s">
        <v>512</v>
      </c>
      <c r="F338" t="s">
        <v>977</v>
      </c>
      <c r="G338" t="s">
        <v>978</v>
      </c>
      <c r="H338" t="s">
        <v>1</v>
      </c>
      <c r="I338" t="s">
        <v>378</v>
      </c>
      <c r="J338" t="s">
        <v>73</v>
      </c>
      <c r="K338" t="s">
        <v>32</v>
      </c>
      <c r="L338">
        <v>19711</v>
      </c>
      <c r="M338" t="s">
        <v>82</v>
      </c>
      <c r="N338" t="s">
        <v>1607</v>
      </c>
      <c r="O338" t="s">
        <v>10</v>
      </c>
      <c r="P338" t="s">
        <v>20</v>
      </c>
      <c r="Q338" t="s">
        <v>1608</v>
      </c>
      <c r="R338">
        <v>83.97</v>
      </c>
      <c r="S338">
        <v>3</v>
      </c>
      <c r="T338">
        <v>0</v>
      </c>
      <c r="U338">
        <v>23.511599999999998</v>
      </c>
      <c r="V338">
        <v>2015</v>
      </c>
      <c r="W338" t="s">
        <v>217</v>
      </c>
    </row>
    <row r="339" spans="1:23" x14ac:dyDescent="0.25">
      <c r="A339">
        <v>4074</v>
      </c>
      <c r="B339" t="s">
        <v>1609</v>
      </c>
      <c r="C339" s="32">
        <v>42271</v>
      </c>
      <c r="D339" s="32">
        <v>42274</v>
      </c>
      <c r="E339" t="s">
        <v>512</v>
      </c>
      <c r="F339" t="s">
        <v>1610</v>
      </c>
      <c r="G339" t="s">
        <v>1611</v>
      </c>
      <c r="H339" t="s">
        <v>2</v>
      </c>
      <c r="I339" t="s">
        <v>378</v>
      </c>
      <c r="J339" t="s">
        <v>196</v>
      </c>
      <c r="K339" t="s">
        <v>55</v>
      </c>
      <c r="L339">
        <v>74012</v>
      </c>
      <c r="M339" t="s">
        <v>81</v>
      </c>
      <c r="N339" t="s">
        <v>1612</v>
      </c>
      <c r="O339" t="s">
        <v>10</v>
      </c>
      <c r="P339" t="s">
        <v>20</v>
      </c>
      <c r="Q339" t="s">
        <v>1613</v>
      </c>
      <c r="R339">
        <v>821.94</v>
      </c>
      <c r="S339">
        <v>6</v>
      </c>
      <c r="T339">
        <v>0</v>
      </c>
      <c r="U339">
        <v>213.70440000000002</v>
      </c>
      <c r="V339">
        <v>2015</v>
      </c>
      <c r="W339" t="s">
        <v>219</v>
      </c>
    </row>
    <row r="340" spans="1:23" x14ac:dyDescent="0.25">
      <c r="A340">
        <v>4811</v>
      </c>
      <c r="B340" t="s">
        <v>1614</v>
      </c>
      <c r="C340" s="32">
        <v>42365</v>
      </c>
      <c r="D340" s="32">
        <v>42368</v>
      </c>
      <c r="E340" t="s">
        <v>512</v>
      </c>
      <c r="F340" t="s">
        <v>1078</v>
      </c>
      <c r="G340" t="s">
        <v>1079</v>
      </c>
      <c r="H340" t="s">
        <v>0</v>
      </c>
      <c r="I340" t="s">
        <v>378</v>
      </c>
      <c r="J340" t="s">
        <v>1615</v>
      </c>
      <c r="K340" t="s">
        <v>65</v>
      </c>
      <c r="L340">
        <v>54703</v>
      </c>
      <c r="M340" t="s">
        <v>81</v>
      </c>
      <c r="N340" t="s">
        <v>1616</v>
      </c>
      <c r="O340" t="s">
        <v>10</v>
      </c>
      <c r="P340" t="s">
        <v>20</v>
      </c>
      <c r="Q340" t="s">
        <v>159</v>
      </c>
      <c r="R340">
        <v>239.9</v>
      </c>
      <c r="S340">
        <v>2</v>
      </c>
      <c r="T340">
        <v>0</v>
      </c>
      <c r="U340">
        <v>71.97</v>
      </c>
      <c r="V340">
        <v>2015</v>
      </c>
      <c r="W340" t="s">
        <v>210</v>
      </c>
    </row>
    <row r="341" spans="1:23" x14ac:dyDescent="0.25">
      <c r="A341">
        <v>4967</v>
      </c>
      <c r="B341" t="s">
        <v>1487</v>
      </c>
      <c r="C341" s="32">
        <v>42218</v>
      </c>
      <c r="D341" s="32">
        <v>42221</v>
      </c>
      <c r="E341" t="s">
        <v>389</v>
      </c>
      <c r="F341" t="s">
        <v>1488</v>
      </c>
      <c r="G341" t="s">
        <v>1489</v>
      </c>
      <c r="H341" t="s">
        <v>2</v>
      </c>
      <c r="I341" t="s">
        <v>378</v>
      </c>
      <c r="J341" t="s">
        <v>177</v>
      </c>
      <c r="K341" t="s">
        <v>57</v>
      </c>
      <c r="L341">
        <v>2908</v>
      </c>
      <c r="M341" t="s">
        <v>82</v>
      </c>
      <c r="N341" t="s">
        <v>1617</v>
      </c>
      <c r="O341" t="s">
        <v>10</v>
      </c>
      <c r="P341" t="s">
        <v>20</v>
      </c>
      <c r="Q341" t="s">
        <v>1618</v>
      </c>
      <c r="R341">
        <v>128.85000000000002</v>
      </c>
      <c r="S341">
        <v>3</v>
      </c>
      <c r="T341">
        <v>0</v>
      </c>
      <c r="U341">
        <v>3.8654999999999973</v>
      </c>
      <c r="V341">
        <v>2015</v>
      </c>
      <c r="W341" t="s">
        <v>209</v>
      </c>
    </row>
    <row r="342" spans="1:23" x14ac:dyDescent="0.25">
      <c r="A342">
        <v>5040</v>
      </c>
      <c r="B342" t="s">
        <v>1619</v>
      </c>
      <c r="C342" s="32">
        <v>42196</v>
      </c>
      <c r="D342" s="32">
        <v>42197</v>
      </c>
      <c r="E342" t="s">
        <v>512</v>
      </c>
      <c r="F342" t="s">
        <v>1620</v>
      </c>
      <c r="G342" t="s">
        <v>1621</v>
      </c>
      <c r="H342" t="s">
        <v>1</v>
      </c>
      <c r="I342" t="s">
        <v>378</v>
      </c>
      <c r="J342" t="s">
        <v>168</v>
      </c>
      <c r="K342" t="s">
        <v>32</v>
      </c>
      <c r="L342">
        <v>19805</v>
      </c>
      <c r="M342" t="s">
        <v>82</v>
      </c>
      <c r="N342" t="s">
        <v>1622</v>
      </c>
      <c r="O342" t="s">
        <v>10</v>
      </c>
      <c r="P342" t="s">
        <v>20</v>
      </c>
      <c r="Q342" t="s">
        <v>96</v>
      </c>
      <c r="R342">
        <v>716</v>
      </c>
      <c r="S342">
        <v>2</v>
      </c>
      <c r="T342">
        <v>0</v>
      </c>
      <c r="U342">
        <v>193.32000000000005</v>
      </c>
      <c r="V342">
        <v>2015</v>
      </c>
      <c r="W342" t="s">
        <v>213</v>
      </c>
    </row>
    <row r="343" spans="1:23" x14ac:dyDescent="0.25">
      <c r="A343">
        <v>5717</v>
      </c>
      <c r="B343" t="s">
        <v>1623</v>
      </c>
      <c r="C343" s="32">
        <v>42286</v>
      </c>
      <c r="D343" s="32">
        <v>42289</v>
      </c>
      <c r="E343" t="s">
        <v>389</v>
      </c>
      <c r="F343" t="s">
        <v>1624</v>
      </c>
      <c r="G343" t="s">
        <v>1625</v>
      </c>
      <c r="H343" t="s">
        <v>1</v>
      </c>
      <c r="I343" t="s">
        <v>378</v>
      </c>
      <c r="J343" t="s">
        <v>1626</v>
      </c>
      <c r="K343" t="s">
        <v>44</v>
      </c>
      <c r="L343">
        <v>48104</v>
      </c>
      <c r="M343" t="s">
        <v>81</v>
      </c>
      <c r="N343" t="s">
        <v>1627</v>
      </c>
      <c r="O343" t="s">
        <v>10</v>
      </c>
      <c r="P343" t="s">
        <v>20</v>
      </c>
      <c r="Q343" t="s">
        <v>1628</v>
      </c>
      <c r="R343">
        <v>29.160000000000004</v>
      </c>
      <c r="S343">
        <v>3</v>
      </c>
      <c r="T343">
        <v>0</v>
      </c>
      <c r="U343">
        <v>8.4563999999999986</v>
      </c>
      <c r="V343">
        <v>2015</v>
      </c>
      <c r="W343" t="s">
        <v>218</v>
      </c>
    </row>
    <row r="344" spans="1:23" x14ac:dyDescent="0.25">
      <c r="A344">
        <v>6268</v>
      </c>
      <c r="B344" t="s">
        <v>1629</v>
      </c>
      <c r="C344" s="32">
        <v>42278</v>
      </c>
      <c r="D344" s="32">
        <v>42281</v>
      </c>
      <c r="E344" t="s">
        <v>389</v>
      </c>
      <c r="F344" t="s">
        <v>724</v>
      </c>
      <c r="G344" t="s">
        <v>725</v>
      </c>
      <c r="H344" t="s">
        <v>2</v>
      </c>
      <c r="I344" t="s">
        <v>378</v>
      </c>
      <c r="J344" t="s">
        <v>1630</v>
      </c>
      <c r="K344" t="s">
        <v>43</v>
      </c>
      <c r="L344">
        <v>2138</v>
      </c>
      <c r="M344" t="s">
        <v>82</v>
      </c>
      <c r="N344" t="s">
        <v>1631</v>
      </c>
      <c r="O344" t="s">
        <v>10</v>
      </c>
      <c r="P344" t="s">
        <v>20</v>
      </c>
      <c r="Q344" t="s">
        <v>1632</v>
      </c>
      <c r="R344">
        <v>311.98</v>
      </c>
      <c r="S344">
        <v>2</v>
      </c>
      <c r="T344">
        <v>0</v>
      </c>
      <c r="U344">
        <v>93.593999999999994</v>
      </c>
      <c r="V344">
        <v>2015</v>
      </c>
      <c r="W344" t="s">
        <v>218</v>
      </c>
    </row>
    <row r="345" spans="1:23" x14ac:dyDescent="0.25">
      <c r="A345">
        <v>6346</v>
      </c>
      <c r="B345" t="s">
        <v>280</v>
      </c>
      <c r="C345" s="32">
        <v>42070</v>
      </c>
      <c r="D345" s="32">
        <v>42073</v>
      </c>
      <c r="E345" t="s">
        <v>512</v>
      </c>
      <c r="F345" t="s">
        <v>1633</v>
      </c>
      <c r="G345" t="s">
        <v>1634</v>
      </c>
      <c r="H345" t="s">
        <v>2</v>
      </c>
      <c r="I345" t="s">
        <v>378</v>
      </c>
      <c r="J345" t="s">
        <v>73</v>
      </c>
      <c r="K345" t="s">
        <v>32</v>
      </c>
      <c r="L345">
        <v>19711</v>
      </c>
      <c r="M345" t="s">
        <v>82</v>
      </c>
      <c r="N345" t="s">
        <v>1635</v>
      </c>
      <c r="O345" t="s">
        <v>10</v>
      </c>
      <c r="P345" t="s">
        <v>20</v>
      </c>
      <c r="Q345" t="s">
        <v>1636</v>
      </c>
      <c r="R345">
        <v>587.97</v>
      </c>
      <c r="S345">
        <v>3</v>
      </c>
      <c r="T345">
        <v>0</v>
      </c>
      <c r="U345">
        <v>170.51129999999998</v>
      </c>
      <c r="V345">
        <v>2015</v>
      </c>
      <c r="W345" t="s">
        <v>215</v>
      </c>
    </row>
    <row r="346" spans="1:23" x14ac:dyDescent="0.25">
      <c r="A346">
        <v>6578</v>
      </c>
      <c r="B346" t="s">
        <v>1637</v>
      </c>
      <c r="C346" s="32">
        <v>42344</v>
      </c>
      <c r="D346" s="32">
        <v>42349</v>
      </c>
      <c r="E346" t="s">
        <v>389</v>
      </c>
      <c r="F346" t="s">
        <v>1638</v>
      </c>
      <c r="G346" t="s">
        <v>1639</v>
      </c>
      <c r="H346" t="s">
        <v>0</v>
      </c>
      <c r="I346" t="s">
        <v>378</v>
      </c>
      <c r="J346" t="s">
        <v>1362</v>
      </c>
      <c r="K346" t="s">
        <v>63</v>
      </c>
      <c r="L346">
        <v>22204</v>
      </c>
      <c r="M346" t="s">
        <v>83</v>
      </c>
      <c r="N346" t="s">
        <v>1640</v>
      </c>
      <c r="O346" t="s">
        <v>10</v>
      </c>
      <c r="P346" t="s">
        <v>20</v>
      </c>
      <c r="Q346" t="s">
        <v>1641</v>
      </c>
      <c r="R346">
        <v>173.94</v>
      </c>
      <c r="S346">
        <v>6</v>
      </c>
      <c r="T346">
        <v>0</v>
      </c>
      <c r="U346">
        <v>50.442599999999977</v>
      </c>
      <c r="V346">
        <v>2015</v>
      </c>
      <c r="W346" t="s">
        <v>210</v>
      </c>
    </row>
    <row r="347" spans="1:23" x14ac:dyDescent="0.25">
      <c r="A347">
        <v>6992</v>
      </c>
      <c r="B347" t="s">
        <v>1642</v>
      </c>
      <c r="C347" s="32">
        <v>42316</v>
      </c>
      <c r="D347" s="32">
        <v>42321</v>
      </c>
      <c r="E347" t="s">
        <v>389</v>
      </c>
      <c r="F347" t="s">
        <v>1643</v>
      </c>
      <c r="G347" t="s">
        <v>1644</v>
      </c>
      <c r="H347" t="s">
        <v>0</v>
      </c>
      <c r="I347" t="s">
        <v>378</v>
      </c>
      <c r="J347" t="s">
        <v>1645</v>
      </c>
      <c r="K347" t="s">
        <v>63</v>
      </c>
      <c r="L347">
        <v>23666</v>
      </c>
      <c r="M347" t="s">
        <v>83</v>
      </c>
      <c r="N347" t="s">
        <v>1602</v>
      </c>
      <c r="O347" t="s">
        <v>10</v>
      </c>
      <c r="P347" t="s">
        <v>20</v>
      </c>
      <c r="Q347" t="s">
        <v>1603</v>
      </c>
      <c r="R347">
        <v>226.20000000000002</v>
      </c>
      <c r="S347">
        <v>5</v>
      </c>
      <c r="T347">
        <v>0</v>
      </c>
      <c r="U347">
        <v>58.811999999999998</v>
      </c>
      <c r="V347">
        <v>2015</v>
      </c>
      <c r="W347" t="s">
        <v>217</v>
      </c>
    </row>
    <row r="348" spans="1:23" x14ac:dyDescent="0.25">
      <c r="A348">
        <v>7457</v>
      </c>
      <c r="B348" t="s">
        <v>1459</v>
      </c>
      <c r="C348" s="32">
        <v>42110</v>
      </c>
      <c r="D348" s="32">
        <v>42112</v>
      </c>
      <c r="E348" t="s">
        <v>512</v>
      </c>
      <c r="F348" t="s">
        <v>1460</v>
      </c>
      <c r="G348" t="s">
        <v>1461</v>
      </c>
      <c r="H348" t="s">
        <v>0</v>
      </c>
      <c r="I348" t="s">
        <v>378</v>
      </c>
      <c r="J348" t="s">
        <v>1462</v>
      </c>
      <c r="K348" t="s">
        <v>63</v>
      </c>
      <c r="L348">
        <v>22980</v>
      </c>
      <c r="M348" t="s">
        <v>83</v>
      </c>
      <c r="N348" t="s">
        <v>1646</v>
      </c>
      <c r="O348" t="s">
        <v>10</v>
      </c>
      <c r="P348" t="s">
        <v>20</v>
      </c>
      <c r="Q348" t="s">
        <v>1647</v>
      </c>
      <c r="R348">
        <v>569.64</v>
      </c>
      <c r="S348">
        <v>2</v>
      </c>
      <c r="T348">
        <v>0</v>
      </c>
      <c r="U348">
        <v>148.10640000000001</v>
      </c>
      <c r="V348">
        <v>2015</v>
      </c>
      <c r="W348" t="s">
        <v>208</v>
      </c>
    </row>
    <row r="349" spans="1:23" x14ac:dyDescent="0.25">
      <c r="A349">
        <v>8510</v>
      </c>
      <c r="B349" t="s">
        <v>1648</v>
      </c>
      <c r="C349" s="32">
        <v>42349</v>
      </c>
      <c r="D349" s="32">
        <v>42352</v>
      </c>
      <c r="E349" t="s">
        <v>512</v>
      </c>
      <c r="F349" t="s">
        <v>1649</v>
      </c>
      <c r="G349" t="s">
        <v>1650</v>
      </c>
      <c r="H349" t="s">
        <v>0</v>
      </c>
      <c r="I349" t="s">
        <v>378</v>
      </c>
      <c r="J349" t="s">
        <v>122</v>
      </c>
      <c r="K349" t="s">
        <v>44</v>
      </c>
      <c r="L349">
        <v>48205</v>
      </c>
      <c r="M349" t="s">
        <v>81</v>
      </c>
      <c r="N349" t="s">
        <v>1651</v>
      </c>
      <c r="O349" t="s">
        <v>10</v>
      </c>
      <c r="P349" t="s">
        <v>20</v>
      </c>
      <c r="Q349" t="s">
        <v>1652</v>
      </c>
      <c r="R349">
        <v>125.99</v>
      </c>
      <c r="S349">
        <v>1</v>
      </c>
      <c r="T349">
        <v>0</v>
      </c>
      <c r="U349">
        <v>31.497500000000002</v>
      </c>
      <c r="V349">
        <v>2015</v>
      </c>
      <c r="W349" t="s">
        <v>210</v>
      </c>
    </row>
    <row r="350" spans="1:23" x14ac:dyDescent="0.25">
      <c r="A350">
        <v>8815</v>
      </c>
      <c r="B350" t="s">
        <v>1653</v>
      </c>
      <c r="C350" s="32">
        <v>42331</v>
      </c>
      <c r="D350" s="32">
        <v>42333</v>
      </c>
      <c r="E350" t="s">
        <v>389</v>
      </c>
      <c r="F350" t="s">
        <v>1654</v>
      </c>
      <c r="G350" t="s">
        <v>1655</v>
      </c>
      <c r="H350" t="s">
        <v>0</v>
      </c>
      <c r="I350" t="s">
        <v>378</v>
      </c>
      <c r="J350" t="s">
        <v>168</v>
      </c>
      <c r="K350" t="s">
        <v>32</v>
      </c>
      <c r="L350">
        <v>19805</v>
      </c>
      <c r="M350" t="s">
        <v>82</v>
      </c>
      <c r="N350" t="s">
        <v>1656</v>
      </c>
      <c r="O350" t="s">
        <v>10</v>
      </c>
      <c r="P350" t="s">
        <v>20</v>
      </c>
      <c r="Q350" t="s">
        <v>1657</v>
      </c>
      <c r="R350">
        <v>307.98</v>
      </c>
      <c r="S350">
        <v>2</v>
      </c>
      <c r="T350">
        <v>0</v>
      </c>
      <c r="U350">
        <v>89.314199999999971</v>
      </c>
      <c r="V350">
        <v>2015</v>
      </c>
      <c r="W350" t="s">
        <v>217</v>
      </c>
    </row>
    <row r="351" spans="1:23" x14ac:dyDescent="0.25">
      <c r="A351">
        <v>8899</v>
      </c>
      <c r="B351" t="s">
        <v>1658</v>
      </c>
      <c r="C351" s="32">
        <v>42223</v>
      </c>
      <c r="D351" s="32">
        <v>42225</v>
      </c>
      <c r="E351" t="s">
        <v>389</v>
      </c>
      <c r="F351" t="s">
        <v>1659</v>
      </c>
      <c r="G351" t="s">
        <v>1660</v>
      </c>
      <c r="H351" t="s">
        <v>1</v>
      </c>
      <c r="I351" t="s">
        <v>378</v>
      </c>
      <c r="J351" t="s">
        <v>143</v>
      </c>
      <c r="K351" t="s">
        <v>63</v>
      </c>
      <c r="L351">
        <v>22153</v>
      </c>
      <c r="M351" t="s">
        <v>83</v>
      </c>
      <c r="N351" t="s">
        <v>1661</v>
      </c>
      <c r="O351" t="s">
        <v>10</v>
      </c>
      <c r="P351" t="s">
        <v>20</v>
      </c>
      <c r="Q351" t="s">
        <v>1662</v>
      </c>
      <c r="R351">
        <v>494.97</v>
      </c>
      <c r="S351">
        <v>3</v>
      </c>
      <c r="T351">
        <v>0</v>
      </c>
      <c r="U351">
        <v>148.49099999999996</v>
      </c>
      <c r="V351">
        <v>2015</v>
      </c>
      <c r="W351" t="s">
        <v>209</v>
      </c>
    </row>
    <row r="352" spans="1:23" x14ac:dyDescent="0.25">
      <c r="A352">
        <v>1788</v>
      </c>
      <c r="B352" t="s">
        <v>1663</v>
      </c>
      <c r="C352" s="32">
        <v>42050</v>
      </c>
      <c r="D352" s="32">
        <v>42054</v>
      </c>
      <c r="E352" t="s">
        <v>375</v>
      </c>
      <c r="F352" t="s">
        <v>684</v>
      </c>
      <c r="G352" t="s">
        <v>685</v>
      </c>
      <c r="H352" t="s">
        <v>1</v>
      </c>
      <c r="I352" t="s">
        <v>378</v>
      </c>
      <c r="J352" t="s">
        <v>1418</v>
      </c>
      <c r="K352" t="s">
        <v>65</v>
      </c>
      <c r="L352">
        <v>53142</v>
      </c>
      <c r="M352" t="s">
        <v>81</v>
      </c>
      <c r="N352" t="s">
        <v>1664</v>
      </c>
      <c r="O352" t="s">
        <v>10</v>
      </c>
      <c r="P352" t="s">
        <v>20</v>
      </c>
      <c r="Q352" t="s">
        <v>1665</v>
      </c>
      <c r="R352">
        <v>134.97</v>
      </c>
      <c r="S352">
        <v>3</v>
      </c>
      <c r="T352">
        <v>0</v>
      </c>
      <c r="U352">
        <v>64.785599999999988</v>
      </c>
      <c r="V352">
        <v>2015</v>
      </c>
      <c r="W352" t="s">
        <v>211</v>
      </c>
    </row>
    <row r="353" spans="1:23" x14ac:dyDescent="0.25">
      <c r="A353">
        <v>1789</v>
      </c>
      <c r="B353" t="s">
        <v>1663</v>
      </c>
      <c r="C353" s="32">
        <v>42050</v>
      </c>
      <c r="D353" s="32">
        <v>42054</v>
      </c>
      <c r="E353" t="s">
        <v>375</v>
      </c>
      <c r="F353" t="s">
        <v>684</v>
      </c>
      <c r="G353" t="s">
        <v>685</v>
      </c>
      <c r="H353" t="s">
        <v>1</v>
      </c>
      <c r="I353" t="s">
        <v>378</v>
      </c>
      <c r="J353" t="s">
        <v>1418</v>
      </c>
      <c r="K353" t="s">
        <v>65</v>
      </c>
      <c r="L353">
        <v>53142</v>
      </c>
      <c r="M353" t="s">
        <v>81</v>
      </c>
      <c r="N353" t="s">
        <v>1666</v>
      </c>
      <c r="O353" t="s">
        <v>10</v>
      </c>
      <c r="P353" t="s">
        <v>20</v>
      </c>
      <c r="Q353" t="s">
        <v>93</v>
      </c>
      <c r="R353">
        <v>699.98</v>
      </c>
      <c r="S353">
        <v>2</v>
      </c>
      <c r="T353">
        <v>0</v>
      </c>
      <c r="U353">
        <v>195.99440000000004</v>
      </c>
      <c r="V353">
        <v>2015</v>
      </c>
      <c r="W353" t="s">
        <v>211</v>
      </c>
    </row>
    <row r="354" spans="1:23" x14ac:dyDescent="0.25">
      <c r="A354">
        <v>2291</v>
      </c>
      <c r="B354" t="s">
        <v>282</v>
      </c>
      <c r="C354" s="32">
        <v>42114</v>
      </c>
      <c r="D354" s="32">
        <v>42119</v>
      </c>
      <c r="E354" t="s">
        <v>375</v>
      </c>
      <c r="F354" t="s">
        <v>1667</v>
      </c>
      <c r="G354" t="s">
        <v>1668</v>
      </c>
      <c r="H354" t="s">
        <v>1</v>
      </c>
      <c r="I354" t="s">
        <v>378</v>
      </c>
      <c r="J354" t="s">
        <v>70</v>
      </c>
      <c r="K354" t="s">
        <v>34</v>
      </c>
      <c r="L354">
        <v>31907</v>
      </c>
      <c r="M354" t="s">
        <v>83</v>
      </c>
      <c r="N354" t="s">
        <v>1669</v>
      </c>
      <c r="O354" t="s">
        <v>10</v>
      </c>
      <c r="P354" t="s">
        <v>20</v>
      </c>
      <c r="Q354" t="s">
        <v>1670</v>
      </c>
      <c r="R354">
        <v>287.96999999999997</v>
      </c>
      <c r="S354">
        <v>3</v>
      </c>
      <c r="T354">
        <v>0</v>
      </c>
      <c r="U354">
        <v>77.751899999999992</v>
      </c>
      <c r="V354">
        <v>2015</v>
      </c>
      <c r="W354" t="s">
        <v>208</v>
      </c>
    </row>
    <row r="355" spans="1:23" x14ac:dyDescent="0.25">
      <c r="A355">
        <v>3732</v>
      </c>
      <c r="B355" t="s">
        <v>1671</v>
      </c>
      <c r="C355" s="32">
        <v>42265</v>
      </c>
      <c r="D355" s="32">
        <v>42270</v>
      </c>
      <c r="E355" t="s">
        <v>375</v>
      </c>
      <c r="F355" t="s">
        <v>1672</v>
      </c>
      <c r="G355" t="s">
        <v>1673</v>
      </c>
      <c r="H355" t="s">
        <v>1</v>
      </c>
      <c r="I355" t="s">
        <v>378</v>
      </c>
      <c r="J355" t="s">
        <v>1410</v>
      </c>
      <c r="K355" t="s">
        <v>42</v>
      </c>
      <c r="L355">
        <v>20735</v>
      </c>
      <c r="M355" t="s">
        <v>82</v>
      </c>
      <c r="N355" t="s">
        <v>1674</v>
      </c>
      <c r="O355" t="s">
        <v>10</v>
      </c>
      <c r="P355" t="s">
        <v>20</v>
      </c>
      <c r="Q355" t="s">
        <v>249</v>
      </c>
      <c r="R355">
        <v>499.99</v>
      </c>
      <c r="S355">
        <v>1</v>
      </c>
      <c r="T355">
        <v>0</v>
      </c>
      <c r="U355">
        <v>129.99740000000003</v>
      </c>
      <c r="V355">
        <v>2015</v>
      </c>
      <c r="W355" t="s">
        <v>219</v>
      </c>
    </row>
    <row r="356" spans="1:23" x14ac:dyDescent="0.25">
      <c r="A356">
        <v>3733</v>
      </c>
      <c r="B356" t="s">
        <v>1671</v>
      </c>
      <c r="C356" s="32">
        <v>42265</v>
      </c>
      <c r="D356" s="32">
        <v>42270</v>
      </c>
      <c r="E356" t="s">
        <v>375</v>
      </c>
      <c r="F356" t="s">
        <v>1672</v>
      </c>
      <c r="G356" t="s">
        <v>1673</v>
      </c>
      <c r="H356" t="s">
        <v>1</v>
      </c>
      <c r="I356" t="s">
        <v>378</v>
      </c>
      <c r="J356" t="s">
        <v>1410</v>
      </c>
      <c r="K356" t="s">
        <v>42</v>
      </c>
      <c r="L356">
        <v>20735</v>
      </c>
      <c r="M356" t="s">
        <v>82</v>
      </c>
      <c r="N356" t="s">
        <v>1675</v>
      </c>
      <c r="O356" t="s">
        <v>10</v>
      </c>
      <c r="P356" t="s">
        <v>20</v>
      </c>
      <c r="Q356" t="s">
        <v>1676</v>
      </c>
      <c r="R356">
        <v>1259.93</v>
      </c>
      <c r="S356">
        <v>7</v>
      </c>
      <c r="T356">
        <v>0</v>
      </c>
      <c r="U356">
        <v>327.58180000000004</v>
      </c>
      <c r="V356">
        <v>2015</v>
      </c>
      <c r="W356" t="s">
        <v>219</v>
      </c>
    </row>
    <row r="357" spans="1:23" x14ac:dyDescent="0.25">
      <c r="A357">
        <v>3962</v>
      </c>
      <c r="B357" t="s">
        <v>1677</v>
      </c>
      <c r="C357" s="32">
        <v>42296</v>
      </c>
      <c r="D357" s="32">
        <v>42301</v>
      </c>
      <c r="E357" t="s">
        <v>375</v>
      </c>
      <c r="F357" t="s">
        <v>1678</v>
      </c>
      <c r="G357" t="s">
        <v>1679</v>
      </c>
      <c r="H357" t="s">
        <v>1</v>
      </c>
      <c r="I357" t="s">
        <v>378</v>
      </c>
      <c r="J357" t="s">
        <v>122</v>
      </c>
      <c r="K357" t="s">
        <v>44</v>
      </c>
      <c r="L357">
        <v>48227</v>
      </c>
      <c r="M357" t="s">
        <v>81</v>
      </c>
      <c r="N357" t="s">
        <v>1680</v>
      </c>
      <c r="O357" t="s">
        <v>10</v>
      </c>
      <c r="P357" t="s">
        <v>20</v>
      </c>
      <c r="Q357" t="s">
        <v>1681</v>
      </c>
      <c r="R357">
        <v>149.94999999999999</v>
      </c>
      <c r="S357">
        <v>5</v>
      </c>
      <c r="T357">
        <v>0</v>
      </c>
      <c r="U357">
        <v>44.984999999999985</v>
      </c>
      <c r="V357">
        <v>2015</v>
      </c>
      <c r="W357" t="s">
        <v>218</v>
      </c>
    </row>
    <row r="358" spans="1:23" x14ac:dyDescent="0.25">
      <c r="A358">
        <v>4110</v>
      </c>
      <c r="B358" t="s">
        <v>1427</v>
      </c>
      <c r="C358" s="32">
        <v>42363</v>
      </c>
      <c r="D358" s="32">
        <v>42370</v>
      </c>
      <c r="E358" t="s">
        <v>375</v>
      </c>
      <c r="F358" t="s">
        <v>1428</v>
      </c>
      <c r="G358" t="s">
        <v>1429</v>
      </c>
      <c r="H358" t="s">
        <v>1</v>
      </c>
      <c r="I358" t="s">
        <v>378</v>
      </c>
      <c r="J358" t="s">
        <v>122</v>
      </c>
      <c r="K358" t="s">
        <v>44</v>
      </c>
      <c r="L358">
        <v>48227</v>
      </c>
      <c r="M358" t="s">
        <v>81</v>
      </c>
      <c r="N358" t="s">
        <v>1682</v>
      </c>
      <c r="O358" t="s">
        <v>10</v>
      </c>
      <c r="P358" t="s">
        <v>20</v>
      </c>
      <c r="Q358" t="s">
        <v>1683</v>
      </c>
      <c r="R358">
        <v>73.98</v>
      </c>
      <c r="S358">
        <v>2</v>
      </c>
      <c r="T358">
        <v>0</v>
      </c>
      <c r="U358">
        <v>19.974600000000002</v>
      </c>
      <c r="V358">
        <v>2015</v>
      </c>
      <c r="W358" t="s">
        <v>210</v>
      </c>
    </row>
    <row r="359" spans="1:23" x14ac:dyDescent="0.25">
      <c r="A359">
        <v>4540</v>
      </c>
      <c r="B359" t="s">
        <v>259</v>
      </c>
      <c r="C359" s="32">
        <v>42062</v>
      </c>
      <c r="D359" s="32">
        <v>42065</v>
      </c>
      <c r="E359" t="s">
        <v>375</v>
      </c>
      <c r="F359" t="s">
        <v>1684</v>
      </c>
      <c r="G359" t="s">
        <v>1685</v>
      </c>
      <c r="H359" t="s">
        <v>1</v>
      </c>
      <c r="I359" t="s">
        <v>378</v>
      </c>
      <c r="J359" t="s">
        <v>177</v>
      </c>
      <c r="K359" t="s">
        <v>57</v>
      </c>
      <c r="L359">
        <v>2908</v>
      </c>
      <c r="M359" t="s">
        <v>82</v>
      </c>
      <c r="N359" t="s">
        <v>1686</v>
      </c>
      <c r="O359" t="s">
        <v>10</v>
      </c>
      <c r="P359" t="s">
        <v>20</v>
      </c>
      <c r="Q359" t="s">
        <v>1687</v>
      </c>
      <c r="R359">
        <v>105.98</v>
      </c>
      <c r="S359">
        <v>2</v>
      </c>
      <c r="T359">
        <v>0</v>
      </c>
      <c r="U359">
        <v>1.0597999999999956</v>
      </c>
      <c r="V359">
        <v>2015</v>
      </c>
      <c r="W359" t="s">
        <v>211</v>
      </c>
    </row>
    <row r="360" spans="1:23" x14ac:dyDescent="0.25">
      <c r="A360">
        <v>4618</v>
      </c>
      <c r="B360" t="s">
        <v>1551</v>
      </c>
      <c r="C360" s="32">
        <v>42268</v>
      </c>
      <c r="D360" s="32">
        <v>42273</v>
      </c>
      <c r="E360" t="s">
        <v>375</v>
      </c>
      <c r="F360" t="s">
        <v>1552</v>
      </c>
      <c r="G360" t="s">
        <v>1553</v>
      </c>
      <c r="H360" t="s">
        <v>2</v>
      </c>
      <c r="I360" t="s">
        <v>378</v>
      </c>
      <c r="J360" t="s">
        <v>247</v>
      </c>
      <c r="K360" t="s">
        <v>43</v>
      </c>
      <c r="L360">
        <v>2149</v>
      </c>
      <c r="M360" t="s">
        <v>82</v>
      </c>
      <c r="N360" t="s">
        <v>1688</v>
      </c>
      <c r="O360" t="s">
        <v>10</v>
      </c>
      <c r="P360" t="s">
        <v>20</v>
      </c>
      <c r="Q360" t="s">
        <v>1689</v>
      </c>
      <c r="R360">
        <v>589.9</v>
      </c>
      <c r="S360">
        <v>2</v>
      </c>
      <c r="T360">
        <v>0</v>
      </c>
      <c r="U360">
        <v>147.47500000000002</v>
      </c>
      <c r="V360">
        <v>2015</v>
      </c>
      <c r="W360" t="s">
        <v>219</v>
      </c>
    </row>
    <row r="361" spans="1:23" x14ac:dyDescent="0.25">
      <c r="A361">
        <v>5693</v>
      </c>
      <c r="B361" t="s">
        <v>1559</v>
      </c>
      <c r="C361" s="32">
        <v>42348</v>
      </c>
      <c r="D361" s="32">
        <v>42354</v>
      </c>
      <c r="E361" t="s">
        <v>375</v>
      </c>
      <c r="F361" t="s">
        <v>1560</v>
      </c>
      <c r="G361" t="s">
        <v>1561</v>
      </c>
      <c r="H361" t="s">
        <v>1</v>
      </c>
      <c r="I361" t="s">
        <v>378</v>
      </c>
      <c r="J361" t="s">
        <v>1550</v>
      </c>
      <c r="K361" t="s">
        <v>42</v>
      </c>
      <c r="L361">
        <v>21215</v>
      </c>
      <c r="M361" t="s">
        <v>82</v>
      </c>
      <c r="N361" t="s">
        <v>1690</v>
      </c>
      <c r="O361" t="s">
        <v>10</v>
      </c>
      <c r="P361" t="s">
        <v>20</v>
      </c>
      <c r="Q361" t="s">
        <v>244</v>
      </c>
      <c r="R361">
        <v>134.99</v>
      </c>
      <c r="S361">
        <v>1</v>
      </c>
      <c r="T361">
        <v>0</v>
      </c>
      <c r="U361">
        <v>36.447299999999998</v>
      </c>
      <c r="V361">
        <v>2015</v>
      </c>
      <c r="W361" t="s">
        <v>210</v>
      </c>
    </row>
    <row r="362" spans="1:23" x14ac:dyDescent="0.25">
      <c r="A362">
        <v>6471</v>
      </c>
      <c r="B362" t="s">
        <v>1691</v>
      </c>
      <c r="C362" s="32">
        <v>42245</v>
      </c>
      <c r="D362" s="32">
        <v>42249</v>
      </c>
      <c r="E362" t="s">
        <v>375</v>
      </c>
      <c r="F362" t="s">
        <v>1692</v>
      </c>
      <c r="G362" t="s">
        <v>1693</v>
      </c>
      <c r="H362" t="s">
        <v>2</v>
      </c>
      <c r="I362" t="s">
        <v>378</v>
      </c>
      <c r="J362" t="s">
        <v>122</v>
      </c>
      <c r="K362" t="s">
        <v>44</v>
      </c>
      <c r="L362">
        <v>48234</v>
      </c>
      <c r="M362" t="s">
        <v>81</v>
      </c>
      <c r="N362" t="s">
        <v>1604</v>
      </c>
      <c r="O362" t="s">
        <v>10</v>
      </c>
      <c r="P362" t="s">
        <v>20</v>
      </c>
      <c r="Q362" t="s">
        <v>1605</v>
      </c>
      <c r="R362">
        <v>131.97999999999999</v>
      </c>
      <c r="S362">
        <v>2</v>
      </c>
      <c r="T362">
        <v>0</v>
      </c>
      <c r="U362">
        <v>35.634600000000006</v>
      </c>
      <c r="V362">
        <v>2015</v>
      </c>
      <c r="W362" t="s">
        <v>209</v>
      </c>
    </row>
    <row r="363" spans="1:23" x14ac:dyDescent="0.25">
      <c r="A363">
        <v>6539</v>
      </c>
      <c r="B363" t="s">
        <v>1565</v>
      </c>
      <c r="C363" s="32">
        <v>42302</v>
      </c>
      <c r="D363" s="32">
        <v>42307</v>
      </c>
      <c r="E363" t="s">
        <v>375</v>
      </c>
      <c r="F363" t="s">
        <v>1328</v>
      </c>
      <c r="G363" t="s">
        <v>1329</v>
      </c>
      <c r="H363" t="s">
        <v>1</v>
      </c>
      <c r="I363" t="s">
        <v>378</v>
      </c>
      <c r="J363" t="s">
        <v>73</v>
      </c>
      <c r="K363" t="s">
        <v>32</v>
      </c>
      <c r="L363">
        <v>19711</v>
      </c>
      <c r="M363" t="s">
        <v>82</v>
      </c>
      <c r="N363" t="s">
        <v>1694</v>
      </c>
      <c r="O363" t="s">
        <v>10</v>
      </c>
      <c r="P363" t="s">
        <v>20</v>
      </c>
      <c r="Q363" t="s">
        <v>1695</v>
      </c>
      <c r="R363">
        <v>158.99</v>
      </c>
      <c r="S363">
        <v>1</v>
      </c>
      <c r="T363">
        <v>0</v>
      </c>
      <c r="U363">
        <v>41.337400000000002</v>
      </c>
      <c r="V363">
        <v>2015</v>
      </c>
      <c r="W363" t="s">
        <v>218</v>
      </c>
    </row>
    <row r="364" spans="1:23" x14ac:dyDescent="0.25">
      <c r="A364">
        <v>8349</v>
      </c>
      <c r="B364" t="s">
        <v>1696</v>
      </c>
      <c r="C364" s="32">
        <v>42124</v>
      </c>
      <c r="D364" s="32">
        <v>42128</v>
      </c>
      <c r="E364" t="s">
        <v>375</v>
      </c>
      <c r="F364" t="s">
        <v>1697</v>
      </c>
      <c r="G364" t="s">
        <v>1698</v>
      </c>
      <c r="H364" t="s">
        <v>1</v>
      </c>
      <c r="I364" t="s">
        <v>378</v>
      </c>
      <c r="J364" t="s">
        <v>237</v>
      </c>
      <c r="K364" t="s">
        <v>43</v>
      </c>
      <c r="L364">
        <v>1841</v>
      </c>
      <c r="M364" t="s">
        <v>82</v>
      </c>
      <c r="N364" t="s">
        <v>1699</v>
      </c>
      <c r="O364" t="s">
        <v>10</v>
      </c>
      <c r="P364" t="s">
        <v>20</v>
      </c>
      <c r="Q364" t="s">
        <v>1700</v>
      </c>
      <c r="R364">
        <v>209.5</v>
      </c>
      <c r="S364">
        <v>10</v>
      </c>
      <c r="T364">
        <v>0</v>
      </c>
      <c r="U364">
        <v>58.66</v>
      </c>
      <c r="V364">
        <v>2015</v>
      </c>
      <c r="W364" t="s">
        <v>208</v>
      </c>
    </row>
    <row r="365" spans="1:23" x14ac:dyDescent="0.25">
      <c r="A365">
        <v>9737</v>
      </c>
      <c r="B365" t="s">
        <v>1701</v>
      </c>
      <c r="C365" s="32">
        <v>42184</v>
      </c>
      <c r="D365" s="32">
        <v>42188</v>
      </c>
      <c r="E365" t="s">
        <v>375</v>
      </c>
      <c r="F365" t="s">
        <v>1702</v>
      </c>
      <c r="G365" t="s">
        <v>1703</v>
      </c>
      <c r="H365" t="s">
        <v>2</v>
      </c>
      <c r="I365" t="s">
        <v>378</v>
      </c>
      <c r="J365" t="s">
        <v>123</v>
      </c>
      <c r="K365" t="s">
        <v>48</v>
      </c>
      <c r="L365">
        <v>68104</v>
      </c>
      <c r="M365" t="s">
        <v>81</v>
      </c>
      <c r="N365" t="s">
        <v>1690</v>
      </c>
      <c r="O365" t="s">
        <v>10</v>
      </c>
      <c r="P365" t="s">
        <v>20</v>
      </c>
      <c r="Q365" t="s">
        <v>244</v>
      </c>
      <c r="R365">
        <v>269.98</v>
      </c>
      <c r="S365">
        <v>2</v>
      </c>
      <c r="T365">
        <v>0</v>
      </c>
      <c r="U365">
        <v>72.894599999999997</v>
      </c>
      <c r="V365">
        <v>2015</v>
      </c>
      <c r="W365" t="s">
        <v>214</v>
      </c>
    </row>
    <row r="366" spans="1:23" x14ac:dyDescent="0.25">
      <c r="A366">
        <v>847</v>
      </c>
      <c r="B366" t="s">
        <v>1525</v>
      </c>
      <c r="C366" s="32">
        <v>42290</v>
      </c>
      <c r="D366" s="32">
        <v>42294</v>
      </c>
      <c r="E366" t="s">
        <v>375</v>
      </c>
      <c r="F366" t="s">
        <v>1526</v>
      </c>
      <c r="G366" t="s">
        <v>1527</v>
      </c>
      <c r="H366" t="s">
        <v>0</v>
      </c>
      <c r="I366" t="s">
        <v>378</v>
      </c>
      <c r="J366" t="s">
        <v>125</v>
      </c>
      <c r="K366" t="s">
        <v>40</v>
      </c>
      <c r="L366">
        <v>40214</v>
      </c>
      <c r="M366" t="s">
        <v>83</v>
      </c>
      <c r="N366" t="s">
        <v>1704</v>
      </c>
      <c r="O366" t="s">
        <v>10</v>
      </c>
      <c r="P366" t="s">
        <v>20</v>
      </c>
      <c r="Q366" t="s">
        <v>1705</v>
      </c>
      <c r="R366">
        <v>83.72</v>
      </c>
      <c r="S366">
        <v>7</v>
      </c>
      <c r="T366">
        <v>0</v>
      </c>
      <c r="U366">
        <v>23.441600000000005</v>
      </c>
      <c r="V366">
        <v>2015</v>
      </c>
      <c r="W366" t="s">
        <v>218</v>
      </c>
    </row>
    <row r="367" spans="1:23" x14ac:dyDescent="0.25">
      <c r="A367">
        <v>1253</v>
      </c>
      <c r="B367" t="s">
        <v>1706</v>
      </c>
      <c r="C367" s="32">
        <v>42189</v>
      </c>
      <c r="D367" s="32">
        <v>42194</v>
      </c>
      <c r="E367" t="s">
        <v>375</v>
      </c>
      <c r="F367" t="s">
        <v>1707</v>
      </c>
      <c r="G367" t="s">
        <v>1708</v>
      </c>
      <c r="H367" t="s">
        <v>0</v>
      </c>
      <c r="I367" t="s">
        <v>378</v>
      </c>
      <c r="J367" t="s">
        <v>116</v>
      </c>
      <c r="K367" t="s">
        <v>65</v>
      </c>
      <c r="L367">
        <v>53209</v>
      </c>
      <c r="M367" t="s">
        <v>81</v>
      </c>
      <c r="N367" t="s">
        <v>1709</v>
      </c>
      <c r="O367" t="s">
        <v>10</v>
      </c>
      <c r="P367" t="s">
        <v>20</v>
      </c>
      <c r="Q367" t="s">
        <v>164</v>
      </c>
      <c r="R367">
        <v>1099.96</v>
      </c>
      <c r="S367">
        <v>4</v>
      </c>
      <c r="T367">
        <v>0</v>
      </c>
      <c r="U367">
        <v>285.9896</v>
      </c>
      <c r="V367">
        <v>2015</v>
      </c>
      <c r="W367" t="s">
        <v>213</v>
      </c>
    </row>
    <row r="368" spans="1:23" x14ac:dyDescent="0.25">
      <c r="A368">
        <v>2284</v>
      </c>
      <c r="B368" t="s">
        <v>1710</v>
      </c>
      <c r="C368" s="32">
        <v>42068</v>
      </c>
      <c r="D368" s="32">
        <v>42072</v>
      </c>
      <c r="E368" t="s">
        <v>375</v>
      </c>
      <c r="F368" t="s">
        <v>1711</v>
      </c>
      <c r="G368" t="s">
        <v>1712</v>
      </c>
      <c r="H368" t="s">
        <v>0</v>
      </c>
      <c r="I368" t="s">
        <v>378</v>
      </c>
      <c r="J368" t="s">
        <v>1713</v>
      </c>
      <c r="K368" t="s">
        <v>37</v>
      </c>
      <c r="L368">
        <v>47362</v>
      </c>
      <c r="M368" t="s">
        <v>81</v>
      </c>
      <c r="N368" t="s">
        <v>1704</v>
      </c>
      <c r="O368" t="s">
        <v>10</v>
      </c>
      <c r="P368" t="s">
        <v>20</v>
      </c>
      <c r="Q368" t="s">
        <v>1705</v>
      </c>
      <c r="R368">
        <v>23.92</v>
      </c>
      <c r="S368">
        <v>2</v>
      </c>
      <c r="T368">
        <v>0</v>
      </c>
      <c r="U368">
        <v>6.6976000000000013</v>
      </c>
      <c r="V368">
        <v>2015</v>
      </c>
      <c r="W368" t="s">
        <v>215</v>
      </c>
    </row>
    <row r="369" spans="1:23" x14ac:dyDescent="0.25">
      <c r="A369">
        <v>2736</v>
      </c>
      <c r="B369" t="s">
        <v>1383</v>
      </c>
      <c r="C369" s="32">
        <v>42321</v>
      </c>
      <c r="D369" s="32">
        <v>42327</v>
      </c>
      <c r="E369" t="s">
        <v>375</v>
      </c>
      <c r="F369" t="s">
        <v>1384</v>
      </c>
      <c r="G369" t="s">
        <v>1385</v>
      </c>
      <c r="H369" t="s">
        <v>0</v>
      </c>
      <c r="I369" t="s">
        <v>378</v>
      </c>
      <c r="J369" t="s">
        <v>73</v>
      </c>
      <c r="K369" t="s">
        <v>32</v>
      </c>
      <c r="L369">
        <v>19711</v>
      </c>
      <c r="M369" t="s">
        <v>82</v>
      </c>
      <c r="N369" t="s">
        <v>1651</v>
      </c>
      <c r="O369" t="s">
        <v>10</v>
      </c>
      <c r="P369" t="s">
        <v>20</v>
      </c>
      <c r="Q369" t="s">
        <v>1652</v>
      </c>
      <c r="R369">
        <v>377.96999999999997</v>
      </c>
      <c r="S369">
        <v>3</v>
      </c>
      <c r="T369">
        <v>0</v>
      </c>
      <c r="U369">
        <v>94.492500000000007</v>
      </c>
      <c r="V369">
        <v>2015</v>
      </c>
      <c r="W369" t="s">
        <v>217</v>
      </c>
    </row>
    <row r="370" spans="1:23" x14ac:dyDescent="0.25">
      <c r="A370">
        <v>2739</v>
      </c>
      <c r="B370" t="s">
        <v>1383</v>
      </c>
      <c r="C370" s="32">
        <v>42321</v>
      </c>
      <c r="D370" s="32">
        <v>42327</v>
      </c>
      <c r="E370" t="s">
        <v>375</v>
      </c>
      <c r="F370" t="s">
        <v>1384</v>
      </c>
      <c r="G370" t="s">
        <v>1385</v>
      </c>
      <c r="H370" t="s">
        <v>0</v>
      </c>
      <c r="I370" t="s">
        <v>378</v>
      </c>
      <c r="J370" t="s">
        <v>73</v>
      </c>
      <c r="K370" t="s">
        <v>32</v>
      </c>
      <c r="L370">
        <v>19711</v>
      </c>
      <c r="M370" t="s">
        <v>82</v>
      </c>
      <c r="N370" t="s">
        <v>1664</v>
      </c>
      <c r="O370" t="s">
        <v>10</v>
      </c>
      <c r="P370" t="s">
        <v>20</v>
      </c>
      <c r="Q370" t="s">
        <v>1665</v>
      </c>
      <c r="R370">
        <v>89.98</v>
      </c>
      <c r="S370">
        <v>2</v>
      </c>
      <c r="T370">
        <v>0</v>
      </c>
      <c r="U370">
        <v>43.190399999999997</v>
      </c>
      <c r="V370">
        <v>2015</v>
      </c>
      <c r="W370" t="s">
        <v>217</v>
      </c>
    </row>
    <row r="371" spans="1:23" x14ac:dyDescent="0.25">
      <c r="A371">
        <v>3376</v>
      </c>
      <c r="B371" t="s">
        <v>1714</v>
      </c>
      <c r="C371" s="32">
        <v>42342</v>
      </c>
      <c r="D371" s="32">
        <v>42348</v>
      </c>
      <c r="E371" t="s">
        <v>375</v>
      </c>
      <c r="F371" t="s">
        <v>1715</v>
      </c>
      <c r="G371" t="s">
        <v>1716</v>
      </c>
      <c r="H371" t="s">
        <v>0</v>
      </c>
      <c r="I371" t="s">
        <v>378</v>
      </c>
      <c r="J371" t="s">
        <v>1717</v>
      </c>
      <c r="K371" t="s">
        <v>53</v>
      </c>
      <c r="L371">
        <v>11550</v>
      </c>
      <c r="M371" t="s">
        <v>82</v>
      </c>
      <c r="N371" t="s">
        <v>1718</v>
      </c>
      <c r="O371" t="s">
        <v>10</v>
      </c>
      <c r="P371" t="s">
        <v>20</v>
      </c>
      <c r="Q371" t="s">
        <v>1719</v>
      </c>
      <c r="R371">
        <v>39.96</v>
      </c>
      <c r="S371">
        <v>4</v>
      </c>
      <c r="T371">
        <v>0</v>
      </c>
      <c r="U371">
        <v>10.389600000000002</v>
      </c>
      <c r="V371">
        <v>2015</v>
      </c>
      <c r="W371" t="s">
        <v>210</v>
      </c>
    </row>
    <row r="372" spans="1:23" x14ac:dyDescent="0.25">
      <c r="A372">
        <v>3818</v>
      </c>
      <c r="B372" t="s">
        <v>1325</v>
      </c>
      <c r="C372" s="32">
        <v>42262</v>
      </c>
      <c r="D372" s="32">
        <v>42266</v>
      </c>
      <c r="E372" t="s">
        <v>375</v>
      </c>
      <c r="F372" t="s">
        <v>1326</v>
      </c>
      <c r="G372" t="s">
        <v>1327</v>
      </c>
      <c r="H372" t="s">
        <v>0</v>
      </c>
      <c r="I372" t="s">
        <v>378</v>
      </c>
      <c r="J372" t="s">
        <v>232</v>
      </c>
      <c r="K372" t="s">
        <v>26</v>
      </c>
      <c r="L372">
        <v>36608</v>
      </c>
      <c r="M372" t="s">
        <v>83</v>
      </c>
      <c r="N372" t="s">
        <v>1720</v>
      </c>
      <c r="O372" t="s">
        <v>10</v>
      </c>
      <c r="P372" t="s">
        <v>20</v>
      </c>
      <c r="Q372" t="s">
        <v>1721</v>
      </c>
      <c r="R372">
        <v>59.97</v>
      </c>
      <c r="S372">
        <v>3</v>
      </c>
      <c r="T372">
        <v>0</v>
      </c>
      <c r="U372">
        <v>0</v>
      </c>
      <c r="V372">
        <v>2015</v>
      </c>
      <c r="W372" t="s">
        <v>219</v>
      </c>
    </row>
    <row r="373" spans="1:23" x14ac:dyDescent="0.25">
      <c r="A373">
        <v>3997</v>
      </c>
      <c r="B373" t="s">
        <v>1415</v>
      </c>
      <c r="C373" s="32">
        <v>42071</v>
      </c>
      <c r="D373" s="32">
        <v>42075</v>
      </c>
      <c r="E373" t="s">
        <v>375</v>
      </c>
      <c r="F373" t="s">
        <v>1416</v>
      </c>
      <c r="G373" t="s">
        <v>1417</v>
      </c>
      <c r="H373" t="s">
        <v>0</v>
      </c>
      <c r="I373" t="s">
        <v>378</v>
      </c>
      <c r="J373" t="s">
        <v>1418</v>
      </c>
      <c r="K373" t="s">
        <v>65</v>
      </c>
      <c r="L373">
        <v>53142</v>
      </c>
      <c r="M373" t="s">
        <v>81</v>
      </c>
      <c r="N373" t="s">
        <v>1656</v>
      </c>
      <c r="O373" t="s">
        <v>10</v>
      </c>
      <c r="P373" t="s">
        <v>20</v>
      </c>
      <c r="Q373" t="s">
        <v>1657</v>
      </c>
      <c r="R373">
        <v>769.95</v>
      </c>
      <c r="S373">
        <v>5</v>
      </c>
      <c r="T373">
        <v>0</v>
      </c>
      <c r="U373">
        <v>223.28549999999993</v>
      </c>
      <c r="V373">
        <v>2015</v>
      </c>
      <c r="W373" t="s">
        <v>215</v>
      </c>
    </row>
    <row r="374" spans="1:23" x14ac:dyDescent="0.25">
      <c r="A374">
        <v>4096</v>
      </c>
      <c r="B374" t="s">
        <v>1423</v>
      </c>
      <c r="C374" s="32">
        <v>42240</v>
      </c>
      <c r="D374" s="32">
        <v>42244</v>
      </c>
      <c r="E374" t="s">
        <v>375</v>
      </c>
      <c r="F374" t="s">
        <v>1424</v>
      </c>
      <c r="G374" t="s">
        <v>1425</v>
      </c>
      <c r="H374" t="s">
        <v>0</v>
      </c>
      <c r="I374" t="s">
        <v>378</v>
      </c>
      <c r="J374" t="s">
        <v>187</v>
      </c>
      <c r="K374" t="s">
        <v>40</v>
      </c>
      <c r="L374">
        <v>41042</v>
      </c>
      <c r="M374" t="s">
        <v>83</v>
      </c>
      <c r="N374" t="s">
        <v>1635</v>
      </c>
      <c r="O374" t="s">
        <v>10</v>
      </c>
      <c r="P374" t="s">
        <v>20</v>
      </c>
      <c r="Q374" t="s">
        <v>1636</v>
      </c>
      <c r="R374">
        <v>587.97</v>
      </c>
      <c r="S374">
        <v>3</v>
      </c>
      <c r="T374">
        <v>0</v>
      </c>
      <c r="U374">
        <v>170.51129999999998</v>
      </c>
      <c r="V374">
        <v>2015</v>
      </c>
      <c r="W374" t="s">
        <v>209</v>
      </c>
    </row>
    <row r="375" spans="1:23" x14ac:dyDescent="0.25">
      <c r="A375">
        <v>4607</v>
      </c>
      <c r="B375" t="s">
        <v>1722</v>
      </c>
      <c r="C375" s="32">
        <v>42152</v>
      </c>
      <c r="D375" s="32">
        <v>42157</v>
      </c>
      <c r="E375" t="s">
        <v>375</v>
      </c>
      <c r="F375" t="s">
        <v>1723</v>
      </c>
      <c r="G375" t="s">
        <v>1724</v>
      </c>
      <c r="H375" t="s">
        <v>0</v>
      </c>
      <c r="I375" t="s">
        <v>378</v>
      </c>
      <c r="J375" t="s">
        <v>1725</v>
      </c>
      <c r="K375" t="s">
        <v>53</v>
      </c>
      <c r="L375">
        <v>14609</v>
      </c>
      <c r="M375" t="s">
        <v>82</v>
      </c>
      <c r="N375" t="s">
        <v>1726</v>
      </c>
      <c r="O375" t="s">
        <v>10</v>
      </c>
      <c r="P375" t="s">
        <v>20</v>
      </c>
      <c r="Q375" t="s">
        <v>1727</v>
      </c>
      <c r="R375">
        <v>45.99</v>
      </c>
      <c r="S375">
        <v>1</v>
      </c>
      <c r="T375">
        <v>0</v>
      </c>
      <c r="U375">
        <v>13.3371</v>
      </c>
      <c r="V375">
        <v>2015</v>
      </c>
      <c r="W375" t="s">
        <v>216</v>
      </c>
    </row>
    <row r="376" spans="1:23" x14ac:dyDescent="0.25">
      <c r="A376">
        <v>5063</v>
      </c>
      <c r="B376" t="s">
        <v>1728</v>
      </c>
      <c r="C376" s="32">
        <v>42132</v>
      </c>
      <c r="D376" s="32">
        <v>42136</v>
      </c>
      <c r="E376" t="s">
        <v>375</v>
      </c>
      <c r="F376" t="s">
        <v>1067</v>
      </c>
      <c r="G376" t="s">
        <v>1068</v>
      </c>
      <c r="H376" t="s">
        <v>0</v>
      </c>
      <c r="I376" t="s">
        <v>378</v>
      </c>
      <c r="J376" t="s">
        <v>155</v>
      </c>
      <c r="K376" t="s">
        <v>45</v>
      </c>
      <c r="L376">
        <v>55407</v>
      </c>
      <c r="M376" t="s">
        <v>81</v>
      </c>
      <c r="N376" t="s">
        <v>1729</v>
      </c>
      <c r="O376" t="s">
        <v>10</v>
      </c>
      <c r="P376" t="s">
        <v>20</v>
      </c>
      <c r="Q376" t="s">
        <v>1730</v>
      </c>
      <c r="R376">
        <v>377.96999999999997</v>
      </c>
      <c r="S376">
        <v>3</v>
      </c>
      <c r="T376">
        <v>0</v>
      </c>
      <c r="U376">
        <v>105.83160000000002</v>
      </c>
      <c r="V376">
        <v>2015</v>
      </c>
      <c r="W376" t="s">
        <v>216</v>
      </c>
    </row>
    <row r="377" spans="1:23" x14ac:dyDescent="0.25">
      <c r="A377">
        <v>6181</v>
      </c>
      <c r="B377" t="s">
        <v>1562</v>
      </c>
      <c r="C377" s="32">
        <v>42268</v>
      </c>
      <c r="D377" s="32">
        <v>42273</v>
      </c>
      <c r="E377" t="s">
        <v>375</v>
      </c>
      <c r="F377" t="s">
        <v>1563</v>
      </c>
      <c r="G377" t="s">
        <v>1564</v>
      </c>
      <c r="H377" t="s">
        <v>0</v>
      </c>
      <c r="I377" t="s">
        <v>378</v>
      </c>
      <c r="J377" t="s">
        <v>148</v>
      </c>
      <c r="K377" t="s">
        <v>58</v>
      </c>
      <c r="L377">
        <v>29203</v>
      </c>
      <c r="M377" t="s">
        <v>83</v>
      </c>
      <c r="N377" t="s">
        <v>1731</v>
      </c>
      <c r="O377" t="s">
        <v>10</v>
      </c>
      <c r="P377" t="s">
        <v>20</v>
      </c>
      <c r="Q377" t="s">
        <v>1732</v>
      </c>
      <c r="R377">
        <v>629.94999999999993</v>
      </c>
      <c r="S377">
        <v>5</v>
      </c>
      <c r="T377">
        <v>0</v>
      </c>
      <c r="U377">
        <v>176.38600000000002</v>
      </c>
      <c r="V377">
        <v>2015</v>
      </c>
      <c r="W377" t="s">
        <v>219</v>
      </c>
    </row>
    <row r="378" spans="1:23" x14ac:dyDescent="0.25">
      <c r="A378">
        <v>6182</v>
      </c>
      <c r="B378" t="s">
        <v>1562</v>
      </c>
      <c r="C378" s="32">
        <v>42268</v>
      </c>
      <c r="D378" s="32">
        <v>42273</v>
      </c>
      <c r="E378" t="s">
        <v>375</v>
      </c>
      <c r="F378" t="s">
        <v>1563</v>
      </c>
      <c r="G378" t="s">
        <v>1564</v>
      </c>
      <c r="H378" t="s">
        <v>0</v>
      </c>
      <c r="I378" t="s">
        <v>378</v>
      </c>
      <c r="J378" t="s">
        <v>148</v>
      </c>
      <c r="K378" t="s">
        <v>58</v>
      </c>
      <c r="L378">
        <v>29203</v>
      </c>
      <c r="M378" t="s">
        <v>83</v>
      </c>
      <c r="N378" t="s">
        <v>1733</v>
      </c>
      <c r="O378" t="s">
        <v>10</v>
      </c>
      <c r="P378" t="s">
        <v>20</v>
      </c>
      <c r="Q378" t="s">
        <v>1734</v>
      </c>
      <c r="R378">
        <v>113.72999999999999</v>
      </c>
      <c r="S378">
        <v>3</v>
      </c>
      <c r="T378">
        <v>0</v>
      </c>
      <c r="U378">
        <v>32.981699999999989</v>
      </c>
      <c r="V378">
        <v>2015</v>
      </c>
      <c r="W378" t="s">
        <v>219</v>
      </c>
    </row>
    <row r="379" spans="1:23" x14ac:dyDescent="0.25">
      <c r="A379">
        <v>6199</v>
      </c>
      <c r="B379" t="s">
        <v>1735</v>
      </c>
      <c r="C379" s="32">
        <v>42321</v>
      </c>
      <c r="D379" s="32">
        <v>42325</v>
      </c>
      <c r="E379" t="s">
        <v>375</v>
      </c>
      <c r="F379" t="s">
        <v>1736</v>
      </c>
      <c r="G379" t="s">
        <v>1737</v>
      </c>
      <c r="H379" t="s">
        <v>0</v>
      </c>
      <c r="I379" t="s">
        <v>378</v>
      </c>
      <c r="J379" t="s">
        <v>70</v>
      </c>
      <c r="K379" t="s">
        <v>37</v>
      </c>
      <c r="L379">
        <v>47201</v>
      </c>
      <c r="M379" t="s">
        <v>81</v>
      </c>
      <c r="N379" t="s">
        <v>1738</v>
      </c>
      <c r="O379" t="s">
        <v>10</v>
      </c>
      <c r="P379" t="s">
        <v>20</v>
      </c>
      <c r="Q379" t="s">
        <v>1739</v>
      </c>
      <c r="R379">
        <v>50.97</v>
      </c>
      <c r="S379">
        <v>3</v>
      </c>
      <c r="T379">
        <v>0</v>
      </c>
      <c r="U379">
        <v>13.252199999999997</v>
      </c>
      <c r="V379">
        <v>2015</v>
      </c>
      <c r="W379" t="s">
        <v>217</v>
      </c>
    </row>
    <row r="380" spans="1:23" x14ac:dyDescent="0.25">
      <c r="A380">
        <v>6218</v>
      </c>
      <c r="B380" t="s">
        <v>1740</v>
      </c>
      <c r="C380" s="32">
        <v>42212</v>
      </c>
      <c r="D380" s="32">
        <v>42218</v>
      </c>
      <c r="E380" t="s">
        <v>375</v>
      </c>
      <c r="F380" t="s">
        <v>1741</v>
      </c>
      <c r="G380" t="s">
        <v>1742</v>
      </c>
      <c r="H380" t="s">
        <v>0</v>
      </c>
      <c r="I380" t="s">
        <v>378</v>
      </c>
      <c r="J380" t="s">
        <v>125</v>
      </c>
      <c r="K380" t="s">
        <v>40</v>
      </c>
      <c r="L380">
        <v>40214</v>
      </c>
      <c r="M380" t="s">
        <v>83</v>
      </c>
      <c r="N380" t="s">
        <v>1743</v>
      </c>
      <c r="O380" t="s">
        <v>10</v>
      </c>
      <c r="P380" t="s">
        <v>20</v>
      </c>
      <c r="Q380" t="s">
        <v>1744</v>
      </c>
      <c r="R380">
        <v>29.97</v>
      </c>
      <c r="S380">
        <v>3</v>
      </c>
      <c r="T380">
        <v>0</v>
      </c>
      <c r="U380">
        <v>0.29969999999999963</v>
      </c>
      <c r="V380">
        <v>2015</v>
      </c>
      <c r="W380" t="s">
        <v>213</v>
      </c>
    </row>
    <row r="381" spans="1:23" x14ac:dyDescent="0.25">
      <c r="A381">
        <v>6614</v>
      </c>
      <c r="B381" t="s">
        <v>261</v>
      </c>
      <c r="C381" s="32">
        <v>42115</v>
      </c>
      <c r="D381" s="32">
        <v>42122</v>
      </c>
      <c r="E381" t="s">
        <v>375</v>
      </c>
      <c r="F381" t="s">
        <v>1568</v>
      </c>
      <c r="G381" t="s">
        <v>1569</v>
      </c>
      <c r="H381" t="s">
        <v>0</v>
      </c>
      <c r="I381" t="s">
        <v>378</v>
      </c>
      <c r="J381" t="s">
        <v>125</v>
      </c>
      <c r="K381" t="s">
        <v>40</v>
      </c>
      <c r="L381">
        <v>40214</v>
      </c>
      <c r="M381" t="s">
        <v>83</v>
      </c>
      <c r="N381" t="s">
        <v>1745</v>
      </c>
      <c r="O381" t="s">
        <v>10</v>
      </c>
      <c r="P381" t="s">
        <v>20</v>
      </c>
      <c r="Q381" t="s">
        <v>1746</v>
      </c>
      <c r="R381">
        <v>469.95</v>
      </c>
      <c r="S381">
        <v>5</v>
      </c>
      <c r="T381">
        <v>0</v>
      </c>
      <c r="U381">
        <v>131.58600000000001</v>
      </c>
      <c r="V381">
        <v>2015</v>
      </c>
      <c r="W381" t="s">
        <v>208</v>
      </c>
    </row>
    <row r="382" spans="1:23" x14ac:dyDescent="0.25">
      <c r="A382">
        <v>7686</v>
      </c>
      <c r="B382" t="s">
        <v>1747</v>
      </c>
      <c r="C382" s="32">
        <v>42049</v>
      </c>
      <c r="D382" s="32">
        <v>42056</v>
      </c>
      <c r="E382" t="s">
        <v>375</v>
      </c>
      <c r="F382" t="s">
        <v>1748</v>
      </c>
      <c r="G382" t="s">
        <v>1749</v>
      </c>
      <c r="H382" t="s">
        <v>0</v>
      </c>
      <c r="I382" t="s">
        <v>378</v>
      </c>
      <c r="J382" t="s">
        <v>1725</v>
      </c>
      <c r="K382" t="s">
        <v>53</v>
      </c>
      <c r="L382">
        <v>14609</v>
      </c>
      <c r="M382" t="s">
        <v>82</v>
      </c>
      <c r="N382" t="s">
        <v>1750</v>
      </c>
      <c r="O382" t="s">
        <v>10</v>
      </c>
      <c r="P382" t="s">
        <v>20</v>
      </c>
      <c r="Q382" t="s">
        <v>140</v>
      </c>
      <c r="R382">
        <v>625.99</v>
      </c>
      <c r="S382">
        <v>1</v>
      </c>
      <c r="T382">
        <v>0</v>
      </c>
      <c r="U382">
        <v>187.79699999999997</v>
      </c>
      <c r="V382">
        <v>2015</v>
      </c>
      <c r="W382" t="s">
        <v>211</v>
      </c>
    </row>
    <row r="383" spans="1:23" x14ac:dyDescent="0.25">
      <c r="A383">
        <v>7752</v>
      </c>
      <c r="B383" t="s">
        <v>1751</v>
      </c>
      <c r="C383" s="32">
        <v>42173</v>
      </c>
      <c r="D383" s="32">
        <v>42179</v>
      </c>
      <c r="E383" t="s">
        <v>375</v>
      </c>
      <c r="F383" t="s">
        <v>1279</v>
      </c>
      <c r="G383" t="s">
        <v>1280</v>
      </c>
      <c r="H383" t="s">
        <v>0</v>
      </c>
      <c r="I383" t="s">
        <v>378</v>
      </c>
      <c r="J383" t="s">
        <v>1362</v>
      </c>
      <c r="K383" t="s">
        <v>63</v>
      </c>
      <c r="L383">
        <v>22204</v>
      </c>
      <c r="M383" t="s">
        <v>83</v>
      </c>
      <c r="N383" t="s">
        <v>1631</v>
      </c>
      <c r="O383" t="s">
        <v>10</v>
      </c>
      <c r="P383" t="s">
        <v>20</v>
      </c>
      <c r="Q383" t="s">
        <v>1632</v>
      </c>
      <c r="R383">
        <v>467.97</v>
      </c>
      <c r="S383">
        <v>3</v>
      </c>
      <c r="T383">
        <v>0</v>
      </c>
      <c r="U383">
        <v>140.39099999999999</v>
      </c>
      <c r="V383">
        <v>2015</v>
      </c>
      <c r="W383" t="s">
        <v>214</v>
      </c>
    </row>
    <row r="384" spans="1:23" x14ac:dyDescent="0.25">
      <c r="A384">
        <v>7847</v>
      </c>
      <c r="B384" t="s">
        <v>1752</v>
      </c>
      <c r="C384" s="32">
        <v>42274</v>
      </c>
      <c r="D384" s="32">
        <v>42279</v>
      </c>
      <c r="E384" t="s">
        <v>375</v>
      </c>
      <c r="F384" t="s">
        <v>1753</v>
      </c>
      <c r="G384" t="s">
        <v>1754</v>
      </c>
      <c r="H384" t="s">
        <v>0</v>
      </c>
      <c r="I384" t="s">
        <v>378</v>
      </c>
      <c r="J384" t="s">
        <v>1362</v>
      </c>
      <c r="K384" t="s">
        <v>63</v>
      </c>
      <c r="L384">
        <v>22204</v>
      </c>
      <c r="M384" t="s">
        <v>83</v>
      </c>
      <c r="N384" t="s">
        <v>1631</v>
      </c>
      <c r="O384" t="s">
        <v>10</v>
      </c>
      <c r="P384" t="s">
        <v>20</v>
      </c>
      <c r="Q384" t="s">
        <v>1632</v>
      </c>
      <c r="R384">
        <v>1871.88</v>
      </c>
      <c r="S384">
        <v>12</v>
      </c>
      <c r="T384">
        <v>0</v>
      </c>
      <c r="U384">
        <v>561.56399999999996</v>
      </c>
      <c r="V384">
        <v>2015</v>
      </c>
      <c r="W384" t="s">
        <v>219</v>
      </c>
    </row>
    <row r="385" spans="1:23" x14ac:dyDescent="0.25">
      <c r="A385">
        <v>8001</v>
      </c>
      <c r="B385" t="s">
        <v>1755</v>
      </c>
      <c r="C385" s="32">
        <v>42316</v>
      </c>
      <c r="D385" s="32">
        <v>42320</v>
      </c>
      <c r="E385" t="s">
        <v>375</v>
      </c>
      <c r="F385" t="s">
        <v>744</v>
      </c>
      <c r="G385" t="s">
        <v>745</v>
      </c>
      <c r="H385" t="s">
        <v>0</v>
      </c>
      <c r="I385" t="s">
        <v>378</v>
      </c>
      <c r="J385" t="s">
        <v>1540</v>
      </c>
      <c r="K385" t="s">
        <v>38</v>
      </c>
      <c r="L385">
        <v>52001</v>
      </c>
      <c r="M385" t="s">
        <v>81</v>
      </c>
      <c r="N385" t="s">
        <v>1756</v>
      </c>
      <c r="O385" t="s">
        <v>10</v>
      </c>
      <c r="P385" t="s">
        <v>20</v>
      </c>
      <c r="Q385" t="s">
        <v>1757</v>
      </c>
      <c r="R385">
        <v>263.95999999999998</v>
      </c>
      <c r="S385">
        <v>4</v>
      </c>
      <c r="T385">
        <v>0</v>
      </c>
      <c r="U385">
        <v>76.548399999999987</v>
      </c>
      <c r="V385">
        <v>2015</v>
      </c>
      <c r="W385" t="s">
        <v>217</v>
      </c>
    </row>
    <row r="386" spans="1:23" x14ac:dyDescent="0.25">
      <c r="A386">
        <v>9094</v>
      </c>
      <c r="B386" t="s">
        <v>1758</v>
      </c>
      <c r="C386" s="32">
        <v>42156</v>
      </c>
      <c r="D386" s="32">
        <v>42160</v>
      </c>
      <c r="E386" t="s">
        <v>375</v>
      </c>
      <c r="F386" t="s">
        <v>479</v>
      </c>
      <c r="G386" t="s">
        <v>480</v>
      </c>
      <c r="H386" t="s">
        <v>0</v>
      </c>
      <c r="I386" t="s">
        <v>378</v>
      </c>
      <c r="J386" t="s">
        <v>122</v>
      </c>
      <c r="K386" t="s">
        <v>44</v>
      </c>
      <c r="L386">
        <v>48227</v>
      </c>
      <c r="M386" t="s">
        <v>81</v>
      </c>
      <c r="N386" t="s">
        <v>1759</v>
      </c>
      <c r="O386" t="s">
        <v>10</v>
      </c>
      <c r="P386" t="s">
        <v>20</v>
      </c>
      <c r="Q386" t="s">
        <v>1760</v>
      </c>
      <c r="R386">
        <v>299.98</v>
      </c>
      <c r="S386">
        <v>2</v>
      </c>
      <c r="T386">
        <v>0</v>
      </c>
      <c r="U386">
        <v>83.994400000000013</v>
      </c>
      <c r="V386">
        <v>2015</v>
      </c>
      <c r="W386" t="s">
        <v>214</v>
      </c>
    </row>
    <row r="387" spans="1:23" x14ac:dyDescent="0.25">
      <c r="A387">
        <v>9096</v>
      </c>
      <c r="B387" t="s">
        <v>1758</v>
      </c>
      <c r="C387" s="32">
        <v>42156</v>
      </c>
      <c r="D387" s="32">
        <v>42160</v>
      </c>
      <c r="E387" t="s">
        <v>375</v>
      </c>
      <c r="F387" t="s">
        <v>479</v>
      </c>
      <c r="G387" t="s">
        <v>480</v>
      </c>
      <c r="H387" t="s">
        <v>0</v>
      </c>
      <c r="I387" t="s">
        <v>378</v>
      </c>
      <c r="J387" t="s">
        <v>122</v>
      </c>
      <c r="K387" t="s">
        <v>44</v>
      </c>
      <c r="L387">
        <v>48227</v>
      </c>
      <c r="M387" t="s">
        <v>81</v>
      </c>
      <c r="N387" t="s">
        <v>1699</v>
      </c>
      <c r="O387" t="s">
        <v>10</v>
      </c>
      <c r="P387" t="s">
        <v>20</v>
      </c>
      <c r="Q387" t="s">
        <v>1700</v>
      </c>
      <c r="R387">
        <v>41.9</v>
      </c>
      <c r="S387">
        <v>2</v>
      </c>
      <c r="T387">
        <v>0</v>
      </c>
      <c r="U387">
        <v>11.731999999999999</v>
      </c>
      <c r="V387">
        <v>2015</v>
      </c>
      <c r="W387" t="s">
        <v>214</v>
      </c>
    </row>
    <row r="388" spans="1:23" x14ac:dyDescent="0.25">
      <c r="A388">
        <v>384</v>
      </c>
      <c r="B388" t="s">
        <v>1761</v>
      </c>
      <c r="C388" s="32">
        <v>42181</v>
      </c>
      <c r="D388" s="32">
        <v>42184</v>
      </c>
      <c r="E388" t="s">
        <v>389</v>
      </c>
      <c r="F388" t="s">
        <v>1762</v>
      </c>
      <c r="G388" t="s">
        <v>1763</v>
      </c>
      <c r="H388" t="s">
        <v>1</v>
      </c>
      <c r="I388" t="s">
        <v>378</v>
      </c>
      <c r="J388" t="s">
        <v>1764</v>
      </c>
      <c r="K388" t="s">
        <v>44</v>
      </c>
      <c r="L388">
        <v>48180</v>
      </c>
      <c r="M388" t="s">
        <v>81</v>
      </c>
      <c r="N388" t="s">
        <v>1765</v>
      </c>
      <c r="O388" t="s">
        <v>10</v>
      </c>
      <c r="P388" t="s">
        <v>17</v>
      </c>
      <c r="Q388" t="s">
        <v>1766</v>
      </c>
      <c r="R388">
        <v>41.9</v>
      </c>
      <c r="S388">
        <v>2</v>
      </c>
      <c r="T388">
        <v>0</v>
      </c>
      <c r="U388">
        <v>8.7989999999999995</v>
      </c>
      <c r="V388">
        <v>2015</v>
      </c>
      <c r="W388" t="s">
        <v>214</v>
      </c>
    </row>
    <row r="389" spans="1:23" x14ac:dyDescent="0.25">
      <c r="A389">
        <v>809</v>
      </c>
      <c r="B389" t="s">
        <v>1767</v>
      </c>
      <c r="C389" s="32">
        <v>42038</v>
      </c>
      <c r="D389" s="32">
        <v>42040</v>
      </c>
      <c r="E389" t="s">
        <v>512</v>
      </c>
      <c r="F389" t="s">
        <v>1768</v>
      </c>
      <c r="G389" t="s">
        <v>1769</v>
      </c>
      <c r="H389" t="s">
        <v>0</v>
      </c>
      <c r="I389" t="s">
        <v>378</v>
      </c>
      <c r="J389" t="s">
        <v>123</v>
      </c>
      <c r="K389" t="s">
        <v>48</v>
      </c>
      <c r="L389">
        <v>68104</v>
      </c>
      <c r="M389" t="s">
        <v>81</v>
      </c>
      <c r="N389" t="s">
        <v>1770</v>
      </c>
      <c r="O389" t="s">
        <v>10</v>
      </c>
      <c r="P389" t="s">
        <v>17</v>
      </c>
      <c r="Q389" t="s">
        <v>1771</v>
      </c>
      <c r="R389">
        <v>149.97</v>
      </c>
      <c r="S389">
        <v>3</v>
      </c>
      <c r="T389">
        <v>0</v>
      </c>
      <c r="U389">
        <v>50.989800000000002</v>
      </c>
      <c r="V389">
        <v>2015</v>
      </c>
      <c r="W389" t="s">
        <v>211</v>
      </c>
    </row>
    <row r="390" spans="1:23" x14ac:dyDescent="0.25">
      <c r="A390">
        <v>1015</v>
      </c>
      <c r="B390" t="s">
        <v>330</v>
      </c>
      <c r="C390" s="32">
        <v>42359</v>
      </c>
      <c r="D390" s="32">
        <v>42362</v>
      </c>
      <c r="E390" t="s">
        <v>389</v>
      </c>
      <c r="F390" t="s">
        <v>1296</v>
      </c>
      <c r="G390" t="s">
        <v>1297</v>
      </c>
      <c r="H390" t="s">
        <v>0</v>
      </c>
      <c r="I390" t="s">
        <v>378</v>
      </c>
      <c r="J390" t="s">
        <v>75</v>
      </c>
      <c r="K390" t="s">
        <v>64</v>
      </c>
      <c r="L390">
        <v>98103</v>
      </c>
      <c r="M390" t="s">
        <v>84</v>
      </c>
      <c r="N390" t="s">
        <v>1772</v>
      </c>
      <c r="O390" t="s">
        <v>10</v>
      </c>
      <c r="P390" t="s">
        <v>17</v>
      </c>
      <c r="Q390" t="s">
        <v>1773</v>
      </c>
      <c r="R390">
        <v>99.6</v>
      </c>
      <c r="S390">
        <v>1</v>
      </c>
      <c r="T390">
        <v>0</v>
      </c>
      <c r="U390">
        <v>36.851999999999997</v>
      </c>
      <c r="V390">
        <v>2015</v>
      </c>
      <c r="W390" t="s">
        <v>210</v>
      </c>
    </row>
    <row r="391" spans="1:23" x14ac:dyDescent="0.25">
      <c r="A391">
        <v>1167</v>
      </c>
      <c r="B391" t="s">
        <v>1774</v>
      </c>
      <c r="C391" s="32">
        <v>42310</v>
      </c>
      <c r="D391" s="32">
        <v>42310</v>
      </c>
      <c r="E391" t="s">
        <v>597</v>
      </c>
      <c r="F391" t="s">
        <v>1775</v>
      </c>
      <c r="G391" t="s">
        <v>1776</v>
      </c>
      <c r="H391" t="s">
        <v>0</v>
      </c>
      <c r="I391" t="s">
        <v>378</v>
      </c>
      <c r="J391" t="s">
        <v>75</v>
      </c>
      <c r="K391" t="s">
        <v>64</v>
      </c>
      <c r="L391">
        <v>98115</v>
      </c>
      <c r="M391" t="s">
        <v>84</v>
      </c>
      <c r="N391" t="s">
        <v>1062</v>
      </c>
      <c r="O391" t="s">
        <v>10</v>
      </c>
      <c r="P391" t="s">
        <v>17</v>
      </c>
      <c r="Q391" t="s">
        <v>1063</v>
      </c>
      <c r="R391">
        <v>447.93</v>
      </c>
      <c r="S391">
        <v>9</v>
      </c>
      <c r="T391">
        <v>0</v>
      </c>
      <c r="U391">
        <v>49.272299999999987</v>
      </c>
      <c r="V391">
        <v>2015</v>
      </c>
      <c r="W391" t="s">
        <v>217</v>
      </c>
    </row>
    <row r="392" spans="1:23" x14ac:dyDescent="0.25">
      <c r="A392">
        <v>1695</v>
      </c>
      <c r="B392" t="s">
        <v>1584</v>
      </c>
      <c r="C392" s="32">
        <v>42272</v>
      </c>
      <c r="D392" s="32">
        <v>42275</v>
      </c>
      <c r="E392" t="s">
        <v>389</v>
      </c>
      <c r="F392" t="s">
        <v>1585</v>
      </c>
      <c r="G392" t="s">
        <v>1586</v>
      </c>
      <c r="H392" t="s">
        <v>2</v>
      </c>
      <c r="I392" t="s">
        <v>378</v>
      </c>
      <c r="J392" t="s">
        <v>1587</v>
      </c>
      <c r="K392" t="s">
        <v>51</v>
      </c>
      <c r="L392">
        <v>7002</v>
      </c>
      <c r="M392" t="s">
        <v>82</v>
      </c>
      <c r="N392" t="s">
        <v>1777</v>
      </c>
      <c r="O392" t="s">
        <v>10</v>
      </c>
      <c r="P392" t="s">
        <v>17</v>
      </c>
      <c r="Q392" t="s">
        <v>1778</v>
      </c>
      <c r="R392">
        <v>63.96</v>
      </c>
      <c r="S392">
        <v>4</v>
      </c>
      <c r="T392">
        <v>0</v>
      </c>
      <c r="U392">
        <v>19.827599999999997</v>
      </c>
      <c r="V392">
        <v>2015</v>
      </c>
      <c r="W392" t="s">
        <v>219</v>
      </c>
    </row>
    <row r="393" spans="1:23" x14ac:dyDescent="0.25">
      <c r="A393">
        <v>1851</v>
      </c>
      <c r="B393" t="s">
        <v>1779</v>
      </c>
      <c r="C393" s="32">
        <v>42205</v>
      </c>
      <c r="D393" s="32">
        <v>42210</v>
      </c>
      <c r="E393" t="s">
        <v>389</v>
      </c>
      <c r="F393" t="s">
        <v>1780</v>
      </c>
      <c r="G393" t="s">
        <v>1781</v>
      </c>
      <c r="H393" t="s">
        <v>0</v>
      </c>
      <c r="I393" t="s">
        <v>378</v>
      </c>
      <c r="J393" t="s">
        <v>167</v>
      </c>
      <c r="K393" t="s">
        <v>37</v>
      </c>
      <c r="L393">
        <v>46614</v>
      </c>
      <c r="M393" t="s">
        <v>81</v>
      </c>
      <c r="N393" t="s">
        <v>493</v>
      </c>
      <c r="O393" t="s">
        <v>10</v>
      </c>
      <c r="P393" t="s">
        <v>17</v>
      </c>
      <c r="Q393" t="s">
        <v>166</v>
      </c>
      <c r="R393">
        <v>831.2</v>
      </c>
      <c r="S393">
        <v>5</v>
      </c>
      <c r="T393">
        <v>0</v>
      </c>
      <c r="U393">
        <v>124.68000000000004</v>
      </c>
      <c r="V393">
        <v>2015</v>
      </c>
      <c r="W393" t="s">
        <v>213</v>
      </c>
    </row>
    <row r="394" spans="1:23" x14ac:dyDescent="0.25">
      <c r="A394">
        <v>2512</v>
      </c>
      <c r="B394" t="s">
        <v>1782</v>
      </c>
      <c r="C394" s="32">
        <v>42112</v>
      </c>
      <c r="D394" s="32">
        <v>42113</v>
      </c>
      <c r="E394" t="s">
        <v>512</v>
      </c>
      <c r="F394" t="s">
        <v>793</v>
      </c>
      <c r="G394" t="s">
        <v>80</v>
      </c>
      <c r="H394" t="s">
        <v>0</v>
      </c>
      <c r="I394" t="s">
        <v>378</v>
      </c>
      <c r="J394" t="s">
        <v>1783</v>
      </c>
      <c r="K394" t="s">
        <v>41</v>
      </c>
      <c r="L394">
        <v>71203</v>
      </c>
      <c r="M394" t="s">
        <v>83</v>
      </c>
      <c r="N394" t="s">
        <v>1020</v>
      </c>
      <c r="O394" t="s">
        <v>10</v>
      </c>
      <c r="P394" t="s">
        <v>17</v>
      </c>
      <c r="Q394" t="s">
        <v>1021</v>
      </c>
      <c r="R394">
        <v>106.5</v>
      </c>
      <c r="S394">
        <v>6</v>
      </c>
      <c r="T394">
        <v>0</v>
      </c>
      <c r="U394">
        <v>41.534999999999997</v>
      </c>
      <c r="V394">
        <v>2015</v>
      </c>
      <c r="W394" t="s">
        <v>208</v>
      </c>
    </row>
    <row r="395" spans="1:23" x14ac:dyDescent="0.25">
      <c r="A395">
        <v>2814</v>
      </c>
      <c r="B395" t="s">
        <v>1314</v>
      </c>
      <c r="C395" s="32">
        <v>42324</v>
      </c>
      <c r="D395" s="32">
        <v>42326</v>
      </c>
      <c r="E395" t="s">
        <v>389</v>
      </c>
      <c r="F395" t="s">
        <v>1315</v>
      </c>
      <c r="G395" t="s">
        <v>1316</v>
      </c>
      <c r="H395" t="s">
        <v>2</v>
      </c>
      <c r="I395" t="s">
        <v>378</v>
      </c>
      <c r="J395" t="s">
        <v>116</v>
      </c>
      <c r="K395" t="s">
        <v>65</v>
      </c>
      <c r="L395">
        <v>53209</v>
      </c>
      <c r="M395" t="s">
        <v>81</v>
      </c>
      <c r="N395" t="s">
        <v>1784</v>
      </c>
      <c r="O395" t="s">
        <v>10</v>
      </c>
      <c r="P395" t="s">
        <v>17</v>
      </c>
      <c r="Q395" t="s">
        <v>145</v>
      </c>
      <c r="R395">
        <v>999.96</v>
      </c>
      <c r="S395">
        <v>4</v>
      </c>
      <c r="T395">
        <v>0</v>
      </c>
      <c r="U395">
        <v>229.99080000000004</v>
      </c>
      <c r="V395">
        <v>2015</v>
      </c>
      <c r="W395" t="s">
        <v>217</v>
      </c>
    </row>
    <row r="396" spans="1:23" x14ac:dyDescent="0.25">
      <c r="A396">
        <v>3064</v>
      </c>
      <c r="B396" t="s">
        <v>1606</v>
      </c>
      <c r="C396" s="32">
        <v>42335</v>
      </c>
      <c r="D396" s="32">
        <v>42337</v>
      </c>
      <c r="E396" t="s">
        <v>512</v>
      </c>
      <c r="F396" t="s">
        <v>977</v>
      </c>
      <c r="G396" t="s">
        <v>978</v>
      </c>
      <c r="H396" t="s">
        <v>1</v>
      </c>
      <c r="I396" t="s">
        <v>378</v>
      </c>
      <c r="J396" t="s">
        <v>73</v>
      </c>
      <c r="K396" t="s">
        <v>32</v>
      </c>
      <c r="L396">
        <v>19711</v>
      </c>
      <c r="M396" t="s">
        <v>82</v>
      </c>
      <c r="N396" t="s">
        <v>1785</v>
      </c>
      <c r="O396" t="s">
        <v>10</v>
      </c>
      <c r="P396" t="s">
        <v>17</v>
      </c>
      <c r="Q396" t="s">
        <v>1786</v>
      </c>
      <c r="R396">
        <v>104.97</v>
      </c>
      <c r="S396">
        <v>3</v>
      </c>
      <c r="T396">
        <v>0</v>
      </c>
      <c r="U396">
        <v>7.3479000000000028</v>
      </c>
      <c r="V396">
        <v>2015</v>
      </c>
      <c r="W396" t="s">
        <v>217</v>
      </c>
    </row>
    <row r="397" spans="1:23" x14ac:dyDescent="0.25">
      <c r="A397">
        <v>4969</v>
      </c>
      <c r="B397" t="s">
        <v>1487</v>
      </c>
      <c r="C397" s="32">
        <v>42218</v>
      </c>
      <c r="D397" s="32">
        <v>42221</v>
      </c>
      <c r="E397" t="s">
        <v>389</v>
      </c>
      <c r="F397" t="s">
        <v>1488</v>
      </c>
      <c r="G397" t="s">
        <v>1489</v>
      </c>
      <c r="H397" t="s">
        <v>2</v>
      </c>
      <c r="I397" t="s">
        <v>378</v>
      </c>
      <c r="J397" t="s">
        <v>177</v>
      </c>
      <c r="K397" t="s">
        <v>57</v>
      </c>
      <c r="L397">
        <v>2908</v>
      </c>
      <c r="M397" t="s">
        <v>82</v>
      </c>
      <c r="N397" t="s">
        <v>1787</v>
      </c>
      <c r="O397" t="s">
        <v>10</v>
      </c>
      <c r="P397" t="s">
        <v>17</v>
      </c>
      <c r="Q397" t="s">
        <v>1788</v>
      </c>
      <c r="R397">
        <v>199.98</v>
      </c>
      <c r="S397">
        <v>2</v>
      </c>
      <c r="T397">
        <v>0</v>
      </c>
      <c r="U397">
        <v>83.991600000000005</v>
      </c>
      <c r="V397">
        <v>2015</v>
      </c>
      <c r="W397" t="s">
        <v>209</v>
      </c>
    </row>
    <row r="398" spans="1:23" x14ac:dyDescent="0.25">
      <c r="A398">
        <v>5341</v>
      </c>
      <c r="B398" t="s">
        <v>281</v>
      </c>
      <c r="C398" s="32">
        <v>42317</v>
      </c>
      <c r="D398" s="32">
        <v>42322</v>
      </c>
      <c r="E398" t="s">
        <v>389</v>
      </c>
      <c r="F398" t="s">
        <v>1789</v>
      </c>
      <c r="G398" t="s">
        <v>1790</v>
      </c>
      <c r="H398" t="s">
        <v>0</v>
      </c>
      <c r="I398" t="s">
        <v>378</v>
      </c>
      <c r="J398" t="s">
        <v>349</v>
      </c>
      <c r="K398" t="s">
        <v>53</v>
      </c>
      <c r="L398">
        <v>11572</v>
      </c>
      <c r="M398" t="s">
        <v>82</v>
      </c>
      <c r="N398" t="s">
        <v>1791</v>
      </c>
      <c r="O398" t="s">
        <v>10</v>
      </c>
      <c r="P398" t="s">
        <v>17</v>
      </c>
      <c r="Q398" t="s">
        <v>1792</v>
      </c>
      <c r="R398">
        <v>13.98</v>
      </c>
      <c r="S398">
        <v>2</v>
      </c>
      <c r="T398">
        <v>0</v>
      </c>
      <c r="U398">
        <v>6.011400000000001</v>
      </c>
      <c r="V398">
        <v>2015</v>
      </c>
      <c r="W398" t="s">
        <v>217</v>
      </c>
    </row>
    <row r="399" spans="1:23" x14ac:dyDescent="0.25">
      <c r="A399">
        <v>5342</v>
      </c>
      <c r="B399" t="s">
        <v>281</v>
      </c>
      <c r="C399" s="32">
        <v>42317</v>
      </c>
      <c r="D399" s="32">
        <v>42322</v>
      </c>
      <c r="E399" t="s">
        <v>389</v>
      </c>
      <c r="F399" t="s">
        <v>1789</v>
      </c>
      <c r="G399" t="s">
        <v>1790</v>
      </c>
      <c r="H399" t="s">
        <v>0</v>
      </c>
      <c r="I399" t="s">
        <v>378</v>
      </c>
      <c r="J399" t="s">
        <v>349</v>
      </c>
      <c r="K399" t="s">
        <v>53</v>
      </c>
      <c r="L399">
        <v>11572</v>
      </c>
      <c r="M399" t="s">
        <v>82</v>
      </c>
      <c r="N399" t="s">
        <v>1793</v>
      </c>
      <c r="O399" t="s">
        <v>10</v>
      </c>
      <c r="P399" t="s">
        <v>17</v>
      </c>
      <c r="Q399" t="s">
        <v>347</v>
      </c>
      <c r="R399">
        <v>899.95</v>
      </c>
      <c r="S399">
        <v>5</v>
      </c>
      <c r="T399">
        <v>0</v>
      </c>
      <c r="U399">
        <v>53.996999999999957</v>
      </c>
      <c r="V399">
        <v>2015</v>
      </c>
      <c r="W399" t="s">
        <v>217</v>
      </c>
    </row>
    <row r="400" spans="1:23" x14ac:dyDescent="0.25">
      <c r="A400">
        <v>5345</v>
      </c>
      <c r="B400" t="s">
        <v>1794</v>
      </c>
      <c r="C400" s="32">
        <v>42288</v>
      </c>
      <c r="D400" s="32">
        <v>42290</v>
      </c>
      <c r="E400" t="s">
        <v>389</v>
      </c>
      <c r="F400" t="s">
        <v>1795</v>
      </c>
      <c r="G400" t="s">
        <v>1796</v>
      </c>
      <c r="H400" t="s">
        <v>0</v>
      </c>
      <c r="I400" t="s">
        <v>378</v>
      </c>
      <c r="J400" t="s">
        <v>1725</v>
      </c>
      <c r="K400" t="s">
        <v>53</v>
      </c>
      <c r="L400">
        <v>14609</v>
      </c>
      <c r="M400" t="s">
        <v>82</v>
      </c>
      <c r="N400" t="s">
        <v>1797</v>
      </c>
      <c r="O400" t="s">
        <v>10</v>
      </c>
      <c r="P400" t="s">
        <v>17</v>
      </c>
      <c r="Q400" t="s">
        <v>1798</v>
      </c>
      <c r="R400">
        <v>31.95</v>
      </c>
      <c r="S400">
        <v>1</v>
      </c>
      <c r="T400">
        <v>0</v>
      </c>
      <c r="U400">
        <v>2.2364999999999995</v>
      </c>
      <c r="V400">
        <v>2015</v>
      </c>
      <c r="W400" t="s">
        <v>218</v>
      </c>
    </row>
    <row r="401" spans="1:23" x14ac:dyDescent="0.25">
      <c r="A401">
        <v>5716</v>
      </c>
      <c r="B401" t="s">
        <v>1623</v>
      </c>
      <c r="C401" s="32">
        <v>42286</v>
      </c>
      <c r="D401" s="32">
        <v>42289</v>
      </c>
      <c r="E401" t="s">
        <v>389</v>
      </c>
      <c r="F401" t="s">
        <v>1624</v>
      </c>
      <c r="G401" t="s">
        <v>1625</v>
      </c>
      <c r="H401" t="s">
        <v>1</v>
      </c>
      <c r="I401" t="s">
        <v>378</v>
      </c>
      <c r="J401" t="s">
        <v>1626</v>
      </c>
      <c r="K401" t="s">
        <v>44</v>
      </c>
      <c r="L401">
        <v>48104</v>
      </c>
      <c r="M401" t="s">
        <v>81</v>
      </c>
      <c r="N401" t="s">
        <v>428</v>
      </c>
      <c r="O401" t="s">
        <v>10</v>
      </c>
      <c r="P401" t="s">
        <v>17</v>
      </c>
      <c r="Q401" t="s">
        <v>1013</v>
      </c>
      <c r="R401">
        <v>619.94999999999993</v>
      </c>
      <c r="S401">
        <v>5</v>
      </c>
      <c r="T401">
        <v>0</v>
      </c>
      <c r="U401">
        <v>111.59099999999995</v>
      </c>
      <c r="V401">
        <v>2015</v>
      </c>
      <c r="W401" t="s">
        <v>218</v>
      </c>
    </row>
    <row r="402" spans="1:23" x14ac:dyDescent="0.25">
      <c r="A402">
        <v>6343</v>
      </c>
      <c r="B402" t="s">
        <v>280</v>
      </c>
      <c r="C402" s="32">
        <v>42070</v>
      </c>
      <c r="D402" s="32">
        <v>42073</v>
      </c>
      <c r="E402" t="s">
        <v>512</v>
      </c>
      <c r="F402" t="s">
        <v>1633</v>
      </c>
      <c r="G402" t="s">
        <v>1634</v>
      </c>
      <c r="H402" t="s">
        <v>2</v>
      </c>
      <c r="I402" t="s">
        <v>378</v>
      </c>
      <c r="J402" t="s">
        <v>73</v>
      </c>
      <c r="K402" t="s">
        <v>32</v>
      </c>
      <c r="L402">
        <v>19711</v>
      </c>
      <c r="M402" t="s">
        <v>82</v>
      </c>
      <c r="N402" t="s">
        <v>1042</v>
      </c>
      <c r="O402" t="s">
        <v>10</v>
      </c>
      <c r="P402" t="s">
        <v>17</v>
      </c>
      <c r="Q402" t="s">
        <v>1043</v>
      </c>
      <c r="R402">
        <v>119.85000000000001</v>
      </c>
      <c r="S402">
        <v>3</v>
      </c>
      <c r="T402">
        <v>0</v>
      </c>
      <c r="U402">
        <v>52.734000000000009</v>
      </c>
      <c r="V402">
        <v>2015</v>
      </c>
      <c r="W402" t="s">
        <v>215</v>
      </c>
    </row>
    <row r="403" spans="1:23" x14ac:dyDescent="0.25">
      <c r="A403">
        <v>6678</v>
      </c>
      <c r="B403" t="s">
        <v>1454</v>
      </c>
      <c r="C403" s="32">
        <v>42329</v>
      </c>
      <c r="D403" s="32">
        <v>42331</v>
      </c>
      <c r="E403" t="s">
        <v>389</v>
      </c>
      <c r="F403" t="s">
        <v>1455</v>
      </c>
      <c r="G403" t="s">
        <v>1456</v>
      </c>
      <c r="H403" t="s">
        <v>0</v>
      </c>
      <c r="I403" t="s">
        <v>378</v>
      </c>
      <c r="J403" t="s">
        <v>237</v>
      </c>
      <c r="K403" t="s">
        <v>37</v>
      </c>
      <c r="L403">
        <v>46226</v>
      </c>
      <c r="M403" t="s">
        <v>81</v>
      </c>
      <c r="N403" t="s">
        <v>1799</v>
      </c>
      <c r="O403" t="s">
        <v>10</v>
      </c>
      <c r="P403" t="s">
        <v>17</v>
      </c>
      <c r="Q403" t="s">
        <v>1800</v>
      </c>
      <c r="R403">
        <v>393.54</v>
      </c>
      <c r="S403">
        <v>3</v>
      </c>
      <c r="T403">
        <v>0</v>
      </c>
      <c r="U403">
        <v>165.28680000000003</v>
      </c>
      <c r="V403">
        <v>2015</v>
      </c>
      <c r="W403" t="s">
        <v>217</v>
      </c>
    </row>
    <row r="404" spans="1:23" x14ac:dyDescent="0.25">
      <c r="A404">
        <v>7463</v>
      </c>
      <c r="B404" t="s">
        <v>1801</v>
      </c>
      <c r="C404" s="32">
        <v>42062</v>
      </c>
      <c r="D404" s="32">
        <v>42064</v>
      </c>
      <c r="E404" t="s">
        <v>389</v>
      </c>
      <c r="F404" t="s">
        <v>1802</v>
      </c>
      <c r="G404" t="s">
        <v>1803</v>
      </c>
      <c r="H404" t="s">
        <v>0</v>
      </c>
      <c r="I404" t="s">
        <v>378</v>
      </c>
      <c r="J404" t="s">
        <v>75</v>
      </c>
      <c r="K404" t="s">
        <v>64</v>
      </c>
      <c r="L404">
        <v>98105</v>
      </c>
      <c r="M404" t="s">
        <v>84</v>
      </c>
      <c r="N404" t="s">
        <v>1804</v>
      </c>
      <c r="O404" t="s">
        <v>10</v>
      </c>
      <c r="P404" t="s">
        <v>17</v>
      </c>
      <c r="Q404" t="s">
        <v>1805</v>
      </c>
      <c r="R404">
        <v>538.92000000000007</v>
      </c>
      <c r="S404">
        <v>9</v>
      </c>
      <c r="T404">
        <v>0</v>
      </c>
      <c r="U404">
        <v>80.837999999999994</v>
      </c>
      <c r="V404">
        <v>2015</v>
      </c>
      <c r="W404" t="s">
        <v>211</v>
      </c>
    </row>
    <row r="405" spans="1:23" x14ac:dyDescent="0.25">
      <c r="A405">
        <v>7488</v>
      </c>
      <c r="B405" t="s">
        <v>1806</v>
      </c>
      <c r="C405" s="32">
        <v>42357</v>
      </c>
      <c r="D405" s="32">
        <v>42362</v>
      </c>
      <c r="E405" t="s">
        <v>389</v>
      </c>
      <c r="F405" t="s">
        <v>1807</v>
      </c>
      <c r="G405" t="s">
        <v>1808</v>
      </c>
      <c r="H405" t="s">
        <v>2</v>
      </c>
      <c r="I405" t="s">
        <v>378</v>
      </c>
      <c r="J405" t="s">
        <v>172</v>
      </c>
      <c r="K405" t="s">
        <v>50</v>
      </c>
      <c r="L405">
        <v>3820</v>
      </c>
      <c r="M405" t="s">
        <v>82</v>
      </c>
      <c r="N405" t="s">
        <v>1784</v>
      </c>
      <c r="O405" t="s">
        <v>10</v>
      </c>
      <c r="P405" t="s">
        <v>17</v>
      </c>
      <c r="Q405" t="s">
        <v>145</v>
      </c>
      <c r="R405">
        <v>2249.91</v>
      </c>
      <c r="S405">
        <v>9</v>
      </c>
      <c r="T405">
        <v>0</v>
      </c>
      <c r="U405">
        <v>517.47930000000008</v>
      </c>
      <c r="V405">
        <v>2015</v>
      </c>
      <c r="W405" t="s">
        <v>210</v>
      </c>
    </row>
    <row r="406" spans="1:23" x14ac:dyDescent="0.25">
      <c r="A406">
        <v>7671</v>
      </c>
      <c r="B406" t="s">
        <v>1465</v>
      </c>
      <c r="C406" s="32">
        <v>42335</v>
      </c>
      <c r="D406" s="32">
        <v>42337</v>
      </c>
      <c r="E406" t="s">
        <v>389</v>
      </c>
      <c r="F406" t="s">
        <v>1466</v>
      </c>
      <c r="G406" t="s">
        <v>1467</v>
      </c>
      <c r="H406" t="s">
        <v>2</v>
      </c>
      <c r="I406" t="s">
        <v>378</v>
      </c>
      <c r="J406" t="s">
        <v>247</v>
      </c>
      <c r="K406" t="s">
        <v>43</v>
      </c>
      <c r="L406">
        <v>2149</v>
      </c>
      <c r="M406" t="s">
        <v>82</v>
      </c>
      <c r="N406" t="s">
        <v>1029</v>
      </c>
      <c r="O406" t="s">
        <v>10</v>
      </c>
      <c r="P406" t="s">
        <v>17</v>
      </c>
      <c r="Q406" t="s">
        <v>1030</v>
      </c>
      <c r="R406">
        <v>259.98</v>
      </c>
      <c r="S406">
        <v>2</v>
      </c>
      <c r="T406">
        <v>0</v>
      </c>
      <c r="U406">
        <v>88.393200000000007</v>
      </c>
      <c r="V406">
        <v>2015</v>
      </c>
      <c r="W406" t="s">
        <v>217</v>
      </c>
    </row>
    <row r="407" spans="1:23" x14ac:dyDescent="0.25">
      <c r="A407">
        <v>8509</v>
      </c>
      <c r="B407" t="s">
        <v>1648</v>
      </c>
      <c r="C407" s="32">
        <v>42349</v>
      </c>
      <c r="D407" s="32">
        <v>42352</v>
      </c>
      <c r="E407" t="s">
        <v>512</v>
      </c>
      <c r="F407" t="s">
        <v>1649</v>
      </c>
      <c r="G407" t="s">
        <v>1650</v>
      </c>
      <c r="H407" t="s">
        <v>0</v>
      </c>
      <c r="I407" t="s">
        <v>378</v>
      </c>
      <c r="J407" t="s">
        <v>122</v>
      </c>
      <c r="K407" t="s">
        <v>44</v>
      </c>
      <c r="L407">
        <v>48205</v>
      </c>
      <c r="M407" t="s">
        <v>81</v>
      </c>
      <c r="N407" t="s">
        <v>1809</v>
      </c>
      <c r="O407" t="s">
        <v>10</v>
      </c>
      <c r="P407" t="s">
        <v>17</v>
      </c>
      <c r="Q407" t="s">
        <v>1810</v>
      </c>
      <c r="R407">
        <v>175.23</v>
      </c>
      <c r="S407">
        <v>11</v>
      </c>
      <c r="T407">
        <v>0</v>
      </c>
      <c r="U407">
        <v>61.330500000000001</v>
      </c>
      <c r="V407">
        <v>2015</v>
      </c>
      <c r="W407" t="s">
        <v>210</v>
      </c>
    </row>
    <row r="408" spans="1:23" x14ac:dyDescent="0.25">
      <c r="A408">
        <v>9004</v>
      </c>
      <c r="B408" t="s">
        <v>1811</v>
      </c>
      <c r="C408" s="32">
        <v>42099</v>
      </c>
      <c r="D408" s="32">
        <v>42100</v>
      </c>
      <c r="E408" t="s">
        <v>597</v>
      </c>
      <c r="F408" t="s">
        <v>1812</v>
      </c>
      <c r="G408" t="s">
        <v>1813</v>
      </c>
      <c r="H408" t="s">
        <v>0</v>
      </c>
      <c r="I408" t="s">
        <v>378</v>
      </c>
      <c r="J408" t="s">
        <v>1814</v>
      </c>
      <c r="K408" t="s">
        <v>64</v>
      </c>
      <c r="L408">
        <v>99207</v>
      </c>
      <c r="M408" t="s">
        <v>84</v>
      </c>
      <c r="N408" t="s">
        <v>1815</v>
      </c>
      <c r="O408" t="s">
        <v>10</v>
      </c>
      <c r="P408" t="s">
        <v>17</v>
      </c>
      <c r="Q408" t="s">
        <v>1816</v>
      </c>
      <c r="R408">
        <v>239.94</v>
      </c>
      <c r="S408">
        <v>6</v>
      </c>
      <c r="T408">
        <v>0</v>
      </c>
      <c r="U408">
        <v>26.393399999999986</v>
      </c>
      <c r="V408">
        <v>2015</v>
      </c>
      <c r="W408" t="s">
        <v>208</v>
      </c>
    </row>
    <row r="409" spans="1:23" x14ac:dyDescent="0.25">
      <c r="A409">
        <v>9056</v>
      </c>
      <c r="B409" t="s">
        <v>1817</v>
      </c>
      <c r="C409" s="32">
        <v>42259</v>
      </c>
      <c r="D409" s="32">
        <v>42264</v>
      </c>
      <c r="E409" t="s">
        <v>389</v>
      </c>
      <c r="F409" t="s">
        <v>1818</v>
      </c>
      <c r="G409" t="s">
        <v>1819</v>
      </c>
      <c r="H409" t="s">
        <v>0</v>
      </c>
      <c r="I409" t="s">
        <v>378</v>
      </c>
      <c r="J409" t="s">
        <v>75</v>
      </c>
      <c r="K409" t="s">
        <v>64</v>
      </c>
      <c r="L409">
        <v>98103</v>
      </c>
      <c r="M409" t="s">
        <v>84</v>
      </c>
      <c r="N409" t="s">
        <v>1820</v>
      </c>
      <c r="O409" t="s">
        <v>10</v>
      </c>
      <c r="P409" t="s">
        <v>17</v>
      </c>
      <c r="Q409" t="s">
        <v>1821</v>
      </c>
      <c r="R409">
        <v>21.98</v>
      </c>
      <c r="S409">
        <v>2</v>
      </c>
      <c r="T409">
        <v>0</v>
      </c>
      <c r="U409">
        <v>8.5722000000000005</v>
      </c>
      <c r="V409">
        <v>2015</v>
      </c>
      <c r="W409" t="s">
        <v>219</v>
      </c>
    </row>
    <row r="410" spans="1:23" x14ac:dyDescent="0.25">
      <c r="A410">
        <v>461</v>
      </c>
      <c r="B410" t="s">
        <v>1822</v>
      </c>
      <c r="C410" s="32">
        <v>42353</v>
      </c>
      <c r="D410" s="32">
        <v>42360</v>
      </c>
      <c r="E410" t="s">
        <v>375</v>
      </c>
      <c r="F410" t="s">
        <v>1823</v>
      </c>
      <c r="G410" t="s">
        <v>1824</v>
      </c>
      <c r="H410" t="s">
        <v>0</v>
      </c>
      <c r="I410" t="s">
        <v>378</v>
      </c>
      <c r="J410" t="s">
        <v>75</v>
      </c>
      <c r="K410" t="s">
        <v>64</v>
      </c>
      <c r="L410">
        <v>98115</v>
      </c>
      <c r="M410" t="s">
        <v>84</v>
      </c>
      <c r="N410" t="s">
        <v>1787</v>
      </c>
      <c r="O410" t="s">
        <v>10</v>
      </c>
      <c r="P410" t="s">
        <v>17</v>
      </c>
      <c r="Q410" t="s">
        <v>1788</v>
      </c>
      <c r="R410">
        <v>899.91</v>
      </c>
      <c r="S410">
        <v>9</v>
      </c>
      <c r="T410">
        <v>0</v>
      </c>
      <c r="U410">
        <v>377.96220000000005</v>
      </c>
      <c r="V410">
        <v>2015</v>
      </c>
      <c r="W410" t="s">
        <v>210</v>
      </c>
    </row>
    <row r="411" spans="1:23" x14ac:dyDescent="0.25">
      <c r="A411">
        <v>1119</v>
      </c>
      <c r="B411" t="s">
        <v>1825</v>
      </c>
      <c r="C411" s="32">
        <v>42251</v>
      </c>
      <c r="D411" s="32">
        <v>42255</v>
      </c>
      <c r="E411" t="s">
        <v>375</v>
      </c>
      <c r="F411" t="s">
        <v>1221</v>
      </c>
      <c r="G411" t="s">
        <v>1222</v>
      </c>
      <c r="H411" t="s">
        <v>0</v>
      </c>
      <c r="I411" t="s">
        <v>378</v>
      </c>
      <c r="J411" t="s">
        <v>135</v>
      </c>
      <c r="K411" t="s">
        <v>34</v>
      </c>
      <c r="L411">
        <v>30076</v>
      </c>
      <c r="M411" t="s">
        <v>83</v>
      </c>
      <c r="N411" t="s">
        <v>428</v>
      </c>
      <c r="O411" t="s">
        <v>10</v>
      </c>
      <c r="P411" t="s">
        <v>17</v>
      </c>
      <c r="Q411" t="s">
        <v>1013</v>
      </c>
      <c r="R411">
        <v>619.94999999999993</v>
      </c>
      <c r="S411">
        <v>5</v>
      </c>
      <c r="T411">
        <v>0</v>
      </c>
      <c r="U411">
        <v>111.59099999999995</v>
      </c>
      <c r="V411">
        <v>2015</v>
      </c>
      <c r="W411" t="s">
        <v>219</v>
      </c>
    </row>
    <row r="412" spans="1:23" x14ac:dyDescent="0.25">
      <c r="A412">
        <v>1790</v>
      </c>
      <c r="B412" t="s">
        <v>1663</v>
      </c>
      <c r="C412" s="32">
        <v>42050</v>
      </c>
      <c r="D412" s="32">
        <v>42054</v>
      </c>
      <c r="E412" t="s">
        <v>375</v>
      </c>
      <c r="F412" t="s">
        <v>684</v>
      </c>
      <c r="G412" t="s">
        <v>685</v>
      </c>
      <c r="H412" t="s">
        <v>1</v>
      </c>
      <c r="I412" t="s">
        <v>378</v>
      </c>
      <c r="J412" t="s">
        <v>1418</v>
      </c>
      <c r="K412" t="s">
        <v>65</v>
      </c>
      <c r="L412">
        <v>53142</v>
      </c>
      <c r="M412" t="s">
        <v>81</v>
      </c>
      <c r="N412" t="s">
        <v>1826</v>
      </c>
      <c r="O412" t="s">
        <v>10</v>
      </c>
      <c r="P412" t="s">
        <v>17</v>
      </c>
      <c r="Q412" t="s">
        <v>1827</v>
      </c>
      <c r="R412">
        <v>139.94999999999999</v>
      </c>
      <c r="S412">
        <v>5</v>
      </c>
      <c r="T412">
        <v>0</v>
      </c>
      <c r="U412">
        <v>26.590499999999988</v>
      </c>
      <c r="V412">
        <v>2015</v>
      </c>
      <c r="W412" t="s">
        <v>211</v>
      </c>
    </row>
    <row r="413" spans="1:23" x14ac:dyDescent="0.25">
      <c r="A413">
        <v>2642</v>
      </c>
      <c r="B413" t="s">
        <v>1828</v>
      </c>
      <c r="C413" s="32">
        <v>42055</v>
      </c>
      <c r="D413" s="32">
        <v>42060</v>
      </c>
      <c r="E413" t="s">
        <v>375</v>
      </c>
      <c r="F413" t="s">
        <v>1829</v>
      </c>
      <c r="G413" t="s">
        <v>1830</v>
      </c>
      <c r="H413" t="s">
        <v>0</v>
      </c>
      <c r="I413" t="s">
        <v>378</v>
      </c>
      <c r="J413" t="s">
        <v>1831</v>
      </c>
      <c r="K413" t="s">
        <v>28</v>
      </c>
      <c r="L413">
        <v>71901</v>
      </c>
      <c r="M413" t="s">
        <v>83</v>
      </c>
      <c r="N413" t="s">
        <v>1832</v>
      </c>
      <c r="O413" t="s">
        <v>10</v>
      </c>
      <c r="P413" t="s">
        <v>17</v>
      </c>
      <c r="Q413" t="s">
        <v>1833</v>
      </c>
      <c r="R413">
        <v>29.99</v>
      </c>
      <c r="S413">
        <v>1</v>
      </c>
      <c r="T413">
        <v>0</v>
      </c>
      <c r="U413">
        <v>2.9989999999999988</v>
      </c>
      <c r="V413">
        <v>2015</v>
      </c>
      <c r="W413" t="s">
        <v>211</v>
      </c>
    </row>
    <row r="414" spans="1:23" x14ac:dyDescent="0.25">
      <c r="A414">
        <v>3035</v>
      </c>
      <c r="B414" t="s">
        <v>1834</v>
      </c>
      <c r="C414" s="32">
        <v>42166</v>
      </c>
      <c r="D414" s="32">
        <v>42171</v>
      </c>
      <c r="E414" t="s">
        <v>375</v>
      </c>
      <c r="F414" t="s">
        <v>1835</v>
      </c>
      <c r="G414" t="s">
        <v>1836</v>
      </c>
      <c r="H414" t="s">
        <v>0</v>
      </c>
      <c r="I414" t="s">
        <v>378</v>
      </c>
      <c r="J414" t="s">
        <v>1783</v>
      </c>
      <c r="K414" t="s">
        <v>41</v>
      </c>
      <c r="L414">
        <v>71203</v>
      </c>
      <c r="M414" t="s">
        <v>83</v>
      </c>
      <c r="N414" t="s">
        <v>882</v>
      </c>
      <c r="O414" t="s">
        <v>10</v>
      </c>
      <c r="P414" t="s">
        <v>17</v>
      </c>
      <c r="Q414" t="s">
        <v>883</v>
      </c>
      <c r="R414">
        <v>53.699999999999996</v>
      </c>
      <c r="S414">
        <v>6</v>
      </c>
      <c r="T414">
        <v>0</v>
      </c>
      <c r="U414">
        <v>10.202999999999994</v>
      </c>
      <c r="V414">
        <v>2015</v>
      </c>
      <c r="W414" t="s">
        <v>214</v>
      </c>
    </row>
    <row r="415" spans="1:23" x14ac:dyDescent="0.25">
      <c r="A415">
        <v>3222</v>
      </c>
      <c r="B415" t="s">
        <v>333</v>
      </c>
      <c r="C415" s="32">
        <v>42279</v>
      </c>
      <c r="D415" s="32">
        <v>42285</v>
      </c>
      <c r="E415" t="s">
        <v>375</v>
      </c>
      <c r="F415" t="s">
        <v>1837</v>
      </c>
      <c r="G415" t="s">
        <v>1838</v>
      </c>
      <c r="H415" t="s">
        <v>1</v>
      </c>
      <c r="I415" t="s">
        <v>378</v>
      </c>
      <c r="J415" t="s">
        <v>154</v>
      </c>
      <c r="K415" t="s">
        <v>51</v>
      </c>
      <c r="L415">
        <v>8701</v>
      </c>
      <c r="M415" t="s">
        <v>82</v>
      </c>
      <c r="N415" t="s">
        <v>727</v>
      </c>
      <c r="O415" t="s">
        <v>10</v>
      </c>
      <c r="P415" t="s">
        <v>17</v>
      </c>
      <c r="Q415" t="s">
        <v>728</v>
      </c>
      <c r="R415">
        <v>90</v>
      </c>
      <c r="S415">
        <v>1</v>
      </c>
      <c r="T415">
        <v>0</v>
      </c>
      <c r="U415">
        <v>32.4</v>
      </c>
      <c r="V415">
        <v>2015</v>
      </c>
      <c r="W415" t="s">
        <v>218</v>
      </c>
    </row>
    <row r="416" spans="1:23" x14ac:dyDescent="0.25">
      <c r="A416">
        <v>4008</v>
      </c>
      <c r="B416" t="s">
        <v>1839</v>
      </c>
      <c r="C416" s="32">
        <v>42348</v>
      </c>
      <c r="D416" s="32">
        <v>42354</v>
      </c>
      <c r="E416" t="s">
        <v>375</v>
      </c>
      <c r="F416" t="s">
        <v>1840</v>
      </c>
      <c r="G416" t="s">
        <v>1841</v>
      </c>
      <c r="H416" t="s">
        <v>0</v>
      </c>
      <c r="I416" t="s">
        <v>378</v>
      </c>
      <c r="J416" t="s">
        <v>135</v>
      </c>
      <c r="K416" t="s">
        <v>34</v>
      </c>
      <c r="L416">
        <v>30076</v>
      </c>
      <c r="M416" t="s">
        <v>83</v>
      </c>
      <c r="N416" t="s">
        <v>1842</v>
      </c>
      <c r="O416" t="s">
        <v>10</v>
      </c>
      <c r="P416" t="s">
        <v>17</v>
      </c>
      <c r="Q416" t="s">
        <v>1843</v>
      </c>
      <c r="R416">
        <v>101.94</v>
      </c>
      <c r="S416">
        <v>6</v>
      </c>
      <c r="T416">
        <v>0</v>
      </c>
      <c r="U416">
        <v>21.407399999999999</v>
      </c>
      <c r="V416">
        <v>2015</v>
      </c>
      <c r="W416" t="s">
        <v>210</v>
      </c>
    </row>
    <row r="417" spans="1:23" x14ac:dyDescent="0.25">
      <c r="A417">
        <v>4019</v>
      </c>
      <c r="B417" t="s">
        <v>1844</v>
      </c>
      <c r="C417" s="32">
        <v>42239</v>
      </c>
      <c r="D417" s="32">
        <v>42244</v>
      </c>
      <c r="E417" t="s">
        <v>375</v>
      </c>
      <c r="F417" t="s">
        <v>1845</v>
      </c>
      <c r="G417" t="s">
        <v>1846</v>
      </c>
      <c r="H417" t="s">
        <v>0</v>
      </c>
      <c r="I417" t="s">
        <v>378</v>
      </c>
      <c r="J417" t="s">
        <v>115</v>
      </c>
      <c r="K417" t="s">
        <v>34</v>
      </c>
      <c r="L417">
        <v>30318</v>
      </c>
      <c r="M417" t="s">
        <v>83</v>
      </c>
      <c r="N417" t="s">
        <v>1826</v>
      </c>
      <c r="O417" t="s">
        <v>10</v>
      </c>
      <c r="P417" t="s">
        <v>17</v>
      </c>
      <c r="Q417" t="s">
        <v>1827</v>
      </c>
      <c r="R417">
        <v>251.91</v>
      </c>
      <c r="S417">
        <v>9</v>
      </c>
      <c r="T417">
        <v>0</v>
      </c>
      <c r="U417">
        <v>47.862899999999982</v>
      </c>
      <c r="V417">
        <v>2015</v>
      </c>
      <c r="W417" t="s">
        <v>209</v>
      </c>
    </row>
    <row r="418" spans="1:23" x14ac:dyDescent="0.25">
      <c r="A418">
        <v>4095</v>
      </c>
      <c r="B418" t="s">
        <v>1423</v>
      </c>
      <c r="C418" s="32">
        <v>42240</v>
      </c>
      <c r="D418" s="32">
        <v>42244</v>
      </c>
      <c r="E418" t="s">
        <v>375</v>
      </c>
      <c r="F418" t="s">
        <v>1424</v>
      </c>
      <c r="G418" t="s">
        <v>1425</v>
      </c>
      <c r="H418" t="s">
        <v>0</v>
      </c>
      <c r="I418" t="s">
        <v>378</v>
      </c>
      <c r="J418" t="s">
        <v>187</v>
      </c>
      <c r="K418" t="s">
        <v>40</v>
      </c>
      <c r="L418">
        <v>41042</v>
      </c>
      <c r="M418" t="s">
        <v>83</v>
      </c>
      <c r="N418" t="s">
        <v>1847</v>
      </c>
      <c r="O418" t="s">
        <v>10</v>
      </c>
      <c r="P418" t="s">
        <v>17</v>
      </c>
      <c r="Q418" t="s">
        <v>1848</v>
      </c>
      <c r="R418">
        <v>79.959999999999994</v>
      </c>
      <c r="S418">
        <v>4</v>
      </c>
      <c r="T418">
        <v>0</v>
      </c>
      <c r="U418">
        <v>18.390799999999999</v>
      </c>
      <c r="V418">
        <v>2015</v>
      </c>
      <c r="W418" t="s">
        <v>209</v>
      </c>
    </row>
    <row r="419" spans="1:23" x14ac:dyDescent="0.25">
      <c r="A419">
        <v>4581</v>
      </c>
      <c r="B419" t="s">
        <v>1849</v>
      </c>
      <c r="C419" s="32">
        <v>42216</v>
      </c>
      <c r="D419" s="32">
        <v>42222</v>
      </c>
      <c r="E419" t="s">
        <v>375</v>
      </c>
      <c r="F419" t="s">
        <v>1850</v>
      </c>
      <c r="G419" t="s">
        <v>1851</v>
      </c>
      <c r="H419" t="s">
        <v>1</v>
      </c>
      <c r="I419" t="s">
        <v>378</v>
      </c>
      <c r="J419" t="s">
        <v>1852</v>
      </c>
      <c r="K419" t="s">
        <v>46</v>
      </c>
      <c r="L419">
        <v>39401</v>
      </c>
      <c r="M419" t="s">
        <v>83</v>
      </c>
      <c r="N419" t="s">
        <v>1042</v>
      </c>
      <c r="O419" t="s">
        <v>10</v>
      </c>
      <c r="P419" t="s">
        <v>17</v>
      </c>
      <c r="Q419" t="s">
        <v>1043</v>
      </c>
      <c r="R419">
        <v>239.70000000000002</v>
      </c>
      <c r="S419">
        <v>6</v>
      </c>
      <c r="T419">
        <v>0</v>
      </c>
      <c r="U419">
        <v>105.46800000000002</v>
      </c>
      <c r="V419">
        <v>2015</v>
      </c>
      <c r="W419" t="s">
        <v>213</v>
      </c>
    </row>
    <row r="420" spans="1:23" x14ac:dyDescent="0.25">
      <c r="A420">
        <v>4738</v>
      </c>
      <c r="B420" t="s">
        <v>1853</v>
      </c>
      <c r="C420" s="32">
        <v>42168</v>
      </c>
      <c r="D420" s="32">
        <v>42174</v>
      </c>
      <c r="E420" t="s">
        <v>375</v>
      </c>
      <c r="F420" t="s">
        <v>1854</v>
      </c>
      <c r="G420" t="s">
        <v>1855</v>
      </c>
      <c r="H420" t="s">
        <v>2</v>
      </c>
      <c r="I420" t="s">
        <v>378</v>
      </c>
      <c r="J420" t="s">
        <v>1856</v>
      </c>
      <c r="K420" t="s">
        <v>86</v>
      </c>
      <c r="L420">
        <v>4240</v>
      </c>
      <c r="M420" t="s">
        <v>82</v>
      </c>
      <c r="N420" t="s">
        <v>1857</v>
      </c>
      <c r="O420" t="s">
        <v>10</v>
      </c>
      <c r="P420" t="s">
        <v>17</v>
      </c>
      <c r="Q420" t="s">
        <v>1858</v>
      </c>
      <c r="R420">
        <v>67.98</v>
      </c>
      <c r="S420">
        <v>2</v>
      </c>
      <c r="T420">
        <v>0</v>
      </c>
      <c r="U420">
        <v>14.955599999999997</v>
      </c>
      <c r="V420">
        <v>2015</v>
      </c>
      <c r="W420" t="s">
        <v>214</v>
      </c>
    </row>
    <row r="421" spans="1:23" x14ac:dyDescent="0.25">
      <c r="A421">
        <v>5107</v>
      </c>
      <c r="B421" t="s">
        <v>1859</v>
      </c>
      <c r="C421" s="32">
        <v>42266</v>
      </c>
      <c r="D421" s="32">
        <v>42273</v>
      </c>
      <c r="E421" t="s">
        <v>375</v>
      </c>
      <c r="F421" t="s">
        <v>1678</v>
      </c>
      <c r="G421" t="s">
        <v>1679</v>
      </c>
      <c r="H421" t="s">
        <v>1</v>
      </c>
      <c r="I421" t="s">
        <v>378</v>
      </c>
      <c r="J421" t="s">
        <v>70</v>
      </c>
      <c r="K421" t="s">
        <v>34</v>
      </c>
      <c r="L421">
        <v>31907</v>
      </c>
      <c r="M421" t="s">
        <v>83</v>
      </c>
      <c r="N421" t="s">
        <v>1860</v>
      </c>
      <c r="O421" t="s">
        <v>10</v>
      </c>
      <c r="P421" t="s">
        <v>17</v>
      </c>
      <c r="Q421" t="s">
        <v>1861</v>
      </c>
      <c r="R421">
        <v>66.36</v>
      </c>
      <c r="S421">
        <v>4</v>
      </c>
      <c r="T421">
        <v>0</v>
      </c>
      <c r="U421">
        <v>23.225999999999999</v>
      </c>
      <c r="V421">
        <v>2015</v>
      </c>
      <c r="W421" t="s">
        <v>219</v>
      </c>
    </row>
    <row r="422" spans="1:23" x14ac:dyDescent="0.25">
      <c r="A422">
        <v>5188</v>
      </c>
      <c r="B422" t="s">
        <v>1557</v>
      </c>
      <c r="C422" s="32">
        <v>42260</v>
      </c>
      <c r="D422" s="32">
        <v>42265</v>
      </c>
      <c r="E422" t="s">
        <v>375</v>
      </c>
      <c r="F422" t="s">
        <v>1045</v>
      </c>
      <c r="G422" t="s">
        <v>1046</v>
      </c>
      <c r="H422" t="s">
        <v>0</v>
      </c>
      <c r="I422" t="s">
        <v>378</v>
      </c>
      <c r="J422" t="s">
        <v>70</v>
      </c>
      <c r="K422" t="s">
        <v>37</v>
      </c>
      <c r="L422">
        <v>47201</v>
      </c>
      <c r="M422" t="s">
        <v>81</v>
      </c>
      <c r="N422" t="s">
        <v>1862</v>
      </c>
      <c r="O422" t="s">
        <v>10</v>
      </c>
      <c r="P422" t="s">
        <v>17</v>
      </c>
      <c r="Q422" t="s">
        <v>1863</v>
      </c>
      <c r="R422">
        <v>199.96</v>
      </c>
      <c r="S422">
        <v>4</v>
      </c>
      <c r="T422">
        <v>0</v>
      </c>
      <c r="U422">
        <v>15.996799999999979</v>
      </c>
      <c r="V422">
        <v>2015</v>
      </c>
      <c r="W422" t="s">
        <v>219</v>
      </c>
    </row>
    <row r="423" spans="1:23" x14ac:dyDescent="0.25">
      <c r="A423">
        <v>6247</v>
      </c>
      <c r="B423" t="s">
        <v>1864</v>
      </c>
      <c r="C423" s="32">
        <v>42328</v>
      </c>
      <c r="D423" s="32">
        <v>42333</v>
      </c>
      <c r="E423" t="s">
        <v>375</v>
      </c>
      <c r="F423" t="s">
        <v>1865</v>
      </c>
      <c r="G423" t="s">
        <v>1866</v>
      </c>
      <c r="H423" t="s">
        <v>2</v>
      </c>
      <c r="I423" t="s">
        <v>378</v>
      </c>
      <c r="J423" t="s">
        <v>75</v>
      </c>
      <c r="K423" t="s">
        <v>64</v>
      </c>
      <c r="L423">
        <v>98105</v>
      </c>
      <c r="M423" t="s">
        <v>84</v>
      </c>
      <c r="N423" t="s">
        <v>1791</v>
      </c>
      <c r="O423" t="s">
        <v>10</v>
      </c>
      <c r="P423" t="s">
        <v>17</v>
      </c>
      <c r="Q423" t="s">
        <v>1792</v>
      </c>
      <c r="R423">
        <v>13.98</v>
      </c>
      <c r="S423">
        <v>2</v>
      </c>
      <c r="T423">
        <v>0</v>
      </c>
      <c r="U423">
        <v>6.011400000000001</v>
      </c>
      <c r="V423">
        <v>2015</v>
      </c>
      <c r="W423" t="s">
        <v>217</v>
      </c>
    </row>
    <row r="424" spans="1:23" x14ac:dyDescent="0.25">
      <c r="A424">
        <v>6472</v>
      </c>
      <c r="B424" t="s">
        <v>1691</v>
      </c>
      <c r="C424" s="32">
        <v>42245</v>
      </c>
      <c r="D424" s="32">
        <v>42249</v>
      </c>
      <c r="E424" t="s">
        <v>375</v>
      </c>
      <c r="F424" t="s">
        <v>1692</v>
      </c>
      <c r="G424" t="s">
        <v>1693</v>
      </c>
      <c r="H424" t="s">
        <v>2</v>
      </c>
      <c r="I424" t="s">
        <v>378</v>
      </c>
      <c r="J424" t="s">
        <v>122</v>
      </c>
      <c r="K424" t="s">
        <v>44</v>
      </c>
      <c r="L424">
        <v>48234</v>
      </c>
      <c r="M424" t="s">
        <v>81</v>
      </c>
      <c r="N424" t="s">
        <v>1867</v>
      </c>
      <c r="O424" t="s">
        <v>10</v>
      </c>
      <c r="P424" t="s">
        <v>17</v>
      </c>
      <c r="Q424" t="s">
        <v>1868</v>
      </c>
      <c r="R424">
        <v>114.52</v>
      </c>
      <c r="S424">
        <v>7</v>
      </c>
      <c r="T424">
        <v>0</v>
      </c>
      <c r="U424">
        <v>11.451999999999995</v>
      </c>
      <c r="V424">
        <v>2015</v>
      </c>
      <c r="W424" t="s">
        <v>209</v>
      </c>
    </row>
    <row r="425" spans="1:23" x14ac:dyDescent="0.25">
      <c r="A425">
        <v>6500</v>
      </c>
      <c r="B425" t="s">
        <v>1869</v>
      </c>
      <c r="C425" s="32">
        <v>42209</v>
      </c>
      <c r="D425" s="32">
        <v>42213</v>
      </c>
      <c r="E425" t="s">
        <v>375</v>
      </c>
      <c r="F425" t="s">
        <v>1870</v>
      </c>
      <c r="G425" t="s">
        <v>1871</v>
      </c>
      <c r="H425" t="s">
        <v>2</v>
      </c>
      <c r="I425" t="s">
        <v>378</v>
      </c>
      <c r="J425" t="s">
        <v>125</v>
      </c>
      <c r="K425" t="s">
        <v>40</v>
      </c>
      <c r="L425">
        <v>40214</v>
      </c>
      <c r="M425" t="s">
        <v>83</v>
      </c>
      <c r="N425" t="s">
        <v>1847</v>
      </c>
      <c r="O425" t="s">
        <v>10</v>
      </c>
      <c r="P425" t="s">
        <v>17</v>
      </c>
      <c r="Q425" t="s">
        <v>1848</v>
      </c>
      <c r="R425">
        <v>279.85999999999996</v>
      </c>
      <c r="S425">
        <v>14</v>
      </c>
      <c r="T425">
        <v>0</v>
      </c>
      <c r="U425">
        <v>64.367799999999988</v>
      </c>
      <c r="V425">
        <v>2015</v>
      </c>
      <c r="W425" t="s">
        <v>213</v>
      </c>
    </row>
    <row r="426" spans="1:23" x14ac:dyDescent="0.25">
      <c r="A426">
        <v>7839</v>
      </c>
      <c r="B426" t="s">
        <v>1872</v>
      </c>
      <c r="C426" s="32">
        <v>42272</v>
      </c>
      <c r="D426" s="32">
        <v>42277</v>
      </c>
      <c r="E426" t="s">
        <v>375</v>
      </c>
      <c r="F426" t="s">
        <v>1873</v>
      </c>
      <c r="G426" t="s">
        <v>1874</v>
      </c>
      <c r="H426" t="s">
        <v>1</v>
      </c>
      <c r="I426" t="s">
        <v>378</v>
      </c>
      <c r="J426" t="s">
        <v>75</v>
      </c>
      <c r="K426" t="s">
        <v>64</v>
      </c>
      <c r="L426">
        <v>98103</v>
      </c>
      <c r="M426" t="s">
        <v>84</v>
      </c>
      <c r="N426" t="s">
        <v>788</v>
      </c>
      <c r="O426" t="s">
        <v>10</v>
      </c>
      <c r="P426" t="s">
        <v>17</v>
      </c>
      <c r="Q426" t="s">
        <v>789</v>
      </c>
      <c r="R426">
        <v>159.97999999999999</v>
      </c>
      <c r="S426">
        <v>2</v>
      </c>
      <c r="T426">
        <v>0</v>
      </c>
      <c r="U426">
        <v>57.592799999999997</v>
      </c>
      <c r="V426">
        <v>2015</v>
      </c>
      <c r="W426" t="s">
        <v>219</v>
      </c>
    </row>
    <row r="427" spans="1:23" x14ac:dyDescent="0.25">
      <c r="A427">
        <v>7862</v>
      </c>
      <c r="B427" t="s">
        <v>1875</v>
      </c>
      <c r="C427" s="32">
        <v>42289</v>
      </c>
      <c r="D427" s="32">
        <v>42294</v>
      </c>
      <c r="E427" t="s">
        <v>375</v>
      </c>
      <c r="F427" t="s">
        <v>1876</v>
      </c>
      <c r="G427" t="s">
        <v>1877</v>
      </c>
      <c r="H427" t="s">
        <v>0</v>
      </c>
      <c r="I427" t="s">
        <v>378</v>
      </c>
      <c r="J427" t="s">
        <v>75</v>
      </c>
      <c r="K427" t="s">
        <v>64</v>
      </c>
      <c r="L427">
        <v>98103</v>
      </c>
      <c r="M427" t="s">
        <v>84</v>
      </c>
      <c r="N427" t="s">
        <v>882</v>
      </c>
      <c r="O427" t="s">
        <v>10</v>
      </c>
      <c r="P427" t="s">
        <v>17</v>
      </c>
      <c r="Q427" t="s">
        <v>883</v>
      </c>
      <c r="R427">
        <v>17.899999999999999</v>
      </c>
      <c r="S427">
        <v>2</v>
      </c>
      <c r="T427">
        <v>0</v>
      </c>
      <c r="U427">
        <v>3.400999999999998</v>
      </c>
      <c r="V427">
        <v>2015</v>
      </c>
      <c r="W427" t="s">
        <v>218</v>
      </c>
    </row>
    <row r="428" spans="1:23" x14ac:dyDescent="0.25">
      <c r="A428">
        <v>8079</v>
      </c>
      <c r="B428" t="s">
        <v>1878</v>
      </c>
      <c r="C428" s="32">
        <v>42178</v>
      </c>
      <c r="D428" s="32">
        <v>42184</v>
      </c>
      <c r="E428" t="s">
        <v>375</v>
      </c>
      <c r="F428" t="s">
        <v>1879</v>
      </c>
      <c r="G428" t="s">
        <v>1880</v>
      </c>
      <c r="H428" t="s">
        <v>1</v>
      </c>
      <c r="I428" t="s">
        <v>378</v>
      </c>
      <c r="J428" t="s">
        <v>1881</v>
      </c>
      <c r="K428" t="s">
        <v>34</v>
      </c>
      <c r="L428">
        <v>30344</v>
      </c>
      <c r="M428" t="s">
        <v>83</v>
      </c>
      <c r="N428" t="s">
        <v>1882</v>
      </c>
      <c r="O428" t="s">
        <v>10</v>
      </c>
      <c r="P428" t="s">
        <v>17</v>
      </c>
      <c r="Q428" t="s">
        <v>1883</v>
      </c>
      <c r="R428">
        <v>75</v>
      </c>
      <c r="S428">
        <v>3</v>
      </c>
      <c r="T428">
        <v>0</v>
      </c>
      <c r="U428">
        <v>18</v>
      </c>
      <c r="V428">
        <v>2015</v>
      </c>
      <c r="W428" t="s">
        <v>214</v>
      </c>
    </row>
    <row r="429" spans="1:23" x14ac:dyDescent="0.25">
      <c r="A429">
        <v>9553</v>
      </c>
      <c r="B429" t="s">
        <v>1884</v>
      </c>
      <c r="C429" s="32">
        <v>42154</v>
      </c>
      <c r="D429" s="32">
        <v>42158</v>
      </c>
      <c r="E429" t="s">
        <v>375</v>
      </c>
      <c r="F429" t="s">
        <v>1885</v>
      </c>
      <c r="G429" t="s">
        <v>1886</v>
      </c>
      <c r="H429" t="s">
        <v>2</v>
      </c>
      <c r="I429" t="s">
        <v>378</v>
      </c>
      <c r="J429" t="s">
        <v>143</v>
      </c>
      <c r="K429" t="s">
        <v>63</v>
      </c>
      <c r="L429">
        <v>22153</v>
      </c>
      <c r="M429" t="s">
        <v>83</v>
      </c>
      <c r="N429" t="s">
        <v>1887</v>
      </c>
      <c r="O429" t="s">
        <v>10</v>
      </c>
      <c r="P429" t="s">
        <v>17</v>
      </c>
      <c r="Q429" t="s">
        <v>1888</v>
      </c>
      <c r="R429">
        <v>151.96</v>
      </c>
      <c r="S429">
        <v>4</v>
      </c>
      <c r="T429">
        <v>0</v>
      </c>
      <c r="U429">
        <v>36.470399999999998</v>
      </c>
      <c r="V429">
        <v>2015</v>
      </c>
      <c r="W429" t="s">
        <v>216</v>
      </c>
    </row>
    <row r="430" spans="1:23" x14ac:dyDescent="0.25">
      <c r="A430">
        <v>9889</v>
      </c>
      <c r="B430" t="s">
        <v>1889</v>
      </c>
      <c r="C430" s="32">
        <v>42224</v>
      </c>
      <c r="D430" s="32">
        <v>42228</v>
      </c>
      <c r="E430" t="s">
        <v>375</v>
      </c>
      <c r="F430" t="s">
        <v>744</v>
      </c>
      <c r="G430" t="s">
        <v>745</v>
      </c>
      <c r="H430" t="s">
        <v>0</v>
      </c>
      <c r="I430" t="s">
        <v>378</v>
      </c>
      <c r="J430" t="s">
        <v>1890</v>
      </c>
      <c r="K430" t="s">
        <v>53</v>
      </c>
      <c r="L430">
        <v>13501</v>
      </c>
      <c r="M430" t="s">
        <v>82</v>
      </c>
      <c r="N430" t="s">
        <v>755</v>
      </c>
      <c r="O430" t="s">
        <v>10</v>
      </c>
      <c r="P430" t="s">
        <v>17</v>
      </c>
      <c r="Q430" t="s">
        <v>756</v>
      </c>
      <c r="R430">
        <v>79.989999999999995</v>
      </c>
      <c r="S430">
        <v>1</v>
      </c>
      <c r="T430">
        <v>0</v>
      </c>
      <c r="U430">
        <v>28.796399999999998</v>
      </c>
      <c r="V430">
        <v>2015</v>
      </c>
      <c r="W430" t="s">
        <v>209</v>
      </c>
    </row>
    <row r="431" spans="1:23" x14ac:dyDescent="0.25">
      <c r="A431">
        <v>2812</v>
      </c>
      <c r="B431" t="s">
        <v>1314</v>
      </c>
      <c r="C431" s="32">
        <v>42324</v>
      </c>
      <c r="D431" s="32">
        <v>42326</v>
      </c>
      <c r="E431" t="s">
        <v>389</v>
      </c>
      <c r="F431" t="s">
        <v>1315</v>
      </c>
      <c r="G431" t="s">
        <v>1316</v>
      </c>
      <c r="H431" t="s">
        <v>2</v>
      </c>
      <c r="I431" t="s">
        <v>378</v>
      </c>
      <c r="J431" t="s">
        <v>116</v>
      </c>
      <c r="K431" t="s">
        <v>65</v>
      </c>
      <c r="L431">
        <v>53209</v>
      </c>
      <c r="M431" t="s">
        <v>81</v>
      </c>
      <c r="N431" t="s">
        <v>1891</v>
      </c>
      <c r="O431" t="s">
        <v>8</v>
      </c>
      <c r="P431" t="s">
        <v>91</v>
      </c>
      <c r="Q431" t="s">
        <v>1892</v>
      </c>
      <c r="R431">
        <v>185.57999999999998</v>
      </c>
      <c r="S431">
        <v>6</v>
      </c>
      <c r="T431">
        <v>0</v>
      </c>
      <c r="U431">
        <v>76.087800000000001</v>
      </c>
      <c r="V431">
        <v>2015</v>
      </c>
      <c r="W431" t="s">
        <v>217</v>
      </c>
    </row>
    <row r="432" spans="1:23" x14ac:dyDescent="0.25">
      <c r="A432">
        <v>3698</v>
      </c>
      <c r="B432" t="s">
        <v>1893</v>
      </c>
      <c r="C432" s="32">
        <v>42327</v>
      </c>
      <c r="D432" s="32">
        <v>42329</v>
      </c>
      <c r="E432" t="s">
        <v>389</v>
      </c>
      <c r="F432" t="s">
        <v>1894</v>
      </c>
      <c r="G432" t="s">
        <v>1895</v>
      </c>
      <c r="H432" t="s">
        <v>2</v>
      </c>
      <c r="I432" t="s">
        <v>378</v>
      </c>
      <c r="J432" t="s">
        <v>75</v>
      </c>
      <c r="K432" t="s">
        <v>64</v>
      </c>
      <c r="L432">
        <v>98115</v>
      </c>
      <c r="M432" t="s">
        <v>84</v>
      </c>
      <c r="N432" t="s">
        <v>1896</v>
      </c>
      <c r="O432" t="s">
        <v>8</v>
      </c>
      <c r="P432" t="s">
        <v>91</v>
      </c>
      <c r="Q432" t="s">
        <v>1897</v>
      </c>
      <c r="R432">
        <v>141.96</v>
      </c>
      <c r="S432">
        <v>2</v>
      </c>
      <c r="T432">
        <v>0</v>
      </c>
      <c r="U432">
        <v>22.7136</v>
      </c>
      <c r="V432">
        <v>2015</v>
      </c>
      <c r="W432" t="s">
        <v>217</v>
      </c>
    </row>
    <row r="433" spans="1:23" x14ac:dyDescent="0.25">
      <c r="A433">
        <v>3852</v>
      </c>
      <c r="B433" t="s">
        <v>1898</v>
      </c>
      <c r="C433" s="32">
        <v>42268</v>
      </c>
      <c r="D433" s="32">
        <v>42268</v>
      </c>
      <c r="E433" t="s">
        <v>597</v>
      </c>
      <c r="F433" t="s">
        <v>1899</v>
      </c>
      <c r="G433" t="s">
        <v>1900</v>
      </c>
      <c r="H433" t="s">
        <v>2</v>
      </c>
      <c r="I433" t="s">
        <v>378</v>
      </c>
      <c r="J433" t="s">
        <v>1901</v>
      </c>
      <c r="K433" t="s">
        <v>43</v>
      </c>
      <c r="L433">
        <v>2169</v>
      </c>
      <c r="M433" t="s">
        <v>82</v>
      </c>
      <c r="N433" t="s">
        <v>1902</v>
      </c>
      <c r="O433" t="s">
        <v>8</v>
      </c>
      <c r="P433" t="s">
        <v>91</v>
      </c>
      <c r="Q433" t="s">
        <v>1903</v>
      </c>
      <c r="R433">
        <v>85.3</v>
      </c>
      <c r="S433">
        <v>2</v>
      </c>
      <c r="T433">
        <v>0</v>
      </c>
      <c r="U433">
        <v>14.500999999999991</v>
      </c>
      <c r="V433">
        <v>2015</v>
      </c>
      <c r="W433" t="s">
        <v>219</v>
      </c>
    </row>
    <row r="434" spans="1:23" x14ac:dyDescent="0.25">
      <c r="A434">
        <v>5841</v>
      </c>
      <c r="B434" t="s">
        <v>1904</v>
      </c>
      <c r="C434" s="32">
        <v>42269</v>
      </c>
      <c r="D434" s="32">
        <v>42273</v>
      </c>
      <c r="E434" t="s">
        <v>389</v>
      </c>
      <c r="F434" t="s">
        <v>1905</v>
      </c>
      <c r="G434" t="s">
        <v>1906</v>
      </c>
      <c r="H434" t="s">
        <v>2</v>
      </c>
      <c r="I434" t="s">
        <v>378</v>
      </c>
      <c r="J434" t="s">
        <v>1362</v>
      </c>
      <c r="K434" t="s">
        <v>63</v>
      </c>
      <c r="L434">
        <v>22204</v>
      </c>
      <c r="M434" t="s">
        <v>83</v>
      </c>
      <c r="N434" t="s">
        <v>1907</v>
      </c>
      <c r="O434" t="s">
        <v>8</v>
      </c>
      <c r="P434" t="s">
        <v>91</v>
      </c>
      <c r="Q434" t="s">
        <v>1908</v>
      </c>
      <c r="R434">
        <v>47.98</v>
      </c>
      <c r="S434">
        <v>2</v>
      </c>
      <c r="T434">
        <v>0</v>
      </c>
      <c r="U434">
        <v>11.035399999999996</v>
      </c>
      <c r="V434">
        <v>2015</v>
      </c>
      <c r="W434" t="s">
        <v>219</v>
      </c>
    </row>
    <row r="435" spans="1:23" x14ac:dyDescent="0.25">
      <c r="A435">
        <v>7439</v>
      </c>
      <c r="B435" t="s">
        <v>1909</v>
      </c>
      <c r="C435" s="32">
        <v>42087</v>
      </c>
      <c r="D435" s="32">
        <v>42090</v>
      </c>
      <c r="E435" t="s">
        <v>389</v>
      </c>
      <c r="F435" t="s">
        <v>1910</v>
      </c>
      <c r="G435" t="s">
        <v>1911</v>
      </c>
      <c r="H435" t="s">
        <v>1</v>
      </c>
      <c r="I435" t="s">
        <v>378</v>
      </c>
      <c r="J435" t="s">
        <v>1912</v>
      </c>
      <c r="K435" t="s">
        <v>64</v>
      </c>
      <c r="L435">
        <v>98042</v>
      </c>
      <c r="M435" t="s">
        <v>84</v>
      </c>
      <c r="N435" t="s">
        <v>1913</v>
      </c>
      <c r="O435" t="s">
        <v>8</v>
      </c>
      <c r="P435" t="s">
        <v>91</v>
      </c>
      <c r="Q435" t="s">
        <v>1914</v>
      </c>
      <c r="R435">
        <v>46.900000000000006</v>
      </c>
      <c r="S435">
        <v>5</v>
      </c>
      <c r="T435">
        <v>0</v>
      </c>
      <c r="U435">
        <v>13.132000000000001</v>
      </c>
      <c r="V435">
        <v>2015</v>
      </c>
      <c r="W435" t="s">
        <v>215</v>
      </c>
    </row>
    <row r="436" spans="1:23" x14ac:dyDescent="0.25">
      <c r="A436">
        <v>7626</v>
      </c>
      <c r="B436" t="s">
        <v>1915</v>
      </c>
      <c r="C436" s="32">
        <v>42147</v>
      </c>
      <c r="D436" s="32">
        <v>42151</v>
      </c>
      <c r="E436" t="s">
        <v>389</v>
      </c>
      <c r="F436" t="s">
        <v>1916</v>
      </c>
      <c r="G436" t="s">
        <v>1917</v>
      </c>
      <c r="H436" t="s">
        <v>2</v>
      </c>
      <c r="I436" t="s">
        <v>378</v>
      </c>
      <c r="J436" t="s">
        <v>122</v>
      </c>
      <c r="K436" t="s">
        <v>44</v>
      </c>
      <c r="L436">
        <v>48234</v>
      </c>
      <c r="M436" t="s">
        <v>81</v>
      </c>
      <c r="N436" t="s">
        <v>1918</v>
      </c>
      <c r="O436" t="s">
        <v>8</v>
      </c>
      <c r="P436" t="s">
        <v>91</v>
      </c>
      <c r="Q436" t="s">
        <v>1919</v>
      </c>
      <c r="R436">
        <v>75.33</v>
      </c>
      <c r="S436">
        <v>9</v>
      </c>
      <c r="T436">
        <v>0</v>
      </c>
      <c r="U436">
        <v>19.585799999999999</v>
      </c>
      <c r="V436">
        <v>2015</v>
      </c>
      <c r="W436" t="s">
        <v>216</v>
      </c>
    </row>
    <row r="437" spans="1:23" x14ac:dyDescent="0.25">
      <c r="A437">
        <v>7673</v>
      </c>
      <c r="B437" t="s">
        <v>1465</v>
      </c>
      <c r="C437" s="32">
        <v>42335</v>
      </c>
      <c r="D437" s="32">
        <v>42337</v>
      </c>
      <c r="E437" t="s">
        <v>389</v>
      </c>
      <c r="F437" t="s">
        <v>1466</v>
      </c>
      <c r="G437" t="s">
        <v>1467</v>
      </c>
      <c r="H437" t="s">
        <v>2</v>
      </c>
      <c r="I437" t="s">
        <v>378</v>
      </c>
      <c r="J437" t="s">
        <v>247</v>
      </c>
      <c r="K437" t="s">
        <v>43</v>
      </c>
      <c r="L437">
        <v>2149</v>
      </c>
      <c r="M437" t="s">
        <v>82</v>
      </c>
      <c r="N437" t="s">
        <v>1920</v>
      </c>
      <c r="O437" t="s">
        <v>8</v>
      </c>
      <c r="P437" t="s">
        <v>91</v>
      </c>
      <c r="Q437" t="s">
        <v>1921</v>
      </c>
      <c r="R437">
        <v>38.97</v>
      </c>
      <c r="S437">
        <v>3</v>
      </c>
      <c r="T437">
        <v>0</v>
      </c>
      <c r="U437">
        <v>4.6763999999999992</v>
      </c>
      <c r="V437">
        <v>2015</v>
      </c>
      <c r="W437" t="s">
        <v>217</v>
      </c>
    </row>
    <row r="438" spans="1:23" x14ac:dyDescent="0.25">
      <c r="A438">
        <v>9785</v>
      </c>
      <c r="B438" t="s">
        <v>1922</v>
      </c>
      <c r="C438" s="32">
        <v>42155</v>
      </c>
      <c r="D438" s="32">
        <v>42157</v>
      </c>
      <c r="E438" t="s">
        <v>389</v>
      </c>
      <c r="F438" t="s">
        <v>1264</v>
      </c>
      <c r="G438" t="s">
        <v>1265</v>
      </c>
      <c r="H438" t="s">
        <v>1</v>
      </c>
      <c r="I438" t="s">
        <v>378</v>
      </c>
      <c r="J438" t="s">
        <v>1923</v>
      </c>
      <c r="K438" t="s">
        <v>51</v>
      </c>
      <c r="L438">
        <v>7501</v>
      </c>
      <c r="M438" t="s">
        <v>82</v>
      </c>
      <c r="N438" t="s">
        <v>1924</v>
      </c>
      <c r="O438" t="s">
        <v>8</v>
      </c>
      <c r="P438" t="s">
        <v>91</v>
      </c>
      <c r="Q438" t="s">
        <v>1925</v>
      </c>
      <c r="R438">
        <v>8.2799999999999994</v>
      </c>
      <c r="S438">
        <v>2</v>
      </c>
      <c r="T438">
        <v>0</v>
      </c>
      <c r="U438">
        <v>2.9807999999999995</v>
      </c>
      <c r="V438">
        <v>2015</v>
      </c>
      <c r="W438" t="s">
        <v>216</v>
      </c>
    </row>
    <row r="439" spans="1:23" x14ac:dyDescent="0.25">
      <c r="A439">
        <v>94</v>
      </c>
      <c r="B439" t="s">
        <v>1926</v>
      </c>
      <c r="C439" s="32">
        <v>42035</v>
      </c>
      <c r="D439" s="32">
        <v>42040</v>
      </c>
      <c r="E439" t="s">
        <v>389</v>
      </c>
      <c r="F439" t="s">
        <v>1927</v>
      </c>
      <c r="G439" t="s">
        <v>1928</v>
      </c>
      <c r="H439" t="s">
        <v>0</v>
      </c>
      <c r="I439" t="s">
        <v>378</v>
      </c>
      <c r="J439" t="s">
        <v>155</v>
      </c>
      <c r="K439" t="s">
        <v>45</v>
      </c>
      <c r="L439">
        <v>55407</v>
      </c>
      <c r="M439" t="s">
        <v>81</v>
      </c>
      <c r="N439" t="s">
        <v>674</v>
      </c>
      <c r="O439" t="s">
        <v>8</v>
      </c>
      <c r="P439" t="s">
        <v>91</v>
      </c>
      <c r="Q439" t="s">
        <v>675</v>
      </c>
      <c r="R439">
        <v>53.34</v>
      </c>
      <c r="S439">
        <v>3</v>
      </c>
      <c r="T439">
        <v>0</v>
      </c>
      <c r="U439">
        <v>16.535399999999996</v>
      </c>
      <c r="V439">
        <v>2015</v>
      </c>
      <c r="W439" t="s">
        <v>212</v>
      </c>
    </row>
    <row r="440" spans="1:23" x14ac:dyDescent="0.25">
      <c r="A440">
        <v>808</v>
      </c>
      <c r="B440" t="s">
        <v>1767</v>
      </c>
      <c r="C440" s="32">
        <v>42038</v>
      </c>
      <c r="D440" s="32">
        <v>42040</v>
      </c>
      <c r="E440" t="s">
        <v>512</v>
      </c>
      <c r="F440" t="s">
        <v>1768</v>
      </c>
      <c r="G440" t="s">
        <v>1769</v>
      </c>
      <c r="H440" t="s">
        <v>0</v>
      </c>
      <c r="I440" t="s">
        <v>378</v>
      </c>
      <c r="J440" t="s">
        <v>123</v>
      </c>
      <c r="K440" t="s">
        <v>48</v>
      </c>
      <c r="L440">
        <v>68104</v>
      </c>
      <c r="M440" t="s">
        <v>81</v>
      </c>
      <c r="N440" t="s">
        <v>700</v>
      </c>
      <c r="O440" t="s">
        <v>8</v>
      </c>
      <c r="P440" t="s">
        <v>91</v>
      </c>
      <c r="Q440" t="s">
        <v>701</v>
      </c>
      <c r="R440">
        <v>28.4</v>
      </c>
      <c r="S440">
        <v>2</v>
      </c>
      <c r="T440">
        <v>0</v>
      </c>
      <c r="U440">
        <v>11.076000000000001</v>
      </c>
      <c r="V440">
        <v>2015</v>
      </c>
      <c r="W440" t="s">
        <v>211</v>
      </c>
    </row>
    <row r="441" spans="1:23" x14ac:dyDescent="0.25">
      <c r="A441">
        <v>4631</v>
      </c>
      <c r="B441" t="s">
        <v>1929</v>
      </c>
      <c r="C441" s="32">
        <v>42292</v>
      </c>
      <c r="D441" s="32">
        <v>42292</v>
      </c>
      <c r="E441" t="s">
        <v>597</v>
      </c>
      <c r="F441" t="s">
        <v>1201</v>
      </c>
      <c r="G441" t="s">
        <v>1202</v>
      </c>
      <c r="H441" t="s">
        <v>0</v>
      </c>
      <c r="I441" t="s">
        <v>378</v>
      </c>
      <c r="J441" t="s">
        <v>203</v>
      </c>
      <c r="K441" t="s">
        <v>44</v>
      </c>
      <c r="L441">
        <v>48858</v>
      </c>
      <c r="M441" t="s">
        <v>81</v>
      </c>
      <c r="N441" t="s">
        <v>1930</v>
      </c>
      <c r="O441" t="s">
        <v>8</v>
      </c>
      <c r="P441" t="s">
        <v>91</v>
      </c>
      <c r="Q441" t="s">
        <v>1931</v>
      </c>
      <c r="R441">
        <v>17.14</v>
      </c>
      <c r="S441">
        <v>2</v>
      </c>
      <c r="T441">
        <v>0</v>
      </c>
      <c r="U441">
        <v>6.1704000000000008</v>
      </c>
      <c r="V441">
        <v>2015</v>
      </c>
      <c r="W441" t="s">
        <v>218</v>
      </c>
    </row>
    <row r="442" spans="1:23" x14ac:dyDescent="0.25">
      <c r="A442">
        <v>4699</v>
      </c>
      <c r="B442" t="s">
        <v>1478</v>
      </c>
      <c r="C442" s="32">
        <v>42355</v>
      </c>
      <c r="D442" s="32">
        <v>42355</v>
      </c>
      <c r="E442" t="s">
        <v>597</v>
      </c>
      <c r="F442" t="s">
        <v>1479</v>
      </c>
      <c r="G442" t="s">
        <v>1480</v>
      </c>
      <c r="H442" t="s">
        <v>0</v>
      </c>
      <c r="I442" t="s">
        <v>378</v>
      </c>
      <c r="J442" t="s">
        <v>122</v>
      </c>
      <c r="K442" t="s">
        <v>44</v>
      </c>
      <c r="L442">
        <v>48205</v>
      </c>
      <c r="M442" t="s">
        <v>81</v>
      </c>
      <c r="N442" t="s">
        <v>1932</v>
      </c>
      <c r="O442" t="s">
        <v>8</v>
      </c>
      <c r="P442" t="s">
        <v>91</v>
      </c>
      <c r="Q442" t="s">
        <v>1933</v>
      </c>
      <c r="R442">
        <v>212.13</v>
      </c>
      <c r="S442">
        <v>3</v>
      </c>
      <c r="T442">
        <v>0</v>
      </c>
      <c r="U442">
        <v>14.849099999999979</v>
      </c>
      <c r="V442">
        <v>2015</v>
      </c>
      <c r="W442" t="s">
        <v>210</v>
      </c>
    </row>
    <row r="443" spans="1:23" x14ac:dyDescent="0.25">
      <c r="A443">
        <v>5156</v>
      </c>
      <c r="B443" t="s">
        <v>1934</v>
      </c>
      <c r="C443" s="32">
        <v>42223</v>
      </c>
      <c r="D443" s="32">
        <v>42224</v>
      </c>
      <c r="E443" t="s">
        <v>512</v>
      </c>
      <c r="F443" t="s">
        <v>793</v>
      </c>
      <c r="G443" t="s">
        <v>80</v>
      </c>
      <c r="H443" t="s">
        <v>0</v>
      </c>
      <c r="I443" t="s">
        <v>378</v>
      </c>
      <c r="J443" t="s">
        <v>1935</v>
      </c>
      <c r="K443" t="s">
        <v>47</v>
      </c>
      <c r="L443">
        <v>63122</v>
      </c>
      <c r="M443" t="s">
        <v>81</v>
      </c>
      <c r="N443" t="s">
        <v>1896</v>
      </c>
      <c r="O443" t="s">
        <v>8</v>
      </c>
      <c r="P443" t="s">
        <v>91</v>
      </c>
      <c r="Q443" t="s">
        <v>1897</v>
      </c>
      <c r="R443">
        <v>212.94</v>
      </c>
      <c r="S443">
        <v>3</v>
      </c>
      <c r="T443">
        <v>0</v>
      </c>
      <c r="U443">
        <v>34.070399999999999</v>
      </c>
      <c r="V443">
        <v>2015</v>
      </c>
      <c r="W443" t="s">
        <v>209</v>
      </c>
    </row>
    <row r="444" spans="1:23" x14ac:dyDescent="0.25">
      <c r="A444">
        <v>5671</v>
      </c>
      <c r="B444" t="s">
        <v>1936</v>
      </c>
      <c r="C444" s="32">
        <v>42164</v>
      </c>
      <c r="D444" s="32">
        <v>42166</v>
      </c>
      <c r="E444" t="s">
        <v>389</v>
      </c>
      <c r="F444" t="s">
        <v>1130</v>
      </c>
      <c r="G444" t="s">
        <v>1131</v>
      </c>
      <c r="H444" t="s">
        <v>0</v>
      </c>
      <c r="I444" t="s">
        <v>378</v>
      </c>
      <c r="J444" t="s">
        <v>1937</v>
      </c>
      <c r="K444" t="s">
        <v>35</v>
      </c>
      <c r="L444">
        <v>83201</v>
      </c>
      <c r="M444" t="s">
        <v>84</v>
      </c>
      <c r="N444" t="s">
        <v>1938</v>
      </c>
      <c r="O444" t="s">
        <v>8</v>
      </c>
      <c r="P444" t="s">
        <v>91</v>
      </c>
      <c r="Q444" t="s">
        <v>1939</v>
      </c>
      <c r="R444">
        <v>355.36</v>
      </c>
      <c r="S444">
        <v>4</v>
      </c>
      <c r="T444">
        <v>0</v>
      </c>
      <c r="U444">
        <v>92.393599999999992</v>
      </c>
      <c r="V444">
        <v>2015</v>
      </c>
      <c r="W444" t="s">
        <v>214</v>
      </c>
    </row>
    <row r="445" spans="1:23" x14ac:dyDescent="0.25">
      <c r="A445">
        <v>6993</v>
      </c>
      <c r="B445" t="s">
        <v>1642</v>
      </c>
      <c r="C445" s="32">
        <v>42316</v>
      </c>
      <c r="D445" s="32">
        <v>42321</v>
      </c>
      <c r="E445" t="s">
        <v>389</v>
      </c>
      <c r="F445" t="s">
        <v>1643</v>
      </c>
      <c r="G445" t="s">
        <v>1644</v>
      </c>
      <c r="H445" t="s">
        <v>0</v>
      </c>
      <c r="I445" t="s">
        <v>378</v>
      </c>
      <c r="J445" t="s">
        <v>1645</v>
      </c>
      <c r="K445" t="s">
        <v>63</v>
      </c>
      <c r="L445">
        <v>23666</v>
      </c>
      <c r="M445" t="s">
        <v>83</v>
      </c>
      <c r="N445" t="s">
        <v>889</v>
      </c>
      <c r="O445" t="s">
        <v>8</v>
      </c>
      <c r="P445" t="s">
        <v>91</v>
      </c>
      <c r="Q445" t="s">
        <v>890</v>
      </c>
      <c r="R445">
        <v>186.54</v>
      </c>
      <c r="S445">
        <v>3</v>
      </c>
      <c r="T445">
        <v>0</v>
      </c>
      <c r="U445">
        <v>41.038800000000002</v>
      </c>
      <c r="V445">
        <v>2015</v>
      </c>
      <c r="W445" t="s">
        <v>217</v>
      </c>
    </row>
    <row r="446" spans="1:23" x14ac:dyDescent="0.25">
      <c r="A446">
        <v>7155</v>
      </c>
      <c r="B446" t="s">
        <v>331</v>
      </c>
      <c r="C446" s="32">
        <v>42363</v>
      </c>
      <c r="D446" s="32">
        <v>42365</v>
      </c>
      <c r="E446" t="s">
        <v>389</v>
      </c>
      <c r="F446" t="s">
        <v>1940</v>
      </c>
      <c r="G446" t="s">
        <v>1941</v>
      </c>
      <c r="H446" t="s">
        <v>0</v>
      </c>
      <c r="I446" t="s">
        <v>378</v>
      </c>
      <c r="J446" t="s">
        <v>70</v>
      </c>
      <c r="K446" t="s">
        <v>34</v>
      </c>
      <c r="L446">
        <v>31907</v>
      </c>
      <c r="M446" t="s">
        <v>83</v>
      </c>
      <c r="N446" t="s">
        <v>1024</v>
      </c>
      <c r="O446" t="s">
        <v>8</v>
      </c>
      <c r="P446" t="s">
        <v>91</v>
      </c>
      <c r="Q446" t="s">
        <v>1025</v>
      </c>
      <c r="R446">
        <v>275.88</v>
      </c>
      <c r="S446">
        <v>6</v>
      </c>
      <c r="T446">
        <v>0</v>
      </c>
      <c r="U446">
        <v>46.899599999999964</v>
      </c>
      <c r="V446">
        <v>2015</v>
      </c>
      <c r="W446" t="s">
        <v>210</v>
      </c>
    </row>
    <row r="447" spans="1:23" x14ac:dyDescent="0.25">
      <c r="A447">
        <v>7459</v>
      </c>
      <c r="B447" t="s">
        <v>1459</v>
      </c>
      <c r="C447" s="32">
        <v>42110</v>
      </c>
      <c r="D447" s="32">
        <v>42112</v>
      </c>
      <c r="E447" t="s">
        <v>512</v>
      </c>
      <c r="F447" t="s">
        <v>1460</v>
      </c>
      <c r="G447" t="s">
        <v>1461</v>
      </c>
      <c r="H447" t="s">
        <v>0</v>
      </c>
      <c r="I447" t="s">
        <v>378</v>
      </c>
      <c r="J447" t="s">
        <v>1462</v>
      </c>
      <c r="K447" t="s">
        <v>63</v>
      </c>
      <c r="L447">
        <v>22980</v>
      </c>
      <c r="M447" t="s">
        <v>83</v>
      </c>
      <c r="N447" t="s">
        <v>1942</v>
      </c>
      <c r="O447" t="s">
        <v>8</v>
      </c>
      <c r="P447" t="s">
        <v>91</v>
      </c>
      <c r="Q447" t="s">
        <v>1943</v>
      </c>
      <c r="R447">
        <v>1196.8599999999999</v>
      </c>
      <c r="S447">
        <v>7</v>
      </c>
      <c r="T447">
        <v>0</v>
      </c>
      <c r="U447">
        <v>119.68599999999989</v>
      </c>
      <c r="V447">
        <v>2015</v>
      </c>
      <c r="W447" t="s">
        <v>208</v>
      </c>
    </row>
    <row r="448" spans="1:23" x14ac:dyDescent="0.25">
      <c r="A448">
        <v>7655</v>
      </c>
      <c r="B448" t="s">
        <v>1944</v>
      </c>
      <c r="C448" s="32">
        <v>42338</v>
      </c>
      <c r="D448" s="32">
        <v>42340</v>
      </c>
      <c r="E448" t="s">
        <v>389</v>
      </c>
      <c r="F448" t="s">
        <v>1945</v>
      </c>
      <c r="G448" t="s">
        <v>1946</v>
      </c>
      <c r="H448" t="s">
        <v>0</v>
      </c>
      <c r="I448" t="s">
        <v>378</v>
      </c>
      <c r="J448" t="s">
        <v>1398</v>
      </c>
      <c r="K448" t="s">
        <v>49</v>
      </c>
      <c r="L448">
        <v>89115</v>
      </c>
      <c r="M448" t="s">
        <v>84</v>
      </c>
      <c r="N448" t="s">
        <v>1031</v>
      </c>
      <c r="O448" t="s">
        <v>8</v>
      </c>
      <c r="P448" t="s">
        <v>91</v>
      </c>
      <c r="Q448" t="s">
        <v>1032</v>
      </c>
      <c r="R448">
        <v>80.959999999999994</v>
      </c>
      <c r="S448">
        <v>4</v>
      </c>
      <c r="T448">
        <v>0</v>
      </c>
      <c r="U448">
        <v>29.145599999999995</v>
      </c>
      <c r="V448">
        <v>2015</v>
      </c>
      <c r="W448" t="s">
        <v>217</v>
      </c>
    </row>
    <row r="449" spans="1:23" x14ac:dyDescent="0.25">
      <c r="A449">
        <v>52</v>
      </c>
      <c r="B449" t="s">
        <v>1500</v>
      </c>
      <c r="C449" s="32">
        <v>42112</v>
      </c>
      <c r="D449" s="32">
        <v>42116</v>
      </c>
      <c r="E449" t="s">
        <v>375</v>
      </c>
      <c r="F449" t="s">
        <v>577</v>
      </c>
      <c r="G449" t="s">
        <v>578</v>
      </c>
      <c r="H449" t="s">
        <v>0</v>
      </c>
      <c r="I449" t="s">
        <v>378</v>
      </c>
      <c r="J449" t="s">
        <v>1501</v>
      </c>
      <c r="K449" t="s">
        <v>37</v>
      </c>
      <c r="L449">
        <v>47150</v>
      </c>
      <c r="M449" t="s">
        <v>81</v>
      </c>
      <c r="N449" t="s">
        <v>1947</v>
      </c>
      <c r="O449" t="s">
        <v>8</v>
      </c>
      <c r="P449" t="s">
        <v>91</v>
      </c>
      <c r="Q449" t="s">
        <v>1948</v>
      </c>
      <c r="R449">
        <v>6.16</v>
      </c>
      <c r="S449">
        <v>2</v>
      </c>
      <c r="T449">
        <v>0</v>
      </c>
      <c r="U449">
        <v>2.9567999999999999</v>
      </c>
      <c r="V449">
        <v>2015</v>
      </c>
      <c r="W449" t="s">
        <v>208</v>
      </c>
    </row>
    <row r="450" spans="1:23" x14ac:dyDescent="0.25">
      <c r="A450">
        <v>913</v>
      </c>
      <c r="B450" t="s">
        <v>1949</v>
      </c>
      <c r="C450" s="32">
        <v>42155</v>
      </c>
      <c r="D450" s="32">
        <v>42162</v>
      </c>
      <c r="E450" t="s">
        <v>375</v>
      </c>
      <c r="F450" t="s">
        <v>1950</v>
      </c>
      <c r="G450" t="s">
        <v>1951</v>
      </c>
      <c r="H450" t="s">
        <v>2</v>
      </c>
      <c r="I450" t="s">
        <v>378</v>
      </c>
      <c r="J450" t="s">
        <v>1952</v>
      </c>
      <c r="K450" t="s">
        <v>31</v>
      </c>
      <c r="L450">
        <v>6360</v>
      </c>
      <c r="M450" t="s">
        <v>82</v>
      </c>
      <c r="N450" t="s">
        <v>1953</v>
      </c>
      <c r="O450" t="s">
        <v>8</v>
      </c>
      <c r="P450" t="s">
        <v>91</v>
      </c>
      <c r="Q450" t="s">
        <v>1954</v>
      </c>
      <c r="R450">
        <v>22.200000000000003</v>
      </c>
      <c r="S450">
        <v>6</v>
      </c>
      <c r="T450">
        <v>0</v>
      </c>
      <c r="U450">
        <v>9.1020000000000021</v>
      </c>
      <c r="V450">
        <v>2015</v>
      </c>
      <c r="W450" t="s">
        <v>216</v>
      </c>
    </row>
    <row r="451" spans="1:23" x14ac:dyDescent="0.25">
      <c r="A451">
        <v>999</v>
      </c>
      <c r="B451" t="s">
        <v>1955</v>
      </c>
      <c r="C451" s="32">
        <v>42305</v>
      </c>
      <c r="D451" s="32">
        <v>42311</v>
      </c>
      <c r="E451" t="s">
        <v>375</v>
      </c>
      <c r="F451" t="s">
        <v>744</v>
      </c>
      <c r="G451" t="s">
        <v>745</v>
      </c>
      <c r="H451" t="s">
        <v>0</v>
      </c>
      <c r="I451" t="s">
        <v>378</v>
      </c>
      <c r="J451" t="s">
        <v>147</v>
      </c>
      <c r="K451" t="s">
        <v>40</v>
      </c>
      <c r="L451">
        <v>42420</v>
      </c>
      <c r="M451" t="s">
        <v>83</v>
      </c>
      <c r="N451" t="s">
        <v>1956</v>
      </c>
      <c r="O451" t="s">
        <v>8</v>
      </c>
      <c r="P451" t="s">
        <v>91</v>
      </c>
      <c r="Q451" t="s">
        <v>1957</v>
      </c>
      <c r="R451">
        <v>24.1</v>
      </c>
      <c r="S451">
        <v>5</v>
      </c>
      <c r="T451">
        <v>0</v>
      </c>
      <c r="U451">
        <v>9.1580000000000013</v>
      </c>
      <c r="V451">
        <v>2015</v>
      </c>
      <c r="W451" t="s">
        <v>218</v>
      </c>
    </row>
    <row r="452" spans="1:23" x14ac:dyDescent="0.25">
      <c r="A452">
        <v>1000</v>
      </c>
      <c r="B452" t="s">
        <v>1955</v>
      </c>
      <c r="C452" s="32">
        <v>42305</v>
      </c>
      <c r="D452" s="32">
        <v>42311</v>
      </c>
      <c r="E452" t="s">
        <v>375</v>
      </c>
      <c r="F452" t="s">
        <v>744</v>
      </c>
      <c r="G452" t="s">
        <v>745</v>
      </c>
      <c r="H452" t="s">
        <v>0</v>
      </c>
      <c r="I452" t="s">
        <v>378</v>
      </c>
      <c r="J452" t="s">
        <v>147</v>
      </c>
      <c r="K452" t="s">
        <v>40</v>
      </c>
      <c r="L452">
        <v>42420</v>
      </c>
      <c r="M452" t="s">
        <v>83</v>
      </c>
      <c r="N452" t="s">
        <v>1958</v>
      </c>
      <c r="O452" t="s">
        <v>8</v>
      </c>
      <c r="P452" t="s">
        <v>91</v>
      </c>
      <c r="Q452" t="s">
        <v>1959</v>
      </c>
      <c r="R452">
        <v>33.11</v>
      </c>
      <c r="S452">
        <v>7</v>
      </c>
      <c r="T452">
        <v>0</v>
      </c>
      <c r="U452">
        <v>12.912900000000004</v>
      </c>
      <c r="V452">
        <v>2015</v>
      </c>
      <c r="W452" t="s">
        <v>218</v>
      </c>
    </row>
    <row r="453" spans="1:23" x14ac:dyDescent="0.25">
      <c r="A453">
        <v>2204</v>
      </c>
      <c r="B453" t="s">
        <v>1960</v>
      </c>
      <c r="C453" s="32">
        <v>42253</v>
      </c>
      <c r="D453" s="32">
        <v>42259</v>
      </c>
      <c r="E453" t="s">
        <v>375</v>
      </c>
      <c r="F453" t="s">
        <v>1961</v>
      </c>
      <c r="G453" t="s">
        <v>1962</v>
      </c>
      <c r="H453" t="s">
        <v>2</v>
      </c>
      <c r="I453" t="s">
        <v>378</v>
      </c>
      <c r="J453" t="s">
        <v>75</v>
      </c>
      <c r="K453" t="s">
        <v>64</v>
      </c>
      <c r="L453">
        <v>98103</v>
      </c>
      <c r="M453" t="s">
        <v>84</v>
      </c>
      <c r="N453" t="s">
        <v>1963</v>
      </c>
      <c r="O453" t="s">
        <v>8</v>
      </c>
      <c r="P453" t="s">
        <v>91</v>
      </c>
      <c r="Q453" t="s">
        <v>1964</v>
      </c>
      <c r="R453">
        <v>191.82</v>
      </c>
      <c r="S453">
        <v>3</v>
      </c>
      <c r="T453">
        <v>0</v>
      </c>
      <c r="U453">
        <v>74.809799999999996</v>
      </c>
      <c r="V453">
        <v>2015</v>
      </c>
      <c r="W453" t="s">
        <v>219</v>
      </c>
    </row>
    <row r="454" spans="1:23" x14ac:dyDescent="0.25">
      <c r="A454">
        <v>2292</v>
      </c>
      <c r="B454" t="s">
        <v>282</v>
      </c>
      <c r="C454" s="32">
        <v>42114</v>
      </c>
      <c r="D454" s="32">
        <v>42119</v>
      </c>
      <c r="E454" t="s">
        <v>375</v>
      </c>
      <c r="F454" t="s">
        <v>1667</v>
      </c>
      <c r="G454" t="s">
        <v>1668</v>
      </c>
      <c r="H454" t="s">
        <v>1</v>
      </c>
      <c r="I454" t="s">
        <v>378</v>
      </c>
      <c r="J454" t="s">
        <v>70</v>
      </c>
      <c r="K454" t="s">
        <v>34</v>
      </c>
      <c r="L454">
        <v>31907</v>
      </c>
      <c r="M454" t="s">
        <v>83</v>
      </c>
      <c r="N454" t="s">
        <v>1965</v>
      </c>
      <c r="O454" t="s">
        <v>8</v>
      </c>
      <c r="P454" t="s">
        <v>91</v>
      </c>
      <c r="Q454" t="s">
        <v>1966</v>
      </c>
      <c r="R454">
        <v>595.38</v>
      </c>
      <c r="S454">
        <v>6</v>
      </c>
      <c r="T454">
        <v>0</v>
      </c>
      <c r="U454">
        <v>297.69</v>
      </c>
      <c r="V454">
        <v>2015</v>
      </c>
      <c r="W454" t="s">
        <v>208</v>
      </c>
    </row>
    <row r="455" spans="1:23" x14ac:dyDescent="0.25">
      <c r="A455">
        <v>2818</v>
      </c>
      <c r="B455" t="s">
        <v>1536</v>
      </c>
      <c r="C455" s="32">
        <v>42248</v>
      </c>
      <c r="D455" s="32">
        <v>42255</v>
      </c>
      <c r="E455" t="s">
        <v>375</v>
      </c>
      <c r="F455" t="s">
        <v>1537</v>
      </c>
      <c r="G455" t="s">
        <v>1538</v>
      </c>
      <c r="H455" t="s">
        <v>2</v>
      </c>
      <c r="I455" t="s">
        <v>378</v>
      </c>
      <c r="J455" t="s">
        <v>176</v>
      </c>
      <c r="K455" t="s">
        <v>43</v>
      </c>
      <c r="L455">
        <v>2038</v>
      </c>
      <c r="M455" t="s">
        <v>82</v>
      </c>
      <c r="N455" t="s">
        <v>889</v>
      </c>
      <c r="O455" t="s">
        <v>8</v>
      </c>
      <c r="P455" t="s">
        <v>91</v>
      </c>
      <c r="Q455" t="s">
        <v>890</v>
      </c>
      <c r="R455">
        <v>124.36</v>
      </c>
      <c r="S455">
        <v>2</v>
      </c>
      <c r="T455">
        <v>0</v>
      </c>
      <c r="U455">
        <v>27.359200000000001</v>
      </c>
      <c r="V455">
        <v>2015</v>
      </c>
      <c r="W455" t="s">
        <v>219</v>
      </c>
    </row>
    <row r="456" spans="1:23" x14ac:dyDescent="0.25">
      <c r="A456">
        <v>3022</v>
      </c>
      <c r="B456" t="s">
        <v>268</v>
      </c>
      <c r="C456" s="32">
        <v>42316</v>
      </c>
      <c r="D456" s="32">
        <v>42322</v>
      </c>
      <c r="E456" t="s">
        <v>375</v>
      </c>
      <c r="F456" t="s">
        <v>1967</v>
      </c>
      <c r="G456" t="s">
        <v>1968</v>
      </c>
      <c r="H456" t="s">
        <v>0</v>
      </c>
      <c r="I456" t="s">
        <v>378</v>
      </c>
      <c r="J456" t="s">
        <v>1969</v>
      </c>
      <c r="K456" t="s">
        <v>61</v>
      </c>
      <c r="L456">
        <v>84084</v>
      </c>
      <c r="M456" t="s">
        <v>84</v>
      </c>
      <c r="N456" t="s">
        <v>1016</v>
      </c>
      <c r="O456" t="s">
        <v>8</v>
      </c>
      <c r="P456" t="s">
        <v>91</v>
      </c>
      <c r="Q456" t="s">
        <v>1017</v>
      </c>
      <c r="R456">
        <v>66.69</v>
      </c>
      <c r="S456">
        <v>3</v>
      </c>
      <c r="T456">
        <v>0</v>
      </c>
      <c r="U456">
        <v>22.007699999999996</v>
      </c>
      <c r="V456">
        <v>2015</v>
      </c>
      <c r="W456" t="s">
        <v>217</v>
      </c>
    </row>
    <row r="457" spans="1:23" x14ac:dyDescent="0.25">
      <c r="A457">
        <v>3039</v>
      </c>
      <c r="B457" t="s">
        <v>1834</v>
      </c>
      <c r="C457" s="32">
        <v>42166</v>
      </c>
      <c r="D457" s="32">
        <v>42171</v>
      </c>
      <c r="E457" t="s">
        <v>375</v>
      </c>
      <c r="F457" t="s">
        <v>1835</v>
      </c>
      <c r="G457" t="s">
        <v>1836</v>
      </c>
      <c r="H457" t="s">
        <v>0</v>
      </c>
      <c r="I457" t="s">
        <v>378</v>
      </c>
      <c r="J457" t="s">
        <v>1783</v>
      </c>
      <c r="K457" t="s">
        <v>41</v>
      </c>
      <c r="L457">
        <v>71203</v>
      </c>
      <c r="M457" t="s">
        <v>83</v>
      </c>
      <c r="N457" t="s">
        <v>1970</v>
      </c>
      <c r="O457" t="s">
        <v>8</v>
      </c>
      <c r="P457" t="s">
        <v>91</v>
      </c>
      <c r="Q457" t="s">
        <v>1971</v>
      </c>
      <c r="R457">
        <v>29.16</v>
      </c>
      <c r="S457">
        <v>2</v>
      </c>
      <c r="T457">
        <v>0</v>
      </c>
      <c r="U457">
        <v>10.789200000000001</v>
      </c>
      <c r="V457">
        <v>2015</v>
      </c>
      <c r="W457" t="s">
        <v>214</v>
      </c>
    </row>
    <row r="458" spans="1:23" x14ac:dyDescent="0.25">
      <c r="A458">
        <v>3374</v>
      </c>
      <c r="B458" t="s">
        <v>1714</v>
      </c>
      <c r="C458" s="32">
        <v>42342</v>
      </c>
      <c r="D458" s="32">
        <v>42348</v>
      </c>
      <c r="E458" t="s">
        <v>375</v>
      </c>
      <c r="F458" t="s">
        <v>1715</v>
      </c>
      <c r="G458" t="s">
        <v>1716</v>
      </c>
      <c r="H458" t="s">
        <v>0</v>
      </c>
      <c r="I458" t="s">
        <v>378</v>
      </c>
      <c r="J458" t="s">
        <v>1717</v>
      </c>
      <c r="K458" t="s">
        <v>53</v>
      </c>
      <c r="L458">
        <v>11550</v>
      </c>
      <c r="M458" t="s">
        <v>82</v>
      </c>
      <c r="N458" t="s">
        <v>1972</v>
      </c>
      <c r="O458" t="s">
        <v>8</v>
      </c>
      <c r="P458" t="s">
        <v>91</v>
      </c>
      <c r="Q458" t="s">
        <v>1973</v>
      </c>
      <c r="R458">
        <v>28.44</v>
      </c>
      <c r="S458">
        <v>3</v>
      </c>
      <c r="T458">
        <v>0</v>
      </c>
      <c r="U458">
        <v>11.376000000000001</v>
      </c>
      <c r="V458">
        <v>2015</v>
      </c>
      <c r="W458" t="s">
        <v>210</v>
      </c>
    </row>
    <row r="459" spans="1:23" x14ac:dyDescent="0.25">
      <c r="A459">
        <v>3680</v>
      </c>
      <c r="B459" t="s">
        <v>1407</v>
      </c>
      <c r="C459" s="32">
        <v>42194</v>
      </c>
      <c r="D459" s="32">
        <v>42199</v>
      </c>
      <c r="E459" t="s">
        <v>375</v>
      </c>
      <c r="F459" t="s">
        <v>1408</v>
      </c>
      <c r="G459" t="s">
        <v>1409</v>
      </c>
      <c r="H459" t="s">
        <v>0</v>
      </c>
      <c r="I459" t="s">
        <v>378</v>
      </c>
      <c r="J459" t="s">
        <v>1410</v>
      </c>
      <c r="K459" t="s">
        <v>42</v>
      </c>
      <c r="L459">
        <v>20735</v>
      </c>
      <c r="M459" t="s">
        <v>82</v>
      </c>
      <c r="N459" t="s">
        <v>1974</v>
      </c>
      <c r="O459" t="s">
        <v>8</v>
      </c>
      <c r="P459" t="s">
        <v>91</v>
      </c>
      <c r="Q459" t="s">
        <v>1975</v>
      </c>
      <c r="R459">
        <v>181.96</v>
      </c>
      <c r="S459">
        <v>2</v>
      </c>
      <c r="T459">
        <v>0</v>
      </c>
      <c r="U459">
        <v>20.015600000000006</v>
      </c>
      <c r="V459">
        <v>2015</v>
      </c>
      <c r="W459" t="s">
        <v>213</v>
      </c>
    </row>
    <row r="460" spans="1:23" x14ac:dyDescent="0.25">
      <c r="A460">
        <v>3832</v>
      </c>
      <c r="B460" t="s">
        <v>1976</v>
      </c>
      <c r="C460" s="32">
        <v>42322</v>
      </c>
      <c r="D460" s="32">
        <v>42327</v>
      </c>
      <c r="E460" t="s">
        <v>375</v>
      </c>
      <c r="F460" t="s">
        <v>1977</v>
      </c>
      <c r="G460" t="s">
        <v>1978</v>
      </c>
      <c r="H460" t="s">
        <v>0</v>
      </c>
      <c r="I460" t="s">
        <v>378</v>
      </c>
      <c r="J460" t="s">
        <v>172</v>
      </c>
      <c r="K460" t="s">
        <v>32</v>
      </c>
      <c r="L460">
        <v>19901</v>
      </c>
      <c r="M460" t="s">
        <v>82</v>
      </c>
      <c r="N460" t="s">
        <v>1979</v>
      </c>
      <c r="O460" t="s">
        <v>8</v>
      </c>
      <c r="P460" t="s">
        <v>91</v>
      </c>
      <c r="Q460" t="s">
        <v>1980</v>
      </c>
      <c r="R460">
        <v>76.14</v>
      </c>
      <c r="S460">
        <v>3</v>
      </c>
      <c r="T460">
        <v>0</v>
      </c>
      <c r="U460">
        <v>26.648999999999997</v>
      </c>
      <c r="V460">
        <v>2015</v>
      </c>
      <c r="W460" t="s">
        <v>217</v>
      </c>
    </row>
    <row r="461" spans="1:23" x14ac:dyDescent="0.25">
      <c r="A461">
        <v>3999</v>
      </c>
      <c r="B461" t="s">
        <v>1415</v>
      </c>
      <c r="C461" s="32">
        <v>42071</v>
      </c>
      <c r="D461" s="32">
        <v>42075</v>
      </c>
      <c r="E461" t="s">
        <v>375</v>
      </c>
      <c r="F461" t="s">
        <v>1416</v>
      </c>
      <c r="G461" t="s">
        <v>1417</v>
      </c>
      <c r="H461" t="s">
        <v>0</v>
      </c>
      <c r="I461" t="s">
        <v>378</v>
      </c>
      <c r="J461" t="s">
        <v>1418</v>
      </c>
      <c r="K461" t="s">
        <v>65</v>
      </c>
      <c r="L461">
        <v>53142</v>
      </c>
      <c r="M461" t="s">
        <v>81</v>
      </c>
      <c r="N461" t="s">
        <v>889</v>
      </c>
      <c r="O461" t="s">
        <v>8</v>
      </c>
      <c r="P461" t="s">
        <v>91</v>
      </c>
      <c r="Q461" t="s">
        <v>890</v>
      </c>
      <c r="R461">
        <v>373.08</v>
      </c>
      <c r="S461">
        <v>6</v>
      </c>
      <c r="T461">
        <v>0</v>
      </c>
      <c r="U461">
        <v>82.077600000000004</v>
      </c>
      <c r="V461">
        <v>2015</v>
      </c>
      <c r="W461" t="s">
        <v>215</v>
      </c>
    </row>
    <row r="462" spans="1:23" x14ac:dyDescent="0.25">
      <c r="A462">
        <v>4147</v>
      </c>
      <c r="B462" t="s">
        <v>1981</v>
      </c>
      <c r="C462" s="32">
        <v>42336</v>
      </c>
      <c r="D462" s="32">
        <v>42342</v>
      </c>
      <c r="E462" t="s">
        <v>375</v>
      </c>
      <c r="F462" t="s">
        <v>1982</v>
      </c>
      <c r="G462" t="s">
        <v>1983</v>
      </c>
      <c r="H462" t="s">
        <v>0</v>
      </c>
      <c r="I462" t="s">
        <v>378</v>
      </c>
      <c r="J462" t="s">
        <v>1984</v>
      </c>
      <c r="K462" t="s">
        <v>53</v>
      </c>
      <c r="L462">
        <v>11520</v>
      </c>
      <c r="M462" t="s">
        <v>82</v>
      </c>
      <c r="N462" t="s">
        <v>1979</v>
      </c>
      <c r="O462" t="s">
        <v>8</v>
      </c>
      <c r="P462" t="s">
        <v>91</v>
      </c>
      <c r="Q462" t="s">
        <v>1985</v>
      </c>
      <c r="R462">
        <v>322.59000000000003</v>
      </c>
      <c r="S462">
        <v>3</v>
      </c>
      <c r="T462">
        <v>0</v>
      </c>
      <c r="U462">
        <v>64.518000000000001</v>
      </c>
      <c r="V462">
        <v>2015</v>
      </c>
      <c r="W462" t="s">
        <v>217</v>
      </c>
    </row>
    <row r="463" spans="1:23" x14ac:dyDescent="0.25">
      <c r="A463">
        <v>5064</v>
      </c>
      <c r="B463" t="s">
        <v>1728</v>
      </c>
      <c r="C463" s="32">
        <v>42132</v>
      </c>
      <c r="D463" s="32">
        <v>42136</v>
      </c>
      <c r="E463" t="s">
        <v>375</v>
      </c>
      <c r="F463" t="s">
        <v>1067</v>
      </c>
      <c r="G463" t="s">
        <v>1068</v>
      </c>
      <c r="H463" t="s">
        <v>0</v>
      </c>
      <c r="I463" t="s">
        <v>378</v>
      </c>
      <c r="J463" t="s">
        <v>155</v>
      </c>
      <c r="K463" t="s">
        <v>45</v>
      </c>
      <c r="L463">
        <v>55407</v>
      </c>
      <c r="M463" t="s">
        <v>81</v>
      </c>
      <c r="N463" t="s">
        <v>1986</v>
      </c>
      <c r="O463" t="s">
        <v>8</v>
      </c>
      <c r="P463" t="s">
        <v>91</v>
      </c>
      <c r="Q463" t="s">
        <v>1987</v>
      </c>
      <c r="R463">
        <v>123.96000000000001</v>
      </c>
      <c r="S463">
        <v>3</v>
      </c>
      <c r="T463">
        <v>0</v>
      </c>
      <c r="U463">
        <v>11.156400000000005</v>
      </c>
      <c r="V463">
        <v>2015</v>
      </c>
      <c r="W463" t="s">
        <v>216</v>
      </c>
    </row>
    <row r="464" spans="1:23" x14ac:dyDescent="0.25">
      <c r="A464">
        <v>5282</v>
      </c>
      <c r="B464" t="s">
        <v>260</v>
      </c>
      <c r="C464" s="32">
        <v>42252</v>
      </c>
      <c r="D464" s="32">
        <v>42257</v>
      </c>
      <c r="E464" t="s">
        <v>375</v>
      </c>
      <c r="F464" t="s">
        <v>1988</v>
      </c>
      <c r="G464" t="s">
        <v>1989</v>
      </c>
      <c r="H464" t="s">
        <v>1</v>
      </c>
      <c r="I464" t="s">
        <v>378</v>
      </c>
      <c r="J464" t="s">
        <v>1725</v>
      </c>
      <c r="K464" t="s">
        <v>45</v>
      </c>
      <c r="L464">
        <v>55901</v>
      </c>
      <c r="M464" t="s">
        <v>81</v>
      </c>
      <c r="N464" t="s">
        <v>1947</v>
      </c>
      <c r="O464" t="s">
        <v>8</v>
      </c>
      <c r="P464" t="s">
        <v>91</v>
      </c>
      <c r="Q464" t="s">
        <v>1948</v>
      </c>
      <c r="R464">
        <v>6.16</v>
      </c>
      <c r="S464">
        <v>2</v>
      </c>
      <c r="T464">
        <v>0</v>
      </c>
      <c r="U464">
        <v>2.9567999999999999</v>
      </c>
      <c r="V464">
        <v>2015</v>
      </c>
      <c r="W464" t="s">
        <v>219</v>
      </c>
    </row>
    <row r="465" spans="1:23" x14ac:dyDescent="0.25">
      <c r="A465">
        <v>5557</v>
      </c>
      <c r="B465" t="s">
        <v>1990</v>
      </c>
      <c r="C465" s="32">
        <v>42352</v>
      </c>
      <c r="D465" s="32">
        <v>42356</v>
      </c>
      <c r="E465" t="s">
        <v>375</v>
      </c>
      <c r="F465" t="s">
        <v>1321</v>
      </c>
      <c r="G465" t="s">
        <v>1322</v>
      </c>
      <c r="H465" t="s">
        <v>1</v>
      </c>
      <c r="I465" t="s">
        <v>378</v>
      </c>
      <c r="J465" t="s">
        <v>142</v>
      </c>
      <c r="K465" t="s">
        <v>46</v>
      </c>
      <c r="L465">
        <v>39212</v>
      </c>
      <c r="M465" t="s">
        <v>83</v>
      </c>
      <c r="N465" t="s">
        <v>1991</v>
      </c>
      <c r="O465" t="s">
        <v>8</v>
      </c>
      <c r="P465" t="s">
        <v>91</v>
      </c>
      <c r="Q465" t="s">
        <v>1992</v>
      </c>
      <c r="R465">
        <v>6.16</v>
      </c>
      <c r="S465">
        <v>2</v>
      </c>
      <c r="T465">
        <v>0</v>
      </c>
      <c r="U465">
        <v>1.9711999999999996</v>
      </c>
      <c r="V465">
        <v>2015</v>
      </c>
      <c r="W465" t="s">
        <v>210</v>
      </c>
    </row>
    <row r="466" spans="1:23" x14ac:dyDescent="0.25">
      <c r="A466">
        <v>5647</v>
      </c>
      <c r="B466" t="s">
        <v>1993</v>
      </c>
      <c r="C466" s="32">
        <v>42008</v>
      </c>
      <c r="D466" s="32">
        <v>42013</v>
      </c>
      <c r="E466" t="s">
        <v>375</v>
      </c>
      <c r="F466" t="s">
        <v>1994</v>
      </c>
      <c r="G466" t="s">
        <v>1995</v>
      </c>
      <c r="H466" t="s">
        <v>1</v>
      </c>
      <c r="I466" t="s">
        <v>378</v>
      </c>
      <c r="J466" t="s">
        <v>202</v>
      </c>
      <c r="K466" t="s">
        <v>63</v>
      </c>
      <c r="L466">
        <v>22304</v>
      </c>
      <c r="M466" t="s">
        <v>83</v>
      </c>
      <c r="N466" t="s">
        <v>1996</v>
      </c>
      <c r="O466" t="s">
        <v>8</v>
      </c>
      <c r="P466" t="s">
        <v>91</v>
      </c>
      <c r="Q466" t="s">
        <v>1997</v>
      </c>
      <c r="R466">
        <v>192.22</v>
      </c>
      <c r="S466">
        <v>14</v>
      </c>
      <c r="T466">
        <v>0</v>
      </c>
      <c r="U466">
        <v>69.199200000000005</v>
      </c>
      <c r="V466">
        <v>2015</v>
      </c>
      <c r="W466" t="s">
        <v>212</v>
      </c>
    </row>
    <row r="467" spans="1:23" x14ac:dyDescent="0.25">
      <c r="A467">
        <v>5853</v>
      </c>
      <c r="B467" t="s">
        <v>1449</v>
      </c>
      <c r="C467" s="32">
        <v>42318</v>
      </c>
      <c r="D467" s="32">
        <v>42322</v>
      </c>
      <c r="E467" t="s">
        <v>375</v>
      </c>
      <c r="F467" t="s">
        <v>1450</v>
      </c>
      <c r="G467" t="s">
        <v>1451</v>
      </c>
      <c r="H467" t="s">
        <v>2</v>
      </c>
      <c r="I467" t="s">
        <v>378</v>
      </c>
      <c r="J467" t="s">
        <v>226</v>
      </c>
      <c r="K467" t="s">
        <v>45</v>
      </c>
      <c r="L467">
        <v>55113</v>
      </c>
      <c r="M467" t="s">
        <v>81</v>
      </c>
      <c r="N467" t="s">
        <v>1090</v>
      </c>
      <c r="O467" t="s">
        <v>8</v>
      </c>
      <c r="P467" t="s">
        <v>91</v>
      </c>
      <c r="Q467" t="s">
        <v>1091</v>
      </c>
      <c r="R467">
        <v>29.22</v>
      </c>
      <c r="S467">
        <v>3</v>
      </c>
      <c r="T467">
        <v>0</v>
      </c>
      <c r="U467">
        <v>12.856800000000002</v>
      </c>
      <c r="V467">
        <v>2015</v>
      </c>
      <c r="W467" t="s">
        <v>217</v>
      </c>
    </row>
    <row r="468" spans="1:23" x14ac:dyDescent="0.25">
      <c r="A468">
        <v>6246</v>
      </c>
      <c r="B468" t="s">
        <v>1864</v>
      </c>
      <c r="C468" s="32">
        <v>42328</v>
      </c>
      <c r="D468" s="32">
        <v>42333</v>
      </c>
      <c r="E468" t="s">
        <v>375</v>
      </c>
      <c r="F468" t="s">
        <v>1865</v>
      </c>
      <c r="G468" t="s">
        <v>1866</v>
      </c>
      <c r="H468" t="s">
        <v>2</v>
      </c>
      <c r="I468" t="s">
        <v>378</v>
      </c>
      <c r="J468" t="s">
        <v>75</v>
      </c>
      <c r="K468" t="s">
        <v>64</v>
      </c>
      <c r="L468">
        <v>98105</v>
      </c>
      <c r="M468" t="s">
        <v>84</v>
      </c>
      <c r="N468" t="s">
        <v>1998</v>
      </c>
      <c r="O468" t="s">
        <v>8</v>
      </c>
      <c r="P468" t="s">
        <v>91</v>
      </c>
      <c r="Q468" t="s">
        <v>1999</v>
      </c>
      <c r="R468">
        <v>22.14</v>
      </c>
      <c r="S468">
        <v>3</v>
      </c>
      <c r="T468">
        <v>0</v>
      </c>
      <c r="U468">
        <v>6.4205999999999976</v>
      </c>
      <c r="V468">
        <v>2015</v>
      </c>
      <c r="W468" t="s">
        <v>217</v>
      </c>
    </row>
    <row r="469" spans="1:23" x14ac:dyDescent="0.25">
      <c r="A469">
        <v>6255</v>
      </c>
      <c r="B469" t="s">
        <v>2000</v>
      </c>
      <c r="C469" s="32">
        <v>42255</v>
      </c>
      <c r="D469" s="32">
        <v>42261</v>
      </c>
      <c r="E469" t="s">
        <v>375</v>
      </c>
      <c r="F469" t="s">
        <v>2001</v>
      </c>
      <c r="G469" t="s">
        <v>2002</v>
      </c>
      <c r="H469" t="s">
        <v>1</v>
      </c>
      <c r="I469" t="s">
        <v>378</v>
      </c>
      <c r="J469" t="s">
        <v>246</v>
      </c>
      <c r="K469" t="s">
        <v>26</v>
      </c>
      <c r="L469">
        <v>36116</v>
      </c>
      <c r="M469" t="s">
        <v>83</v>
      </c>
      <c r="N469" t="s">
        <v>790</v>
      </c>
      <c r="O469" t="s">
        <v>8</v>
      </c>
      <c r="P469" t="s">
        <v>91</v>
      </c>
      <c r="Q469" t="s">
        <v>791</v>
      </c>
      <c r="R469">
        <v>21.36</v>
      </c>
      <c r="S469">
        <v>8</v>
      </c>
      <c r="T469">
        <v>0</v>
      </c>
      <c r="U469">
        <v>8.1167999999999996</v>
      </c>
      <c r="V469">
        <v>2015</v>
      </c>
      <c r="W469" t="s">
        <v>219</v>
      </c>
    </row>
    <row r="470" spans="1:23" x14ac:dyDescent="0.25">
      <c r="A470">
        <v>6498</v>
      </c>
      <c r="B470" t="s">
        <v>1869</v>
      </c>
      <c r="C470" s="32">
        <v>42209</v>
      </c>
      <c r="D470" s="32">
        <v>42213</v>
      </c>
      <c r="E470" t="s">
        <v>375</v>
      </c>
      <c r="F470" t="s">
        <v>1870</v>
      </c>
      <c r="G470" t="s">
        <v>1871</v>
      </c>
      <c r="H470" t="s">
        <v>2</v>
      </c>
      <c r="I470" t="s">
        <v>378</v>
      </c>
      <c r="J470" t="s">
        <v>125</v>
      </c>
      <c r="K470" t="s">
        <v>40</v>
      </c>
      <c r="L470">
        <v>40214</v>
      </c>
      <c r="M470" t="s">
        <v>83</v>
      </c>
      <c r="N470" t="s">
        <v>2003</v>
      </c>
      <c r="O470" t="s">
        <v>8</v>
      </c>
      <c r="P470" t="s">
        <v>91</v>
      </c>
      <c r="Q470" t="s">
        <v>2004</v>
      </c>
      <c r="R470">
        <v>20.94</v>
      </c>
      <c r="S470">
        <v>3</v>
      </c>
      <c r="T470">
        <v>0</v>
      </c>
      <c r="U470">
        <v>6.0725999999999987</v>
      </c>
      <c r="V470">
        <v>2015</v>
      </c>
      <c r="W470" t="s">
        <v>213</v>
      </c>
    </row>
    <row r="471" spans="1:23" x14ac:dyDescent="0.25">
      <c r="A471">
        <v>6615</v>
      </c>
      <c r="B471" t="s">
        <v>261</v>
      </c>
      <c r="C471" s="32">
        <v>42115</v>
      </c>
      <c r="D471" s="32">
        <v>42122</v>
      </c>
      <c r="E471" t="s">
        <v>375</v>
      </c>
      <c r="F471" t="s">
        <v>1568</v>
      </c>
      <c r="G471" t="s">
        <v>1569</v>
      </c>
      <c r="H471" t="s">
        <v>0</v>
      </c>
      <c r="I471" t="s">
        <v>378</v>
      </c>
      <c r="J471" t="s">
        <v>125</v>
      </c>
      <c r="K471" t="s">
        <v>40</v>
      </c>
      <c r="L471">
        <v>40214</v>
      </c>
      <c r="M471" t="s">
        <v>83</v>
      </c>
      <c r="N471" t="s">
        <v>2005</v>
      </c>
      <c r="O471" t="s">
        <v>8</v>
      </c>
      <c r="P471" t="s">
        <v>91</v>
      </c>
      <c r="Q471" t="s">
        <v>2006</v>
      </c>
      <c r="R471">
        <v>209.88</v>
      </c>
      <c r="S471">
        <v>3</v>
      </c>
      <c r="T471">
        <v>0</v>
      </c>
      <c r="U471">
        <v>35.679599999999979</v>
      </c>
      <c r="V471">
        <v>2015</v>
      </c>
      <c r="W471" t="s">
        <v>208</v>
      </c>
    </row>
    <row r="472" spans="1:23" x14ac:dyDescent="0.25">
      <c r="A472">
        <v>6674</v>
      </c>
      <c r="B472" t="s">
        <v>2007</v>
      </c>
      <c r="C472" s="32">
        <v>42252</v>
      </c>
      <c r="D472" s="32">
        <v>42259</v>
      </c>
      <c r="E472" t="s">
        <v>375</v>
      </c>
      <c r="F472" t="s">
        <v>1341</v>
      </c>
      <c r="G472" t="s">
        <v>1342</v>
      </c>
      <c r="H472" t="s">
        <v>2</v>
      </c>
      <c r="I472" t="s">
        <v>378</v>
      </c>
      <c r="J472" t="s">
        <v>2008</v>
      </c>
      <c r="K472" t="s">
        <v>63</v>
      </c>
      <c r="L472">
        <v>22901</v>
      </c>
      <c r="M472" t="s">
        <v>83</v>
      </c>
      <c r="N472" t="s">
        <v>2009</v>
      </c>
      <c r="O472" t="s">
        <v>8</v>
      </c>
      <c r="P472" t="s">
        <v>91</v>
      </c>
      <c r="Q472" t="s">
        <v>2010</v>
      </c>
      <c r="R472">
        <v>67.959999999999994</v>
      </c>
      <c r="S472">
        <v>4</v>
      </c>
      <c r="T472">
        <v>0</v>
      </c>
      <c r="U472">
        <v>12.232799999999997</v>
      </c>
      <c r="V472">
        <v>2015</v>
      </c>
      <c r="W472" t="s">
        <v>219</v>
      </c>
    </row>
    <row r="473" spans="1:23" x14ac:dyDescent="0.25">
      <c r="A473">
        <v>6788</v>
      </c>
      <c r="B473" t="s">
        <v>2011</v>
      </c>
      <c r="C473" s="32">
        <v>42260</v>
      </c>
      <c r="D473" s="32">
        <v>42267</v>
      </c>
      <c r="E473" t="s">
        <v>375</v>
      </c>
      <c r="F473" t="s">
        <v>2012</v>
      </c>
      <c r="G473" t="s">
        <v>2013</v>
      </c>
      <c r="H473" t="s">
        <v>0</v>
      </c>
      <c r="I473" t="s">
        <v>378</v>
      </c>
      <c r="J473" t="s">
        <v>115</v>
      </c>
      <c r="K473" t="s">
        <v>34</v>
      </c>
      <c r="L473">
        <v>30318</v>
      </c>
      <c r="M473" t="s">
        <v>83</v>
      </c>
      <c r="N473" t="s">
        <v>2014</v>
      </c>
      <c r="O473" t="s">
        <v>8</v>
      </c>
      <c r="P473" t="s">
        <v>91</v>
      </c>
      <c r="Q473" t="s">
        <v>2015</v>
      </c>
      <c r="R473">
        <v>129.93</v>
      </c>
      <c r="S473">
        <v>3</v>
      </c>
      <c r="T473">
        <v>0</v>
      </c>
      <c r="U473">
        <v>12.992999999999988</v>
      </c>
      <c r="V473">
        <v>2015</v>
      </c>
      <c r="W473" t="s">
        <v>219</v>
      </c>
    </row>
    <row r="474" spans="1:23" x14ac:dyDescent="0.25">
      <c r="A474">
        <v>7276</v>
      </c>
      <c r="B474" t="s">
        <v>2016</v>
      </c>
      <c r="C474" s="32">
        <v>42321</v>
      </c>
      <c r="D474" s="32">
        <v>42325</v>
      </c>
      <c r="E474" t="s">
        <v>375</v>
      </c>
      <c r="F474" t="s">
        <v>2017</v>
      </c>
      <c r="G474" t="s">
        <v>2018</v>
      </c>
      <c r="H474" t="s">
        <v>2</v>
      </c>
      <c r="I474" t="s">
        <v>378</v>
      </c>
      <c r="J474" t="s">
        <v>2019</v>
      </c>
      <c r="K474" t="s">
        <v>66</v>
      </c>
      <c r="L474">
        <v>59601</v>
      </c>
      <c r="M474" t="s">
        <v>84</v>
      </c>
      <c r="N474" t="s">
        <v>2020</v>
      </c>
      <c r="O474" t="s">
        <v>8</v>
      </c>
      <c r="P474" t="s">
        <v>91</v>
      </c>
      <c r="Q474" t="s">
        <v>2021</v>
      </c>
      <c r="R474">
        <v>63.980000000000004</v>
      </c>
      <c r="S474">
        <v>7</v>
      </c>
      <c r="T474">
        <v>0</v>
      </c>
      <c r="U474">
        <v>21.7532</v>
      </c>
      <c r="V474">
        <v>2015</v>
      </c>
      <c r="W474" t="s">
        <v>217</v>
      </c>
    </row>
    <row r="475" spans="1:23" x14ac:dyDescent="0.25">
      <c r="A475">
        <v>7295</v>
      </c>
      <c r="B475" t="s">
        <v>2022</v>
      </c>
      <c r="C475" s="32">
        <v>42150</v>
      </c>
      <c r="D475" s="32">
        <v>42155</v>
      </c>
      <c r="E475" t="s">
        <v>375</v>
      </c>
      <c r="F475" t="s">
        <v>2023</v>
      </c>
      <c r="G475" t="s">
        <v>2024</v>
      </c>
      <c r="H475" t="s">
        <v>0</v>
      </c>
      <c r="I475" t="s">
        <v>378</v>
      </c>
      <c r="J475" t="s">
        <v>2025</v>
      </c>
      <c r="K475" t="s">
        <v>64</v>
      </c>
      <c r="L475">
        <v>98006</v>
      </c>
      <c r="M475" t="s">
        <v>84</v>
      </c>
      <c r="N475" t="s">
        <v>2026</v>
      </c>
      <c r="O475" t="s">
        <v>8</v>
      </c>
      <c r="P475" t="s">
        <v>91</v>
      </c>
      <c r="Q475" t="s">
        <v>2027</v>
      </c>
      <c r="R475">
        <v>20.239999999999998</v>
      </c>
      <c r="S475">
        <v>1</v>
      </c>
      <c r="T475">
        <v>0</v>
      </c>
      <c r="U475">
        <v>7.8935999999999993</v>
      </c>
      <c r="V475">
        <v>2015</v>
      </c>
      <c r="W475" t="s">
        <v>216</v>
      </c>
    </row>
    <row r="476" spans="1:23" x14ac:dyDescent="0.25">
      <c r="A476">
        <v>7749</v>
      </c>
      <c r="B476" t="s">
        <v>1751</v>
      </c>
      <c r="C476" s="32">
        <v>42173</v>
      </c>
      <c r="D476" s="32">
        <v>42179</v>
      </c>
      <c r="E476" t="s">
        <v>375</v>
      </c>
      <c r="F476" t="s">
        <v>1279</v>
      </c>
      <c r="G476" t="s">
        <v>1280</v>
      </c>
      <c r="H476" t="s">
        <v>0</v>
      </c>
      <c r="I476" t="s">
        <v>378</v>
      </c>
      <c r="J476" t="s">
        <v>1362</v>
      </c>
      <c r="K476" t="s">
        <v>63</v>
      </c>
      <c r="L476">
        <v>22204</v>
      </c>
      <c r="M476" t="s">
        <v>83</v>
      </c>
      <c r="N476" t="s">
        <v>1110</v>
      </c>
      <c r="O476" t="s">
        <v>8</v>
      </c>
      <c r="P476" t="s">
        <v>91</v>
      </c>
      <c r="Q476" t="s">
        <v>1111</v>
      </c>
      <c r="R476">
        <v>60.84</v>
      </c>
      <c r="S476">
        <v>3</v>
      </c>
      <c r="T476">
        <v>0</v>
      </c>
      <c r="U476">
        <v>19.468799999999998</v>
      </c>
      <c r="V476">
        <v>2015</v>
      </c>
      <c r="W476" t="s">
        <v>214</v>
      </c>
    </row>
    <row r="477" spans="1:23" x14ac:dyDescent="0.25">
      <c r="A477">
        <v>8077</v>
      </c>
      <c r="B477" t="s">
        <v>1878</v>
      </c>
      <c r="C477" s="32">
        <v>42178</v>
      </c>
      <c r="D477" s="32">
        <v>42184</v>
      </c>
      <c r="E477" t="s">
        <v>375</v>
      </c>
      <c r="F477" t="s">
        <v>1879</v>
      </c>
      <c r="G477" t="s">
        <v>1880</v>
      </c>
      <c r="H477" t="s">
        <v>1</v>
      </c>
      <c r="I477" t="s">
        <v>378</v>
      </c>
      <c r="J477" t="s">
        <v>1881</v>
      </c>
      <c r="K477" t="s">
        <v>34</v>
      </c>
      <c r="L477">
        <v>30344</v>
      </c>
      <c r="M477" t="s">
        <v>83</v>
      </c>
      <c r="N477" t="s">
        <v>2020</v>
      </c>
      <c r="O477" t="s">
        <v>8</v>
      </c>
      <c r="P477" t="s">
        <v>91</v>
      </c>
      <c r="Q477" t="s">
        <v>2021</v>
      </c>
      <c r="R477">
        <v>27.42</v>
      </c>
      <c r="S477">
        <v>3</v>
      </c>
      <c r="T477">
        <v>0</v>
      </c>
      <c r="U477">
        <v>9.3227999999999991</v>
      </c>
      <c r="V477">
        <v>2015</v>
      </c>
      <c r="W477" t="s">
        <v>214</v>
      </c>
    </row>
    <row r="478" spans="1:23" x14ac:dyDescent="0.25">
      <c r="A478">
        <v>8347</v>
      </c>
      <c r="B478" t="s">
        <v>1696</v>
      </c>
      <c r="C478" s="32">
        <v>42124</v>
      </c>
      <c r="D478" s="32">
        <v>42128</v>
      </c>
      <c r="E478" t="s">
        <v>375</v>
      </c>
      <c r="F478" t="s">
        <v>1697</v>
      </c>
      <c r="G478" t="s">
        <v>1698</v>
      </c>
      <c r="H478" t="s">
        <v>1</v>
      </c>
      <c r="I478" t="s">
        <v>378</v>
      </c>
      <c r="J478" t="s">
        <v>237</v>
      </c>
      <c r="K478" t="s">
        <v>43</v>
      </c>
      <c r="L478">
        <v>1841</v>
      </c>
      <c r="M478" t="s">
        <v>82</v>
      </c>
      <c r="N478" t="s">
        <v>2028</v>
      </c>
      <c r="O478" t="s">
        <v>8</v>
      </c>
      <c r="P478" t="s">
        <v>91</v>
      </c>
      <c r="Q478" t="s">
        <v>2029</v>
      </c>
      <c r="R478">
        <v>31.400000000000002</v>
      </c>
      <c r="S478">
        <v>5</v>
      </c>
      <c r="T478">
        <v>0</v>
      </c>
      <c r="U478">
        <v>13.188000000000002</v>
      </c>
      <c r="V478">
        <v>2015</v>
      </c>
      <c r="W478" t="s">
        <v>208</v>
      </c>
    </row>
    <row r="479" spans="1:23" x14ac:dyDescent="0.25">
      <c r="A479">
        <v>8348</v>
      </c>
      <c r="B479" t="s">
        <v>1696</v>
      </c>
      <c r="C479" s="32">
        <v>42124</v>
      </c>
      <c r="D479" s="32">
        <v>42128</v>
      </c>
      <c r="E479" t="s">
        <v>375</v>
      </c>
      <c r="F479" t="s">
        <v>1697</v>
      </c>
      <c r="G479" t="s">
        <v>1698</v>
      </c>
      <c r="H479" t="s">
        <v>1</v>
      </c>
      <c r="I479" t="s">
        <v>378</v>
      </c>
      <c r="J479" t="s">
        <v>237</v>
      </c>
      <c r="K479" t="s">
        <v>43</v>
      </c>
      <c r="L479">
        <v>1841</v>
      </c>
      <c r="M479" t="s">
        <v>82</v>
      </c>
      <c r="N479" t="s">
        <v>1972</v>
      </c>
      <c r="O479" t="s">
        <v>8</v>
      </c>
      <c r="P479" t="s">
        <v>91</v>
      </c>
      <c r="Q479" t="s">
        <v>1973</v>
      </c>
      <c r="R479">
        <v>9.48</v>
      </c>
      <c r="S479">
        <v>1</v>
      </c>
      <c r="T479">
        <v>0</v>
      </c>
      <c r="U479">
        <v>3.7920000000000007</v>
      </c>
      <c r="V479">
        <v>2015</v>
      </c>
      <c r="W479" t="s">
        <v>208</v>
      </c>
    </row>
    <row r="480" spans="1:23" x14ac:dyDescent="0.25">
      <c r="A480">
        <v>8350</v>
      </c>
      <c r="B480" t="s">
        <v>1696</v>
      </c>
      <c r="C480" s="32">
        <v>42124</v>
      </c>
      <c r="D480" s="32">
        <v>42128</v>
      </c>
      <c r="E480" t="s">
        <v>375</v>
      </c>
      <c r="F480" t="s">
        <v>1697</v>
      </c>
      <c r="G480" t="s">
        <v>1698</v>
      </c>
      <c r="H480" t="s">
        <v>1</v>
      </c>
      <c r="I480" t="s">
        <v>378</v>
      </c>
      <c r="J480" t="s">
        <v>237</v>
      </c>
      <c r="K480" t="s">
        <v>43</v>
      </c>
      <c r="L480">
        <v>1841</v>
      </c>
      <c r="M480" t="s">
        <v>82</v>
      </c>
      <c r="N480" t="s">
        <v>2030</v>
      </c>
      <c r="O480" t="s">
        <v>8</v>
      </c>
      <c r="P480" t="s">
        <v>91</v>
      </c>
      <c r="Q480" t="s">
        <v>2031</v>
      </c>
      <c r="R480">
        <v>24.3</v>
      </c>
      <c r="S480">
        <v>5</v>
      </c>
      <c r="T480">
        <v>0</v>
      </c>
      <c r="U480">
        <v>10.449000000000002</v>
      </c>
      <c r="V480">
        <v>2015</v>
      </c>
      <c r="W480" t="s">
        <v>208</v>
      </c>
    </row>
    <row r="481" spans="1:23" x14ac:dyDescent="0.25">
      <c r="A481">
        <v>8832</v>
      </c>
      <c r="B481" t="s">
        <v>2032</v>
      </c>
      <c r="C481" s="32">
        <v>42323</v>
      </c>
      <c r="D481" s="32">
        <v>42327</v>
      </c>
      <c r="E481" t="s">
        <v>375</v>
      </c>
      <c r="F481" t="s">
        <v>1899</v>
      </c>
      <c r="G481" t="s">
        <v>1900</v>
      </c>
      <c r="H481" t="s">
        <v>2</v>
      </c>
      <c r="I481" t="s">
        <v>378</v>
      </c>
      <c r="J481" t="s">
        <v>185</v>
      </c>
      <c r="K481" t="s">
        <v>63</v>
      </c>
      <c r="L481">
        <v>22801</v>
      </c>
      <c r="M481" t="s">
        <v>83</v>
      </c>
      <c r="N481" t="s">
        <v>499</v>
      </c>
      <c r="O481" t="s">
        <v>8</v>
      </c>
      <c r="P481" t="s">
        <v>91</v>
      </c>
      <c r="Q481" t="s">
        <v>500</v>
      </c>
      <c r="R481">
        <v>39.96</v>
      </c>
      <c r="S481">
        <v>2</v>
      </c>
      <c r="T481">
        <v>0</v>
      </c>
      <c r="U481">
        <v>14.3856</v>
      </c>
      <c r="V481">
        <v>2015</v>
      </c>
      <c r="W481" t="s">
        <v>217</v>
      </c>
    </row>
    <row r="482" spans="1:23" x14ac:dyDescent="0.25">
      <c r="A482">
        <v>8862</v>
      </c>
      <c r="B482" t="s">
        <v>2033</v>
      </c>
      <c r="C482" s="32">
        <v>42258</v>
      </c>
      <c r="D482" s="32">
        <v>42265</v>
      </c>
      <c r="E482" t="s">
        <v>375</v>
      </c>
      <c r="F482" t="s">
        <v>691</v>
      </c>
      <c r="G482" t="s">
        <v>692</v>
      </c>
      <c r="H482" t="s">
        <v>2</v>
      </c>
      <c r="I482" t="s">
        <v>378</v>
      </c>
      <c r="J482" t="s">
        <v>1923</v>
      </c>
      <c r="K482" t="s">
        <v>51</v>
      </c>
      <c r="L482">
        <v>7501</v>
      </c>
      <c r="M482" t="s">
        <v>82</v>
      </c>
      <c r="N482" t="s">
        <v>2034</v>
      </c>
      <c r="O482" t="s">
        <v>8</v>
      </c>
      <c r="P482" t="s">
        <v>91</v>
      </c>
      <c r="Q482" t="s">
        <v>2035</v>
      </c>
      <c r="R482">
        <v>8.92</v>
      </c>
      <c r="S482">
        <v>4</v>
      </c>
      <c r="T482">
        <v>0</v>
      </c>
      <c r="U482">
        <v>3.9248000000000003</v>
      </c>
      <c r="V482">
        <v>2015</v>
      </c>
      <c r="W482" t="s">
        <v>219</v>
      </c>
    </row>
    <row r="483" spans="1:23" x14ac:dyDescent="0.25">
      <c r="A483">
        <v>8990</v>
      </c>
      <c r="B483" t="s">
        <v>1468</v>
      </c>
      <c r="C483" s="32">
        <v>42362</v>
      </c>
      <c r="D483" s="32">
        <v>42368</v>
      </c>
      <c r="E483" t="s">
        <v>375</v>
      </c>
      <c r="F483" t="s">
        <v>390</v>
      </c>
      <c r="G483" t="s">
        <v>391</v>
      </c>
      <c r="H483" t="s">
        <v>1</v>
      </c>
      <c r="I483" t="s">
        <v>378</v>
      </c>
      <c r="J483" t="s">
        <v>143</v>
      </c>
      <c r="K483" t="s">
        <v>47</v>
      </c>
      <c r="L483">
        <v>65807</v>
      </c>
      <c r="M483" t="s">
        <v>81</v>
      </c>
      <c r="N483" t="s">
        <v>2036</v>
      </c>
      <c r="O483" t="s">
        <v>8</v>
      </c>
      <c r="P483" t="s">
        <v>91</v>
      </c>
      <c r="Q483" t="s">
        <v>2037</v>
      </c>
      <c r="R483">
        <v>9.68</v>
      </c>
      <c r="S483">
        <v>2</v>
      </c>
      <c r="T483">
        <v>0</v>
      </c>
      <c r="U483">
        <v>3.7751999999999999</v>
      </c>
      <c r="V483">
        <v>2015</v>
      </c>
      <c r="W483" t="s">
        <v>210</v>
      </c>
    </row>
    <row r="484" spans="1:23" x14ac:dyDescent="0.25">
      <c r="A484">
        <v>9417</v>
      </c>
      <c r="B484" t="s">
        <v>2038</v>
      </c>
      <c r="C484" s="32">
        <v>42295</v>
      </c>
      <c r="D484" s="32">
        <v>42299</v>
      </c>
      <c r="E484" t="s">
        <v>375</v>
      </c>
      <c r="F484" t="s">
        <v>2039</v>
      </c>
      <c r="G484" t="s">
        <v>2040</v>
      </c>
      <c r="H484" t="s">
        <v>0</v>
      </c>
      <c r="I484" t="s">
        <v>378</v>
      </c>
      <c r="J484" t="s">
        <v>75</v>
      </c>
      <c r="K484" t="s">
        <v>64</v>
      </c>
      <c r="L484">
        <v>98115</v>
      </c>
      <c r="M484" t="s">
        <v>84</v>
      </c>
      <c r="N484" t="s">
        <v>2041</v>
      </c>
      <c r="O484" t="s">
        <v>8</v>
      </c>
      <c r="P484" t="s">
        <v>91</v>
      </c>
      <c r="Q484" t="s">
        <v>2042</v>
      </c>
      <c r="R484">
        <v>10.11</v>
      </c>
      <c r="S484">
        <v>3</v>
      </c>
      <c r="T484">
        <v>0</v>
      </c>
      <c r="U484">
        <v>3.2351999999999994</v>
      </c>
      <c r="V484">
        <v>2015</v>
      </c>
      <c r="W484" t="s">
        <v>218</v>
      </c>
    </row>
    <row r="485" spans="1:23" x14ac:dyDescent="0.25">
      <c r="A485">
        <v>228</v>
      </c>
      <c r="B485" t="s">
        <v>1294</v>
      </c>
      <c r="C485" s="32">
        <v>42225</v>
      </c>
      <c r="D485" s="32">
        <v>42232</v>
      </c>
      <c r="E485" t="s">
        <v>375</v>
      </c>
      <c r="F485" t="s">
        <v>923</v>
      </c>
      <c r="G485" t="s">
        <v>924</v>
      </c>
      <c r="H485" t="s">
        <v>1</v>
      </c>
      <c r="I485" t="s">
        <v>378</v>
      </c>
      <c r="J485" t="s">
        <v>122</v>
      </c>
      <c r="K485" t="s">
        <v>44</v>
      </c>
      <c r="L485">
        <v>48227</v>
      </c>
      <c r="M485" t="s">
        <v>81</v>
      </c>
      <c r="N485" t="s">
        <v>2043</v>
      </c>
      <c r="O485" t="s">
        <v>9</v>
      </c>
      <c r="P485" t="s">
        <v>16</v>
      </c>
      <c r="Q485" t="s">
        <v>2044</v>
      </c>
      <c r="R485">
        <v>21.98</v>
      </c>
      <c r="S485">
        <v>1</v>
      </c>
      <c r="T485">
        <v>0</v>
      </c>
      <c r="U485">
        <v>0.21979999999999933</v>
      </c>
      <c r="V485">
        <v>2015</v>
      </c>
      <c r="W485" t="s">
        <v>209</v>
      </c>
    </row>
    <row r="486" spans="1:23" x14ac:dyDescent="0.25">
      <c r="A486">
        <v>509</v>
      </c>
      <c r="B486" t="s">
        <v>2045</v>
      </c>
      <c r="C486" s="32">
        <v>42079</v>
      </c>
      <c r="D486" s="32">
        <v>42085</v>
      </c>
      <c r="E486" t="s">
        <v>375</v>
      </c>
      <c r="F486" t="s">
        <v>2046</v>
      </c>
      <c r="G486" t="s">
        <v>2047</v>
      </c>
      <c r="H486" t="s">
        <v>0</v>
      </c>
      <c r="I486" t="s">
        <v>378</v>
      </c>
      <c r="J486" t="s">
        <v>115</v>
      </c>
      <c r="K486" t="s">
        <v>34</v>
      </c>
      <c r="L486">
        <v>30318</v>
      </c>
      <c r="M486" t="s">
        <v>83</v>
      </c>
      <c r="N486" t="s">
        <v>2048</v>
      </c>
      <c r="O486" t="s">
        <v>9</v>
      </c>
      <c r="P486" t="s">
        <v>16</v>
      </c>
      <c r="Q486" t="s">
        <v>2049</v>
      </c>
      <c r="R486">
        <v>46.74</v>
      </c>
      <c r="S486">
        <v>3</v>
      </c>
      <c r="T486">
        <v>0</v>
      </c>
      <c r="U486">
        <v>11.684999999999999</v>
      </c>
      <c r="V486">
        <v>2015</v>
      </c>
      <c r="W486" t="s">
        <v>215</v>
      </c>
    </row>
    <row r="487" spans="1:23" x14ac:dyDescent="0.25">
      <c r="A487">
        <v>625</v>
      </c>
      <c r="B487" t="s">
        <v>1514</v>
      </c>
      <c r="C487" s="32">
        <v>42337</v>
      </c>
      <c r="D487" s="32">
        <v>42341</v>
      </c>
      <c r="E487" t="s">
        <v>375</v>
      </c>
      <c r="F487" t="s">
        <v>1515</v>
      </c>
      <c r="G487" t="s">
        <v>1516</v>
      </c>
      <c r="H487" t="s">
        <v>1</v>
      </c>
      <c r="I487" t="s">
        <v>378</v>
      </c>
      <c r="J487" t="s">
        <v>1517</v>
      </c>
      <c r="K487" t="s">
        <v>44</v>
      </c>
      <c r="L487">
        <v>48126</v>
      </c>
      <c r="M487" t="s">
        <v>81</v>
      </c>
      <c r="N487" t="s">
        <v>2050</v>
      </c>
      <c r="O487" t="s">
        <v>9</v>
      </c>
      <c r="P487" t="s">
        <v>16</v>
      </c>
      <c r="Q487" t="s">
        <v>2051</v>
      </c>
      <c r="R487">
        <v>523.48</v>
      </c>
      <c r="S487">
        <v>4</v>
      </c>
      <c r="T487">
        <v>0</v>
      </c>
      <c r="U487">
        <v>130.87</v>
      </c>
      <c r="V487">
        <v>2015</v>
      </c>
      <c r="W487" t="s">
        <v>217</v>
      </c>
    </row>
    <row r="488" spans="1:23" x14ac:dyDescent="0.25">
      <c r="A488">
        <v>790</v>
      </c>
      <c r="B488" t="s">
        <v>1520</v>
      </c>
      <c r="C488" s="32">
        <v>42181</v>
      </c>
      <c r="D488" s="32">
        <v>42185</v>
      </c>
      <c r="E488" t="s">
        <v>375</v>
      </c>
      <c r="F488" t="s">
        <v>1521</v>
      </c>
      <c r="G488" t="s">
        <v>1522</v>
      </c>
      <c r="H488" t="s">
        <v>0</v>
      </c>
      <c r="I488" t="s">
        <v>378</v>
      </c>
      <c r="J488" t="s">
        <v>146</v>
      </c>
      <c r="K488" t="s">
        <v>63</v>
      </c>
      <c r="L488">
        <v>23223</v>
      </c>
      <c r="M488" t="s">
        <v>83</v>
      </c>
      <c r="N488" t="s">
        <v>2052</v>
      </c>
      <c r="O488" t="s">
        <v>9</v>
      </c>
      <c r="P488" t="s">
        <v>16</v>
      </c>
      <c r="Q488" t="s">
        <v>2053</v>
      </c>
      <c r="R488">
        <v>15.42</v>
      </c>
      <c r="S488">
        <v>1</v>
      </c>
      <c r="T488">
        <v>0</v>
      </c>
      <c r="U488">
        <v>4.1634000000000011</v>
      </c>
      <c r="V488">
        <v>2015</v>
      </c>
      <c r="W488" t="s">
        <v>214</v>
      </c>
    </row>
    <row r="489" spans="1:23" x14ac:dyDescent="0.25">
      <c r="A489">
        <v>882</v>
      </c>
      <c r="B489" t="s">
        <v>2054</v>
      </c>
      <c r="C489" s="32">
        <v>42286</v>
      </c>
      <c r="D489" s="32">
        <v>42290</v>
      </c>
      <c r="E489" t="s">
        <v>375</v>
      </c>
      <c r="F489" t="s">
        <v>1290</v>
      </c>
      <c r="G489" t="s">
        <v>1291</v>
      </c>
      <c r="H489" t="s">
        <v>0</v>
      </c>
      <c r="I489" t="s">
        <v>378</v>
      </c>
      <c r="J489" t="s">
        <v>143</v>
      </c>
      <c r="K489" t="s">
        <v>63</v>
      </c>
      <c r="L489">
        <v>22153</v>
      </c>
      <c r="M489" t="s">
        <v>83</v>
      </c>
      <c r="N489" t="s">
        <v>2052</v>
      </c>
      <c r="O489" t="s">
        <v>9</v>
      </c>
      <c r="P489" t="s">
        <v>16</v>
      </c>
      <c r="Q489" t="s">
        <v>2053</v>
      </c>
      <c r="R489">
        <v>30.84</v>
      </c>
      <c r="S489">
        <v>2</v>
      </c>
      <c r="T489">
        <v>0</v>
      </c>
      <c r="U489">
        <v>8.3268000000000022</v>
      </c>
      <c r="V489">
        <v>2015</v>
      </c>
      <c r="W489" t="s">
        <v>218</v>
      </c>
    </row>
    <row r="490" spans="1:23" x14ac:dyDescent="0.25">
      <c r="A490">
        <v>945</v>
      </c>
      <c r="B490" t="s">
        <v>2055</v>
      </c>
      <c r="C490" s="32">
        <v>42153</v>
      </c>
      <c r="D490" s="32">
        <v>42158</v>
      </c>
      <c r="E490" t="s">
        <v>375</v>
      </c>
      <c r="F490" t="s">
        <v>887</v>
      </c>
      <c r="G490" t="s">
        <v>888</v>
      </c>
      <c r="H490" t="s">
        <v>0</v>
      </c>
      <c r="I490" t="s">
        <v>378</v>
      </c>
      <c r="J490" t="s">
        <v>75</v>
      </c>
      <c r="K490" t="s">
        <v>64</v>
      </c>
      <c r="L490">
        <v>98105</v>
      </c>
      <c r="M490" t="s">
        <v>84</v>
      </c>
      <c r="N490" t="s">
        <v>1218</v>
      </c>
      <c r="O490" t="s">
        <v>9</v>
      </c>
      <c r="P490" t="s">
        <v>16</v>
      </c>
      <c r="Q490" t="s">
        <v>1219</v>
      </c>
      <c r="R490">
        <v>540.56999999999994</v>
      </c>
      <c r="S490">
        <v>3</v>
      </c>
      <c r="T490">
        <v>0</v>
      </c>
      <c r="U490">
        <v>140.54820000000001</v>
      </c>
      <c r="V490">
        <v>2015</v>
      </c>
      <c r="W490" t="s">
        <v>216</v>
      </c>
    </row>
    <row r="491" spans="1:23" x14ac:dyDescent="0.25">
      <c r="A491">
        <v>998</v>
      </c>
      <c r="B491" t="s">
        <v>1955</v>
      </c>
      <c r="C491" s="32">
        <v>42305</v>
      </c>
      <c r="D491" s="32">
        <v>42311</v>
      </c>
      <c r="E491" t="s">
        <v>375</v>
      </c>
      <c r="F491" t="s">
        <v>744</v>
      </c>
      <c r="G491" t="s">
        <v>745</v>
      </c>
      <c r="H491" t="s">
        <v>0</v>
      </c>
      <c r="I491" t="s">
        <v>378</v>
      </c>
      <c r="J491" t="s">
        <v>147</v>
      </c>
      <c r="K491" t="s">
        <v>40</v>
      </c>
      <c r="L491">
        <v>42420</v>
      </c>
      <c r="M491" t="s">
        <v>83</v>
      </c>
      <c r="N491" t="s">
        <v>2056</v>
      </c>
      <c r="O491" t="s">
        <v>9</v>
      </c>
      <c r="P491" t="s">
        <v>16</v>
      </c>
      <c r="Q491" t="s">
        <v>2057</v>
      </c>
      <c r="R491">
        <v>36.630000000000003</v>
      </c>
      <c r="S491">
        <v>3</v>
      </c>
      <c r="T491">
        <v>0</v>
      </c>
      <c r="U491">
        <v>9.8901000000000039</v>
      </c>
      <c r="V491">
        <v>2015</v>
      </c>
      <c r="W491" t="s">
        <v>218</v>
      </c>
    </row>
    <row r="492" spans="1:23" x14ac:dyDescent="0.25">
      <c r="A492">
        <v>1644</v>
      </c>
      <c r="B492" t="s">
        <v>1365</v>
      </c>
      <c r="C492" s="32">
        <v>42082</v>
      </c>
      <c r="D492" s="32">
        <v>42083</v>
      </c>
      <c r="E492" t="s">
        <v>512</v>
      </c>
      <c r="F492" t="s">
        <v>1366</v>
      </c>
      <c r="G492" t="s">
        <v>1367</v>
      </c>
      <c r="H492" t="s">
        <v>1</v>
      </c>
      <c r="I492" t="s">
        <v>378</v>
      </c>
      <c r="J492" t="s">
        <v>75</v>
      </c>
      <c r="K492" t="s">
        <v>64</v>
      </c>
      <c r="L492">
        <v>98115</v>
      </c>
      <c r="M492" t="s">
        <v>84</v>
      </c>
      <c r="N492" t="s">
        <v>2058</v>
      </c>
      <c r="O492" t="s">
        <v>9</v>
      </c>
      <c r="P492" t="s">
        <v>16</v>
      </c>
      <c r="Q492" t="s">
        <v>175</v>
      </c>
      <c r="R492">
        <v>1247.6399999999999</v>
      </c>
      <c r="S492">
        <v>3</v>
      </c>
      <c r="T492">
        <v>0</v>
      </c>
      <c r="U492">
        <v>349.33919999999995</v>
      </c>
      <c r="V492">
        <v>2015</v>
      </c>
      <c r="W492" t="s">
        <v>215</v>
      </c>
    </row>
    <row r="493" spans="1:23" x14ac:dyDescent="0.25">
      <c r="A493">
        <v>1850</v>
      </c>
      <c r="B493" t="s">
        <v>1779</v>
      </c>
      <c r="C493" s="32">
        <v>42205</v>
      </c>
      <c r="D493" s="32">
        <v>42210</v>
      </c>
      <c r="E493" t="s">
        <v>389</v>
      </c>
      <c r="F493" t="s">
        <v>1780</v>
      </c>
      <c r="G493" t="s">
        <v>1781</v>
      </c>
      <c r="H493" t="s">
        <v>0</v>
      </c>
      <c r="I493" t="s">
        <v>378</v>
      </c>
      <c r="J493" t="s">
        <v>167</v>
      </c>
      <c r="K493" t="s">
        <v>37</v>
      </c>
      <c r="L493">
        <v>46614</v>
      </c>
      <c r="M493" t="s">
        <v>81</v>
      </c>
      <c r="N493" t="s">
        <v>2059</v>
      </c>
      <c r="O493" t="s">
        <v>9</v>
      </c>
      <c r="P493" t="s">
        <v>16</v>
      </c>
      <c r="Q493" t="s">
        <v>2060</v>
      </c>
      <c r="R493">
        <v>34.76</v>
      </c>
      <c r="S493">
        <v>1</v>
      </c>
      <c r="T493">
        <v>0</v>
      </c>
      <c r="U493">
        <v>9.732800000000001</v>
      </c>
      <c r="V493">
        <v>2015</v>
      </c>
      <c r="W493" t="s">
        <v>213</v>
      </c>
    </row>
    <row r="494" spans="1:23" x14ac:dyDescent="0.25">
      <c r="A494">
        <v>1855</v>
      </c>
      <c r="B494" t="s">
        <v>1779</v>
      </c>
      <c r="C494" s="32">
        <v>42205</v>
      </c>
      <c r="D494" s="32">
        <v>42210</v>
      </c>
      <c r="E494" t="s">
        <v>389</v>
      </c>
      <c r="F494" t="s">
        <v>1780</v>
      </c>
      <c r="G494" t="s">
        <v>1781</v>
      </c>
      <c r="H494" t="s">
        <v>0</v>
      </c>
      <c r="I494" t="s">
        <v>378</v>
      </c>
      <c r="J494" t="s">
        <v>167</v>
      </c>
      <c r="K494" t="s">
        <v>37</v>
      </c>
      <c r="L494">
        <v>46614</v>
      </c>
      <c r="M494" t="s">
        <v>81</v>
      </c>
      <c r="N494" t="s">
        <v>2061</v>
      </c>
      <c r="O494" t="s">
        <v>9</v>
      </c>
      <c r="P494" t="s">
        <v>16</v>
      </c>
      <c r="Q494" t="s">
        <v>2062</v>
      </c>
      <c r="R494">
        <v>141.4</v>
      </c>
      <c r="S494">
        <v>5</v>
      </c>
      <c r="T494">
        <v>0</v>
      </c>
      <c r="U494">
        <v>38.177999999999997</v>
      </c>
      <c r="V494">
        <v>2015</v>
      </c>
      <c r="W494" t="s">
        <v>213</v>
      </c>
    </row>
    <row r="495" spans="1:23" x14ac:dyDescent="0.25">
      <c r="A495">
        <v>2030</v>
      </c>
      <c r="B495" t="s">
        <v>2063</v>
      </c>
      <c r="C495" s="32">
        <v>42334</v>
      </c>
      <c r="D495" s="32">
        <v>42338</v>
      </c>
      <c r="E495" t="s">
        <v>375</v>
      </c>
      <c r="F495" t="s">
        <v>2064</v>
      </c>
      <c r="G495" t="s">
        <v>2065</v>
      </c>
      <c r="H495" t="s">
        <v>1</v>
      </c>
      <c r="I495" t="s">
        <v>378</v>
      </c>
      <c r="J495" t="s">
        <v>2066</v>
      </c>
      <c r="K495" t="s">
        <v>43</v>
      </c>
      <c r="L495">
        <v>1453</v>
      </c>
      <c r="M495" t="s">
        <v>82</v>
      </c>
      <c r="N495" t="s">
        <v>2067</v>
      </c>
      <c r="O495" t="s">
        <v>9</v>
      </c>
      <c r="P495" t="s">
        <v>16</v>
      </c>
      <c r="Q495" t="s">
        <v>2068</v>
      </c>
      <c r="R495">
        <v>104.9</v>
      </c>
      <c r="S495">
        <v>5</v>
      </c>
      <c r="T495">
        <v>0</v>
      </c>
      <c r="U495">
        <v>25.175999999999998</v>
      </c>
      <c r="V495">
        <v>2015</v>
      </c>
      <c r="W495" t="s">
        <v>217</v>
      </c>
    </row>
    <row r="496" spans="1:23" x14ac:dyDescent="0.25">
      <c r="A496">
        <v>2236</v>
      </c>
      <c r="B496" t="s">
        <v>2069</v>
      </c>
      <c r="C496" s="32">
        <v>42262</v>
      </c>
      <c r="D496" s="32">
        <v>42264</v>
      </c>
      <c r="E496" t="s">
        <v>389</v>
      </c>
      <c r="F496" t="s">
        <v>2070</v>
      </c>
      <c r="G496" t="s">
        <v>2071</v>
      </c>
      <c r="H496" t="s">
        <v>0</v>
      </c>
      <c r="I496" t="s">
        <v>378</v>
      </c>
      <c r="J496" t="s">
        <v>108</v>
      </c>
      <c r="K496" t="s">
        <v>37</v>
      </c>
      <c r="L496">
        <v>46203</v>
      </c>
      <c r="M496" t="s">
        <v>81</v>
      </c>
      <c r="N496" t="s">
        <v>2072</v>
      </c>
      <c r="O496" t="s">
        <v>9</v>
      </c>
      <c r="P496" t="s">
        <v>16</v>
      </c>
      <c r="Q496" t="s">
        <v>200</v>
      </c>
      <c r="R496">
        <v>190.86</v>
      </c>
      <c r="S496">
        <v>2</v>
      </c>
      <c r="T496">
        <v>0</v>
      </c>
      <c r="U496">
        <v>11.451599999999985</v>
      </c>
      <c r="V496">
        <v>2015</v>
      </c>
      <c r="W496" t="s">
        <v>219</v>
      </c>
    </row>
    <row r="497" spans="1:23" x14ac:dyDescent="0.25">
      <c r="A497">
        <v>2272</v>
      </c>
      <c r="B497" t="s">
        <v>2073</v>
      </c>
      <c r="C497" s="32">
        <v>42268</v>
      </c>
      <c r="D497" s="32">
        <v>42274</v>
      </c>
      <c r="E497" t="s">
        <v>375</v>
      </c>
      <c r="F497" t="s">
        <v>2074</v>
      </c>
      <c r="G497" t="s">
        <v>2075</v>
      </c>
      <c r="H497" t="s">
        <v>0</v>
      </c>
      <c r="I497" t="s">
        <v>378</v>
      </c>
      <c r="J497" t="s">
        <v>75</v>
      </c>
      <c r="K497" t="s">
        <v>64</v>
      </c>
      <c r="L497">
        <v>98105</v>
      </c>
      <c r="M497" t="s">
        <v>84</v>
      </c>
      <c r="N497" t="s">
        <v>2076</v>
      </c>
      <c r="O497" t="s">
        <v>9</v>
      </c>
      <c r="P497" t="s">
        <v>16</v>
      </c>
      <c r="Q497" t="s">
        <v>2077</v>
      </c>
      <c r="R497">
        <v>199.74</v>
      </c>
      <c r="S497">
        <v>6</v>
      </c>
      <c r="T497">
        <v>0</v>
      </c>
      <c r="U497">
        <v>47.937599999999996</v>
      </c>
      <c r="V497">
        <v>2015</v>
      </c>
      <c r="W497" t="s">
        <v>219</v>
      </c>
    </row>
    <row r="498" spans="1:23" x14ac:dyDescent="0.25">
      <c r="A498">
        <v>2449</v>
      </c>
      <c r="B498" t="s">
        <v>2078</v>
      </c>
      <c r="C498" s="32">
        <v>42261</v>
      </c>
      <c r="D498" s="32">
        <v>42264</v>
      </c>
      <c r="E498" t="s">
        <v>389</v>
      </c>
      <c r="F498" t="s">
        <v>2046</v>
      </c>
      <c r="G498" t="s">
        <v>2047</v>
      </c>
      <c r="H498" t="s">
        <v>0</v>
      </c>
      <c r="I498" t="s">
        <v>378</v>
      </c>
      <c r="J498" t="s">
        <v>2079</v>
      </c>
      <c r="K498" t="s">
        <v>58</v>
      </c>
      <c r="L498">
        <v>29406</v>
      </c>
      <c r="M498" t="s">
        <v>83</v>
      </c>
      <c r="N498" t="s">
        <v>2080</v>
      </c>
      <c r="O498" t="s">
        <v>9</v>
      </c>
      <c r="P498" t="s">
        <v>16</v>
      </c>
      <c r="Q498" t="s">
        <v>2081</v>
      </c>
      <c r="R498">
        <v>269.49</v>
      </c>
      <c r="S498">
        <v>3</v>
      </c>
      <c r="T498">
        <v>0</v>
      </c>
      <c r="U498">
        <v>5.3897999999999939</v>
      </c>
      <c r="V498">
        <v>2015</v>
      </c>
      <c r="W498" t="s">
        <v>219</v>
      </c>
    </row>
    <row r="499" spans="1:23" x14ac:dyDescent="0.25">
      <c r="A499">
        <v>2487</v>
      </c>
      <c r="B499" t="s">
        <v>2082</v>
      </c>
      <c r="C499" s="32">
        <v>42006</v>
      </c>
      <c r="D499" s="32">
        <v>42008</v>
      </c>
      <c r="E499" t="s">
        <v>389</v>
      </c>
      <c r="F499" t="s">
        <v>1101</v>
      </c>
      <c r="G499" t="s">
        <v>1102</v>
      </c>
      <c r="H499" t="s">
        <v>1</v>
      </c>
      <c r="I499" t="s">
        <v>378</v>
      </c>
      <c r="J499" t="s">
        <v>73</v>
      </c>
      <c r="K499" t="s">
        <v>32</v>
      </c>
      <c r="L499">
        <v>19711</v>
      </c>
      <c r="M499" t="s">
        <v>82</v>
      </c>
      <c r="N499" t="s">
        <v>2083</v>
      </c>
      <c r="O499" t="s">
        <v>9</v>
      </c>
      <c r="P499" t="s">
        <v>16</v>
      </c>
      <c r="Q499" t="s">
        <v>2084</v>
      </c>
      <c r="R499">
        <v>85.52</v>
      </c>
      <c r="S499">
        <v>2</v>
      </c>
      <c r="T499">
        <v>0</v>
      </c>
      <c r="U499">
        <v>22.235199999999999</v>
      </c>
      <c r="V499">
        <v>2015</v>
      </c>
      <c r="W499" t="s">
        <v>212</v>
      </c>
    </row>
    <row r="500" spans="1:23" x14ac:dyDescent="0.25">
      <c r="A500">
        <v>2561</v>
      </c>
      <c r="B500" t="s">
        <v>1378</v>
      </c>
      <c r="C500" s="32">
        <v>42155</v>
      </c>
      <c r="D500" s="32">
        <v>42159</v>
      </c>
      <c r="E500" t="s">
        <v>375</v>
      </c>
      <c r="F500" t="s">
        <v>1379</v>
      </c>
      <c r="G500" t="s">
        <v>1380</v>
      </c>
      <c r="H500" t="s">
        <v>0</v>
      </c>
      <c r="I500" t="s">
        <v>378</v>
      </c>
      <c r="J500" t="s">
        <v>1286</v>
      </c>
      <c r="K500" t="s">
        <v>61</v>
      </c>
      <c r="L500">
        <v>84057</v>
      </c>
      <c r="M500" t="s">
        <v>84</v>
      </c>
      <c r="N500" t="s">
        <v>447</v>
      </c>
      <c r="O500" t="s">
        <v>9</v>
      </c>
      <c r="P500" t="s">
        <v>16</v>
      </c>
      <c r="Q500" t="s">
        <v>448</v>
      </c>
      <c r="R500">
        <v>323.10000000000002</v>
      </c>
      <c r="S500">
        <v>2</v>
      </c>
      <c r="T500">
        <v>0</v>
      </c>
      <c r="U500">
        <v>61.38900000000001</v>
      </c>
      <c r="V500">
        <v>2015</v>
      </c>
      <c r="W500" t="s">
        <v>216</v>
      </c>
    </row>
    <row r="501" spans="1:23" x14ac:dyDescent="0.25">
      <c r="A501">
        <v>2819</v>
      </c>
      <c r="B501" t="s">
        <v>1536</v>
      </c>
      <c r="C501" s="32">
        <v>42248</v>
      </c>
      <c r="D501" s="32">
        <v>42255</v>
      </c>
      <c r="E501" t="s">
        <v>375</v>
      </c>
      <c r="F501" t="s">
        <v>1537</v>
      </c>
      <c r="G501" t="s">
        <v>1538</v>
      </c>
      <c r="H501" t="s">
        <v>2</v>
      </c>
      <c r="I501" t="s">
        <v>378</v>
      </c>
      <c r="J501" t="s">
        <v>176</v>
      </c>
      <c r="K501" t="s">
        <v>43</v>
      </c>
      <c r="L501">
        <v>2038</v>
      </c>
      <c r="M501" t="s">
        <v>82</v>
      </c>
      <c r="N501" t="s">
        <v>2085</v>
      </c>
      <c r="O501" t="s">
        <v>9</v>
      </c>
      <c r="P501" t="s">
        <v>16</v>
      </c>
      <c r="Q501" t="s">
        <v>121</v>
      </c>
      <c r="R501">
        <v>1088.76</v>
      </c>
      <c r="S501">
        <v>6</v>
      </c>
      <c r="T501">
        <v>0</v>
      </c>
      <c r="U501">
        <v>315.74039999999985</v>
      </c>
      <c r="V501">
        <v>2015</v>
      </c>
      <c r="W501" t="s">
        <v>219</v>
      </c>
    </row>
    <row r="502" spans="1:23" x14ac:dyDescent="0.25">
      <c r="A502">
        <v>3446</v>
      </c>
      <c r="B502" t="s">
        <v>2086</v>
      </c>
      <c r="C502" s="32">
        <v>42167</v>
      </c>
      <c r="D502" s="32">
        <v>42172</v>
      </c>
      <c r="E502" t="s">
        <v>375</v>
      </c>
      <c r="F502" t="s">
        <v>2087</v>
      </c>
      <c r="G502" t="s">
        <v>2088</v>
      </c>
      <c r="H502" t="s">
        <v>0</v>
      </c>
      <c r="I502" t="s">
        <v>378</v>
      </c>
      <c r="J502" t="s">
        <v>73</v>
      </c>
      <c r="K502" t="s">
        <v>32</v>
      </c>
      <c r="L502">
        <v>19711</v>
      </c>
      <c r="M502" t="s">
        <v>82</v>
      </c>
      <c r="N502" t="s">
        <v>2089</v>
      </c>
      <c r="O502" t="s">
        <v>9</v>
      </c>
      <c r="P502" t="s">
        <v>16</v>
      </c>
      <c r="Q502" t="s">
        <v>2090</v>
      </c>
      <c r="R502">
        <v>29.900000000000002</v>
      </c>
      <c r="S502">
        <v>5</v>
      </c>
      <c r="T502">
        <v>0</v>
      </c>
      <c r="U502">
        <v>5.0829999999999975</v>
      </c>
      <c r="V502">
        <v>2015</v>
      </c>
      <c r="W502" t="s">
        <v>214</v>
      </c>
    </row>
    <row r="503" spans="1:23" x14ac:dyDescent="0.25">
      <c r="A503">
        <v>3686</v>
      </c>
      <c r="B503" t="s">
        <v>1407</v>
      </c>
      <c r="C503" s="32">
        <v>42194</v>
      </c>
      <c r="D503" s="32">
        <v>42199</v>
      </c>
      <c r="E503" t="s">
        <v>375</v>
      </c>
      <c r="F503" t="s">
        <v>1408</v>
      </c>
      <c r="G503" t="s">
        <v>1409</v>
      </c>
      <c r="H503" t="s">
        <v>0</v>
      </c>
      <c r="I503" t="s">
        <v>378</v>
      </c>
      <c r="J503" t="s">
        <v>1410</v>
      </c>
      <c r="K503" t="s">
        <v>42</v>
      </c>
      <c r="L503">
        <v>20735</v>
      </c>
      <c r="M503" t="s">
        <v>82</v>
      </c>
      <c r="N503" t="s">
        <v>2091</v>
      </c>
      <c r="O503" t="s">
        <v>9</v>
      </c>
      <c r="P503" t="s">
        <v>16</v>
      </c>
      <c r="Q503" t="s">
        <v>2092</v>
      </c>
      <c r="R503">
        <v>98.21</v>
      </c>
      <c r="S503">
        <v>7</v>
      </c>
      <c r="T503">
        <v>0</v>
      </c>
      <c r="U503">
        <v>28.480899999999984</v>
      </c>
      <c r="V503">
        <v>2015</v>
      </c>
      <c r="W503" t="s">
        <v>213</v>
      </c>
    </row>
    <row r="504" spans="1:23" x14ac:dyDescent="0.25">
      <c r="A504">
        <v>3730</v>
      </c>
      <c r="B504" t="s">
        <v>1671</v>
      </c>
      <c r="C504" s="32">
        <v>42265</v>
      </c>
      <c r="D504" s="32">
        <v>42270</v>
      </c>
      <c r="E504" t="s">
        <v>375</v>
      </c>
      <c r="F504" t="s">
        <v>1672</v>
      </c>
      <c r="G504" t="s">
        <v>1673</v>
      </c>
      <c r="H504" t="s">
        <v>1</v>
      </c>
      <c r="I504" t="s">
        <v>378</v>
      </c>
      <c r="J504" t="s">
        <v>1410</v>
      </c>
      <c r="K504" t="s">
        <v>42</v>
      </c>
      <c r="L504">
        <v>20735</v>
      </c>
      <c r="M504" t="s">
        <v>82</v>
      </c>
      <c r="N504" t="s">
        <v>2093</v>
      </c>
      <c r="O504" t="s">
        <v>9</v>
      </c>
      <c r="P504" t="s">
        <v>16</v>
      </c>
      <c r="Q504" t="s">
        <v>2094</v>
      </c>
      <c r="R504">
        <v>41.96</v>
      </c>
      <c r="S504">
        <v>2</v>
      </c>
      <c r="T504">
        <v>0</v>
      </c>
      <c r="U504">
        <v>7.9724000000000004</v>
      </c>
      <c r="V504">
        <v>2015</v>
      </c>
      <c r="W504" t="s">
        <v>219</v>
      </c>
    </row>
    <row r="505" spans="1:23" x14ac:dyDescent="0.25">
      <c r="A505">
        <v>3731</v>
      </c>
      <c r="B505" t="s">
        <v>1671</v>
      </c>
      <c r="C505" s="32">
        <v>42265</v>
      </c>
      <c r="D505" s="32">
        <v>42270</v>
      </c>
      <c r="E505" t="s">
        <v>375</v>
      </c>
      <c r="F505" t="s">
        <v>1672</v>
      </c>
      <c r="G505" t="s">
        <v>1673</v>
      </c>
      <c r="H505" t="s">
        <v>1</v>
      </c>
      <c r="I505" t="s">
        <v>378</v>
      </c>
      <c r="J505" t="s">
        <v>1410</v>
      </c>
      <c r="K505" t="s">
        <v>42</v>
      </c>
      <c r="L505">
        <v>20735</v>
      </c>
      <c r="M505" t="s">
        <v>82</v>
      </c>
      <c r="N505" t="s">
        <v>2095</v>
      </c>
      <c r="O505" t="s">
        <v>9</v>
      </c>
      <c r="P505" t="s">
        <v>16</v>
      </c>
      <c r="Q505" t="s">
        <v>2096</v>
      </c>
      <c r="R505">
        <v>636.86</v>
      </c>
      <c r="S505">
        <v>7</v>
      </c>
      <c r="T505">
        <v>0</v>
      </c>
      <c r="U505">
        <v>0</v>
      </c>
      <c r="V505">
        <v>2015</v>
      </c>
      <c r="W505" t="s">
        <v>219</v>
      </c>
    </row>
    <row r="506" spans="1:23" x14ac:dyDescent="0.25">
      <c r="A506">
        <v>3920</v>
      </c>
      <c r="B506" t="s">
        <v>2097</v>
      </c>
      <c r="C506" s="32">
        <v>42339</v>
      </c>
      <c r="D506" s="32">
        <v>42345</v>
      </c>
      <c r="E506" t="s">
        <v>375</v>
      </c>
      <c r="F506" t="s">
        <v>1321</v>
      </c>
      <c r="G506" t="s">
        <v>1322</v>
      </c>
      <c r="H506" t="s">
        <v>1</v>
      </c>
      <c r="I506" t="s">
        <v>378</v>
      </c>
      <c r="J506" t="s">
        <v>251</v>
      </c>
      <c r="K506" t="s">
        <v>63</v>
      </c>
      <c r="L506">
        <v>23320</v>
      </c>
      <c r="M506" t="s">
        <v>83</v>
      </c>
      <c r="N506" t="s">
        <v>2052</v>
      </c>
      <c r="O506" t="s">
        <v>9</v>
      </c>
      <c r="P506" t="s">
        <v>16</v>
      </c>
      <c r="Q506" t="s">
        <v>2053</v>
      </c>
      <c r="R506">
        <v>61.68</v>
      </c>
      <c r="S506">
        <v>4</v>
      </c>
      <c r="T506">
        <v>0</v>
      </c>
      <c r="U506">
        <v>16.653600000000004</v>
      </c>
      <c r="V506">
        <v>2015</v>
      </c>
      <c r="W506" t="s">
        <v>210</v>
      </c>
    </row>
    <row r="507" spans="1:23" x14ac:dyDescent="0.25">
      <c r="A507">
        <v>4557</v>
      </c>
      <c r="B507" t="s">
        <v>2098</v>
      </c>
      <c r="C507" s="32">
        <v>42086</v>
      </c>
      <c r="D507" s="32">
        <v>42089</v>
      </c>
      <c r="E507" t="s">
        <v>512</v>
      </c>
      <c r="F507" t="s">
        <v>2099</v>
      </c>
      <c r="G507" t="s">
        <v>2100</v>
      </c>
      <c r="H507" t="s">
        <v>0</v>
      </c>
      <c r="I507" t="s">
        <v>378</v>
      </c>
      <c r="J507" t="s">
        <v>187</v>
      </c>
      <c r="K507" t="s">
        <v>58</v>
      </c>
      <c r="L507">
        <v>29501</v>
      </c>
      <c r="M507" t="s">
        <v>83</v>
      </c>
      <c r="N507" t="s">
        <v>1196</v>
      </c>
      <c r="O507" t="s">
        <v>9</v>
      </c>
      <c r="P507" t="s">
        <v>16</v>
      </c>
      <c r="Q507" t="s">
        <v>1197</v>
      </c>
      <c r="R507">
        <v>27.92</v>
      </c>
      <c r="S507">
        <v>4</v>
      </c>
      <c r="T507">
        <v>0</v>
      </c>
      <c r="U507">
        <v>0.5583999999999989</v>
      </c>
      <c r="V507">
        <v>2015</v>
      </c>
      <c r="W507" t="s">
        <v>215</v>
      </c>
    </row>
    <row r="508" spans="1:23" x14ac:dyDescent="0.25">
      <c r="A508">
        <v>4608</v>
      </c>
      <c r="B508" t="s">
        <v>1722</v>
      </c>
      <c r="C508" s="32">
        <v>42152</v>
      </c>
      <c r="D508" s="32">
        <v>42157</v>
      </c>
      <c r="E508" t="s">
        <v>375</v>
      </c>
      <c r="F508" t="s">
        <v>1723</v>
      </c>
      <c r="G508" t="s">
        <v>1724</v>
      </c>
      <c r="H508" t="s">
        <v>0</v>
      </c>
      <c r="I508" t="s">
        <v>378</v>
      </c>
      <c r="J508" t="s">
        <v>1725</v>
      </c>
      <c r="K508" t="s">
        <v>53</v>
      </c>
      <c r="L508">
        <v>14609</v>
      </c>
      <c r="M508" t="s">
        <v>82</v>
      </c>
      <c r="N508" t="s">
        <v>412</v>
      </c>
      <c r="O508" t="s">
        <v>9</v>
      </c>
      <c r="P508" t="s">
        <v>16</v>
      </c>
      <c r="Q508" t="s">
        <v>413</v>
      </c>
      <c r="R508">
        <v>535.41</v>
      </c>
      <c r="S508">
        <v>3</v>
      </c>
      <c r="T508">
        <v>0</v>
      </c>
      <c r="U508">
        <v>160.62299999999993</v>
      </c>
      <c r="V508">
        <v>2015</v>
      </c>
      <c r="W508" t="s">
        <v>216</v>
      </c>
    </row>
    <row r="509" spans="1:23" x14ac:dyDescent="0.25">
      <c r="A509">
        <v>4622</v>
      </c>
      <c r="B509" t="s">
        <v>2101</v>
      </c>
      <c r="C509" s="32">
        <v>42282</v>
      </c>
      <c r="D509" s="32">
        <v>42285</v>
      </c>
      <c r="E509" t="s">
        <v>389</v>
      </c>
      <c r="F509" t="s">
        <v>1515</v>
      </c>
      <c r="G509" t="s">
        <v>1516</v>
      </c>
      <c r="H509" t="s">
        <v>1</v>
      </c>
      <c r="I509" t="s">
        <v>378</v>
      </c>
      <c r="J509" t="s">
        <v>168</v>
      </c>
      <c r="K509" t="s">
        <v>32</v>
      </c>
      <c r="L509">
        <v>19805</v>
      </c>
      <c r="M509" t="s">
        <v>82</v>
      </c>
      <c r="N509" t="s">
        <v>862</v>
      </c>
      <c r="O509" t="s">
        <v>9</v>
      </c>
      <c r="P509" t="s">
        <v>16</v>
      </c>
      <c r="Q509" t="s">
        <v>863</v>
      </c>
      <c r="R509">
        <v>77.55</v>
      </c>
      <c r="S509">
        <v>5</v>
      </c>
      <c r="T509">
        <v>0</v>
      </c>
      <c r="U509">
        <v>21.714000000000002</v>
      </c>
      <c r="V509">
        <v>2015</v>
      </c>
      <c r="W509" t="s">
        <v>218</v>
      </c>
    </row>
    <row r="510" spans="1:23" x14ac:dyDescent="0.25">
      <c r="A510">
        <v>5006</v>
      </c>
      <c r="B510" t="s">
        <v>2102</v>
      </c>
      <c r="C510" s="32">
        <v>42318</v>
      </c>
      <c r="D510" s="32">
        <v>42322</v>
      </c>
      <c r="E510" t="s">
        <v>389</v>
      </c>
      <c r="F510" t="s">
        <v>2103</v>
      </c>
      <c r="G510" t="s">
        <v>2104</v>
      </c>
      <c r="H510" t="s">
        <v>1</v>
      </c>
      <c r="I510" t="s">
        <v>378</v>
      </c>
      <c r="J510" t="s">
        <v>146</v>
      </c>
      <c r="K510" t="s">
        <v>37</v>
      </c>
      <c r="L510">
        <v>47374</v>
      </c>
      <c r="M510" t="s">
        <v>81</v>
      </c>
      <c r="N510" t="s">
        <v>2105</v>
      </c>
      <c r="O510" t="s">
        <v>9</v>
      </c>
      <c r="P510" t="s">
        <v>16</v>
      </c>
      <c r="Q510" t="s">
        <v>2106</v>
      </c>
      <c r="R510">
        <v>714.30000000000007</v>
      </c>
      <c r="S510">
        <v>5</v>
      </c>
      <c r="T510">
        <v>0</v>
      </c>
      <c r="U510">
        <v>207.14699999999993</v>
      </c>
      <c r="V510">
        <v>2015</v>
      </c>
      <c r="W510" t="s">
        <v>217</v>
      </c>
    </row>
    <row r="511" spans="1:23" x14ac:dyDescent="0.25">
      <c r="A511">
        <v>5093</v>
      </c>
      <c r="B511" t="s">
        <v>2107</v>
      </c>
      <c r="C511" s="32">
        <v>42147</v>
      </c>
      <c r="D511" s="32">
        <v>42151</v>
      </c>
      <c r="E511" t="s">
        <v>375</v>
      </c>
      <c r="F511" t="s">
        <v>1272</v>
      </c>
      <c r="G511" t="s">
        <v>1273</v>
      </c>
      <c r="H511" t="s">
        <v>1</v>
      </c>
      <c r="I511" t="s">
        <v>378</v>
      </c>
      <c r="J511" t="s">
        <v>2108</v>
      </c>
      <c r="K511" t="s">
        <v>57</v>
      </c>
      <c r="L511">
        <v>2895</v>
      </c>
      <c r="M511" t="s">
        <v>82</v>
      </c>
      <c r="N511" t="s">
        <v>2109</v>
      </c>
      <c r="O511" t="s">
        <v>9</v>
      </c>
      <c r="P511" t="s">
        <v>16</v>
      </c>
      <c r="Q511" t="s">
        <v>2110</v>
      </c>
      <c r="R511">
        <v>51.449999999999996</v>
      </c>
      <c r="S511">
        <v>3</v>
      </c>
      <c r="T511">
        <v>0</v>
      </c>
      <c r="U511">
        <v>13.891499999999999</v>
      </c>
      <c r="V511">
        <v>2015</v>
      </c>
      <c r="W511" t="s">
        <v>216</v>
      </c>
    </row>
    <row r="512" spans="1:23" x14ac:dyDescent="0.25">
      <c r="A512">
        <v>5206</v>
      </c>
      <c r="B512" t="s">
        <v>2111</v>
      </c>
      <c r="C512" s="32">
        <v>42259</v>
      </c>
      <c r="D512" s="32">
        <v>42265</v>
      </c>
      <c r="E512" t="s">
        <v>375</v>
      </c>
      <c r="F512" t="s">
        <v>1379</v>
      </c>
      <c r="G512" t="s">
        <v>1380</v>
      </c>
      <c r="H512" t="s">
        <v>0</v>
      </c>
      <c r="I512" t="s">
        <v>378</v>
      </c>
      <c r="J512" t="s">
        <v>2112</v>
      </c>
      <c r="K512" t="s">
        <v>53</v>
      </c>
      <c r="L512">
        <v>13021</v>
      </c>
      <c r="M512" t="s">
        <v>82</v>
      </c>
      <c r="N512" t="s">
        <v>2113</v>
      </c>
      <c r="O512" t="s">
        <v>9</v>
      </c>
      <c r="P512" t="s">
        <v>16</v>
      </c>
      <c r="Q512" t="s">
        <v>2114</v>
      </c>
      <c r="R512">
        <v>105.98</v>
      </c>
      <c r="S512">
        <v>2</v>
      </c>
      <c r="T512">
        <v>0</v>
      </c>
      <c r="U512">
        <v>4.2391999999999967</v>
      </c>
      <c r="V512">
        <v>2015</v>
      </c>
      <c r="W512" t="s">
        <v>219</v>
      </c>
    </row>
    <row r="513" spans="1:23" x14ac:dyDescent="0.25">
      <c r="A513">
        <v>5211</v>
      </c>
      <c r="B513" t="s">
        <v>2115</v>
      </c>
      <c r="C513" s="32">
        <v>42016</v>
      </c>
      <c r="D513" s="32">
        <v>42022</v>
      </c>
      <c r="E513" t="s">
        <v>375</v>
      </c>
      <c r="F513" t="s">
        <v>543</v>
      </c>
      <c r="G513" t="s">
        <v>544</v>
      </c>
      <c r="H513" t="s">
        <v>1</v>
      </c>
      <c r="I513" t="s">
        <v>378</v>
      </c>
      <c r="J513" t="s">
        <v>73</v>
      </c>
      <c r="K513" t="s">
        <v>32</v>
      </c>
      <c r="L513">
        <v>19711</v>
      </c>
      <c r="M513" t="s">
        <v>82</v>
      </c>
      <c r="N513" t="s">
        <v>2116</v>
      </c>
      <c r="O513" t="s">
        <v>9</v>
      </c>
      <c r="P513" t="s">
        <v>16</v>
      </c>
      <c r="Q513" t="s">
        <v>2117</v>
      </c>
      <c r="R513">
        <v>465.18</v>
      </c>
      <c r="S513">
        <v>3</v>
      </c>
      <c r="T513">
        <v>0</v>
      </c>
      <c r="U513">
        <v>120.94680000000001</v>
      </c>
      <c r="V513">
        <v>2015</v>
      </c>
      <c r="W513" t="s">
        <v>212</v>
      </c>
    </row>
    <row r="514" spans="1:23" x14ac:dyDescent="0.25">
      <c r="A514">
        <v>5339</v>
      </c>
      <c r="B514" t="s">
        <v>281</v>
      </c>
      <c r="C514" s="32">
        <v>42317</v>
      </c>
      <c r="D514" s="32">
        <v>42322</v>
      </c>
      <c r="E514" t="s">
        <v>389</v>
      </c>
      <c r="F514" t="s">
        <v>1789</v>
      </c>
      <c r="G514" t="s">
        <v>1790</v>
      </c>
      <c r="H514" t="s">
        <v>0</v>
      </c>
      <c r="I514" t="s">
        <v>378</v>
      </c>
      <c r="J514" t="s">
        <v>349</v>
      </c>
      <c r="K514" t="s">
        <v>53</v>
      </c>
      <c r="L514">
        <v>11572</v>
      </c>
      <c r="M514" t="s">
        <v>82</v>
      </c>
      <c r="N514" t="s">
        <v>2118</v>
      </c>
      <c r="O514" t="s">
        <v>9</v>
      </c>
      <c r="P514" t="s">
        <v>16</v>
      </c>
      <c r="Q514" t="s">
        <v>2119</v>
      </c>
      <c r="R514">
        <v>244.54999999999998</v>
      </c>
      <c r="S514">
        <v>5</v>
      </c>
      <c r="T514">
        <v>0</v>
      </c>
      <c r="U514">
        <v>4.8910000000000053</v>
      </c>
      <c r="V514">
        <v>2015</v>
      </c>
      <c r="W514" t="s">
        <v>217</v>
      </c>
    </row>
    <row r="515" spans="1:23" x14ac:dyDescent="0.25">
      <c r="A515">
        <v>5560</v>
      </c>
      <c r="B515" t="s">
        <v>2120</v>
      </c>
      <c r="C515" s="32">
        <v>42344</v>
      </c>
      <c r="D515" s="32">
        <v>42348</v>
      </c>
      <c r="E515" t="s">
        <v>375</v>
      </c>
      <c r="F515" t="s">
        <v>1433</v>
      </c>
      <c r="G515" t="s">
        <v>1434</v>
      </c>
      <c r="H515" t="s">
        <v>0</v>
      </c>
      <c r="I515" t="s">
        <v>378</v>
      </c>
      <c r="J515" t="s">
        <v>2121</v>
      </c>
      <c r="K515" t="s">
        <v>49</v>
      </c>
      <c r="L515">
        <v>89031</v>
      </c>
      <c r="M515" t="s">
        <v>84</v>
      </c>
      <c r="N515" t="s">
        <v>2122</v>
      </c>
      <c r="O515" t="s">
        <v>9</v>
      </c>
      <c r="P515" t="s">
        <v>16</v>
      </c>
      <c r="Q515" t="s">
        <v>197</v>
      </c>
      <c r="R515">
        <v>1325.8500000000001</v>
      </c>
      <c r="S515">
        <v>5</v>
      </c>
      <c r="T515">
        <v>0</v>
      </c>
      <c r="U515">
        <v>238.65299999999991</v>
      </c>
      <c r="V515">
        <v>2015</v>
      </c>
      <c r="W515" t="s">
        <v>210</v>
      </c>
    </row>
    <row r="516" spans="1:23" x14ac:dyDescent="0.25">
      <c r="A516">
        <v>5765</v>
      </c>
      <c r="B516" t="s">
        <v>2123</v>
      </c>
      <c r="C516" s="32">
        <v>42257</v>
      </c>
      <c r="D516" s="32">
        <v>42259</v>
      </c>
      <c r="E516" t="s">
        <v>389</v>
      </c>
      <c r="F516" t="s">
        <v>507</v>
      </c>
      <c r="G516" t="s">
        <v>508</v>
      </c>
      <c r="H516" t="s">
        <v>0</v>
      </c>
      <c r="I516" t="s">
        <v>378</v>
      </c>
      <c r="J516" t="s">
        <v>75</v>
      </c>
      <c r="K516" t="s">
        <v>64</v>
      </c>
      <c r="L516">
        <v>98103</v>
      </c>
      <c r="M516" t="s">
        <v>84</v>
      </c>
      <c r="N516" t="s">
        <v>2124</v>
      </c>
      <c r="O516" t="s">
        <v>9</v>
      </c>
      <c r="P516" t="s">
        <v>16</v>
      </c>
      <c r="Q516" t="s">
        <v>2125</v>
      </c>
      <c r="R516">
        <v>353.88</v>
      </c>
      <c r="S516">
        <v>6</v>
      </c>
      <c r="T516">
        <v>0</v>
      </c>
      <c r="U516">
        <v>17.693999999999988</v>
      </c>
      <c r="V516">
        <v>2015</v>
      </c>
      <c r="W516" t="s">
        <v>219</v>
      </c>
    </row>
    <row r="517" spans="1:23" x14ac:dyDescent="0.25">
      <c r="A517">
        <v>5839</v>
      </c>
      <c r="B517" t="s">
        <v>2126</v>
      </c>
      <c r="C517" s="32">
        <v>42090</v>
      </c>
      <c r="D517" s="32">
        <v>42097</v>
      </c>
      <c r="E517" t="s">
        <v>375</v>
      </c>
      <c r="F517" t="s">
        <v>2127</v>
      </c>
      <c r="G517" t="s">
        <v>2128</v>
      </c>
      <c r="H517" t="s">
        <v>0</v>
      </c>
      <c r="I517" t="s">
        <v>378</v>
      </c>
      <c r="J517" t="s">
        <v>75</v>
      </c>
      <c r="K517" t="s">
        <v>64</v>
      </c>
      <c r="L517">
        <v>98115</v>
      </c>
      <c r="M517" t="s">
        <v>84</v>
      </c>
      <c r="N517" t="s">
        <v>2129</v>
      </c>
      <c r="O517" t="s">
        <v>9</v>
      </c>
      <c r="P517" t="s">
        <v>16</v>
      </c>
      <c r="Q517" t="s">
        <v>2130</v>
      </c>
      <c r="R517">
        <v>83.699999999999989</v>
      </c>
      <c r="S517">
        <v>5</v>
      </c>
      <c r="T517">
        <v>0</v>
      </c>
      <c r="U517">
        <v>3.3479999999999954</v>
      </c>
      <c r="V517">
        <v>2015</v>
      </c>
      <c r="W517" t="s">
        <v>215</v>
      </c>
    </row>
    <row r="518" spans="1:23" x14ac:dyDescent="0.25">
      <c r="A518">
        <v>5850</v>
      </c>
      <c r="B518" t="s">
        <v>1449</v>
      </c>
      <c r="C518" s="32">
        <v>42318</v>
      </c>
      <c r="D518" s="32">
        <v>42322</v>
      </c>
      <c r="E518" t="s">
        <v>375</v>
      </c>
      <c r="F518" t="s">
        <v>1450</v>
      </c>
      <c r="G518" t="s">
        <v>1451</v>
      </c>
      <c r="H518" t="s">
        <v>2</v>
      </c>
      <c r="I518" t="s">
        <v>378</v>
      </c>
      <c r="J518" t="s">
        <v>226</v>
      </c>
      <c r="K518" t="s">
        <v>45</v>
      </c>
      <c r="L518">
        <v>55113</v>
      </c>
      <c r="M518" t="s">
        <v>81</v>
      </c>
      <c r="N518" t="s">
        <v>2122</v>
      </c>
      <c r="O518" t="s">
        <v>9</v>
      </c>
      <c r="P518" t="s">
        <v>16</v>
      </c>
      <c r="Q518" t="s">
        <v>197</v>
      </c>
      <c r="R518">
        <v>795.51</v>
      </c>
      <c r="S518">
        <v>3</v>
      </c>
      <c r="T518">
        <v>0</v>
      </c>
      <c r="U518">
        <v>143.19179999999994</v>
      </c>
      <c r="V518">
        <v>2015</v>
      </c>
      <c r="W518" t="s">
        <v>217</v>
      </c>
    </row>
    <row r="519" spans="1:23" x14ac:dyDescent="0.25">
      <c r="A519">
        <v>6061</v>
      </c>
      <c r="B519" t="s">
        <v>272</v>
      </c>
      <c r="C519" s="32">
        <v>42104</v>
      </c>
      <c r="D519" s="32">
        <v>42110</v>
      </c>
      <c r="E519" t="s">
        <v>375</v>
      </c>
      <c r="F519" t="s">
        <v>2131</v>
      </c>
      <c r="G519" t="s">
        <v>2132</v>
      </c>
      <c r="H519" t="s">
        <v>2</v>
      </c>
      <c r="I519" t="s">
        <v>378</v>
      </c>
      <c r="J519" t="s">
        <v>1725</v>
      </c>
      <c r="K519" t="s">
        <v>53</v>
      </c>
      <c r="L519">
        <v>14609</v>
      </c>
      <c r="M519" t="s">
        <v>82</v>
      </c>
      <c r="N519" t="s">
        <v>2133</v>
      </c>
      <c r="O519" t="s">
        <v>9</v>
      </c>
      <c r="P519" t="s">
        <v>16</v>
      </c>
      <c r="Q519" t="s">
        <v>2134</v>
      </c>
      <c r="R519">
        <v>142.04</v>
      </c>
      <c r="S519">
        <v>4</v>
      </c>
      <c r="T519">
        <v>0</v>
      </c>
      <c r="U519">
        <v>38.350800000000007</v>
      </c>
      <c r="V519">
        <v>2015</v>
      </c>
      <c r="W519" t="s">
        <v>208</v>
      </c>
    </row>
    <row r="520" spans="1:23" x14ac:dyDescent="0.25">
      <c r="A520">
        <v>6177</v>
      </c>
      <c r="B520" t="s">
        <v>1562</v>
      </c>
      <c r="C520" s="32">
        <v>42268</v>
      </c>
      <c r="D520" s="32">
        <v>42273</v>
      </c>
      <c r="E520" t="s">
        <v>375</v>
      </c>
      <c r="F520" t="s">
        <v>1563</v>
      </c>
      <c r="G520" t="s">
        <v>1564</v>
      </c>
      <c r="H520" t="s">
        <v>0</v>
      </c>
      <c r="I520" t="s">
        <v>378</v>
      </c>
      <c r="J520" t="s">
        <v>148</v>
      </c>
      <c r="K520" t="s">
        <v>58</v>
      </c>
      <c r="L520">
        <v>29203</v>
      </c>
      <c r="M520" t="s">
        <v>83</v>
      </c>
      <c r="N520" t="s">
        <v>2135</v>
      </c>
      <c r="O520" t="s">
        <v>9</v>
      </c>
      <c r="P520" t="s">
        <v>16</v>
      </c>
      <c r="Q520" t="s">
        <v>2136</v>
      </c>
      <c r="R520">
        <v>85.96</v>
      </c>
      <c r="S520">
        <v>7</v>
      </c>
      <c r="T520">
        <v>0</v>
      </c>
      <c r="U520">
        <v>24.068799999999996</v>
      </c>
      <c r="V520">
        <v>2015</v>
      </c>
      <c r="W520" t="s">
        <v>219</v>
      </c>
    </row>
    <row r="521" spans="1:23" x14ac:dyDescent="0.25">
      <c r="A521">
        <v>6180</v>
      </c>
      <c r="B521" t="s">
        <v>1562</v>
      </c>
      <c r="C521" s="32">
        <v>42268</v>
      </c>
      <c r="D521" s="32">
        <v>42273</v>
      </c>
      <c r="E521" t="s">
        <v>375</v>
      </c>
      <c r="F521" t="s">
        <v>1563</v>
      </c>
      <c r="G521" t="s">
        <v>1564</v>
      </c>
      <c r="H521" t="s">
        <v>0</v>
      </c>
      <c r="I521" t="s">
        <v>378</v>
      </c>
      <c r="J521" t="s">
        <v>148</v>
      </c>
      <c r="K521" t="s">
        <v>58</v>
      </c>
      <c r="L521">
        <v>29203</v>
      </c>
      <c r="M521" t="s">
        <v>83</v>
      </c>
      <c r="N521" t="s">
        <v>2137</v>
      </c>
      <c r="O521" t="s">
        <v>9</v>
      </c>
      <c r="P521" t="s">
        <v>16</v>
      </c>
      <c r="Q521" t="s">
        <v>2138</v>
      </c>
      <c r="R521">
        <v>63.96</v>
      </c>
      <c r="S521">
        <v>2</v>
      </c>
      <c r="T521">
        <v>0</v>
      </c>
      <c r="U521">
        <v>6.3960000000000008</v>
      </c>
      <c r="V521">
        <v>2015</v>
      </c>
      <c r="W521" t="s">
        <v>219</v>
      </c>
    </row>
    <row r="522" spans="1:23" x14ac:dyDescent="0.25">
      <c r="A522">
        <v>6184</v>
      </c>
      <c r="B522" t="s">
        <v>1562</v>
      </c>
      <c r="C522" s="32">
        <v>42268</v>
      </c>
      <c r="D522" s="32">
        <v>42273</v>
      </c>
      <c r="E522" t="s">
        <v>375</v>
      </c>
      <c r="F522" t="s">
        <v>1563</v>
      </c>
      <c r="G522" t="s">
        <v>1564</v>
      </c>
      <c r="H522" t="s">
        <v>0</v>
      </c>
      <c r="I522" t="s">
        <v>378</v>
      </c>
      <c r="J522" t="s">
        <v>148</v>
      </c>
      <c r="K522" t="s">
        <v>58</v>
      </c>
      <c r="L522">
        <v>29203</v>
      </c>
      <c r="M522" t="s">
        <v>83</v>
      </c>
      <c r="N522" t="s">
        <v>545</v>
      </c>
      <c r="O522" t="s">
        <v>9</v>
      </c>
      <c r="P522" t="s">
        <v>16</v>
      </c>
      <c r="Q522" t="s">
        <v>546</v>
      </c>
      <c r="R522">
        <v>887.84</v>
      </c>
      <c r="S522">
        <v>8</v>
      </c>
      <c r="T522">
        <v>0</v>
      </c>
      <c r="U522">
        <v>17.756799999999998</v>
      </c>
      <c r="V522">
        <v>2015</v>
      </c>
      <c r="W522" t="s">
        <v>219</v>
      </c>
    </row>
    <row r="523" spans="1:23" x14ac:dyDescent="0.25">
      <c r="A523">
        <v>6610</v>
      </c>
      <c r="B523" t="s">
        <v>2139</v>
      </c>
      <c r="C523" s="32">
        <v>42073</v>
      </c>
      <c r="D523" s="32">
        <v>42073</v>
      </c>
      <c r="E523" t="s">
        <v>597</v>
      </c>
      <c r="F523" t="s">
        <v>855</v>
      </c>
      <c r="G523" t="s">
        <v>856</v>
      </c>
      <c r="H523" t="s">
        <v>1</v>
      </c>
      <c r="I523" t="s">
        <v>378</v>
      </c>
      <c r="J523" t="s">
        <v>1410</v>
      </c>
      <c r="K523" t="s">
        <v>42</v>
      </c>
      <c r="L523">
        <v>20735</v>
      </c>
      <c r="M523" t="s">
        <v>82</v>
      </c>
      <c r="N523" t="s">
        <v>471</v>
      </c>
      <c r="O523" t="s">
        <v>9</v>
      </c>
      <c r="P523" t="s">
        <v>16</v>
      </c>
      <c r="Q523" t="s">
        <v>472</v>
      </c>
      <c r="R523">
        <v>89.820000000000007</v>
      </c>
      <c r="S523">
        <v>6</v>
      </c>
      <c r="T523">
        <v>0</v>
      </c>
      <c r="U523">
        <v>25.149600000000007</v>
      </c>
      <c r="V523">
        <v>2015</v>
      </c>
      <c r="W523" t="s">
        <v>215</v>
      </c>
    </row>
    <row r="524" spans="1:23" x14ac:dyDescent="0.25">
      <c r="A524">
        <v>6883</v>
      </c>
      <c r="B524" t="s">
        <v>1340</v>
      </c>
      <c r="C524" s="32">
        <v>42339</v>
      </c>
      <c r="D524" s="32">
        <v>42343</v>
      </c>
      <c r="E524" t="s">
        <v>389</v>
      </c>
      <c r="F524" t="s">
        <v>1341</v>
      </c>
      <c r="G524" t="s">
        <v>1342</v>
      </c>
      <c r="H524" t="s">
        <v>2</v>
      </c>
      <c r="I524" t="s">
        <v>378</v>
      </c>
      <c r="J524" t="s">
        <v>75</v>
      </c>
      <c r="K524" t="s">
        <v>64</v>
      </c>
      <c r="L524">
        <v>98105</v>
      </c>
      <c r="M524" t="s">
        <v>84</v>
      </c>
      <c r="N524" t="s">
        <v>2118</v>
      </c>
      <c r="O524" t="s">
        <v>9</v>
      </c>
      <c r="P524" t="s">
        <v>16</v>
      </c>
      <c r="Q524" t="s">
        <v>2119</v>
      </c>
      <c r="R524">
        <v>146.72999999999999</v>
      </c>
      <c r="S524">
        <v>3</v>
      </c>
      <c r="T524">
        <v>0</v>
      </c>
      <c r="U524">
        <v>2.9346000000000032</v>
      </c>
      <c r="V524">
        <v>2015</v>
      </c>
      <c r="W524" t="s">
        <v>210</v>
      </c>
    </row>
    <row r="525" spans="1:23" x14ac:dyDescent="0.25">
      <c r="A525">
        <v>7750</v>
      </c>
      <c r="B525" t="s">
        <v>1751</v>
      </c>
      <c r="C525" s="32">
        <v>42173</v>
      </c>
      <c r="D525" s="32">
        <v>42179</v>
      </c>
      <c r="E525" t="s">
        <v>375</v>
      </c>
      <c r="F525" t="s">
        <v>1279</v>
      </c>
      <c r="G525" t="s">
        <v>1280</v>
      </c>
      <c r="H525" t="s">
        <v>0</v>
      </c>
      <c r="I525" t="s">
        <v>378</v>
      </c>
      <c r="J525" t="s">
        <v>1362</v>
      </c>
      <c r="K525" t="s">
        <v>63</v>
      </c>
      <c r="L525">
        <v>22204</v>
      </c>
      <c r="M525" t="s">
        <v>83</v>
      </c>
      <c r="N525" t="s">
        <v>2140</v>
      </c>
      <c r="O525" t="s">
        <v>9</v>
      </c>
      <c r="P525" t="s">
        <v>16</v>
      </c>
      <c r="Q525" t="s">
        <v>2141</v>
      </c>
      <c r="R525">
        <v>450.04</v>
      </c>
      <c r="S525">
        <v>2</v>
      </c>
      <c r="T525">
        <v>0</v>
      </c>
      <c r="U525">
        <v>58.505200000000002</v>
      </c>
      <c r="V525">
        <v>2015</v>
      </c>
      <c r="W525" t="s">
        <v>214</v>
      </c>
    </row>
    <row r="526" spans="1:23" x14ac:dyDescent="0.25">
      <c r="A526">
        <v>7863</v>
      </c>
      <c r="B526" t="s">
        <v>1875</v>
      </c>
      <c r="C526" s="32">
        <v>42289</v>
      </c>
      <c r="D526" s="32">
        <v>42294</v>
      </c>
      <c r="E526" t="s">
        <v>375</v>
      </c>
      <c r="F526" t="s">
        <v>1876</v>
      </c>
      <c r="G526" t="s">
        <v>1877</v>
      </c>
      <c r="H526" t="s">
        <v>0</v>
      </c>
      <c r="I526" t="s">
        <v>378</v>
      </c>
      <c r="J526" t="s">
        <v>75</v>
      </c>
      <c r="K526" t="s">
        <v>64</v>
      </c>
      <c r="L526">
        <v>98103</v>
      </c>
      <c r="M526" t="s">
        <v>84</v>
      </c>
      <c r="N526" t="s">
        <v>2142</v>
      </c>
      <c r="O526" t="s">
        <v>9</v>
      </c>
      <c r="P526" t="s">
        <v>16</v>
      </c>
      <c r="Q526" t="s">
        <v>2143</v>
      </c>
      <c r="R526">
        <v>81.96</v>
      </c>
      <c r="S526">
        <v>2</v>
      </c>
      <c r="T526">
        <v>0</v>
      </c>
      <c r="U526">
        <v>0</v>
      </c>
      <c r="V526">
        <v>2015</v>
      </c>
      <c r="W526" t="s">
        <v>218</v>
      </c>
    </row>
    <row r="527" spans="1:23" x14ac:dyDescent="0.25">
      <c r="A527">
        <v>8008</v>
      </c>
      <c r="B527" t="s">
        <v>1574</v>
      </c>
      <c r="C527" s="32">
        <v>42325</v>
      </c>
      <c r="D527" s="32">
        <v>42332</v>
      </c>
      <c r="E527" t="s">
        <v>375</v>
      </c>
      <c r="F527" t="s">
        <v>1575</v>
      </c>
      <c r="G527" t="s">
        <v>78</v>
      </c>
      <c r="H527" t="s">
        <v>0</v>
      </c>
      <c r="I527" t="s">
        <v>378</v>
      </c>
      <c r="J527" t="s">
        <v>1576</v>
      </c>
      <c r="K527" t="s">
        <v>55</v>
      </c>
      <c r="L527">
        <v>73120</v>
      </c>
      <c r="M527" t="s">
        <v>81</v>
      </c>
      <c r="N527" t="s">
        <v>614</v>
      </c>
      <c r="O527" t="s">
        <v>9</v>
      </c>
      <c r="P527" t="s">
        <v>16</v>
      </c>
      <c r="Q527" t="s">
        <v>346</v>
      </c>
      <c r="R527">
        <v>541.24</v>
      </c>
      <c r="S527">
        <v>4</v>
      </c>
      <c r="T527">
        <v>0</v>
      </c>
      <c r="U527">
        <v>5.4124000000000478</v>
      </c>
      <c r="V527">
        <v>2015</v>
      </c>
      <c r="W527" t="s">
        <v>217</v>
      </c>
    </row>
    <row r="528" spans="1:23" x14ac:dyDescent="0.25">
      <c r="A528">
        <v>8387</v>
      </c>
      <c r="B528" t="s">
        <v>2144</v>
      </c>
      <c r="C528" s="32">
        <v>42152</v>
      </c>
      <c r="D528" s="32">
        <v>42158</v>
      </c>
      <c r="E528" t="s">
        <v>375</v>
      </c>
      <c r="F528" t="s">
        <v>851</v>
      </c>
      <c r="G528" t="s">
        <v>852</v>
      </c>
      <c r="H528" t="s">
        <v>0</v>
      </c>
      <c r="I528" t="s">
        <v>378</v>
      </c>
      <c r="J528" t="s">
        <v>2145</v>
      </c>
      <c r="K528" t="s">
        <v>31</v>
      </c>
      <c r="L528">
        <v>6040</v>
      </c>
      <c r="M528" t="s">
        <v>82</v>
      </c>
      <c r="N528" t="s">
        <v>2146</v>
      </c>
      <c r="O528" t="s">
        <v>9</v>
      </c>
      <c r="P528" t="s">
        <v>16</v>
      </c>
      <c r="Q528" t="s">
        <v>2147</v>
      </c>
      <c r="R528">
        <v>16.239999999999998</v>
      </c>
      <c r="S528">
        <v>1</v>
      </c>
      <c r="T528">
        <v>0</v>
      </c>
      <c r="U528">
        <v>2.4359999999999999</v>
      </c>
      <c r="V528">
        <v>2015</v>
      </c>
      <c r="W528" t="s">
        <v>216</v>
      </c>
    </row>
    <row r="529" spans="1:23" x14ac:dyDescent="0.25">
      <c r="A529">
        <v>8388</v>
      </c>
      <c r="B529" t="s">
        <v>2144</v>
      </c>
      <c r="C529" s="32">
        <v>42152</v>
      </c>
      <c r="D529" s="32">
        <v>42158</v>
      </c>
      <c r="E529" t="s">
        <v>375</v>
      </c>
      <c r="F529" t="s">
        <v>851</v>
      </c>
      <c r="G529" t="s">
        <v>852</v>
      </c>
      <c r="H529" t="s">
        <v>0</v>
      </c>
      <c r="I529" t="s">
        <v>378</v>
      </c>
      <c r="J529" t="s">
        <v>2145</v>
      </c>
      <c r="K529" t="s">
        <v>31</v>
      </c>
      <c r="L529">
        <v>6040</v>
      </c>
      <c r="M529" t="s">
        <v>82</v>
      </c>
      <c r="N529" t="s">
        <v>862</v>
      </c>
      <c r="O529" t="s">
        <v>9</v>
      </c>
      <c r="P529" t="s">
        <v>16</v>
      </c>
      <c r="Q529" t="s">
        <v>863</v>
      </c>
      <c r="R529">
        <v>77.55</v>
      </c>
      <c r="S529">
        <v>5</v>
      </c>
      <c r="T529">
        <v>0</v>
      </c>
      <c r="U529">
        <v>21.714000000000002</v>
      </c>
      <c r="V529">
        <v>2015</v>
      </c>
      <c r="W529" t="s">
        <v>216</v>
      </c>
    </row>
    <row r="530" spans="1:23" x14ac:dyDescent="0.25">
      <c r="A530">
        <v>9072</v>
      </c>
      <c r="B530" t="s">
        <v>2148</v>
      </c>
      <c r="C530" s="32">
        <v>42167</v>
      </c>
      <c r="D530" s="32">
        <v>42171</v>
      </c>
      <c r="E530" t="s">
        <v>375</v>
      </c>
      <c r="F530" t="s">
        <v>2149</v>
      </c>
      <c r="G530" t="s">
        <v>2150</v>
      </c>
      <c r="H530" t="s">
        <v>2</v>
      </c>
      <c r="I530" t="s">
        <v>378</v>
      </c>
      <c r="J530" t="s">
        <v>70</v>
      </c>
      <c r="K530" t="s">
        <v>37</v>
      </c>
      <c r="L530">
        <v>47201</v>
      </c>
      <c r="M530" t="s">
        <v>81</v>
      </c>
      <c r="N530" t="s">
        <v>2135</v>
      </c>
      <c r="O530" t="s">
        <v>9</v>
      </c>
      <c r="P530" t="s">
        <v>16</v>
      </c>
      <c r="Q530" t="s">
        <v>2136</v>
      </c>
      <c r="R530">
        <v>24.56</v>
      </c>
      <c r="S530">
        <v>2</v>
      </c>
      <c r="T530">
        <v>0</v>
      </c>
      <c r="U530">
        <v>6.8767999999999994</v>
      </c>
      <c r="V530">
        <v>2015</v>
      </c>
      <c r="W530" t="s">
        <v>214</v>
      </c>
    </row>
    <row r="531" spans="1:23" x14ac:dyDescent="0.25">
      <c r="A531">
        <v>9084</v>
      </c>
      <c r="B531" t="s">
        <v>2151</v>
      </c>
      <c r="C531" s="32">
        <v>42041</v>
      </c>
      <c r="D531" s="32">
        <v>42043</v>
      </c>
      <c r="E531" t="s">
        <v>512</v>
      </c>
      <c r="F531" t="s">
        <v>1050</v>
      </c>
      <c r="G531" t="s">
        <v>1051</v>
      </c>
      <c r="H531" t="s">
        <v>1</v>
      </c>
      <c r="I531" t="s">
        <v>378</v>
      </c>
      <c r="J531" t="s">
        <v>2152</v>
      </c>
      <c r="K531" t="s">
        <v>63</v>
      </c>
      <c r="L531">
        <v>23434</v>
      </c>
      <c r="M531" t="s">
        <v>83</v>
      </c>
      <c r="N531" t="s">
        <v>2118</v>
      </c>
      <c r="O531" t="s">
        <v>9</v>
      </c>
      <c r="P531" t="s">
        <v>16</v>
      </c>
      <c r="Q531" t="s">
        <v>2119</v>
      </c>
      <c r="R531">
        <v>146.72999999999999</v>
      </c>
      <c r="S531">
        <v>3</v>
      </c>
      <c r="T531">
        <v>0</v>
      </c>
      <c r="U531">
        <v>2.9346000000000032</v>
      </c>
      <c r="V531">
        <v>2015</v>
      </c>
      <c r="W531" t="s">
        <v>211</v>
      </c>
    </row>
    <row r="532" spans="1:23" x14ac:dyDescent="0.25">
      <c r="A532">
        <v>9314</v>
      </c>
      <c r="B532" t="s">
        <v>264</v>
      </c>
      <c r="C532" s="32">
        <v>42319</v>
      </c>
      <c r="D532" s="32">
        <v>42319</v>
      </c>
      <c r="E532" t="s">
        <v>597</v>
      </c>
      <c r="F532" t="s">
        <v>1994</v>
      </c>
      <c r="G532" t="s">
        <v>1995</v>
      </c>
      <c r="H532" t="s">
        <v>1</v>
      </c>
      <c r="I532" t="s">
        <v>378</v>
      </c>
      <c r="J532" t="s">
        <v>122</v>
      </c>
      <c r="K532" t="s">
        <v>44</v>
      </c>
      <c r="L532">
        <v>48234</v>
      </c>
      <c r="M532" t="s">
        <v>81</v>
      </c>
      <c r="N532" t="s">
        <v>2153</v>
      </c>
      <c r="O532" t="s">
        <v>9</v>
      </c>
      <c r="P532" t="s">
        <v>16</v>
      </c>
      <c r="Q532" t="s">
        <v>2154</v>
      </c>
      <c r="R532">
        <v>418.32</v>
      </c>
      <c r="S532">
        <v>7</v>
      </c>
      <c r="T532">
        <v>0</v>
      </c>
      <c r="U532">
        <v>117.12960000000004</v>
      </c>
      <c r="V532">
        <v>2015</v>
      </c>
      <c r="W532" t="s">
        <v>217</v>
      </c>
    </row>
    <row r="533" spans="1:23" x14ac:dyDescent="0.25">
      <c r="A533">
        <v>9693</v>
      </c>
      <c r="B533" t="s">
        <v>2155</v>
      </c>
      <c r="C533" s="32">
        <v>42244</v>
      </c>
      <c r="D533" s="32">
        <v>42249</v>
      </c>
      <c r="E533" t="s">
        <v>375</v>
      </c>
      <c r="F533" t="s">
        <v>2156</v>
      </c>
      <c r="G533" t="s">
        <v>2157</v>
      </c>
      <c r="H533" t="s">
        <v>1</v>
      </c>
      <c r="I533" t="s">
        <v>378</v>
      </c>
      <c r="J533" t="s">
        <v>2158</v>
      </c>
      <c r="K533" t="s">
        <v>31</v>
      </c>
      <c r="L533">
        <v>6824</v>
      </c>
      <c r="M533" t="s">
        <v>82</v>
      </c>
      <c r="N533" t="s">
        <v>2083</v>
      </c>
      <c r="O533" t="s">
        <v>9</v>
      </c>
      <c r="P533" t="s">
        <v>16</v>
      </c>
      <c r="Q533" t="s">
        <v>2084</v>
      </c>
      <c r="R533">
        <v>470.35999999999996</v>
      </c>
      <c r="S533">
        <v>11</v>
      </c>
      <c r="T533">
        <v>0</v>
      </c>
      <c r="U533">
        <v>122.2936</v>
      </c>
      <c r="V533">
        <v>2015</v>
      </c>
      <c r="W533" t="s">
        <v>209</v>
      </c>
    </row>
    <row r="534" spans="1:23" x14ac:dyDescent="0.25">
      <c r="A534">
        <v>9784</v>
      </c>
      <c r="B534" t="s">
        <v>1922</v>
      </c>
      <c r="C534" s="32">
        <v>42155</v>
      </c>
      <c r="D534" s="32">
        <v>42157</v>
      </c>
      <c r="E534" t="s">
        <v>389</v>
      </c>
      <c r="F534" t="s">
        <v>1264</v>
      </c>
      <c r="G534" t="s">
        <v>1265</v>
      </c>
      <c r="H534" t="s">
        <v>1</v>
      </c>
      <c r="I534" t="s">
        <v>378</v>
      </c>
      <c r="J534" t="s">
        <v>1923</v>
      </c>
      <c r="K534" t="s">
        <v>51</v>
      </c>
      <c r="L534">
        <v>7501</v>
      </c>
      <c r="M534" t="s">
        <v>82</v>
      </c>
      <c r="N534" t="s">
        <v>2159</v>
      </c>
      <c r="O534" t="s">
        <v>9</v>
      </c>
      <c r="P534" t="s">
        <v>16</v>
      </c>
      <c r="Q534" t="s">
        <v>2160</v>
      </c>
      <c r="R534">
        <v>62.18</v>
      </c>
      <c r="S534">
        <v>1</v>
      </c>
      <c r="T534">
        <v>0</v>
      </c>
      <c r="U534">
        <v>16.788600000000002</v>
      </c>
      <c r="V534">
        <v>2015</v>
      </c>
      <c r="W534" t="s">
        <v>216</v>
      </c>
    </row>
    <row r="535" spans="1:23" x14ac:dyDescent="0.25">
      <c r="A535">
        <v>9945</v>
      </c>
      <c r="B535" t="s">
        <v>2161</v>
      </c>
      <c r="C535" s="32">
        <v>42106</v>
      </c>
      <c r="D535" s="32">
        <v>42111</v>
      </c>
      <c r="E535" t="s">
        <v>389</v>
      </c>
      <c r="F535" t="s">
        <v>2162</v>
      </c>
      <c r="G535" t="s">
        <v>2163</v>
      </c>
      <c r="H535" t="s">
        <v>2</v>
      </c>
      <c r="I535" t="s">
        <v>378</v>
      </c>
      <c r="J535" t="s">
        <v>75</v>
      </c>
      <c r="K535" t="s">
        <v>64</v>
      </c>
      <c r="L535">
        <v>98103</v>
      </c>
      <c r="M535" t="s">
        <v>84</v>
      </c>
      <c r="N535" t="s">
        <v>2164</v>
      </c>
      <c r="O535" t="s">
        <v>9</v>
      </c>
      <c r="P535" t="s">
        <v>16</v>
      </c>
      <c r="Q535" t="s">
        <v>2165</v>
      </c>
      <c r="R535">
        <v>40.74</v>
      </c>
      <c r="S535">
        <v>3</v>
      </c>
      <c r="T535">
        <v>0</v>
      </c>
      <c r="U535">
        <v>0.4073999999999991</v>
      </c>
      <c r="V535">
        <v>2015</v>
      </c>
      <c r="W535" t="s">
        <v>208</v>
      </c>
    </row>
    <row r="536" spans="1:23" x14ac:dyDescent="0.25">
      <c r="A536">
        <v>1232</v>
      </c>
      <c r="B536" t="s">
        <v>2166</v>
      </c>
      <c r="C536" s="32">
        <v>42308</v>
      </c>
      <c r="D536" s="32">
        <v>42310</v>
      </c>
      <c r="E536" t="s">
        <v>389</v>
      </c>
      <c r="F536" t="s">
        <v>2167</v>
      </c>
      <c r="G536" t="s">
        <v>2168</v>
      </c>
      <c r="H536" t="s">
        <v>0</v>
      </c>
      <c r="I536" t="s">
        <v>378</v>
      </c>
      <c r="J536" t="s">
        <v>221</v>
      </c>
      <c r="K536" t="s">
        <v>53</v>
      </c>
      <c r="L536">
        <v>14215</v>
      </c>
      <c r="M536" t="s">
        <v>82</v>
      </c>
      <c r="N536" t="s">
        <v>2169</v>
      </c>
      <c r="O536" t="s">
        <v>9</v>
      </c>
      <c r="P536" t="s">
        <v>242</v>
      </c>
      <c r="Q536" t="s">
        <v>2170</v>
      </c>
      <c r="R536">
        <v>2.78</v>
      </c>
      <c r="S536">
        <v>2</v>
      </c>
      <c r="T536">
        <v>0</v>
      </c>
      <c r="U536">
        <v>0.72279999999999989</v>
      </c>
      <c r="V536">
        <v>2015</v>
      </c>
      <c r="W536" t="s">
        <v>218</v>
      </c>
    </row>
    <row r="537" spans="1:23" x14ac:dyDescent="0.25">
      <c r="A537">
        <v>1817</v>
      </c>
      <c r="B537" t="s">
        <v>2171</v>
      </c>
      <c r="C537" s="32">
        <v>42159</v>
      </c>
      <c r="D537" s="32">
        <v>42159</v>
      </c>
      <c r="E537" t="s">
        <v>597</v>
      </c>
      <c r="F537" t="s">
        <v>1460</v>
      </c>
      <c r="G537" t="s">
        <v>1461</v>
      </c>
      <c r="H537" t="s">
        <v>0</v>
      </c>
      <c r="I537" t="s">
        <v>378</v>
      </c>
      <c r="J537" t="s">
        <v>75</v>
      </c>
      <c r="K537" t="s">
        <v>64</v>
      </c>
      <c r="L537">
        <v>98105</v>
      </c>
      <c r="M537" t="s">
        <v>84</v>
      </c>
      <c r="N537" t="s">
        <v>2172</v>
      </c>
      <c r="O537" t="s">
        <v>9</v>
      </c>
      <c r="P537" t="s">
        <v>242</v>
      </c>
      <c r="Q537" t="s">
        <v>2173</v>
      </c>
      <c r="R537">
        <v>9.26</v>
      </c>
      <c r="S537">
        <v>2</v>
      </c>
      <c r="T537">
        <v>0</v>
      </c>
      <c r="U537">
        <v>3.0557999999999996</v>
      </c>
      <c r="V537">
        <v>2015</v>
      </c>
      <c r="W537" t="s">
        <v>214</v>
      </c>
    </row>
    <row r="538" spans="1:23" x14ac:dyDescent="0.25">
      <c r="A538">
        <v>2237</v>
      </c>
      <c r="B538" t="s">
        <v>2069</v>
      </c>
      <c r="C538" s="32">
        <v>42262</v>
      </c>
      <c r="D538" s="32">
        <v>42264</v>
      </c>
      <c r="E538" t="s">
        <v>389</v>
      </c>
      <c r="F538" t="s">
        <v>2070</v>
      </c>
      <c r="G538" t="s">
        <v>2071</v>
      </c>
      <c r="H538" t="s">
        <v>0</v>
      </c>
      <c r="I538" t="s">
        <v>378</v>
      </c>
      <c r="J538" t="s">
        <v>108</v>
      </c>
      <c r="K538" t="s">
        <v>37</v>
      </c>
      <c r="L538">
        <v>46203</v>
      </c>
      <c r="M538" t="s">
        <v>81</v>
      </c>
      <c r="N538" t="s">
        <v>2174</v>
      </c>
      <c r="O538" t="s">
        <v>9</v>
      </c>
      <c r="P538" t="s">
        <v>242</v>
      </c>
      <c r="Q538" t="s">
        <v>2175</v>
      </c>
      <c r="R538">
        <v>24.32</v>
      </c>
      <c r="S538">
        <v>8</v>
      </c>
      <c r="T538">
        <v>0</v>
      </c>
      <c r="U538">
        <v>8.2687999999999988</v>
      </c>
      <c r="V538">
        <v>2015</v>
      </c>
      <c r="W538" t="s">
        <v>219</v>
      </c>
    </row>
    <row r="539" spans="1:23" x14ac:dyDescent="0.25">
      <c r="A539">
        <v>2488</v>
      </c>
      <c r="B539" t="s">
        <v>2082</v>
      </c>
      <c r="C539" s="32">
        <v>42006</v>
      </c>
      <c r="D539" s="32">
        <v>42008</v>
      </c>
      <c r="E539" t="s">
        <v>389</v>
      </c>
      <c r="F539" t="s">
        <v>1101</v>
      </c>
      <c r="G539" t="s">
        <v>1102</v>
      </c>
      <c r="H539" t="s">
        <v>1</v>
      </c>
      <c r="I539" t="s">
        <v>378</v>
      </c>
      <c r="J539" t="s">
        <v>73</v>
      </c>
      <c r="K539" t="s">
        <v>32</v>
      </c>
      <c r="L539">
        <v>19711</v>
      </c>
      <c r="M539" t="s">
        <v>82</v>
      </c>
      <c r="N539" t="s">
        <v>2176</v>
      </c>
      <c r="O539" t="s">
        <v>9</v>
      </c>
      <c r="P539" t="s">
        <v>242</v>
      </c>
      <c r="Q539" t="s">
        <v>2177</v>
      </c>
      <c r="R539">
        <v>9.84</v>
      </c>
      <c r="S539">
        <v>3</v>
      </c>
      <c r="T539">
        <v>0</v>
      </c>
      <c r="U539">
        <v>2.6568000000000005</v>
      </c>
      <c r="V539">
        <v>2015</v>
      </c>
      <c r="W539" t="s">
        <v>212</v>
      </c>
    </row>
    <row r="540" spans="1:23" x14ac:dyDescent="0.25">
      <c r="A540">
        <v>3463</v>
      </c>
      <c r="B540" t="s">
        <v>2178</v>
      </c>
      <c r="C540" s="32">
        <v>42055</v>
      </c>
      <c r="D540" s="32">
        <v>42058</v>
      </c>
      <c r="E540" t="s">
        <v>389</v>
      </c>
      <c r="F540" t="s">
        <v>1876</v>
      </c>
      <c r="G540" t="s">
        <v>1877</v>
      </c>
      <c r="H540" t="s">
        <v>0</v>
      </c>
      <c r="I540" t="s">
        <v>378</v>
      </c>
      <c r="J540" t="s">
        <v>2179</v>
      </c>
      <c r="K540" t="s">
        <v>51</v>
      </c>
      <c r="L540">
        <v>8861</v>
      </c>
      <c r="M540" t="s">
        <v>82</v>
      </c>
      <c r="N540" t="s">
        <v>760</v>
      </c>
      <c r="O540" t="s">
        <v>9</v>
      </c>
      <c r="P540" t="s">
        <v>242</v>
      </c>
      <c r="Q540" t="s">
        <v>761</v>
      </c>
      <c r="R540">
        <v>286.78999999999996</v>
      </c>
      <c r="S540">
        <v>7</v>
      </c>
      <c r="T540">
        <v>0</v>
      </c>
      <c r="U540">
        <v>74.565400000000011</v>
      </c>
      <c r="V540">
        <v>2015</v>
      </c>
      <c r="W540" t="s">
        <v>211</v>
      </c>
    </row>
    <row r="541" spans="1:23" x14ac:dyDescent="0.25">
      <c r="A541">
        <v>3972</v>
      </c>
      <c r="B541" t="s">
        <v>270</v>
      </c>
      <c r="C541" s="32">
        <v>42057</v>
      </c>
      <c r="D541" s="32">
        <v>42059</v>
      </c>
      <c r="E541" t="s">
        <v>389</v>
      </c>
      <c r="F541" t="s">
        <v>1854</v>
      </c>
      <c r="G541" t="s">
        <v>1855</v>
      </c>
      <c r="H541" t="s">
        <v>2</v>
      </c>
      <c r="I541" t="s">
        <v>378</v>
      </c>
      <c r="J541" t="s">
        <v>2180</v>
      </c>
      <c r="K541" t="s">
        <v>44</v>
      </c>
      <c r="L541">
        <v>48310</v>
      </c>
      <c r="M541" t="s">
        <v>81</v>
      </c>
      <c r="N541" t="s">
        <v>2181</v>
      </c>
      <c r="O541" t="s">
        <v>9</v>
      </c>
      <c r="P541" t="s">
        <v>242</v>
      </c>
      <c r="Q541" t="s">
        <v>2182</v>
      </c>
      <c r="R541">
        <v>79.36</v>
      </c>
      <c r="S541">
        <v>4</v>
      </c>
      <c r="T541">
        <v>0</v>
      </c>
      <c r="U541">
        <v>20.633600000000001</v>
      </c>
      <c r="V541">
        <v>2015</v>
      </c>
      <c r="W541" t="s">
        <v>211</v>
      </c>
    </row>
    <row r="542" spans="1:23" x14ac:dyDescent="0.25">
      <c r="A542">
        <v>4571</v>
      </c>
      <c r="B542" t="s">
        <v>2183</v>
      </c>
      <c r="C542" s="32">
        <v>42149</v>
      </c>
      <c r="D542" s="32">
        <v>42151</v>
      </c>
      <c r="E542" t="s">
        <v>389</v>
      </c>
      <c r="F542" t="s">
        <v>1916</v>
      </c>
      <c r="G542" t="s">
        <v>1917</v>
      </c>
      <c r="H542" t="s">
        <v>2</v>
      </c>
      <c r="I542" t="s">
        <v>378</v>
      </c>
      <c r="J542" t="s">
        <v>2184</v>
      </c>
      <c r="K542" t="s">
        <v>39</v>
      </c>
      <c r="L542">
        <v>67212</v>
      </c>
      <c r="M542" t="s">
        <v>81</v>
      </c>
      <c r="N542" t="s">
        <v>2185</v>
      </c>
      <c r="O542" t="s">
        <v>9</v>
      </c>
      <c r="P542" t="s">
        <v>242</v>
      </c>
      <c r="Q542" t="s">
        <v>2186</v>
      </c>
      <c r="R542">
        <v>21.240000000000002</v>
      </c>
      <c r="S542">
        <v>3</v>
      </c>
      <c r="T542">
        <v>0</v>
      </c>
      <c r="U542">
        <v>8.071200000000001</v>
      </c>
      <c r="V542">
        <v>2015</v>
      </c>
      <c r="W542" t="s">
        <v>216</v>
      </c>
    </row>
    <row r="543" spans="1:23" x14ac:dyDescent="0.25">
      <c r="A543">
        <v>4915</v>
      </c>
      <c r="B543" t="s">
        <v>2187</v>
      </c>
      <c r="C543" s="32">
        <v>42271</v>
      </c>
      <c r="D543" s="32">
        <v>42273</v>
      </c>
      <c r="E543" t="s">
        <v>389</v>
      </c>
      <c r="F543" t="s">
        <v>2188</v>
      </c>
      <c r="G543" t="s">
        <v>2189</v>
      </c>
      <c r="H543" t="s">
        <v>0</v>
      </c>
      <c r="I543" t="s">
        <v>378</v>
      </c>
      <c r="J543" t="s">
        <v>75</v>
      </c>
      <c r="K543" t="s">
        <v>64</v>
      </c>
      <c r="L543">
        <v>98105</v>
      </c>
      <c r="M543" t="s">
        <v>84</v>
      </c>
      <c r="N543" t="s">
        <v>2190</v>
      </c>
      <c r="O543" t="s">
        <v>9</v>
      </c>
      <c r="P543" t="s">
        <v>242</v>
      </c>
      <c r="Q543" t="s">
        <v>2191</v>
      </c>
      <c r="R543">
        <v>35.96</v>
      </c>
      <c r="S543">
        <v>2</v>
      </c>
      <c r="T543">
        <v>0</v>
      </c>
      <c r="U543">
        <v>10.428399999999996</v>
      </c>
      <c r="V543">
        <v>2015</v>
      </c>
      <c r="W543" t="s">
        <v>219</v>
      </c>
    </row>
    <row r="544" spans="1:23" x14ac:dyDescent="0.25">
      <c r="A544">
        <v>5755</v>
      </c>
      <c r="B544" t="s">
        <v>2192</v>
      </c>
      <c r="C544" s="32">
        <v>42092</v>
      </c>
      <c r="D544" s="32">
        <v>42097</v>
      </c>
      <c r="E544" t="s">
        <v>389</v>
      </c>
      <c r="F544" t="s">
        <v>2193</v>
      </c>
      <c r="G544" t="s">
        <v>2194</v>
      </c>
      <c r="H544" t="s">
        <v>0</v>
      </c>
      <c r="I544" t="s">
        <v>378</v>
      </c>
      <c r="J544" t="s">
        <v>143</v>
      </c>
      <c r="K544" t="s">
        <v>63</v>
      </c>
      <c r="L544">
        <v>22153</v>
      </c>
      <c r="M544" t="s">
        <v>83</v>
      </c>
      <c r="N544" t="s">
        <v>693</v>
      </c>
      <c r="O544" t="s">
        <v>9</v>
      </c>
      <c r="P544" t="s">
        <v>242</v>
      </c>
      <c r="Q544" t="s">
        <v>694</v>
      </c>
      <c r="R544">
        <v>5.56</v>
      </c>
      <c r="S544">
        <v>2</v>
      </c>
      <c r="T544">
        <v>0</v>
      </c>
      <c r="U544">
        <v>1.4455999999999998</v>
      </c>
      <c r="V544">
        <v>2015</v>
      </c>
      <c r="W544" t="s">
        <v>215</v>
      </c>
    </row>
    <row r="545" spans="1:23" x14ac:dyDescent="0.25">
      <c r="A545">
        <v>6661</v>
      </c>
      <c r="B545" t="s">
        <v>2195</v>
      </c>
      <c r="C545" s="32">
        <v>42224</v>
      </c>
      <c r="D545" s="32">
        <v>42226</v>
      </c>
      <c r="E545" t="s">
        <v>389</v>
      </c>
      <c r="F545" t="s">
        <v>2196</v>
      </c>
      <c r="G545" t="s">
        <v>2197</v>
      </c>
      <c r="H545" t="s">
        <v>0</v>
      </c>
      <c r="I545" t="s">
        <v>378</v>
      </c>
      <c r="J545" t="s">
        <v>237</v>
      </c>
      <c r="K545" t="s">
        <v>43</v>
      </c>
      <c r="L545">
        <v>1841</v>
      </c>
      <c r="M545" t="s">
        <v>82</v>
      </c>
      <c r="N545" t="s">
        <v>2198</v>
      </c>
      <c r="O545" t="s">
        <v>9</v>
      </c>
      <c r="P545" t="s">
        <v>242</v>
      </c>
      <c r="Q545" t="s">
        <v>2199</v>
      </c>
      <c r="R545">
        <v>39.659999999999997</v>
      </c>
      <c r="S545">
        <v>2</v>
      </c>
      <c r="T545">
        <v>0</v>
      </c>
      <c r="U545">
        <v>11.897999999999996</v>
      </c>
      <c r="V545">
        <v>2015</v>
      </c>
      <c r="W545" t="s">
        <v>209</v>
      </c>
    </row>
    <row r="546" spans="1:23" x14ac:dyDescent="0.25">
      <c r="A546">
        <v>6675</v>
      </c>
      <c r="B546" t="s">
        <v>1454</v>
      </c>
      <c r="C546" s="32">
        <v>42329</v>
      </c>
      <c r="D546" s="32">
        <v>42331</v>
      </c>
      <c r="E546" t="s">
        <v>389</v>
      </c>
      <c r="F546" t="s">
        <v>1455</v>
      </c>
      <c r="G546" t="s">
        <v>1456</v>
      </c>
      <c r="H546" t="s">
        <v>0</v>
      </c>
      <c r="I546" t="s">
        <v>378</v>
      </c>
      <c r="J546" t="s">
        <v>237</v>
      </c>
      <c r="K546" t="s">
        <v>37</v>
      </c>
      <c r="L546">
        <v>46226</v>
      </c>
      <c r="M546" t="s">
        <v>81</v>
      </c>
      <c r="N546" t="s">
        <v>2200</v>
      </c>
      <c r="O546" t="s">
        <v>9</v>
      </c>
      <c r="P546" t="s">
        <v>242</v>
      </c>
      <c r="Q546" t="s">
        <v>2201</v>
      </c>
      <c r="R546">
        <v>10.92</v>
      </c>
      <c r="S546">
        <v>6</v>
      </c>
      <c r="T546">
        <v>0</v>
      </c>
      <c r="U546">
        <v>4.9139999999999997</v>
      </c>
      <c r="V546">
        <v>2015</v>
      </c>
      <c r="W546" t="s">
        <v>217</v>
      </c>
    </row>
    <row r="547" spans="1:23" x14ac:dyDescent="0.25">
      <c r="A547">
        <v>6994</v>
      </c>
      <c r="B547" t="s">
        <v>1642</v>
      </c>
      <c r="C547" s="32">
        <v>42316</v>
      </c>
      <c r="D547" s="32">
        <v>42321</v>
      </c>
      <c r="E547" t="s">
        <v>389</v>
      </c>
      <c r="F547" t="s">
        <v>1643</v>
      </c>
      <c r="G547" t="s">
        <v>1644</v>
      </c>
      <c r="H547" t="s">
        <v>0</v>
      </c>
      <c r="I547" t="s">
        <v>378</v>
      </c>
      <c r="J547" t="s">
        <v>1645</v>
      </c>
      <c r="K547" t="s">
        <v>63</v>
      </c>
      <c r="L547">
        <v>23666</v>
      </c>
      <c r="M547" t="s">
        <v>83</v>
      </c>
      <c r="N547" t="s">
        <v>998</v>
      </c>
      <c r="O547" t="s">
        <v>9</v>
      </c>
      <c r="P547" t="s">
        <v>242</v>
      </c>
      <c r="Q547" t="s">
        <v>999</v>
      </c>
      <c r="R547">
        <v>265.85999999999996</v>
      </c>
      <c r="S547">
        <v>7</v>
      </c>
      <c r="T547">
        <v>0</v>
      </c>
      <c r="U547">
        <v>79.757999999999967</v>
      </c>
      <c r="V547">
        <v>2015</v>
      </c>
      <c r="W547" t="s">
        <v>217</v>
      </c>
    </row>
    <row r="548" spans="1:23" x14ac:dyDescent="0.25">
      <c r="A548">
        <v>6995</v>
      </c>
      <c r="B548" t="s">
        <v>1642</v>
      </c>
      <c r="C548" s="32">
        <v>42316</v>
      </c>
      <c r="D548" s="32">
        <v>42321</v>
      </c>
      <c r="E548" t="s">
        <v>389</v>
      </c>
      <c r="F548" t="s">
        <v>1643</v>
      </c>
      <c r="G548" t="s">
        <v>1644</v>
      </c>
      <c r="H548" t="s">
        <v>0</v>
      </c>
      <c r="I548" t="s">
        <v>378</v>
      </c>
      <c r="J548" t="s">
        <v>1645</v>
      </c>
      <c r="K548" t="s">
        <v>63</v>
      </c>
      <c r="L548">
        <v>23666</v>
      </c>
      <c r="M548" t="s">
        <v>83</v>
      </c>
      <c r="N548" t="s">
        <v>2202</v>
      </c>
      <c r="O548" t="s">
        <v>9</v>
      </c>
      <c r="P548" t="s">
        <v>242</v>
      </c>
      <c r="Q548" t="s">
        <v>2203</v>
      </c>
      <c r="R548">
        <v>27.9</v>
      </c>
      <c r="S548">
        <v>5</v>
      </c>
      <c r="T548">
        <v>0</v>
      </c>
      <c r="U548">
        <v>6.9749999999999979</v>
      </c>
      <c r="V548">
        <v>2015</v>
      </c>
      <c r="W548" t="s">
        <v>217</v>
      </c>
    </row>
    <row r="549" spans="1:23" x14ac:dyDescent="0.25">
      <c r="A549">
        <v>7089</v>
      </c>
      <c r="B549" t="s">
        <v>2204</v>
      </c>
      <c r="C549" s="32">
        <v>42302</v>
      </c>
      <c r="D549" s="32">
        <v>42304</v>
      </c>
      <c r="E549" t="s">
        <v>389</v>
      </c>
      <c r="F549" t="s">
        <v>1812</v>
      </c>
      <c r="G549" t="s">
        <v>1813</v>
      </c>
      <c r="H549" t="s">
        <v>0</v>
      </c>
      <c r="I549" t="s">
        <v>378</v>
      </c>
      <c r="J549" t="s">
        <v>2205</v>
      </c>
      <c r="K549" t="s">
        <v>49</v>
      </c>
      <c r="L549">
        <v>89431</v>
      </c>
      <c r="M549" t="s">
        <v>84</v>
      </c>
      <c r="N549" t="s">
        <v>2206</v>
      </c>
      <c r="O549" t="s">
        <v>9</v>
      </c>
      <c r="P549" t="s">
        <v>242</v>
      </c>
      <c r="Q549" t="s">
        <v>2207</v>
      </c>
      <c r="R549">
        <v>79.36</v>
      </c>
      <c r="S549">
        <v>4</v>
      </c>
      <c r="T549">
        <v>0</v>
      </c>
      <c r="U549">
        <v>23.807999999999993</v>
      </c>
      <c r="V549">
        <v>2015</v>
      </c>
      <c r="W549" t="s">
        <v>218</v>
      </c>
    </row>
    <row r="550" spans="1:23" x14ac:dyDescent="0.25">
      <c r="A550">
        <v>7215</v>
      </c>
      <c r="B550" t="s">
        <v>2208</v>
      </c>
      <c r="C550" s="32">
        <v>42274</v>
      </c>
      <c r="D550" s="32">
        <v>42277</v>
      </c>
      <c r="E550" t="s">
        <v>389</v>
      </c>
      <c r="F550" t="s">
        <v>2209</v>
      </c>
      <c r="G550" t="s">
        <v>2210</v>
      </c>
      <c r="H550" t="s">
        <v>1</v>
      </c>
      <c r="I550" t="s">
        <v>378</v>
      </c>
      <c r="J550" t="s">
        <v>122</v>
      </c>
      <c r="K550" t="s">
        <v>44</v>
      </c>
      <c r="L550">
        <v>48205</v>
      </c>
      <c r="M550" t="s">
        <v>81</v>
      </c>
      <c r="N550" t="s">
        <v>2211</v>
      </c>
      <c r="O550" t="s">
        <v>9</v>
      </c>
      <c r="P550" t="s">
        <v>242</v>
      </c>
      <c r="Q550" t="s">
        <v>2212</v>
      </c>
      <c r="R550">
        <v>16.399999999999999</v>
      </c>
      <c r="S550">
        <v>5</v>
      </c>
      <c r="T550">
        <v>0</v>
      </c>
      <c r="U550">
        <v>4.7559999999999985</v>
      </c>
      <c r="V550">
        <v>2015</v>
      </c>
      <c r="W550" t="s">
        <v>219</v>
      </c>
    </row>
    <row r="551" spans="1:23" x14ac:dyDescent="0.25">
      <c r="A551">
        <v>7581</v>
      </c>
      <c r="B551" t="s">
        <v>2213</v>
      </c>
      <c r="C551" s="32">
        <v>42331</v>
      </c>
      <c r="D551" s="32">
        <v>42335</v>
      </c>
      <c r="E551" t="s">
        <v>389</v>
      </c>
      <c r="F551" t="s">
        <v>2214</v>
      </c>
      <c r="G551" t="s">
        <v>2215</v>
      </c>
      <c r="H551" t="s">
        <v>0</v>
      </c>
      <c r="I551" t="s">
        <v>378</v>
      </c>
      <c r="J551" t="s">
        <v>225</v>
      </c>
      <c r="K551" t="s">
        <v>51</v>
      </c>
      <c r="L551">
        <v>7960</v>
      </c>
      <c r="M551" t="s">
        <v>82</v>
      </c>
      <c r="N551" t="s">
        <v>2216</v>
      </c>
      <c r="O551" t="s">
        <v>9</v>
      </c>
      <c r="P551" t="s">
        <v>242</v>
      </c>
      <c r="Q551" t="s">
        <v>2217</v>
      </c>
      <c r="R551">
        <v>17.940000000000001</v>
      </c>
      <c r="S551">
        <v>3</v>
      </c>
      <c r="T551">
        <v>0</v>
      </c>
      <c r="U551">
        <v>4.4850000000000003</v>
      </c>
      <c r="V551">
        <v>2015</v>
      </c>
      <c r="W551" t="s">
        <v>217</v>
      </c>
    </row>
    <row r="552" spans="1:23" x14ac:dyDescent="0.25">
      <c r="A552">
        <v>7614</v>
      </c>
      <c r="B552" t="s">
        <v>2218</v>
      </c>
      <c r="C552" s="32">
        <v>42043</v>
      </c>
      <c r="D552" s="32">
        <v>42046</v>
      </c>
      <c r="E552" t="s">
        <v>512</v>
      </c>
      <c r="F552" t="s">
        <v>2219</v>
      </c>
      <c r="G552" t="s">
        <v>2220</v>
      </c>
      <c r="H552" t="s">
        <v>0</v>
      </c>
      <c r="I552" t="s">
        <v>378</v>
      </c>
      <c r="J552" t="s">
        <v>2221</v>
      </c>
      <c r="K552" t="s">
        <v>39</v>
      </c>
      <c r="L552">
        <v>67846</v>
      </c>
      <c r="M552" t="s">
        <v>81</v>
      </c>
      <c r="N552" t="s">
        <v>2222</v>
      </c>
      <c r="O552" t="s">
        <v>9</v>
      </c>
      <c r="P552" t="s">
        <v>242</v>
      </c>
      <c r="Q552" t="s">
        <v>2223</v>
      </c>
      <c r="R552">
        <v>5.76</v>
      </c>
      <c r="S552">
        <v>2</v>
      </c>
      <c r="T552">
        <v>0</v>
      </c>
      <c r="U552">
        <v>1.7279999999999998</v>
      </c>
      <c r="V552">
        <v>2015</v>
      </c>
      <c r="W552" t="s">
        <v>211</v>
      </c>
    </row>
    <row r="553" spans="1:23" x14ac:dyDescent="0.25">
      <c r="A553">
        <v>8745</v>
      </c>
      <c r="B553" t="s">
        <v>2224</v>
      </c>
      <c r="C553" s="32">
        <v>42330</v>
      </c>
      <c r="D553" s="32">
        <v>42333</v>
      </c>
      <c r="E553" t="s">
        <v>389</v>
      </c>
      <c r="F553" t="s">
        <v>2225</v>
      </c>
      <c r="G553" t="s">
        <v>2226</v>
      </c>
      <c r="H553" t="s">
        <v>2</v>
      </c>
      <c r="I553" t="s">
        <v>378</v>
      </c>
      <c r="J553" t="s">
        <v>1630</v>
      </c>
      <c r="K553" t="s">
        <v>43</v>
      </c>
      <c r="L553">
        <v>2138</v>
      </c>
      <c r="M553" t="s">
        <v>82</v>
      </c>
      <c r="N553" t="s">
        <v>2227</v>
      </c>
      <c r="O553" t="s">
        <v>9</v>
      </c>
      <c r="P553" t="s">
        <v>242</v>
      </c>
      <c r="Q553" t="s">
        <v>2228</v>
      </c>
      <c r="R553">
        <v>17.12</v>
      </c>
      <c r="S553">
        <v>4</v>
      </c>
      <c r="T553">
        <v>0</v>
      </c>
      <c r="U553">
        <v>4.9647999999999985</v>
      </c>
      <c r="V553">
        <v>2015</v>
      </c>
      <c r="W553" t="s">
        <v>217</v>
      </c>
    </row>
    <row r="554" spans="1:23" x14ac:dyDescent="0.25">
      <c r="A554">
        <v>8817</v>
      </c>
      <c r="B554" t="s">
        <v>1653</v>
      </c>
      <c r="C554" s="32">
        <v>42331</v>
      </c>
      <c r="D554" s="32">
        <v>42333</v>
      </c>
      <c r="E554" t="s">
        <v>389</v>
      </c>
      <c r="F554" t="s">
        <v>1654</v>
      </c>
      <c r="G554" t="s">
        <v>1655</v>
      </c>
      <c r="H554" t="s">
        <v>0</v>
      </c>
      <c r="I554" t="s">
        <v>378</v>
      </c>
      <c r="J554" t="s">
        <v>168</v>
      </c>
      <c r="K554" t="s">
        <v>32</v>
      </c>
      <c r="L554">
        <v>19805</v>
      </c>
      <c r="M554" t="s">
        <v>82</v>
      </c>
      <c r="N554" t="s">
        <v>762</v>
      </c>
      <c r="O554" t="s">
        <v>9</v>
      </c>
      <c r="P554" t="s">
        <v>242</v>
      </c>
      <c r="Q554" t="s">
        <v>763</v>
      </c>
      <c r="R554">
        <v>13.12</v>
      </c>
      <c r="S554">
        <v>4</v>
      </c>
      <c r="T554">
        <v>0</v>
      </c>
      <c r="U554">
        <v>5.6416000000000004</v>
      </c>
      <c r="V554">
        <v>2015</v>
      </c>
      <c r="W554" t="s">
        <v>217</v>
      </c>
    </row>
    <row r="555" spans="1:23" x14ac:dyDescent="0.25">
      <c r="A555">
        <v>8928</v>
      </c>
      <c r="B555" t="s">
        <v>2229</v>
      </c>
      <c r="C555" s="32">
        <v>42274</v>
      </c>
      <c r="D555" s="32">
        <v>42276</v>
      </c>
      <c r="E555" t="s">
        <v>389</v>
      </c>
      <c r="F555" t="s">
        <v>2230</v>
      </c>
      <c r="G555" t="s">
        <v>2231</v>
      </c>
      <c r="H555" t="s">
        <v>1</v>
      </c>
      <c r="I555" t="s">
        <v>378</v>
      </c>
      <c r="J555" t="s">
        <v>75</v>
      </c>
      <c r="K555" t="s">
        <v>64</v>
      </c>
      <c r="L555">
        <v>98103</v>
      </c>
      <c r="M555" t="s">
        <v>84</v>
      </c>
      <c r="N555" t="s">
        <v>1232</v>
      </c>
      <c r="O555" t="s">
        <v>9</v>
      </c>
      <c r="P555" t="s">
        <v>242</v>
      </c>
      <c r="Q555" t="s">
        <v>1233</v>
      </c>
      <c r="R555">
        <v>99.2</v>
      </c>
      <c r="S555">
        <v>5</v>
      </c>
      <c r="T555">
        <v>0</v>
      </c>
      <c r="U555">
        <v>25.792000000000002</v>
      </c>
      <c r="V555">
        <v>2015</v>
      </c>
      <c r="W555" t="s">
        <v>219</v>
      </c>
    </row>
    <row r="556" spans="1:23" x14ac:dyDescent="0.25">
      <c r="A556">
        <v>9005</v>
      </c>
      <c r="B556" t="s">
        <v>1811</v>
      </c>
      <c r="C556" s="32">
        <v>42099</v>
      </c>
      <c r="D556" s="32">
        <v>42100</v>
      </c>
      <c r="E556" t="s">
        <v>597</v>
      </c>
      <c r="F556" t="s">
        <v>1812</v>
      </c>
      <c r="G556" t="s">
        <v>1813</v>
      </c>
      <c r="H556" t="s">
        <v>0</v>
      </c>
      <c r="I556" t="s">
        <v>378</v>
      </c>
      <c r="J556" t="s">
        <v>1814</v>
      </c>
      <c r="K556" t="s">
        <v>64</v>
      </c>
      <c r="L556">
        <v>99207</v>
      </c>
      <c r="M556" t="s">
        <v>84</v>
      </c>
      <c r="N556" t="s">
        <v>2232</v>
      </c>
      <c r="O556" t="s">
        <v>9</v>
      </c>
      <c r="P556" t="s">
        <v>242</v>
      </c>
      <c r="Q556" t="s">
        <v>2233</v>
      </c>
      <c r="R556">
        <v>23.84</v>
      </c>
      <c r="S556">
        <v>8</v>
      </c>
      <c r="T556">
        <v>0</v>
      </c>
      <c r="U556">
        <v>6.4368000000000016</v>
      </c>
      <c r="V556">
        <v>2015</v>
      </c>
      <c r="W556" t="s">
        <v>208</v>
      </c>
    </row>
    <row r="557" spans="1:23" x14ac:dyDescent="0.25">
      <c r="A557">
        <v>157</v>
      </c>
      <c r="B557" t="s">
        <v>2234</v>
      </c>
      <c r="C557" s="32">
        <v>42152</v>
      </c>
      <c r="D557" s="32">
        <v>42158</v>
      </c>
      <c r="E557" t="s">
        <v>375</v>
      </c>
      <c r="F557" t="s">
        <v>2235</v>
      </c>
      <c r="G557" t="s">
        <v>2236</v>
      </c>
      <c r="H557" t="s">
        <v>2</v>
      </c>
      <c r="I557" t="s">
        <v>378</v>
      </c>
      <c r="J557" t="s">
        <v>75</v>
      </c>
      <c r="K557" t="s">
        <v>64</v>
      </c>
      <c r="L557">
        <v>98105</v>
      </c>
      <c r="M557" t="s">
        <v>84</v>
      </c>
      <c r="N557" t="s">
        <v>1208</v>
      </c>
      <c r="O557" t="s">
        <v>9</v>
      </c>
      <c r="P557" t="s">
        <v>242</v>
      </c>
      <c r="Q557" t="s">
        <v>1209</v>
      </c>
      <c r="R557">
        <v>6.63</v>
      </c>
      <c r="S557">
        <v>3</v>
      </c>
      <c r="T557">
        <v>0</v>
      </c>
      <c r="U557">
        <v>1.7901</v>
      </c>
      <c r="V557">
        <v>2015</v>
      </c>
      <c r="W557" t="s">
        <v>216</v>
      </c>
    </row>
    <row r="558" spans="1:23" x14ac:dyDescent="0.25">
      <c r="A558">
        <v>226</v>
      </c>
      <c r="B558" t="s">
        <v>1294</v>
      </c>
      <c r="C558" s="32">
        <v>42225</v>
      </c>
      <c r="D558" s="32">
        <v>42232</v>
      </c>
      <c r="E558" t="s">
        <v>375</v>
      </c>
      <c r="F558" t="s">
        <v>923</v>
      </c>
      <c r="G558" t="s">
        <v>924</v>
      </c>
      <c r="H558" t="s">
        <v>1</v>
      </c>
      <c r="I558" t="s">
        <v>378</v>
      </c>
      <c r="J558" t="s">
        <v>122</v>
      </c>
      <c r="K558" t="s">
        <v>44</v>
      </c>
      <c r="L558">
        <v>48227</v>
      </c>
      <c r="M558" t="s">
        <v>81</v>
      </c>
      <c r="N558" t="s">
        <v>2237</v>
      </c>
      <c r="O558" t="s">
        <v>9</v>
      </c>
      <c r="P558" t="s">
        <v>242</v>
      </c>
      <c r="Q558" t="s">
        <v>2238</v>
      </c>
      <c r="R558">
        <v>2.2000000000000002</v>
      </c>
      <c r="S558">
        <v>1</v>
      </c>
      <c r="T558">
        <v>0</v>
      </c>
      <c r="U558">
        <v>0.96800000000000019</v>
      </c>
      <c r="V558">
        <v>2015</v>
      </c>
      <c r="W558" t="s">
        <v>209</v>
      </c>
    </row>
    <row r="559" spans="1:23" x14ac:dyDescent="0.25">
      <c r="A559">
        <v>507</v>
      </c>
      <c r="B559" t="s">
        <v>2045</v>
      </c>
      <c r="C559" s="32">
        <v>42079</v>
      </c>
      <c r="D559" s="32">
        <v>42085</v>
      </c>
      <c r="E559" t="s">
        <v>375</v>
      </c>
      <c r="F559" t="s">
        <v>2046</v>
      </c>
      <c r="G559" t="s">
        <v>2047</v>
      </c>
      <c r="H559" t="s">
        <v>0</v>
      </c>
      <c r="I559" t="s">
        <v>378</v>
      </c>
      <c r="J559" t="s">
        <v>115</v>
      </c>
      <c r="K559" t="s">
        <v>34</v>
      </c>
      <c r="L559">
        <v>30318</v>
      </c>
      <c r="M559" t="s">
        <v>83</v>
      </c>
      <c r="N559" t="s">
        <v>2239</v>
      </c>
      <c r="O559" t="s">
        <v>9</v>
      </c>
      <c r="P559" t="s">
        <v>242</v>
      </c>
      <c r="Q559" t="s">
        <v>2240</v>
      </c>
      <c r="R559">
        <v>2.74</v>
      </c>
      <c r="S559">
        <v>1</v>
      </c>
      <c r="T559">
        <v>0</v>
      </c>
      <c r="U559">
        <v>0.73980000000000024</v>
      </c>
      <c r="V559">
        <v>2015</v>
      </c>
      <c r="W559" t="s">
        <v>215</v>
      </c>
    </row>
    <row r="560" spans="1:23" x14ac:dyDescent="0.25">
      <c r="A560">
        <v>508</v>
      </c>
      <c r="B560" t="s">
        <v>2045</v>
      </c>
      <c r="C560" s="32">
        <v>42079</v>
      </c>
      <c r="D560" s="32">
        <v>42085</v>
      </c>
      <c r="E560" t="s">
        <v>375</v>
      </c>
      <c r="F560" t="s">
        <v>2046</v>
      </c>
      <c r="G560" t="s">
        <v>2047</v>
      </c>
      <c r="H560" t="s">
        <v>0</v>
      </c>
      <c r="I560" t="s">
        <v>378</v>
      </c>
      <c r="J560" t="s">
        <v>115</v>
      </c>
      <c r="K560" t="s">
        <v>34</v>
      </c>
      <c r="L560">
        <v>30318</v>
      </c>
      <c r="M560" t="s">
        <v>83</v>
      </c>
      <c r="N560" t="s">
        <v>2241</v>
      </c>
      <c r="O560" t="s">
        <v>9</v>
      </c>
      <c r="P560" t="s">
        <v>242</v>
      </c>
      <c r="Q560" t="s">
        <v>2242</v>
      </c>
      <c r="R560">
        <v>8.34</v>
      </c>
      <c r="S560">
        <v>3</v>
      </c>
      <c r="T560">
        <v>0</v>
      </c>
      <c r="U560">
        <v>2.1683999999999997</v>
      </c>
      <c r="V560">
        <v>2015</v>
      </c>
      <c r="W560" t="s">
        <v>215</v>
      </c>
    </row>
    <row r="561" spans="1:23" x14ac:dyDescent="0.25">
      <c r="A561">
        <v>626</v>
      </c>
      <c r="B561" t="s">
        <v>1514</v>
      </c>
      <c r="C561" s="32">
        <v>42337</v>
      </c>
      <c r="D561" s="32">
        <v>42341</v>
      </c>
      <c r="E561" t="s">
        <v>375</v>
      </c>
      <c r="F561" t="s">
        <v>1515</v>
      </c>
      <c r="G561" t="s">
        <v>1516</v>
      </c>
      <c r="H561" t="s">
        <v>1</v>
      </c>
      <c r="I561" t="s">
        <v>378</v>
      </c>
      <c r="J561" t="s">
        <v>1517</v>
      </c>
      <c r="K561" t="s">
        <v>44</v>
      </c>
      <c r="L561">
        <v>48126</v>
      </c>
      <c r="M561" t="s">
        <v>81</v>
      </c>
      <c r="N561" t="s">
        <v>2190</v>
      </c>
      <c r="O561" t="s">
        <v>9</v>
      </c>
      <c r="P561" t="s">
        <v>242</v>
      </c>
      <c r="Q561" t="s">
        <v>2191</v>
      </c>
      <c r="R561">
        <v>161.82</v>
      </c>
      <c r="S561">
        <v>9</v>
      </c>
      <c r="T561">
        <v>0</v>
      </c>
      <c r="U561">
        <v>46.927799999999984</v>
      </c>
      <c r="V561">
        <v>2015</v>
      </c>
      <c r="W561" t="s">
        <v>217</v>
      </c>
    </row>
    <row r="562" spans="1:23" x14ac:dyDescent="0.25">
      <c r="A562">
        <v>928</v>
      </c>
      <c r="B562" t="s">
        <v>2243</v>
      </c>
      <c r="C562" s="32">
        <v>42282</v>
      </c>
      <c r="D562" s="32">
        <v>42286</v>
      </c>
      <c r="E562" t="s">
        <v>375</v>
      </c>
      <c r="F562" t="s">
        <v>2244</v>
      </c>
      <c r="G562" t="s">
        <v>2245</v>
      </c>
      <c r="H562" t="s">
        <v>2</v>
      </c>
      <c r="I562" t="s">
        <v>378</v>
      </c>
      <c r="J562" t="s">
        <v>143</v>
      </c>
      <c r="K562" t="s">
        <v>63</v>
      </c>
      <c r="L562">
        <v>22153</v>
      </c>
      <c r="M562" t="s">
        <v>83</v>
      </c>
      <c r="N562" t="s">
        <v>857</v>
      </c>
      <c r="O562" t="s">
        <v>9</v>
      </c>
      <c r="P562" t="s">
        <v>242</v>
      </c>
      <c r="Q562" t="s">
        <v>858</v>
      </c>
      <c r="R562">
        <v>46.2</v>
      </c>
      <c r="S562">
        <v>4</v>
      </c>
      <c r="T562">
        <v>0</v>
      </c>
      <c r="U562">
        <v>12.936</v>
      </c>
      <c r="V562">
        <v>2015</v>
      </c>
      <c r="W562" t="s">
        <v>218</v>
      </c>
    </row>
    <row r="563" spans="1:23" x14ac:dyDescent="0.25">
      <c r="A563">
        <v>1021</v>
      </c>
      <c r="B563" t="s">
        <v>1349</v>
      </c>
      <c r="C563" s="32">
        <v>42121</v>
      </c>
      <c r="D563" s="32">
        <v>42127</v>
      </c>
      <c r="E563" t="s">
        <v>375</v>
      </c>
      <c r="F563" t="s">
        <v>1350</v>
      </c>
      <c r="G563" t="s">
        <v>1351</v>
      </c>
      <c r="H563" t="s">
        <v>0</v>
      </c>
      <c r="I563" t="s">
        <v>378</v>
      </c>
      <c r="J563" t="s">
        <v>64</v>
      </c>
      <c r="K563" t="s">
        <v>67</v>
      </c>
      <c r="L563">
        <v>20016</v>
      </c>
      <c r="M563" t="s">
        <v>82</v>
      </c>
      <c r="N563" t="s">
        <v>2246</v>
      </c>
      <c r="O563" t="s">
        <v>9</v>
      </c>
      <c r="P563" t="s">
        <v>242</v>
      </c>
      <c r="Q563" t="s">
        <v>463</v>
      </c>
      <c r="R563">
        <v>22.740000000000002</v>
      </c>
      <c r="S563">
        <v>3</v>
      </c>
      <c r="T563">
        <v>0</v>
      </c>
      <c r="U563">
        <v>8.8686000000000007</v>
      </c>
      <c r="V563">
        <v>2015</v>
      </c>
      <c r="W563" t="s">
        <v>208</v>
      </c>
    </row>
    <row r="564" spans="1:23" x14ac:dyDescent="0.25">
      <c r="A564">
        <v>1128</v>
      </c>
      <c r="B564" t="s">
        <v>2247</v>
      </c>
      <c r="C564" s="32">
        <v>42065</v>
      </c>
      <c r="D564" s="32">
        <v>42070</v>
      </c>
      <c r="E564" t="s">
        <v>375</v>
      </c>
      <c r="F564" t="s">
        <v>2248</v>
      </c>
      <c r="G564" t="s">
        <v>2249</v>
      </c>
      <c r="H564" t="s">
        <v>2</v>
      </c>
      <c r="I564" t="s">
        <v>378</v>
      </c>
      <c r="J564" t="s">
        <v>146</v>
      </c>
      <c r="K564" t="s">
        <v>37</v>
      </c>
      <c r="L564">
        <v>47374</v>
      </c>
      <c r="M564" t="s">
        <v>81</v>
      </c>
      <c r="N564" t="s">
        <v>1184</v>
      </c>
      <c r="O564" t="s">
        <v>9</v>
      </c>
      <c r="P564" t="s">
        <v>242</v>
      </c>
      <c r="Q564" t="s">
        <v>1185</v>
      </c>
      <c r="R564">
        <v>10.16</v>
      </c>
      <c r="S564">
        <v>1</v>
      </c>
      <c r="T564">
        <v>0</v>
      </c>
      <c r="U564">
        <v>2.6416000000000004</v>
      </c>
      <c r="V564">
        <v>2015</v>
      </c>
      <c r="W564" t="s">
        <v>215</v>
      </c>
    </row>
    <row r="565" spans="1:23" x14ac:dyDescent="0.25">
      <c r="A565">
        <v>1344</v>
      </c>
      <c r="B565" t="s">
        <v>2250</v>
      </c>
      <c r="C565" s="32">
        <v>42152</v>
      </c>
      <c r="D565" s="32">
        <v>42156</v>
      </c>
      <c r="E565" t="s">
        <v>375</v>
      </c>
      <c r="F565" t="s">
        <v>1927</v>
      </c>
      <c r="G565" t="s">
        <v>1928</v>
      </c>
      <c r="H565" t="s">
        <v>0</v>
      </c>
      <c r="I565" t="s">
        <v>378</v>
      </c>
      <c r="J565" t="s">
        <v>1984</v>
      </c>
      <c r="K565" t="s">
        <v>53</v>
      </c>
      <c r="L565">
        <v>11520</v>
      </c>
      <c r="M565" t="s">
        <v>82</v>
      </c>
      <c r="N565" t="s">
        <v>2251</v>
      </c>
      <c r="O565" t="s">
        <v>9</v>
      </c>
      <c r="P565" t="s">
        <v>242</v>
      </c>
      <c r="Q565" t="s">
        <v>2252</v>
      </c>
      <c r="R565">
        <v>47.82</v>
      </c>
      <c r="S565">
        <v>3</v>
      </c>
      <c r="T565">
        <v>0</v>
      </c>
      <c r="U565">
        <v>14.345999999999995</v>
      </c>
      <c r="V565">
        <v>2015</v>
      </c>
      <c r="W565" t="s">
        <v>216</v>
      </c>
    </row>
    <row r="566" spans="1:23" x14ac:dyDescent="0.25">
      <c r="A566">
        <v>1555</v>
      </c>
      <c r="B566" t="s">
        <v>2253</v>
      </c>
      <c r="C566" s="32">
        <v>42041</v>
      </c>
      <c r="D566" s="32">
        <v>42048</v>
      </c>
      <c r="E566" t="s">
        <v>375</v>
      </c>
      <c r="F566" t="s">
        <v>2001</v>
      </c>
      <c r="G566" t="s">
        <v>2002</v>
      </c>
      <c r="H566" t="s">
        <v>1</v>
      </c>
      <c r="I566" t="s">
        <v>378</v>
      </c>
      <c r="J566" t="s">
        <v>2025</v>
      </c>
      <c r="K566" t="s">
        <v>64</v>
      </c>
      <c r="L566">
        <v>98006</v>
      </c>
      <c r="M566" t="s">
        <v>84</v>
      </c>
      <c r="N566" t="s">
        <v>2254</v>
      </c>
      <c r="O566" t="s">
        <v>9</v>
      </c>
      <c r="P566" t="s">
        <v>242</v>
      </c>
      <c r="Q566" t="s">
        <v>2255</v>
      </c>
      <c r="R566">
        <v>5.28</v>
      </c>
      <c r="S566">
        <v>3</v>
      </c>
      <c r="T566">
        <v>0</v>
      </c>
      <c r="U566">
        <v>1.5311999999999999</v>
      </c>
      <c r="V566">
        <v>2015</v>
      </c>
      <c r="W566" t="s">
        <v>211</v>
      </c>
    </row>
    <row r="567" spans="1:23" x14ac:dyDescent="0.25">
      <c r="A567">
        <v>1618</v>
      </c>
      <c r="B567" t="s">
        <v>2256</v>
      </c>
      <c r="C567" s="32">
        <v>42226</v>
      </c>
      <c r="D567" s="32">
        <v>42232</v>
      </c>
      <c r="E567" t="s">
        <v>375</v>
      </c>
      <c r="F567" t="s">
        <v>2257</v>
      </c>
      <c r="G567" t="s">
        <v>2258</v>
      </c>
      <c r="H567" t="s">
        <v>2</v>
      </c>
      <c r="I567" t="s">
        <v>378</v>
      </c>
      <c r="J567" t="s">
        <v>2259</v>
      </c>
      <c r="K567" t="s">
        <v>45</v>
      </c>
      <c r="L567">
        <v>55122</v>
      </c>
      <c r="M567" t="s">
        <v>81</v>
      </c>
      <c r="N567" t="s">
        <v>2260</v>
      </c>
      <c r="O567" t="s">
        <v>9</v>
      </c>
      <c r="P567" t="s">
        <v>242</v>
      </c>
      <c r="Q567" t="s">
        <v>2261</v>
      </c>
      <c r="R567">
        <v>29.79</v>
      </c>
      <c r="S567">
        <v>3</v>
      </c>
      <c r="T567">
        <v>0</v>
      </c>
      <c r="U567">
        <v>12.511800000000001</v>
      </c>
      <c r="V567">
        <v>2015</v>
      </c>
      <c r="W567" t="s">
        <v>209</v>
      </c>
    </row>
    <row r="568" spans="1:23" x14ac:dyDescent="0.25">
      <c r="A568">
        <v>1918</v>
      </c>
      <c r="B568" t="s">
        <v>2262</v>
      </c>
      <c r="C568" s="32">
        <v>42316</v>
      </c>
      <c r="D568" s="32">
        <v>42322</v>
      </c>
      <c r="E568" t="s">
        <v>375</v>
      </c>
      <c r="F568" t="s">
        <v>1092</v>
      </c>
      <c r="G568" t="s">
        <v>1093</v>
      </c>
      <c r="H568" t="s">
        <v>0</v>
      </c>
      <c r="I568" t="s">
        <v>378</v>
      </c>
      <c r="J568" t="s">
        <v>176</v>
      </c>
      <c r="K568" t="s">
        <v>43</v>
      </c>
      <c r="L568">
        <v>2038</v>
      </c>
      <c r="M568" t="s">
        <v>82</v>
      </c>
      <c r="N568" t="s">
        <v>2263</v>
      </c>
      <c r="O568" t="s">
        <v>9</v>
      </c>
      <c r="P568" t="s">
        <v>242</v>
      </c>
      <c r="Q568" t="s">
        <v>2264</v>
      </c>
      <c r="R568">
        <v>11.65</v>
      </c>
      <c r="S568">
        <v>5</v>
      </c>
      <c r="T568">
        <v>0</v>
      </c>
      <c r="U568">
        <v>3.3784999999999989</v>
      </c>
      <c r="V568">
        <v>2015</v>
      </c>
      <c r="W568" t="s">
        <v>217</v>
      </c>
    </row>
    <row r="569" spans="1:23" x14ac:dyDescent="0.25">
      <c r="A569">
        <v>2715</v>
      </c>
      <c r="B569" t="s">
        <v>2265</v>
      </c>
      <c r="C569" s="32">
        <v>42339</v>
      </c>
      <c r="D569" s="32">
        <v>42344</v>
      </c>
      <c r="E569" t="s">
        <v>375</v>
      </c>
      <c r="F569" t="s">
        <v>1961</v>
      </c>
      <c r="G569" t="s">
        <v>1962</v>
      </c>
      <c r="H569" t="s">
        <v>2</v>
      </c>
      <c r="I569" t="s">
        <v>378</v>
      </c>
      <c r="J569" t="s">
        <v>75</v>
      </c>
      <c r="K569" t="s">
        <v>64</v>
      </c>
      <c r="L569">
        <v>98105</v>
      </c>
      <c r="M569" t="s">
        <v>84</v>
      </c>
      <c r="N569" t="s">
        <v>912</v>
      </c>
      <c r="O569" t="s">
        <v>9</v>
      </c>
      <c r="P569" t="s">
        <v>242</v>
      </c>
      <c r="Q569" t="s">
        <v>913</v>
      </c>
      <c r="R569">
        <v>13.899999999999999</v>
      </c>
      <c r="S569">
        <v>5</v>
      </c>
      <c r="T569">
        <v>0</v>
      </c>
      <c r="U569">
        <v>5.56</v>
      </c>
      <c r="V569">
        <v>2015</v>
      </c>
      <c r="W569" t="s">
        <v>210</v>
      </c>
    </row>
    <row r="570" spans="1:23" x14ac:dyDescent="0.25">
      <c r="A570">
        <v>3032</v>
      </c>
      <c r="B570" t="s">
        <v>290</v>
      </c>
      <c r="C570" s="32">
        <v>42268</v>
      </c>
      <c r="D570" s="32">
        <v>42274</v>
      </c>
      <c r="E570" t="s">
        <v>375</v>
      </c>
      <c r="F570" t="s">
        <v>1392</v>
      </c>
      <c r="G570" t="s">
        <v>1393</v>
      </c>
      <c r="H570" t="s">
        <v>1</v>
      </c>
      <c r="I570" t="s">
        <v>378</v>
      </c>
      <c r="J570" t="s">
        <v>1394</v>
      </c>
      <c r="K570" t="s">
        <v>44</v>
      </c>
      <c r="L570">
        <v>48146</v>
      </c>
      <c r="M570" t="s">
        <v>81</v>
      </c>
      <c r="N570" t="s">
        <v>966</v>
      </c>
      <c r="O570" t="s">
        <v>9</v>
      </c>
      <c r="P570" t="s">
        <v>242</v>
      </c>
      <c r="Q570" t="s">
        <v>967</v>
      </c>
      <c r="R570">
        <v>25.99</v>
      </c>
      <c r="S570">
        <v>1</v>
      </c>
      <c r="T570">
        <v>0</v>
      </c>
      <c r="U570">
        <v>7.5370999999999988</v>
      </c>
      <c r="V570">
        <v>2015</v>
      </c>
      <c r="W570" t="s">
        <v>219</v>
      </c>
    </row>
    <row r="571" spans="1:23" x14ac:dyDescent="0.25">
      <c r="A571">
        <v>3037</v>
      </c>
      <c r="B571" t="s">
        <v>1834</v>
      </c>
      <c r="C571" s="32">
        <v>42166</v>
      </c>
      <c r="D571" s="32">
        <v>42171</v>
      </c>
      <c r="E571" t="s">
        <v>375</v>
      </c>
      <c r="F571" t="s">
        <v>1835</v>
      </c>
      <c r="G571" t="s">
        <v>1836</v>
      </c>
      <c r="H571" t="s">
        <v>0</v>
      </c>
      <c r="I571" t="s">
        <v>378</v>
      </c>
      <c r="J571" t="s">
        <v>1783</v>
      </c>
      <c r="K571" t="s">
        <v>41</v>
      </c>
      <c r="L571">
        <v>71203</v>
      </c>
      <c r="M571" t="s">
        <v>83</v>
      </c>
      <c r="N571" t="s">
        <v>664</v>
      </c>
      <c r="O571" t="s">
        <v>9</v>
      </c>
      <c r="P571" t="s">
        <v>242</v>
      </c>
      <c r="Q571" t="s">
        <v>665</v>
      </c>
      <c r="R571">
        <v>56.3</v>
      </c>
      <c r="S571">
        <v>2</v>
      </c>
      <c r="T571">
        <v>0</v>
      </c>
      <c r="U571">
        <v>15.764000000000003</v>
      </c>
      <c r="V571">
        <v>2015</v>
      </c>
      <c r="W571" t="s">
        <v>214</v>
      </c>
    </row>
    <row r="572" spans="1:23" x14ac:dyDescent="0.25">
      <c r="A572">
        <v>3583</v>
      </c>
      <c r="B572" t="s">
        <v>1320</v>
      </c>
      <c r="C572" s="32">
        <v>42348</v>
      </c>
      <c r="D572" s="32">
        <v>42354</v>
      </c>
      <c r="E572" t="s">
        <v>375</v>
      </c>
      <c r="F572" t="s">
        <v>1321</v>
      </c>
      <c r="G572" t="s">
        <v>1322</v>
      </c>
      <c r="H572" t="s">
        <v>1</v>
      </c>
      <c r="I572" t="s">
        <v>378</v>
      </c>
      <c r="J572" t="s">
        <v>142</v>
      </c>
      <c r="K572" t="s">
        <v>44</v>
      </c>
      <c r="L572">
        <v>49201</v>
      </c>
      <c r="M572" t="s">
        <v>81</v>
      </c>
      <c r="N572" t="s">
        <v>2222</v>
      </c>
      <c r="O572" t="s">
        <v>9</v>
      </c>
      <c r="P572" t="s">
        <v>242</v>
      </c>
      <c r="Q572" t="s">
        <v>2266</v>
      </c>
      <c r="R572">
        <v>3.9</v>
      </c>
      <c r="S572">
        <v>2</v>
      </c>
      <c r="T572">
        <v>0</v>
      </c>
      <c r="U572">
        <v>1.5209999999999999</v>
      </c>
      <c r="V572">
        <v>2015</v>
      </c>
      <c r="W572" t="s">
        <v>210</v>
      </c>
    </row>
    <row r="573" spans="1:23" x14ac:dyDescent="0.25">
      <c r="A573">
        <v>3683</v>
      </c>
      <c r="B573" t="s">
        <v>1407</v>
      </c>
      <c r="C573" s="32">
        <v>42194</v>
      </c>
      <c r="D573" s="32">
        <v>42199</v>
      </c>
      <c r="E573" t="s">
        <v>375</v>
      </c>
      <c r="F573" t="s">
        <v>1408</v>
      </c>
      <c r="G573" t="s">
        <v>1409</v>
      </c>
      <c r="H573" t="s">
        <v>0</v>
      </c>
      <c r="I573" t="s">
        <v>378</v>
      </c>
      <c r="J573" t="s">
        <v>1410</v>
      </c>
      <c r="K573" t="s">
        <v>42</v>
      </c>
      <c r="L573">
        <v>20735</v>
      </c>
      <c r="M573" t="s">
        <v>82</v>
      </c>
      <c r="N573" t="s">
        <v>2267</v>
      </c>
      <c r="O573" t="s">
        <v>9</v>
      </c>
      <c r="P573" t="s">
        <v>242</v>
      </c>
      <c r="Q573" t="s">
        <v>2268</v>
      </c>
      <c r="R573">
        <v>79.36</v>
      </c>
      <c r="S573">
        <v>4</v>
      </c>
      <c r="T573">
        <v>0</v>
      </c>
      <c r="U573">
        <v>32.537600000000005</v>
      </c>
      <c r="V573">
        <v>2015</v>
      </c>
      <c r="W573" t="s">
        <v>213</v>
      </c>
    </row>
    <row r="574" spans="1:23" x14ac:dyDescent="0.25">
      <c r="A574">
        <v>3703</v>
      </c>
      <c r="B574" t="s">
        <v>1412</v>
      </c>
      <c r="C574" s="32">
        <v>42168</v>
      </c>
      <c r="D574" s="32">
        <v>42174</v>
      </c>
      <c r="E574" t="s">
        <v>375</v>
      </c>
      <c r="F574" t="s">
        <v>1413</v>
      </c>
      <c r="G574" t="s">
        <v>1414</v>
      </c>
      <c r="H574" t="s">
        <v>1</v>
      </c>
      <c r="I574" t="s">
        <v>378</v>
      </c>
      <c r="J574" t="s">
        <v>137</v>
      </c>
      <c r="K574" t="s">
        <v>26</v>
      </c>
      <c r="L574">
        <v>35601</v>
      </c>
      <c r="M574" t="s">
        <v>83</v>
      </c>
      <c r="N574" t="s">
        <v>2269</v>
      </c>
      <c r="O574" t="s">
        <v>9</v>
      </c>
      <c r="P574" t="s">
        <v>242</v>
      </c>
      <c r="Q574" t="s">
        <v>2270</v>
      </c>
      <c r="R574">
        <v>24.78</v>
      </c>
      <c r="S574">
        <v>6</v>
      </c>
      <c r="T574">
        <v>0</v>
      </c>
      <c r="U574">
        <v>6.9384000000000006</v>
      </c>
      <c r="V574">
        <v>2015</v>
      </c>
      <c r="W574" t="s">
        <v>214</v>
      </c>
    </row>
    <row r="575" spans="1:23" x14ac:dyDescent="0.25">
      <c r="A575">
        <v>3998</v>
      </c>
      <c r="B575" t="s">
        <v>1415</v>
      </c>
      <c r="C575" s="32">
        <v>42071</v>
      </c>
      <c r="D575" s="32">
        <v>42075</v>
      </c>
      <c r="E575" t="s">
        <v>375</v>
      </c>
      <c r="F575" t="s">
        <v>1416</v>
      </c>
      <c r="G575" t="s">
        <v>1417</v>
      </c>
      <c r="H575" t="s">
        <v>0</v>
      </c>
      <c r="I575" t="s">
        <v>378</v>
      </c>
      <c r="J575" t="s">
        <v>1418</v>
      </c>
      <c r="K575" t="s">
        <v>65</v>
      </c>
      <c r="L575">
        <v>53142</v>
      </c>
      <c r="M575" t="s">
        <v>81</v>
      </c>
      <c r="N575" t="s">
        <v>2271</v>
      </c>
      <c r="O575" t="s">
        <v>9</v>
      </c>
      <c r="P575" t="s">
        <v>242</v>
      </c>
      <c r="Q575" t="s">
        <v>2272</v>
      </c>
      <c r="R575">
        <v>14.98</v>
      </c>
      <c r="S575">
        <v>1</v>
      </c>
      <c r="T575">
        <v>0</v>
      </c>
      <c r="U575">
        <v>4.4939999999999998</v>
      </c>
      <c r="V575">
        <v>2015</v>
      </c>
      <c r="W575" t="s">
        <v>215</v>
      </c>
    </row>
    <row r="576" spans="1:23" x14ac:dyDescent="0.25">
      <c r="A576">
        <v>4006</v>
      </c>
      <c r="B576" t="s">
        <v>1839</v>
      </c>
      <c r="C576" s="32">
        <v>42348</v>
      </c>
      <c r="D576" s="32">
        <v>42354</v>
      </c>
      <c r="E576" t="s">
        <v>375</v>
      </c>
      <c r="F576" t="s">
        <v>1840</v>
      </c>
      <c r="G576" t="s">
        <v>1841</v>
      </c>
      <c r="H576" t="s">
        <v>0</v>
      </c>
      <c r="I576" t="s">
        <v>378</v>
      </c>
      <c r="J576" t="s">
        <v>135</v>
      </c>
      <c r="K576" t="s">
        <v>34</v>
      </c>
      <c r="L576">
        <v>30076</v>
      </c>
      <c r="M576" t="s">
        <v>83</v>
      </c>
      <c r="N576" t="s">
        <v>2273</v>
      </c>
      <c r="O576" t="s">
        <v>9</v>
      </c>
      <c r="P576" t="s">
        <v>242</v>
      </c>
      <c r="Q576" t="s">
        <v>463</v>
      </c>
      <c r="R576">
        <v>1.78</v>
      </c>
      <c r="S576">
        <v>1</v>
      </c>
      <c r="T576">
        <v>0</v>
      </c>
      <c r="U576">
        <v>0.49839999999999995</v>
      </c>
      <c r="V576">
        <v>2015</v>
      </c>
      <c r="W576" t="s">
        <v>210</v>
      </c>
    </row>
    <row r="577" spans="1:23" x14ac:dyDescent="0.25">
      <c r="A577">
        <v>4013</v>
      </c>
      <c r="B577" t="s">
        <v>2274</v>
      </c>
      <c r="C577" s="32">
        <v>42360</v>
      </c>
      <c r="D577" s="32">
        <v>42365</v>
      </c>
      <c r="E577" t="s">
        <v>375</v>
      </c>
      <c r="F577" t="s">
        <v>1961</v>
      </c>
      <c r="G577" t="s">
        <v>1962</v>
      </c>
      <c r="H577" t="s">
        <v>2</v>
      </c>
      <c r="I577" t="s">
        <v>378</v>
      </c>
      <c r="J577" t="s">
        <v>2275</v>
      </c>
      <c r="K577" t="s">
        <v>65</v>
      </c>
      <c r="L577">
        <v>54880</v>
      </c>
      <c r="M577" t="s">
        <v>81</v>
      </c>
      <c r="N577" t="s">
        <v>2276</v>
      </c>
      <c r="O577" t="s">
        <v>9</v>
      </c>
      <c r="P577" t="s">
        <v>242</v>
      </c>
      <c r="Q577" t="s">
        <v>2277</v>
      </c>
      <c r="R577">
        <v>17.12</v>
      </c>
      <c r="S577">
        <v>4</v>
      </c>
      <c r="T577">
        <v>0</v>
      </c>
      <c r="U577">
        <v>4.9647999999999985</v>
      </c>
      <c r="V577">
        <v>2015</v>
      </c>
      <c r="W577" t="s">
        <v>210</v>
      </c>
    </row>
    <row r="578" spans="1:23" x14ac:dyDescent="0.25">
      <c r="A578">
        <v>4113</v>
      </c>
      <c r="B578" t="s">
        <v>1427</v>
      </c>
      <c r="C578" s="32">
        <v>42363</v>
      </c>
      <c r="D578" s="32">
        <v>42370</v>
      </c>
      <c r="E578" t="s">
        <v>375</v>
      </c>
      <c r="F578" t="s">
        <v>1428</v>
      </c>
      <c r="G578" t="s">
        <v>1429</v>
      </c>
      <c r="H578" t="s">
        <v>1</v>
      </c>
      <c r="I578" t="s">
        <v>378</v>
      </c>
      <c r="J578" t="s">
        <v>122</v>
      </c>
      <c r="K578" t="s">
        <v>44</v>
      </c>
      <c r="L578">
        <v>48227</v>
      </c>
      <c r="M578" t="s">
        <v>81</v>
      </c>
      <c r="N578" t="s">
        <v>2278</v>
      </c>
      <c r="O578" t="s">
        <v>9</v>
      </c>
      <c r="P578" t="s">
        <v>242</v>
      </c>
      <c r="Q578" t="s">
        <v>2279</v>
      </c>
      <c r="R578">
        <v>3.28</v>
      </c>
      <c r="S578">
        <v>1</v>
      </c>
      <c r="T578">
        <v>0</v>
      </c>
      <c r="U578">
        <v>0.9511999999999996</v>
      </c>
      <c r="V578">
        <v>2015</v>
      </c>
      <c r="W578" t="s">
        <v>210</v>
      </c>
    </row>
    <row r="579" spans="1:23" x14ac:dyDescent="0.25">
      <c r="A579">
        <v>4718</v>
      </c>
      <c r="B579" t="s">
        <v>2280</v>
      </c>
      <c r="C579" s="32">
        <v>42350</v>
      </c>
      <c r="D579" s="32">
        <v>42355</v>
      </c>
      <c r="E579" t="s">
        <v>375</v>
      </c>
      <c r="F579" t="s">
        <v>2281</v>
      </c>
      <c r="G579" t="s">
        <v>2282</v>
      </c>
      <c r="H579" t="s">
        <v>0</v>
      </c>
      <c r="I579" t="s">
        <v>378</v>
      </c>
      <c r="J579" t="s">
        <v>1550</v>
      </c>
      <c r="K579" t="s">
        <v>42</v>
      </c>
      <c r="L579">
        <v>21215</v>
      </c>
      <c r="M579" t="s">
        <v>82</v>
      </c>
      <c r="N579" t="s">
        <v>2239</v>
      </c>
      <c r="O579" t="s">
        <v>9</v>
      </c>
      <c r="P579" t="s">
        <v>242</v>
      </c>
      <c r="Q579" t="s">
        <v>2240</v>
      </c>
      <c r="R579">
        <v>8.2200000000000006</v>
      </c>
      <c r="S579">
        <v>3</v>
      </c>
      <c r="T579">
        <v>0</v>
      </c>
      <c r="U579">
        <v>2.2194000000000007</v>
      </c>
      <c r="V579">
        <v>2015</v>
      </c>
      <c r="W579" t="s">
        <v>210</v>
      </c>
    </row>
    <row r="580" spans="1:23" x14ac:dyDescent="0.25">
      <c r="A580">
        <v>4943</v>
      </c>
      <c r="B580" t="s">
        <v>1432</v>
      </c>
      <c r="C580" s="32">
        <v>42041</v>
      </c>
      <c r="D580" s="32">
        <v>42048</v>
      </c>
      <c r="E580" t="s">
        <v>375</v>
      </c>
      <c r="F580" t="s">
        <v>1433</v>
      </c>
      <c r="G580" t="s">
        <v>1434</v>
      </c>
      <c r="H580" t="s">
        <v>0</v>
      </c>
      <c r="I580" t="s">
        <v>378</v>
      </c>
      <c r="J580" t="s">
        <v>168</v>
      </c>
      <c r="K580" t="s">
        <v>32</v>
      </c>
      <c r="L580">
        <v>19805</v>
      </c>
      <c r="M580" t="s">
        <v>82</v>
      </c>
      <c r="N580" t="s">
        <v>2283</v>
      </c>
      <c r="O580" t="s">
        <v>9</v>
      </c>
      <c r="P580" t="s">
        <v>242</v>
      </c>
      <c r="Q580" t="s">
        <v>2284</v>
      </c>
      <c r="R580">
        <v>5.68</v>
      </c>
      <c r="S580">
        <v>2</v>
      </c>
      <c r="T580">
        <v>0</v>
      </c>
      <c r="U580">
        <v>1.7607999999999997</v>
      </c>
      <c r="V580">
        <v>2015</v>
      </c>
      <c r="W580" t="s">
        <v>211</v>
      </c>
    </row>
    <row r="581" spans="1:23" x14ac:dyDescent="0.25">
      <c r="A581">
        <v>5205</v>
      </c>
      <c r="B581" t="s">
        <v>2111</v>
      </c>
      <c r="C581" s="32">
        <v>42259</v>
      </c>
      <c r="D581" s="32">
        <v>42265</v>
      </c>
      <c r="E581" t="s">
        <v>375</v>
      </c>
      <c r="F581" t="s">
        <v>1379</v>
      </c>
      <c r="G581" t="s">
        <v>1380</v>
      </c>
      <c r="H581" t="s">
        <v>0</v>
      </c>
      <c r="I581" t="s">
        <v>378</v>
      </c>
      <c r="J581" t="s">
        <v>2112</v>
      </c>
      <c r="K581" t="s">
        <v>53</v>
      </c>
      <c r="L581">
        <v>13021</v>
      </c>
      <c r="M581" t="s">
        <v>82</v>
      </c>
      <c r="N581" t="s">
        <v>2172</v>
      </c>
      <c r="O581" t="s">
        <v>9</v>
      </c>
      <c r="P581" t="s">
        <v>242</v>
      </c>
      <c r="Q581" t="s">
        <v>2173</v>
      </c>
      <c r="R581">
        <v>9.26</v>
      </c>
      <c r="S581">
        <v>2</v>
      </c>
      <c r="T581">
        <v>0</v>
      </c>
      <c r="U581">
        <v>3.0557999999999996</v>
      </c>
      <c r="V581">
        <v>2015</v>
      </c>
      <c r="W581" t="s">
        <v>219</v>
      </c>
    </row>
    <row r="582" spans="1:23" x14ac:dyDescent="0.25">
      <c r="A582">
        <v>5327</v>
      </c>
      <c r="B582" t="s">
        <v>2285</v>
      </c>
      <c r="C582" s="32">
        <v>42021</v>
      </c>
      <c r="D582" s="32">
        <v>42026</v>
      </c>
      <c r="E582" t="s">
        <v>375</v>
      </c>
      <c r="F582" t="s">
        <v>892</v>
      </c>
      <c r="G582" t="s">
        <v>893</v>
      </c>
      <c r="H582" t="s">
        <v>1</v>
      </c>
      <c r="I582" t="s">
        <v>378</v>
      </c>
      <c r="J582" t="s">
        <v>237</v>
      </c>
      <c r="K582" t="s">
        <v>43</v>
      </c>
      <c r="L582">
        <v>1841</v>
      </c>
      <c r="M582" t="s">
        <v>82</v>
      </c>
      <c r="N582" t="s">
        <v>2286</v>
      </c>
      <c r="O582" t="s">
        <v>9</v>
      </c>
      <c r="P582" t="s">
        <v>242</v>
      </c>
      <c r="Q582" t="s">
        <v>2287</v>
      </c>
      <c r="R582">
        <v>6.68</v>
      </c>
      <c r="S582">
        <v>2</v>
      </c>
      <c r="T582">
        <v>0</v>
      </c>
      <c r="U582">
        <v>2.0039999999999996</v>
      </c>
      <c r="V582">
        <v>2015</v>
      </c>
      <c r="W582" t="s">
        <v>212</v>
      </c>
    </row>
    <row r="583" spans="1:23" x14ac:dyDescent="0.25">
      <c r="A583">
        <v>5558</v>
      </c>
      <c r="B583" t="s">
        <v>1990</v>
      </c>
      <c r="C583" s="32">
        <v>42352</v>
      </c>
      <c r="D583" s="32">
        <v>42356</v>
      </c>
      <c r="E583" t="s">
        <v>375</v>
      </c>
      <c r="F583" t="s">
        <v>1321</v>
      </c>
      <c r="G583" t="s">
        <v>1322</v>
      </c>
      <c r="H583" t="s">
        <v>1</v>
      </c>
      <c r="I583" t="s">
        <v>378</v>
      </c>
      <c r="J583" t="s">
        <v>142</v>
      </c>
      <c r="K583" t="s">
        <v>46</v>
      </c>
      <c r="L583">
        <v>39212</v>
      </c>
      <c r="M583" t="s">
        <v>83</v>
      </c>
      <c r="N583" t="s">
        <v>664</v>
      </c>
      <c r="O583" t="s">
        <v>9</v>
      </c>
      <c r="P583" t="s">
        <v>242</v>
      </c>
      <c r="Q583" t="s">
        <v>665</v>
      </c>
      <c r="R583">
        <v>56.3</v>
      </c>
      <c r="S583">
        <v>2</v>
      </c>
      <c r="T583">
        <v>0</v>
      </c>
      <c r="U583">
        <v>15.764000000000003</v>
      </c>
      <c r="V583">
        <v>2015</v>
      </c>
      <c r="W583" t="s">
        <v>210</v>
      </c>
    </row>
    <row r="584" spans="1:23" x14ac:dyDescent="0.25">
      <c r="A584">
        <v>5691</v>
      </c>
      <c r="B584" t="s">
        <v>1559</v>
      </c>
      <c r="C584" s="32">
        <v>42348</v>
      </c>
      <c r="D584" s="32">
        <v>42354</v>
      </c>
      <c r="E584" t="s">
        <v>375</v>
      </c>
      <c r="F584" t="s">
        <v>1560</v>
      </c>
      <c r="G584" t="s">
        <v>1561</v>
      </c>
      <c r="H584" t="s">
        <v>1</v>
      </c>
      <c r="I584" t="s">
        <v>378</v>
      </c>
      <c r="J584" t="s">
        <v>1550</v>
      </c>
      <c r="K584" t="s">
        <v>42</v>
      </c>
      <c r="L584">
        <v>21215</v>
      </c>
      <c r="M584" t="s">
        <v>82</v>
      </c>
      <c r="N584" t="s">
        <v>2174</v>
      </c>
      <c r="O584" t="s">
        <v>9</v>
      </c>
      <c r="P584" t="s">
        <v>242</v>
      </c>
      <c r="Q584" t="s">
        <v>2175</v>
      </c>
      <c r="R584">
        <v>27.36</v>
      </c>
      <c r="S584">
        <v>9</v>
      </c>
      <c r="T584">
        <v>0</v>
      </c>
      <c r="U584">
        <v>9.3023999999999987</v>
      </c>
      <c r="V584">
        <v>2015</v>
      </c>
      <c r="W584" t="s">
        <v>210</v>
      </c>
    </row>
    <row r="585" spans="1:23" x14ac:dyDescent="0.25">
      <c r="A585">
        <v>6051</v>
      </c>
      <c r="B585" t="s">
        <v>2288</v>
      </c>
      <c r="C585" s="32">
        <v>42119</v>
      </c>
      <c r="D585" s="32">
        <v>42124</v>
      </c>
      <c r="E585" t="s">
        <v>375</v>
      </c>
      <c r="F585" t="s">
        <v>2289</v>
      </c>
      <c r="G585" t="s">
        <v>2290</v>
      </c>
      <c r="H585" t="s">
        <v>0</v>
      </c>
      <c r="I585" t="s">
        <v>378</v>
      </c>
      <c r="J585" t="s">
        <v>116</v>
      </c>
      <c r="K585" t="s">
        <v>65</v>
      </c>
      <c r="L585">
        <v>53209</v>
      </c>
      <c r="M585" t="s">
        <v>81</v>
      </c>
      <c r="N585" t="s">
        <v>857</v>
      </c>
      <c r="O585" t="s">
        <v>9</v>
      </c>
      <c r="P585" t="s">
        <v>242</v>
      </c>
      <c r="Q585" t="s">
        <v>858</v>
      </c>
      <c r="R585">
        <v>57.75</v>
      </c>
      <c r="S585">
        <v>5</v>
      </c>
      <c r="T585">
        <v>0</v>
      </c>
      <c r="U585">
        <v>16.170000000000002</v>
      </c>
      <c r="V585">
        <v>2015</v>
      </c>
      <c r="W585" t="s">
        <v>208</v>
      </c>
    </row>
    <row r="586" spans="1:23" x14ac:dyDescent="0.25">
      <c r="A586">
        <v>6062</v>
      </c>
      <c r="B586" t="s">
        <v>272</v>
      </c>
      <c r="C586" s="32">
        <v>42104</v>
      </c>
      <c r="D586" s="32">
        <v>42110</v>
      </c>
      <c r="E586" t="s">
        <v>375</v>
      </c>
      <c r="F586" t="s">
        <v>2131</v>
      </c>
      <c r="G586" t="s">
        <v>2132</v>
      </c>
      <c r="H586" t="s">
        <v>2</v>
      </c>
      <c r="I586" t="s">
        <v>378</v>
      </c>
      <c r="J586" t="s">
        <v>1725</v>
      </c>
      <c r="K586" t="s">
        <v>53</v>
      </c>
      <c r="L586">
        <v>14609</v>
      </c>
      <c r="M586" t="s">
        <v>82</v>
      </c>
      <c r="N586" t="s">
        <v>2291</v>
      </c>
      <c r="O586" t="s">
        <v>9</v>
      </c>
      <c r="P586" t="s">
        <v>242</v>
      </c>
      <c r="Q586" t="s">
        <v>2292</v>
      </c>
      <c r="R586">
        <v>14.669999999999998</v>
      </c>
      <c r="S586">
        <v>3</v>
      </c>
      <c r="T586">
        <v>0</v>
      </c>
      <c r="U586">
        <v>6.0147000000000004</v>
      </c>
      <c r="V586">
        <v>2015</v>
      </c>
      <c r="W586" t="s">
        <v>208</v>
      </c>
    </row>
    <row r="587" spans="1:23" x14ac:dyDescent="0.25">
      <c r="A587">
        <v>6245</v>
      </c>
      <c r="B587" t="s">
        <v>1864</v>
      </c>
      <c r="C587" s="32">
        <v>42328</v>
      </c>
      <c r="D587" s="32">
        <v>42333</v>
      </c>
      <c r="E587" t="s">
        <v>375</v>
      </c>
      <c r="F587" t="s">
        <v>1865</v>
      </c>
      <c r="G587" t="s">
        <v>1866</v>
      </c>
      <c r="H587" t="s">
        <v>2</v>
      </c>
      <c r="I587" t="s">
        <v>378</v>
      </c>
      <c r="J587" t="s">
        <v>75</v>
      </c>
      <c r="K587" t="s">
        <v>64</v>
      </c>
      <c r="L587">
        <v>98105</v>
      </c>
      <c r="M587" t="s">
        <v>84</v>
      </c>
      <c r="N587" t="s">
        <v>1232</v>
      </c>
      <c r="O587" t="s">
        <v>9</v>
      </c>
      <c r="P587" t="s">
        <v>242</v>
      </c>
      <c r="Q587" t="s">
        <v>1233</v>
      </c>
      <c r="R587">
        <v>119.03999999999999</v>
      </c>
      <c r="S587">
        <v>6</v>
      </c>
      <c r="T587">
        <v>0</v>
      </c>
      <c r="U587">
        <v>30.950400000000002</v>
      </c>
      <c r="V587">
        <v>2015</v>
      </c>
      <c r="W587" t="s">
        <v>217</v>
      </c>
    </row>
    <row r="588" spans="1:23" x14ac:dyDescent="0.25">
      <c r="A588">
        <v>6452</v>
      </c>
      <c r="B588" t="s">
        <v>2293</v>
      </c>
      <c r="C588" s="32">
        <v>42272</v>
      </c>
      <c r="D588" s="32">
        <v>42276</v>
      </c>
      <c r="E588" t="s">
        <v>375</v>
      </c>
      <c r="F588" t="s">
        <v>2294</v>
      </c>
      <c r="G588" t="s">
        <v>2295</v>
      </c>
      <c r="H588" t="s">
        <v>0</v>
      </c>
      <c r="I588" t="s">
        <v>378</v>
      </c>
      <c r="J588" t="s">
        <v>2296</v>
      </c>
      <c r="K588" t="s">
        <v>31</v>
      </c>
      <c r="L588">
        <v>6450</v>
      </c>
      <c r="M588" t="s">
        <v>82</v>
      </c>
      <c r="N588" t="s">
        <v>2297</v>
      </c>
      <c r="O588" t="s">
        <v>9</v>
      </c>
      <c r="P588" t="s">
        <v>242</v>
      </c>
      <c r="Q588" t="s">
        <v>2298</v>
      </c>
      <c r="R588">
        <v>6.7</v>
      </c>
      <c r="S588">
        <v>1</v>
      </c>
      <c r="T588">
        <v>0</v>
      </c>
      <c r="U588">
        <v>2.2109999999999994</v>
      </c>
      <c r="V588">
        <v>2015</v>
      </c>
      <c r="W588" t="s">
        <v>219</v>
      </c>
    </row>
    <row r="589" spans="1:23" x14ac:dyDescent="0.25">
      <c r="A589">
        <v>6595</v>
      </c>
      <c r="B589" t="s">
        <v>2299</v>
      </c>
      <c r="C589" s="32">
        <v>42128</v>
      </c>
      <c r="D589" s="32">
        <v>42135</v>
      </c>
      <c r="E589" t="s">
        <v>375</v>
      </c>
      <c r="F589" t="s">
        <v>2300</v>
      </c>
      <c r="G589" t="s">
        <v>2301</v>
      </c>
      <c r="H589" t="s">
        <v>1</v>
      </c>
      <c r="I589" t="s">
        <v>378</v>
      </c>
      <c r="J589" t="s">
        <v>108</v>
      </c>
      <c r="K589" t="s">
        <v>37</v>
      </c>
      <c r="L589">
        <v>46203</v>
      </c>
      <c r="M589" t="s">
        <v>81</v>
      </c>
      <c r="N589" t="s">
        <v>2302</v>
      </c>
      <c r="O589" t="s">
        <v>9</v>
      </c>
      <c r="P589" t="s">
        <v>242</v>
      </c>
      <c r="Q589" t="s">
        <v>2303</v>
      </c>
      <c r="R589">
        <v>125.92999999999999</v>
      </c>
      <c r="S589">
        <v>7</v>
      </c>
      <c r="T589">
        <v>0</v>
      </c>
      <c r="U589">
        <v>35.260400000000004</v>
      </c>
      <c r="V589">
        <v>2015</v>
      </c>
      <c r="W589" t="s">
        <v>216</v>
      </c>
    </row>
    <row r="590" spans="1:23" x14ac:dyDescent="0.25">
      <c r="A590">
        <v>6838</v>
      </c>
      <c r="B590" t="s">
        <v>2304</v>
      </c>
      <c r="C590" s="32">
        <v>42191</v>
      </c>
      <c r="D590" s="32">
        <v>42197</v>
      </c>
      <c r="E590" t="s">
        <v>375</v>
      </c>
      <c r="F590" t="s">
        <v>2305</v>
      </c>
      <c r="G590" t="s">
        <v>2306</v>
      </c>
      <c r="H590" t="s">
        <v>1</v>
      </c>
      <c r="I590" t="s">
        <v>378</v>
      </c>
      <c r="J590" t="s">
        <v>2307</v>
      </c>
      <c r="K590" t="s">
        <v>51</v>
      </c>
      <c r="L590">
        <v>8360</v>
      </c>
      <c r="M590" t="s">
        <v>82</v>
      </c>
      <c r="N590" t="s">
        <v>693</v>
      </c>
      <c r="O590" t="s">
        <v>9</v>
      </c>
      <c r="P590" t="s">
        <v>242</v>
      </c>
      <c r="Q590" t="s">
        <v>694</v>
      </c>
      <c r="R590">
        <v>11.12</v>
      </c>
      <c r="S590">
        <v>4</v>
      </c>
      <c r="T590">
        <v>0</v>
      </c>
      <c r="U590">
        <v>2.8911999999999995</v>
      </c>
      <c r="V590">
        <v>2015</v>
      </c>
      <c r="W590" t="s">
        <v>213</v>
      </c>
    </row>
    <row r="591" spans="1:23" x14ac:dyDescent="0.25">
      <c r="A591">
        <v>7093</v>
      </c>
      <c r="B591" t="s">
        <v>2308</v>
      </c>
      <c r="C591" s="32">
        <v>42013</v>
      </c>
      <c r="D591" s="32">
        <v>42017</v>
      </c>
      <c r="E591" t="s">
        <v>375</v>
      </c>
      <c r="F591" t="s">
        <v>2309</v>
      </c>
      <c r="G591" t="s">
        <v>2310</v>
      </c>
      <c r="H591" t="s">
        <v>0</v>
      </c>
      <c r="I591" t="s">
        <v>378</v>
      </c>
      <c r="J591" t="s">
        <v>147</v>
      </c>
      <c r="K591" t="s">
        <v>40</v>
      </c>
      <c r="L591">
        <v>42420</v>
      </c>
      <c r="M591" t="s">
        <v>83</v>
      </c>
      <c r="N591" t="s">
        <v>735</v>
      </c>
      <c r="O591" t="s">
        <v>9</v>
      </c>
      <c r="P591" t="s">
        <v>242</v>
      </c>
      <c r="Q591" t="s">
        <v>736</v>
      </c>
      <c r="R591">
        <v>42.76</v>
      </c>
      <c r="S591">
        <v>2</v>
      </c>
      <c r="T591">
        <v>0</v>
      </c>
      <c r="U591">
        <v>11.117599999999999</v>
      </c>
      <c r="V591">
        <v>2015</v>
      </c>
      <c r="W591" t="s">
        <v>212</v>
      </c>
    </row>
    <row r="592" spans="1:23" x14ac:dyDescent="0.25">
      <c r="A592">
        <v>7654</v>
      </c>
      <c r="B592" t="s">
        <v>2311</v>
      </c>
      <c r="C592" s="32">
        <v>42085</v>
      </c>
      <c r="D592" s="32">
        <v>42090</v>
      </c>
      <c r="E592" t="s">
        <v>375</v>
      </c>
      <c r="F592" t="s">
        <v>2312</v>
      </c>
      <c r="G592" t="s">
        <v>2313</v>
      </c>
      <c r="H592" t="s">
        <v>1</v>
      </c>
      <c r="I592" t="s">
        <v>378</v>
      </c>
      <c r="J592" t="s">
        <v>239</v>
      </c>
      <c r="K592" t="s">
        <v>26</v>
      </c>
      <c r="L592">
        <v>35810</v>
      </c>
      <c r="M592" t="s">
        <v>83</v>
      </c>
      <c r="N592" t="s">
        <v>2314</v>
      </c>
      <c r="O592" t="s">
        <v>9</v>
      </c>
      <c r="P592" t="s">
        <v>242</v>
      </c>
      <c r="Q592" t="s">
        <v>2315</v>
      </c>
      <c r="R592">
        <v>19.559999999999999</v>
      </c>
      <c r="S592">
        <v>4</v>
      </c>
      <c r="T592">
        <v>0</v>
      </c>
      <c r="U592">
        <v>5.4768000000000008</v>
      </c>
      <c r="V592">
        <v>2015</v>
      </c>
      <c r="W592" t="s">
        <v>215</v>
      </c>
    </row>
    <row r="593" spans="1:23" x14ac:dyDescent="0.25">
      <c r="A593">
        <v>8515</v>
      </c>
      <c r="B593" t="s">
        <v>2316</v>
      </c>
      <c r="C593" s="32">
        <v>42237</v>
      </c>
      <c r="D593" s="32">
        <v>42242</v>
      </c>
      <c r="E593" t="s">
        <v>375</v>
      </c>
      <c r="F593" t="s">
        <v>841</v>
      </c>
      <c r="G593" t="s">
        <v>842</v>
      </c>
      <c r="H593" t="s">
        <v>1</v>
      </c>
      <c r="I593" t="s">
        <v>378</v>
      </c>
      <c r="J593" t="s">
        <v>187</v>
      </c>
      <c r="K593" t="s">
        <v>40</v>
      </c>
      <c r="L593">
        <v>41042</v>
      </c>
      <c r="M593" t="s">
        <v>83</v>
      </c>
      <c r="N593" t="s">
        <v>379</v>
      </c>
      <c r="O593" t="s">
        <v>9</v>
      </c>
      <c r="P593" t="s">
        <v>242</v>
      </c>
      <c r="Q593" t="s">
        <v>380</v>
      </c>
      <c r="R593">
        <v>17.52</v>
      </c>
      <c r="S593">
        <v>3</v>
      </c>
      <c r="T593">
        <v>0</v>
      </c>
      <c r="U593">
        <v>8.2343999999999991</v>
      </c>
      <c r="V593">
        <v>2015</v>
      </c>
      <c r="W593" t="s">
        <v>209</v>
      </c>
    </row>
    <row r="594" spans="1:23" x14ac:dyDescent="0.25">
      <c r="A594">
        <v>8516</v>
      </c>
      <c r="B594" t="s">
        <v>2316</v>
      </c>
      <c r="C594" s="32">
        <v>42237</v>
      </c>
      <c r="D594" s="32">
        <v>42242</v>
      </c>
      <c r="E594" t="s">
        <v>375</v>
      </c>
      <c r="F594" t="s">
        <v>841</v>
      </c>
      <c r="G594" t="s">
        <v>842</v>
      </c>
      <c r="H594" t="s">
        <v>1</v>
      </c>
      <c r="I594" t="s">
        <v>378</v>
      </c>
      <c r="J594" t="s">
        <v>187</v>
      </c>
      <c r="K594" t="s">
        <v>40</v>
      </c>
      <c r="L594">
        <v>41042</v>
      </c>
      <c r="M594" t="s">
        <v>83</v>
      </c>
      <c r="N594" t="s">
        <v>2317</v>
      </c>
      <c r="O594" t="s">
        <v>9</v>
      </c>
      <c r="P594" t="s">
        <v>242</v>
      </c>
      <c r="Q594" t="s">
        <v>2318</v>
      </c>
      <c r="R594">
        <v>35.76</v>
      </c>
      <c r="S594">
        <v>12</v>
      </c>
      <c r="T594">
        <v>0</v>
      </c>
      <c r="U594">
        <v>10.0128</v>
      </c>
      <c r="V594">
        <v>2015</v>
      </c>
      <c r="W594" t="s">
        <v>209</v>
      </c>
    </row>
    <row r="595" spans="1:23" x14ac:dyDescent="0.25">
      <c r="A595">
        <v>9127</v>
      </c>
      <c r="B595" t="s">
        <v>2319</v>
      </c>
      <c r="C595" s="32">
        <v>42336</v>
      </c>
      <c r="D595" s="32">
        <v>42341</v>
      </c>
      <c r="E595" t="s">
        <v>375</v>
      </c>
      <c r="F595" t="s">
        <v>2320</v>
      </c>
      <c r="G595" t="s">
        <v>2321</v>
      </c>
      <c r="H595" t="s">
        <v>2</v>
      </c>
      <c r="I595" t="s">
        <v>378</v>
      </c>
      <c r="J595" t="s">
        <v>2322</v>
      </c>
      <c r="K595" t="s">
        <v>52</v>
      </c>
      <c r="L595">
        <v>88001</v>
      </c>
      <c r="M595" t="s">
        <v>84</v>
      </c>
      <c r="N595" t="s">
        <v>2323</v>
      </c>
      <c r="O595" t="s">
        <v>9</v>
      </c>
      <c r="P595" t="s">
        <v>242</v>
      </c>
      <c r="Q595" t="s">
        <v>2324</v>
      </c>
      <c r="R595">
        <v>8.2799999999999994</v>
      </c>
      <c r="S595">
        <v>2</v>
      </c>
      <c r="T595">
        <v>0</v>
      </c>
      <c r="U595">
        <v>3.4775999999999998</v>
      </c>
      <c r="V595">
        <v>2015</v>
      </c>
      <c r="W595" t="s">
        <v>217</v>
      </c>
    </row>
    <row r="596" spans="1:23" x14ac:dyDescent="0.25">
      <c r="A596">
        <v>9306</v>
      </c>
      <c r="B596" t="s">
        <v>2325</v>
      </c>
      <c r="C596" s="32">
        <v>42266</v>
      </c>
      <c r="D596" s="32">
        <v>42271</v>
      </c>
      <c r="E596" t="s">
        <v>375</v>
      </c>
      <c r="F596" t="s">
        <v>2326</v>
      </c>
      <c r="G596" t="s">
        <v>2327</v>
      </c>
      <c r="H596" t="s">
        <v>2</v>
      </c>
      <c r="I596" t="s">
        <v>378</v>
      </c>
      <c r="J596" t="s">
        <v>2328</v>
      </c>
      <c r="K596" t="s">
        <v>52</v>
      </c>
      <c r="L596">
        <v>87505</v>
      </c>
      <c r="M596" t="s">
        <v>84</v>
      </c>
      <c r="N596" t="s">
        <v>2329</v>
      </c>
      <c r="O596" t="s">
        <v>9</v>
      </c>
      <c r="P596" t="s">
        <v>242</v>
      </c>
      <c r="Q596" t="s">
        <v>2330</v>
      </c>
      <c r="R596">
        <v>8.4</v>
      </c>
      <c r="S596">
        <v>5</v>
      </c>
      <c r="T596">
        <v>0</v>
      </c>
      <c r="U596">
        <v>2.1840000000000002</v>
      </c>
      <c r="V596">
        <v>2015</v>
      </c>
      <c r="W596" t="s">
        <v>219</v>
      </c>
    </row>
    <row r="597" spans="1:23" x14ac:dyDescent="0.25">
      <c r="A597">
        <v>9356</v>
      </c>
      <c r="B597" t="s">
        <v>2331</v>
      </c>
      <c r="C597" s="32">
        <v>42339</v>
      </c>
      <c r="D597" s="32">
        <v>42343</v>
      </c>
      <c r="E597" t="s">
        <v>375</v>
      </c>
      <c r="F597" t="s">
        <v>1466</v>
      </c>
      <c r="G597" t="s">
        <v>1467</v>
      </c>
      <c r="H597" t="s">
        <v>2</v>
      </c>
      <c r="I597" t="s">
        <v>378</v>
      </c>
      <c r="J597" t="s">
        <v>142</v>
      </c>
      <c r="K597" t="s">
        <v>44</v>
      </c>
      <c r="L597">
        <v>49201</v>
      </c>
      <c r="M597" t="s">
        <v>81</v>
      </c>
      <c r="N597" t="s">
        <v>2332</v>
      </c>
      <c r="O597" t="s">
        <v>9</v>
      </c>
      <c r="P597" t="s">
        <v>242</v>
      </c>
      <c r="Q597" t="s">
        <v>2333</v>
      </c>
      <c r="R597">
        <v>3.64</v>
      </c>
      <c r="S597">
        <v>2</v>
      </c>
      <c r="T597">
        <v>0</v>
      </c>
      <c r="U597">
        <v>1.0192000000000001</v>
      </c>
      <c r="V597">
        <v>2015</v>
      </c>
      <c r="W597" t="s">
        <v>210</v>
      </c>
    </row>
    <row r="598" spans="1:23" x14ac:dyDescent="0.25">
      <c r="A598">
        <v>9972</v>
      </c>
      <c r="B598" t="s">
        <v>2334</v>
      </c>
      <c r="C598" s="32">
        <v>42183</v>
      </c>
      <c r="D598" s="32">
        <v>42187</v>
      </c>
      <c r="E598" t="s">
        <v>375</v>
      </c>
      <c r="F598" t="s">
        <v>2335</v>
      </c>
      <c r="G598" t="s">
        <v>2336</v>
      </c>
      <c r="H598" t="s">
        <v>2</v>
      </c>
      <c r="I598" t="s">
        <v>378</v>
      </c>
      <c r="J598" t="s">
        <v>2337</v>
      </c>
      <c r="K598" t="s">
        <v>34</v>
      </c>
      <c r="L598">
        <v>30080</v>
      </c>
      <c r="M598" t="s">
        <v>83</v>
      </c>
      <c r="N598" t="s">
        <v>2338</v>
      </c>
      <c r="O598" t="s">
        <v>9</v>
      </c>
      <c r="P598" t="s">
        <v>242</v>
      </c>
      <c r="Q598" t="s">
        <v>2339</v>
      </c>
      <c r="R598">
        <v>140.75</v>
      </c>
      <c r="S598">
        <v>5</v>
      </c>
      <c r="T598">
        <v>0</v>
      </c>
      <c r="U598">
        <v>42.22499999999998</v>
      </c>
      <c r="V598">
        <v>2015</v>
      </c>
      <c r="W598" t="s">
        <v>214</v>
      </c>
    </row>
    <row r="599" spans="1:23" x14ac:dyDescent="0.25">
      <c r="A599">
        <v>460</v>
      </c>
      <c r="B599" t="s">
        <v>1822</v>
      </c>
      <c r="C599" s="32">
        <v>42353</v>
      </c>
      <c r="D599" s="32">
        <v>42360</v>
      </c>
      <c r="E599" t="s">
        <v>375</v>
      </c>
      <c r="F599" t="s">
        <v>1823</v>
      </c>
      <c r="G599" t="s">
        <v>1824</v>
      </c>
      <c r="H599" t="s">
        <v>0</v>
      </c>
      <c r="I599" t="s">
        <v>378</v>
      </c>
      <c r="J599" t="s">
        <v>75</v>
      </c>
      <c r="K599" t="s">
        <v>64</v>
      </c>
      <c r="L599">
        <v>98115</v>
      </c>
      <c r="M599" t="s">
        <v>84</v>
      </c>
      <c r="N599" t="s">
        <v>2340</v>
      </c>
      <c r="O599" t="s">
        <v>9</v>
      </c>
      <c r="P599" t="s">
        <v>14</v>
      </c>
      <c r="Q599" t="s">
        <v>2341</v>
      </c>
      <c r="R599">
        <v>103.92</v>
      </c>
      <c r="S599">
        <v>4</v>
      </c>
      <c r="T599">
        <v>0</v>
      </c>
      <c r="U599">
        <v>36.372</v>
      </c>
      <c r="V599">
        <v>2015</v>
      </c>
      <c r="W599" t="s">
        <v>210</v>
      </c>
    </row>
    <row r="600" spans="1:23" x14ac:dyDescent="0.25">
      <c r="A600">
        <v>539</v>
      </c>
      <c r="B600" t="s">
        <v>1504</v>
      </c>
      <c r="C600" s="32">
        <v>42345</v>
      </c>
      <c r="D600" s="32">
        <v>42349</v>
      </c>
      <c r="E600" t="s">
        <v>375</v>
      </c>
      <c r="F600" t="s">
        <v>1505</v>
      </c>
      <c r="G600" t="s">
        <v>1506</v>
      </c>
      <c r="H600" t="s">
        <v>0</v>
      </c>
      <c r="I600" t="s">
        <v>378</v>
      </c>
      <c r="J600" t="s">
        <v>147</v>
      </c>
      <c r="K600" t="s">
        <v>40</v>
      </c>
      <c r="L600">
        <v>42420</v>
      </c>
      <c r="M600" t="s">
        <v>83</v>
      </c>
      <c r="N600" t="s">
        <v>2342</v>
      </c>
      <c r="O600" t="s">
        <v>9</v>
      </c>
      <c r="P600" t="s">
        <v>14</v>
      </c>
      <c r="Q600" t="s">
        <v>2343</v>
      </c>
      <c r="R600">
        <v>152.94</v>
      </c>
      <c r="S600">
        <v>3</v>
      </c>
      <c r="T600">
        <v>0</v>
      </c>
      <c r="U600">
        <v>41.293800000000005</v>
      </c>
      <c r="V600">
        <v>2015</v>
      </c>
      <c r="W600" t="s">
        <v>210</v>
      </c>
    </row>
    <row r="601" spans="1:23" x14ac:dyDescent="0.25">
      <c r="A601">
        <v>929</v>
      </c>
      <c r="B601" t="s">
        <v>2243</v>
      </c>
      <c r="C601" s="32">
        <v>42282</v>
      </c>
      <c r="D601" s="32">
        <v>42286</v>
      </c>
      <c r="E601" t="s">
        <v>375</v>
      </c>
      <c r="F601" t="s">
        <v>2244</v>
      </c>
      <c r="G601" t="s">
        <v>2245</v>
      </c>
      <c r="H601" t="s">
        <v>2</v>
      </c>
      <c r="I601" t="s">
        <v>378</v>
      </c>
      <c r="J601" t="s">
        <v>143</v>
      </c>
      <c r="K601" t="s">
        <v>63</v>
      </c>
      <c r="L601">
        <v>22153</v>
      </c>
      <c r="M601" t="s">
        <v>83</v>
      </c>
      <c r="N601" t="s">
        <v>843</v>
      </c>
      <c r="O601" t="s">
        <v>9</v>
      </c>
      <c r="P601" t="s">
        <v>14</v>
      </c>
      <c r="Q601" t="s">
        <v>844</v>
      </c>
      <c r="R601">
        <v>28.84</v>
      </c>
      <c r="S601">
        <v>2</v>
      </c>
      <c r="T601">
        <v>0</v>
      </c>
      <c r="U601">
        <v>9.517199999999999</v>
      </c>
      <c r="V601">
        <v>2015</v>
      </c>
      <c r="W601" t="s">
        <v>218</v>
      </c>
    </row>
    <row r="602" spans="1:23" x14ac:dyDescent="0.25">
      <c r="A602">
        <v>1095</v>
      </c>
      <c r="B602" t="s">
        <v>2344</v>
      </c>
      <c r="C602" s="32">
        <v>42365</v>
      </c>
      <c r="D602" s="32">
        <v>42369</v>
      </c>
      <c r="E602" t="s">
        <v>375</v>
      </c>
      <c r="F602" t="s">
        <v>2345</v>
      </c>
      <c r="G602" t="s">
        <v>2346</v>
      </c>
      <c r="H602" t="s">
        <v>2</v>
      </c>
      <c r="I602" t="s">
        <v>378</v>
      </c>
      <c r="J602" t="s">
        <v>1410</v>
      </c>
      <c r="K602" t="s">
        <v>42</v>
      </c>
      <c r="L602">
        <v>20735</v>
      </c>
      <c r="M602" t="s">
        <v>82</v>
      </c>
      <c r="N602" t="s">
        <v>2347</v>
      </c>
      <c r="O602" t="s">
        <v>9</v>
      </c>
      <c r="P602" t="s">
        <v>14</v>
      </c>
      <c r="Q602" t="s">
        <v>130</v>
      </c>
      <c r="R602">
        <v>355.96</v>
      </c>
      <c r="S602">
        <v>2</v>
      </c>
      <c r="T602">
        <v>0</v>
      </c>
      <c r="U602">
        <v>103.22839999999997</v>
      </c>
      <c r="V602">
        <v>2015</v>
      </c>
      <c r="W602" t="s">
        <v>210</v>
      </c>
    </row>
    <row r="603" spans="1:23" x14ac:dyDescent="0.25">
      <c r="A603">
        <v>2285</v>
      </c>
      <c r="B603" t="s">
        <v>1710</v>
      </c>
      <c r="C603" s="32">
        <v>42068</v>
      </c>
      <c r="D603" s="32">
        <v>42072</v>
      </c>
      <c r="E603" t="s">
        <v>375</v>
      </c>
      <c r="F603" t="s">
        <v>1711</v>
      </c>
      <c r="G603" t="s">
        <v>1712</v>
      </c>
      <c r="H603" t="s">
        <v>0</v>
      </c>
      <c r="I603" t="s">
        <v>378</v>
      </c>
      <c r="J603" t="s">
        <v>1713</v>
      </c>
      <c r="K603" t="s">
        <v>37</v>
      </c>
      <c r="L603">
        <v>47362</v>
      </c>
      <c r="M603" t="s">
        <v>81</v>
      </c>
      <c r="N603" t="s">
        <v>2348</v>
      </c>
      <c r="O603" t="s">
        <v>9</v>
      </c>
      <c r="P603" t="s">
        <v>14</v>
      </c>
      <c r="Q603" t="s">
        <v>2349</v>
      </c>
      <c r="R603">
        <v>60.69</v>
      </c>
      <c r="S603">
        <v>7</v>
      </c>
      <c r="T603">
        <v>0</v>
      </c>
      <c r="U603">
        <v>16.386300000000002</v>
      </c>
      <c r="V603">
        <v>2015</v>
      </c>
      <c r="W603" t="s">
        <v>215</v>
      </c>
    </row>
    <row r="604" spans="1:23" x14ac:dyDescent="0.25">
      <c r="A604">
        <v>3466</v>
      </c>
      <c r="B604" t="s">
        <v>1401</v>
      </c>
      <c r="C604" s="32">
        <v>42257</v>
      </c>
      <c r="D604" s="32">
        <v>42261</v>
      </c>
      <c r="E604" t="s">
        <v>375</v>
      </c>
      <c r="F604" t="s">
        <v>1402</v>
      </c>
      <c r="G604" t="s">
        <v>1403</v>
      </c>
      <c r="H604" t="s">
        <v>1</v>
      </c>
      <c r="I604" t="s">
        <v>378</v>
      </c>
      <c r="J604" t="s">
        <v>1404</v>
      </c>
      <c r="K604" t="s">
        <v>43</v>
      </c>
      <c r="L604">
        <v>2151</v>
      </c>
      <c r="M604" t="s">
        <v>82</v>
      </c>
      <c r="N604" t="s">
        <v>2350</v>
      </c>
      <c r="O604" t="s">
        <v>9</v>
      </c>
      <c r="P604" t="s">
        <v>14</v>
      </c>
      <c r="Q604" t="s">
        <v>2351</v>
      </c>
      <c r="R604">
        <v>61.96</v>
      </c>
      <c r="S604">
        <v>2</v>
      </c>
      <c r="T604">
        <v>0</v>
      </c>
      <c r="U604">
        <v>16.1096</v>
      </c>
      <c r="V604">
        <v>2015</v>
      </c>
      <c r="W604" t="s">
        <v>219</v>
      </c>
    </row>
    <row r="605" spans="1:23" x14ac:dyDescent="0.25">
      <c r="A605">
        <v>4014</v>
      </c>
      <c r="B605" t="s">
        <v>1844</v>
      </c>
      <c r="C605" s="32">
        <v>42239</v>
      </c>
      <c r="D605" s="32">
        <v>42244</v>
      </c>
      <c r="E605" t="s">
        <v>375</v>
      </c>
      <c r="F605" t="s">
        <v>1845</v>
      </c>
      <c r="G605" t="s">
        <v>1846</v>
      </c>
      <c r="H605" t="s">
        <v>0</v>
      </c>
      <c r="I605" t="s">
        <v>378</v>
      </c>
      <c r="J605" t="s">
        <v>115</v>
      </c>
      <c r="K605" t="s">
        <v>34</v>
      </c>
      <c r="L605">
        <v>30318</v>
      </c>
      <c r="M605" t="s">
        <v>83</v>
      </c>
      <c r="N605" t="s">
        <v>2352</v>
      </c>
      <c r="O605" t="s">
        <v>9</v>
      </c>
      <c r="P605" t="s">
        <v>14</v>
      </c>
      <c r="Q605" t="s">
        <v>2353</v>
      </c>
      <c r="R605">
        <v>542.93999999999994</v>
      </c>
      <c r="S605">
        <v>3</v>
      </c>
      <c r="T605">
        <v>0</v>
      </c>
      <c r="U605">
        <v>152.02319999999997</v>
      </c>
      <c r="V605">
        <v>2015</v>
      </c>
      <c r="W605" t="s">
        <v>209</v>
      </c>
    </row>
    <row r="606" spans="1:23" x14ac:dyDescent="0.25">
      <c r="A606">
        <v>4020</v>
      </c>
      <c r="B606" t="s">
        <v>1844</v>
      </c>
      <c r="C606" s="32">
        <v>42239</v>
      </c>
      <c r="D606" s="32">
        <v>42244</v>
      </c>
      <c r="E606" t="s">
        <v>375</v>
      </c>
      <c r="F606" t="s">
        <v>1845</v>
      </c>
      <c r="G606" t="s">
        <v>1846</v>
      </c>
      <c r="H606" t="s">
        <v>0</v>
      </c>
      <c r="I606" t="s">
        <v>378</v>
      </c>
      <c r="J606" t="s">
        <v>115</v>
      </c>
      <c r="K606" t="s">
        <v>34</v>
      </c>
      <c r="L606">
        <v>30318</v>
      </c>
      <c r="M606" t="s">
        <v>83</v>
      </c>
      <c r="N606" t="s">
        <v>2354</v>
      </c>
      <c r="O606" t="s">
        <v>9</v>
      </c>
      <c r="P606" t="s">
        <v>14</v>
      </c>
      <c r="Q606" t="s">
        <v>2355</v>
      </c>
      <c r="R606">
        <v>25.86</v>
      </c>
      <c r="S606">
        <v>3</v>
      </c>
      <c r="T606">
        <v>0</v>
      </c>
      <c r="U606">
        <v>6.7236000000000002</v>
      </c>
      <c r="V606">
        <v>2015</v>
      </c>
      <c r="W606" t="s">
        <v>209</v>
      </c>
    </row>
    <row r="607" spans="1:23" x14ac:dyDescent="0.25">
      <c r="A607">
        <v>4130</v>
      </c>
      <c r="B607" t="s">
        <v>2356</v>
      </c>
      <c r="C607" s="32">
        <v>42092</v>
      </c>
      <c r="D607" s="32">
        <v>42098</v>
      </c>
      <c r="E607" t="s">
        <v>375</v>
      </c>
      <c r="F607" t="s">
        <v>2357</v>
      </c>
      <c r="G607" t="s">
        <v>2358</v>
      </c>
      <c r="H607" t="s">
        <v>0</v>
      </c>
      <c r="I607" t="s">
        <v>378</v>
      </c>
      <c r="J607" t="s">
        <v>75</v>
      </c>
      <c r="K607" t="s">
        <v>64</v>
      </c>
      <c r="L607">
        <v>98103</v>
      </c>
      <c r="M607" t="s">
        <v>84</v>
      </c>
      <c r="N607" t="s">
        <v>2359</v>
      </c>
      <c r="O607" t="s">
        <v>9</v>
      </c>
      <c r="P607" t="s">
        <v>14</v>
      </c>
      <c r="Q607" t="s">
        <v>2360</v>
      </c>
      <c r="R607">
        <v>73.28</v>
      </c>
      <c r="S607">
        <v>4</v>
      </c>
      <c r="T607">
        <v>0</v>
      </c>
      <c r="U607">
        <v>21.251199999999997</v>
      </c>
      <c r="V607">
        <v>2015</v>
      </c>
      <c r="W607" t="s">
        <v>215</v>
      </c>
    </row>
    <row r="608" spans="1:23" x14ac:dyDescent="0.25">
      <c r="A608">
        <v>5849</v>
      </c>
      <c r="B608" t="s">
        <v>1449</v>
      </c>
      <c r="C608" s="32">
        <v>42318</v>
      </c>
      <c r="D608" s="32">
        <v>42322</v>
      </c>
      <c r="E608" t="s">
        <v>375</v>
      </c>
      <c r="F608" t="s">
        <v>1450</v>
      </c>
      <c r="G608" t="s">
        <v>1451</v>
      </c>
      <c r="H608" t="s">
        <v>2</v>
      </c>
      <c r="I608" t="s">
        <v>378</v>
      </c>
      <c r="J608" t="s">
        <v>226</v>
      </c>
      <c r="K608" t="s">
        <v>45</v>
      </c>
      <c r="L608">
        <v>55113</v>
      </c>
      <c r="M608" t="s">
        <v>81</v>
      </c>
      <c r="N608" t="s">
        <v>2361</v>
      </c>
      <c r="O608" t="s">
        <v>9</v>
      </c>
      <c r="P608" t="s">
        <v>14</v>
      </c>
      <c r="Q608" t="s">
        <v>144</v>
      </c>
      <c r="R608">
        <v>715.64</v>
      </c>
      <c r="S608">
        <v>2</v>
      </c>
      <c r="T608">
        <v>0</v>
      </c>
      <c r="U608">
        <v>178.90999999999997</v>
      </c>
      <c r="V608">
        <v>2015</v>
      </c>
      <c r="W608" t="s">
        <v>217</v>
      </c>
    </row>
    <row r="609" spans="1:23" x14ac:dyDescent="0.25">
      <c r="A609">
        <v>6052</v>
      </c>
      <c r="B609" t="s">
        <v>2288</v>
      </c>
      <c r="C609" s="32">
        <v>42119</v>
      </c>
      <c r="D609" s="32">
        <v>42124</v>
      </c>
      <c r="E609" t="s">
        <v>375</v>
      </c>
      <c r="F609" t="s">
        <v>2289</v>
      </c>
      <c r="G609" t="s">
        <v>2290</v>
      </c>
      <c r="H609" t="s">
        <v>0</v>
      </c>
      <c r="I609" t="s">
        <v>378</v>
      </c>
      <c r="J609" t="s">
        <v>116</v>
      </c>
      <c r="K609" t="s">
        <v>65</v>
      </c>
      <c r="L609">
        <v>53209</v>
      </c>
      <c r="M609" t="s">
        <v>81</v>
      </c>
      <c r="N609" t="s">
        <v>2362</v>
      </c>
      <c r="O609" t="s">
        <v>9</v>
      </c>
      <c r="P609" t="s">
        <v>14</v>
      </c>
      <c r="Q609" t="s">
        <v>2363</v>
      </c>
      <c r="R609">
        <v>272.39999999999998</v>
      </c>
      <c r="S609">
        <v>5</v>
      </c>
      <c r="T609">
        <v>0</v>
      </c>
      <c r="U609">
        <v>76.27200000000002</v>
      </c>
      <c r="V609">
        <v>2015</v>
      </c>
      <c r="W609" t="s">
        <v>208</v>
      </c>
    </row>
    <row r="610" spans="1:23" x14ac:dyDescent="0.25">
      <c r="A610">
        <v>6996</v>
      </c>
      <c r="B610" t="s">
        <v>2364</v>
      </c>
      <c r="C610" s="32">
        <v>42327</v>
      </c>
      <c r="D610" s="32">
        <v>42334</v>
      </c>
      <c r="E610" t="s">
        <v>375</v>
      </c>
      <c r="F610" t="s">
        <v>2365</v>
      </c>
      <c r="G610" t="s">
        <v>2366</v>
      </c>
      <c r="H610" t="s">
        <v>1</v>
      </c>
      <c r="I610" t="s">
        <v>378</v>
      </c>
      <c r="J610" t="s">
        <v>1398</v>
      </c>
      <c r="K610" t="s">
        <v>49</v>
      </c>
      <c r="L610">
        <v>89115</v>
      </c>
      <c r="M610" t="s">
        <v>84</v>
      </c>
      <c r="N610" t="s">
        <v>2367</v>
      </c>
      <c r="O610" t="s">
        <v>9</v>
      </c>
      <c r="P610" t="s">
        <v>14</v>
      </c>
      <c r="Q610" t="s">
        <v>2368</v>
      </c>
      <c r="R610">
        <v>31.08</v>
      </c>
      <c r="S610">
        <v>4</v>
      </c>
      <c r="T610">
        <v>0</v>
      </c>
      <c r="U610">
        <v>8.3916000000000004</v>
      </c>
      <c r="V610">
        <v>2015</v>
      </c>
      <c r="W610" t="s">
        <v>217</v>
      </c>
    </row>
    <row r="611" spans="1:23" x14ac:dyDescent="0.25">
      <c r="A611">
        <v>7092</v>
      </c>
      <c r="B611" t="s">
        <v>2308</v>
      </c>
      <c r="C611" s="32">
        <v>42013</v>
      </c>
      <c r="D611" s="32">
        <v>42017</v>
      </c>
      <c r="E611" t="s">
        <v>375</v>
      </c>
      <c r="F611" t="s">
        <v>2309</v>
      </c>
      <c r="G611" t="s">
        <v>2310</v>
      </c>
      <c r="H611" t="s">
        <v>0</v>
      </c>
      <c r="I611" t="s">
        <v>378</v>
      </c>
      <c r="J611" t="s">
        <v>147</v>
      </c>
      <c r="K611" t="s">
        <v>40</v>
      </c>
      <c r="L611">
        <v>42420</v>
      </c>
      <c r="M611" t="s">
        <v>83</v>
      </c>
      <c r="N611" t="s">
        <v>2362</v>
      </c>
      <c r="O611" t="s">
        <v>9</v>
      </c>
      <c r="P611" t="s">
        <v>14</v>
      </c>
      <c r="Q611" t="s">
        <v>2363</v>
      </c>
      <c r="R611">
        <v>163.44</v>
      </c>
      <c r="S611">
        <v>3</v>
      </c>
      <c r="T611">
        <v>0</v>
      </c>
      <c r="U611">
        <v>45.763200000000012</v>
      </c>
      <c r="V611">
        <v>2015</v>
      </c>
      <c r="W611" t="s">
        <v>212</v>
      </c>
    </row>
    <row r="612" spans="1:23" x14ac:dyDescent="0.25">
      <c r="A612">
        <v>8467</v>
      </c>
      <c r="B612" t="s">
        <v>2369</v>
      </c>
      <c r="C612" s="32">
        <v>42103</v>
      </c>
      <c r="D612" s="32">
        <v>42108</v>
      </c>
      <c r="E612" t="s">
        <v>375</v>
      </c>
      <c r="F612" t="s">
        <v>2370</v>
      </c>
      <c r="G612" t="s">
        <v>2371</v>
      </c>
      <c r="H612" t="s">
        <v>0</v>
      </c>
      <c r="I612" t="s">
        <v>378</v>
      </c>
      <c r="J612" t="s">
        <v>1952</v>
      </c>
      <c r="K612" t="s">
        <v>31</v>
      </c>
      <c r="L612">
        <v>6360</v>
      </c>
      <c r="M612" t="s">
        <v>82</v>
      </c>
      <c r="N612" t="s">
        <v>2372</v>
      </c>
      <c r="O612" t="s">
        <v>9</v>
      </c>
      <c r="P612" t="s">
        <v>14</v>
      </c>
      <c r="Q612" t="s">
        <v>2373</v>
      </c>
      <c r="R612">
        <v>370.14</v>
      </c>
      <c r="S612">
        <v>3</v>
      </c>
      <c r="T612">
        <v>0</v>
      </c>
      <c r="U612">
        <v>144.3546</v>
      </c>
      <c r="V612">
        <v>2015</v>
      </c>
      <c r="W612" t="s">
        <v>208</v>
      </c>
    </row>
    <row r="613" spans="1:23" x14ac:dyDescent="0.25">
      <c r="A613">
        <v>8864</v>
      </c>
      <c r="B613" t="s">
        <v>2033</v>
      </c>
      <c r="C613" s="32">
        <v>42258</v>
      </c>
      <c r="D613" s="32">
        <v>42265</v>
      </c>
      <c r="E613" t="s">
        <v>375</v>
      </c>
      <c r="F613" t="s">
        <v>691</v>
      </c>
      <c r="G613" t="s">
        <v>692</v>
      </c>
      <c r="H613" t="s">
        <v>2</v>
      </c>
      <c r="I613" t="s">
        <v>378</v>
      </c>
      <c r="J613" t="s">
        <v>1923</v>
      </c>
      <c r="K613" t="s">
        <v>51</v>
      </c>
      <c r="L613">
        <v>7501</v>
      </c>
      <c r="M613" t="s">
        <v>82</v>
      </c>
      <c r="N613" t="s">
        <v>2374</v>
      </c>
      <c r="O613" t="s">
        <v>9</v>
      </c>
      <c r="P613" t="s">
        <v>14</v>
      </c>
      <c r="Q613" t="s">
        <v>2375</v>
      </c>
      <c r="R613">
        <v>111.04</v>
      </c>
      <c r="S613">
        <v>4</v>
      </c>
      <c r="T613">
        <v>0</v>
      </c>
      <c r="U613">
        <v>29.980800000000002</v>
      </c>
      <c r="V613">
        <v>2015</v>
      </c>
      <c r="W613" t="s">
        <v>219</v>
      </c>
    </row>
    <row r="614" spans="1:23" x14ac:dyDescent="0.25">
      <c r="A614">
        <v>8866</v>
      </c>
      <c r="B614" t="s">
        <v>2376</v>
      </c>
      <c r="C614" s="32">
        <v>42358</v>
      </c>
      <c r="D614" s="32">
        <v>42364</v>
      </c>
      <c r="E614" t="s">
        <v>375</v>
      </c>
      <c r="F614" t="s">
        <v>1945</v>
      </c>
      <c r="G614" t="s">
        <v>1946</v>
      </c>
      <c r="H614" t="s">
        <v>0</v>
      </c>
      <c r="I614" t="s">
        <v>378</v>
      </c>
      <c r="J614" t="s">
        <v>1362</v>
      </c>
      <c r="K614" t="s">
        <v>63</v>
      </c>
      <c r="L614">
        <v>22204</v>
      </c>
      <c r="M614" t="s">
        <v>83</v>
      </c>
      <c r="N614" t="s">
        <v>2377</v>
      </c>
      <c r="O614" t="s">
        <v>9</v>
      </c>
      <c r="P614" t="s">
        <v>14</v>
      </c>
      <c r="Q614" t="s">
        <v>2378</v>
      </c>
      <c r="R614">
        <v>36.269999999999996</v>
      </c>
      <c r="S614">
        <v>3</v>
      </c>
      <c r="T614">
        <v>0</v>
      </c>
      <c r="U614">
        <v>10.880999999999997</v>
      </c>
      <c r="V614">
        <v>2015</v>
      </c>
      <c r="W614" t="s">
        <v>210</v>
      </c>
    </row>
    <row r="615" spans="1:23" x14ac:dyDescent="0.25">
      <c r="A615">
        <v>1859</v>
      </c>
      <c r="B615" t="s">
        <v>1590</v>
      </c>
      <c r="C615" s="32">
        <v>42250</v>
      </c>
      <c r="D615" s="32">
        <v>42252</v>
      </c>
      <c r="E615" t="s">
        <v>512</v>
      </c>
      <c r="F615" t="s">
        <v>1591</v>
      </c>
      <c r="G615" t="s">
        <v>1592</v>
      </c>
      <c r="H615" t="s">
        <v>1</v>
      </c>
      <c r="I615" t="s">
        <v>378</v>
      </c>
      <c r="J615" t="s">
        <v>1593</v>
      </c>
      <c r="K615" t="s">
        <v>31</v>
      </c>
      <c r="L615">
        <v>6010</v>
      </c>
      <c r="M615" t="s">
        <v>82</v>
      </c>
      <c r="N615" t="s">
        <v>2379</v>
      </c>
      <c r="O615" t="s">
        <v>9</v>
      </c>
      <c r="P615" t="s">
        <v>14</v>
      </c>
      <c r="Q615" t="s">
        <v>2380</v>
      </c>
      <c r="R615">
        <v>137.62</v>
      </c>
      <c r="S615">
        <v>2</v>
      </c>
      <c r="T615">
        <v>0</v>
      </c>
      <c r="U615">
        <v>60.552800000000005</v>
      </c>
      <c r="V615">
        <v>2015</v>
      </c>
      <c r="W615" t="s">
        <v>219</v>
      </c>
    </row>
    <row r="616" spans="1:23" x14ac:dyDescent="0.25">
      <c r="A616">
        <v>2320</v>
      </c>
      <c r="B616" t="s">
        <v>2381</v>
      </c>
      <c r="C616" s="32">
        <v>42361</v>
      </c>
      <c r="D616" s="32">
        <v>42364</v>
      </c>
      <c r="E616" t="s">
        <v>512</v>
      </c>
      <c r="F616" t="s">
        <v>2382</v>
      </c>
      <c r="G616" t="s">
        <v>2383</v>
      </c>
      <c r="H616" t="s">
        <v>0</v>
      </c>
      <c r="I616" t="s">
        <v>378</v>
      </c>
      <c r="J616" t="s">
        <v>146</v>
      </c>
      <c r="K616" t="s">
        <v>63</v>
      </c>
      <c r="L616">
        <v>23223</v>
      </c>
      <c r="M616" t="s">
        <v>83</v>
      </c>
      <c r="N616" t="s">
        <v>2384</v>
      </c>
      <c r="O616" t="s">
        <v>9</v>
      </c>
      <c r="P616" t="s">
        <v>14</v>
      </c>
      <c r="Q616" t="s">
        <v>2385</v>
      </c>
      <c r="R616">
        <v>194.32</v>
      </c>
      <c r="S616">
        <v>4</v>
      </c>
      <c r="T616">
        <v>0</v>
      </c>
      <c r="U616">
        <v>56.352799999999974</v>
      </c>
      <c r="V616">
        <v>2015</v>
      </c>
      <c r="W616" t="s">
        <v>210</v>
      </c>
    </row>
    <row r="617" spans="1:23" x14ac:dyDescent="0.25">
      <c r="A617">
        <v>2436</v>
      </c>
      <c r="B617" t="s">
        <v>2386</v>
      </c>
      <c r="C617" s="32">
        <v>42322</v>
      </c>
      <c r="D617" s="32">
        <v>42325</v>
      </c>
      <c r="E617" t="s">
        <v>512</v>
      </c>
      <c r="F617" t="s">
        <v>2387</v>
      </c>
      <c r="G617" t="s">
        <v>2388</v>
      </c>
      <c r="H617" t="s">
        <v>1</v>
      </c>
      <c r="I617" t="s">
        <v>378</v>
      </c>
      <c r="J617" t="s">
        <v>143</v>
      </c>
      <c r="K617" t="s">
        <v>63</v>
      </c>
      <c r="L617">
        <v>22153</v>
      </c>
      <c r="M617" t="s">
        <v>83</v>
      </c>
      <c r="N617" t="s">
        <v>2389</v>
      </c>
      <c r="O617" t="s">
        <v>9</v>
      </c>
      <c r="P617" t="s">
        <v>14</v>
      </c>
      <c r="Q617" t="s">
        <v>2390</v>
      </c>
      <c r="R617">
        <v>826.11</v>
      </c>
      <c r="S617">
        <v>3</v>
      </c>
      <c r="T617">
        <v>0</v>
      </c>
      <c r="U617">
        <v>322.18290000000002</v>
      </c>
      <c r="V617">
        <v>2015</v>
      </c>
      <c r="W617" t="s">
        <v>217</v>
      </c>
    </row>
    <row r="618" spans="1:23" x14ac:dyDescent="0.25">
      <c r="A618">
        <v>5253</v>
      </c>
      <c r="B618" t="s">
        <v>2391</v>
      </c>
      <c r="C618" s="32">
        <v>42307</v>
      </c>
      <c r="D618" s="32">
        <v>42310</v>
      </c>
      <c r="E618" t="s">
        <v>512</v>
      </c>
      <c r="F618" t="s">
        <v>2392</v>
      </c>
      <c r="G618" t="s">
        <v>2393</v>
      </c>
      <c r="H618" t="s">
        <v>0</v>
      </c>
      <c r="I618" t="s">
        <v>378</v>
      </c>
      <c r="J618" t="s">
        <v>236</v>
      </c>
      <c r="K618" t="s">
        <v>63</v>
      </c>
      <c r="L618">
        <v>23464</v>
      </c>
      <c r="M618" t="s">
        <v>83</v>
      </c>
      <c r="N618" t="s">
        <v>2394</v>
      </c>
      <c r="O618" t="s">
        <v>9</v>
      </c>
      <c r="P618" t="s">
        <v>14</v>
      </c>
      <c r="Q618" t="s">
        <v>2395</v>
      </c>
      <c r="R618">
        <v>182.91</v>
      </c>
      <c r="S618">
        <v>3</v>
      </c>
      <c r="T618">
        <v>0</v>
      </c>
      <c r="U618">
        <v>53.043899999999979</v>
      </c>
      <c r="V618">
        <v>2015</v>
      </c>
      <c r="W618" t="s">
        <v>218</v>
      </c>
    </row>
    <row r="619" spans="1:23" x14ac:dyDescent="0.25">
      <c r="A619">
        <v>6662</v>
      </c>
      <c r="B619" t="s">
        <v>2195</v>
      </c>
      <c r="C619" s="32">
        <v>42224</v>
      </c>
      <c r="D619" s="32">
        <v>42226</v>
      </c>
      <c r="E619" t="s">
        <v>389</v>
      </c>
      <c r="F619" t="s">
        <v>2196</v>
      </c>
      <c r="G619" t="s">
        <v>2197</v>
      </c>
      <c r="H619" t="s">
        <v>0</v>
      </c>
      <c r="I619" t="s">
        <v>378</v>
      </c>
      <c r="J619" t="s">
        <v>237</v>
      </c>
      <c r="K619" t="s">
        <v>43</v>
      </c>
      <c r="L619">
        <v>1841</v>
      </c>
      <c r="M619" t="s">
        <v>82</v>
      </c>
      <c r="N619" t="s">
        <v>2396</v>
      </c>
      <c r="O619" t="s">
        <v>9</v>
      </c>
      <c r="P619" t="s">
        <v>14</v>
      </c>
      <c r="Q619" t="s">
        <v>2397</v>
      </c>
      <c r="R619">
        <v>113.92</v>
      </c>
      <c r="S619">
        <v>2</v>
      </c>
      <c r="T619">
        <v>0</v>
      </c>
      <c r="U619">
        <v>33.036799999999985</v>
      </c>
      <c r="V619">
        <v>2015</v>
      </c>
      <c r="W619" t="s">
        <v>209</v>
      </c>
    </row>
    <row r="620" spans="1:23" x14ac:dyDescent="0.25">
      <c r="A620">
        <v>6677</v>
      </c>
      <c r="B620" t="s">
        <v>1454</v>
      </c>
      <c r="C620" s="32">
        <v>42329</v>
      </c>
      <c r="D620" s="32">
        <v>42331</v>
      </c>
      <c r="E620" t="s">
        <v>389</v>
      </c>
      <c r="F620" t="s">
        <v>1455</v>
      </c>
      <c r="G620" t="s">
        <v>1456</v>
      </c>
      <c r="H620" t="s">
        <v>0</v>
      </c>
      <c r="I620" t="s">
        <v>378</v>
      </c>
      <c r="J620" t="s">
        <v>237</v>
      </c>
      <c r="K620" t="s">
        <v>37</v>
      </c>
      <c r="L620">
        <v>46226</v>
      </c>
      <c r="M620" t="s">
        <v>81</v>
      </c>
      <c r="N620" t="s">
        <v>2398</v>
      </c>
      <c r="O620" t="s">
        <v>9</v>
      </c>
      <c r="P620" t="s">
        <v>14</v>
      </c>
      <c r="Q620" t="s">
        <v>2399</v>
      </c>
      <c r="R620">
        <v>19.75</v>
      </c>
      <c r="S620">
        <v>5</v>
      </c>
      <c r="T620">
        <v>0</v>
      </c>
      <c r="U620">
        <v>5.1350000000000007</v>
      </c>
      <c r="V620">
        <v>2015</v>
      </c>
      <c r="W620" t="s">
        <v>217</v>
      </c>
    </row>
    <row r="621" spans="1:23" x14ac:dyDescent="0.25">
      <c r="A621">
        <v>6991</v>
      </c>
      <c r="B621" t="s">
        <v>1642</v>
      </c>
      <c r="C621" s="32">
        <v>42316</v>
      </c>
      <c r="D621" s="32">
        <v>42321</v>
      </c>
      <c r="E621" t="s">
        <v>389</v>
      </c>
      <c r="F621" t="s">
        <v>1643</v>
      </c>
      <c r="G621" t="s">
        <v>1644</v>
      </c>
      <c r="H621" t="s">
        <v>0</v>
      </c>
      <c r="I621" t="s">
        <v>378</v>
      </c>
      <c r="J621" t="s">
        <v>1645</v>
      </c>
      <c r="K621" t="s">
        <v>63</v>
      </c>
      <c r="L621">
        <v>23666</v>
      </c>
      <c r="M621" t="s">
        <v>83</v>
      </c>
      <c r="N621" t="s">
        <v>2400</v>
      </c>
      <c r="O621" t="s">
        <v>9</v>
      </c>
      <c r="P621" t="s">
        <v>14</v>
      </c>
      <c r="Q621" t="s">
        <v>2401</v>
      </c>
      <c r="R621">
        <v>44.43</v>
      </c>
      <c r="S621">
        <v>3</v>
      </c>
      <c r="T621">
        <v>0</v>
      </c>
      <c r="U621">
        <v>18.660600000000002</v>
      </c>
      <c r="V621">
        <v>2015</v>
      </c>
      <c r="W621" t="s">
        <v>217</v>
      </c>
    </row>
    <row r="622" spans="1:23" x14ac:dyDescent="0.25">
      <c r="A622">
        <v>7580</v>
      </c>
      <c r="B622" t="s">
        <v>2213</v>
      </c>
      <c r="C622" s="32">
        <v>42331</v>
      </c>
      <c r="D622" s="32">
        <v>42335</v>
      </c>
      <c r="E622" t="s">
        <v>389</v>
      </c>
      <c r="F622" t="s">
        <v>2214</v>
      </c>
      <c r="G622" t="s">
        <v>2215</v>
      </c>
      <c r="H622" t="s">
        <v>0</v>
      </c>
      <c r="I622" t="s">
        <v>378</v>
      </c>
      <c r="J622" t="s">
        <v>225</v>
      </c>
      <c r="K622" t="s">
        <v>51</v>
      </c>
      <c r="L622">
        <v>7960</v>
      </c>
      <c r="M622" t="s">
        <v>82</v>
      </c>
      <c r="N622" t="s">
        <v>726</v>
      </c>
      <c r="O622" t="s">
        <v>9</v>
      </c>
      <c r="P622" t="s">
        <v>14</v>
      </c>
      <c r="Q622" t="s">
        <v>128</v>
      </c>
      <c r="R622">
        <v>2625.12</v>
      </c>
      <c r="S622">
        <v>8</v>
      </c>
      <c r="T622">
        <v>0</v>
      </c>
      <c r="U622">
        <v>735.03359999999998</v>
      </c>
      <c r="V622">
        <v>2015</v>
      </c>
      <c r="W622" t="s">
        <v>217</v>
      </c>
    </row>
    <row r="623" spans="1:23" x14ac:dyDescent="0.25">
      <c r="A623">
        <v>8090</v>
      </c>
      <c r="B623" t="s">
        <v>2402</v>
      </c>
      <c r="C623" s="32">
        <v>42223</v>
      </c>
      <c r="D623" s="32">
        <v>42225</v>
      </c>
      <c r="E623" t="s">
        <v>512</v>
      </c>
      <c r="F623" t="s">
        <v>786</v>
      </c>
      <c r="G623" t="s">
        <v>787</v>
      </c>
      <c r="H623" t="s">
        <v>1</v>
      </c>
      <c r="I623" t="s">
        <v>378</v>
      </c>
      <c r="J623" t="s">
        <v>1550</v>
      </c>
      <c r="K623" t="s">
        <v>42</v>
      </c>
      <c r="L623">
        <v>21215</v>
      </c>
      <c r="M623" t="s">
        <v>82</v>
      </c>
      <c r="N623" t="s">
        <v>2354</v>
      </c>
      <c r="O623" t="s">
        <v>9</v>
      </c>
      <c r="P623" t="s">
        <v>14</v>
      </c>
      <c r="Q623" t="s">
        <v>2355</v>
      </c>
      <c r="R623">
        <v>77.58</v>
      </c>
      <c r="S623">
        <v>9</v>
      </c>
      <c r="T623">
        <v>0</v>
      </c>
      <c r="U623">
        <v>20.1708</v>
      </c>
      <c r="V623">
        <v>2015</v>
      </c>
      <c r="W623" t="s">
        <v>209</v>
      </c>
    </row>
    <row r="624" spans="1:23" x14ac:dyDescent="0.25">
      <c r="A624">
        <v>9605</v>
      </c>
      <c r="B624" t="s">
        <v>2403</v>
      </c>
      <c r="C624" s="32">
        <v>42310</v>
      </c>
      <c r="D624" s="32">
        <v>42313</v>
      </c>
      <c r="E624" t="s">
        <v>512</v>
      </c>
      <c r="F624" t="s">
        <v>2404</v>
      </c>
      <c r="G624" t="s">
        <v>2405</v>
      </c>
      <c r="H624" t="s">
        <v>0</v>
      </c>
      <c r="I624" t="s">
        <v>378</v>
      </c>
      <c r="J624" t="s">
        <v>251</v>
      </c>
      <c r="K624" t="s">
        <v>63</v>
      </c>
      <c r="L624">
        <v>23320</v>
      </c>
      <c r="M624" t="s">
        <v>83</v>
      </c>
      <c r="N624" t="s">
        <v>2406</v>
      </c>
      <c r="O624" t="s">
        <v>9</v>
      </c>
      <c r="P624" t="s">
        <v>14</v>
      </c>
      <c r="Q624" t="s">
        <v>2407</v>
      </c>
      <c r="R624">
        <v>197.72</v>
      </c>
      <c r="S624">
        <v>4</v>
      </c>
      <c r="T624">
        <v>0</v>
      </c>
      <c r="U624">
        <v>55.36160000000001</v>
      </c>
      <c r="V624">
        <v>2015</v>
      </c>
      <c r="W624" t="s">
        <v>217</v>
      </c>
    </row>
    <row r="625" spans="1:23" x14ac:dyDescent="0.25">
      <c r="A625">
        <v>565</v>
      </c>
      <c r="B625" t="s">
        <v>2408</v>
      </c>
      <c r="C625" s="32">
        <v>42345</v>
      </c>
      <c r="D625" s="32">
        <v>42347</v>
      </c>
      <c r="E625" t="s">
        <v>512</v>
      </c>
      <c r="F625" t="s">
        <v>2409</v>
      </c>
      <c r="G625" t="s">
        <v>2410</v>
      </c>
      <c r="H625" t="s">
        <v>0</v>
      </c>
      <c r="I625" t="s">
        <v>378</v>
      </c>
      <c r="J625" t="s">
        <v>75</v>
      </c>
      <c r="K625" t="s">
        <v>64</v>
      </c>
      <c r="L625">
        <v>98105</v>
      </c>
      <c r="M625" t="s">
        <v>84</v>
      </c>
      <c r="N625" t="s">
        <v>2411</v>
      </c>
      <c r="O625" t="s">
        <v>9</v>
      </c>
      <c r="P625" t="s">
        <v>418</v>
      </c>
      <c r="Q625" t="s">
        <v>2412</v>
      </c>
      <c r="R625">
        <v>2.61</v>
      </c>
      <c r="S625">
        <v>1</v>
      </c>
      <c r="T625">
        <v>0</v>
      </c>
      <c r="U625">
        <v>1.2005999999999999</v>
      </c>
      <c r="V625">
        <v>2015</v>
      </c>
      <c r="W625" t="s">
        <v>210</v>
      </c>
    </row>
    <row r="626" spans="1:23" x14ac:dyDescent="0.25">
      <c r="A626">
        <v>799</v>
      </c>
      <c r="B626" t="s">
        <v>2413</v>
      </c>
      <c r="C626" s="32">
        <v>42362</v>
      </c>
      <c r="D626" s="32">
        <v>42364</v>
      </c>
      <c r="E626" t="s">
        <v>512</v>
      </c>
      <c r="F626" t="s">
        <v>880</v>
      </c>
      <c r="G626" t="s">
        <v>881</v>
      </c>
      <c r="H626" t="s">
        <v>1</v>
      </c>
      <c r="I626" t="s">
        <v>378</v>
      </c>
      <c r="J626" t="s">
        <v>1725</v>
      </c>
      <c r="K626" t="s">
        <v>53</v>
      </c>
      <c r="L626">
        <v>14609</v>
      </c>
      <c r="M626" t="s">
        <v>82</v>
      </c>
      <c r="N626" t="s">
        <v>605</v>
      </c>
      <c r="O626" t="s">
        <v>9</v>
      </c>
      <c r="P626" t="s">
        <v>418</v>
      </c>
      <c r="Q626" t="s">
        <v>606</v>
      </c>
      <c r="R626">
        <v>21.560000000000002</v>
      </c>
      <c r="S626">
        <v>7</v>
      </c>
      <c r="T626">
        <v>0</v>
      </c>
      <c r="U626">
        <v>10.348799999999999</v>
      </c>
      <c r="V626">
        <v>2015</v>
      </c>
      <c r="W626" t="s">
        <v>210</v>
      </c>
    </row>
    <row r="627" spans="1:23" x14ac:dyDescent="0.25">
      <c r="A627">
        <v>1674</v>
      </c>
      <c r="B627" t="s">
        <v>2414</v>
      </c>
      <c r="C627" s="32">
        <v>42349</v>
      </c>
      <c r="D627" s="32">
        <v>42350</v>
      </c>
      <c r="E627" t="s">
        <v>512</v>
      </c>
      <c r="F627" t="s">
        <v>777</v>
      </c>
      <c r="G627" t="s">
        <v>778</v>
      </c>
      <c r="H627" t="s">
        <v>0</v>
      </c>
      <c r="I627" t="s">
        <v>378</v>
      </c>
      <c r="J627" t="s">
        <v>2152</v>
      </c>
      <c r="K627" t="s">
        <v>63</v>
      </c>
      <c r="L627">
        <v>23434</v>
      </c>
      <c r="M627" t="s">
        <v>83</v>
      </c>
      <c r="N627" t="s">
        <v>2415</v>
      </c>
      <c r="O627" t="s">
        <v>9</v>
      </c>
      <c r="P627" t="s">
        <v>418</v>
      </c>
      <c r="Q627" t="s">
        <v>2416</v>
      </c>
      <c r="R627">
        <v>196.62</v>
      </c>
      <c r="S627">
        <v>2</v>
      </c>
      <c r="T627">
        <v>0</v>
      </c>
      <c r="U627">
        <v>96.343800000000002</v>
      </c>
      <c r="V627">
        <v>2015</v>
      </c>
      <c r="W627" t="s">
        <v>210</v>
      </c>
    </row>
    <row r="628" spans="1:23" x14ac:dyDescent="0.25">
      <c r="A628">
        <v>1816</v>
      </c>
      <c r="B628" t="s">
        <v>2171</v>
      </c>
      <c r="C628" s="32">
        <v>42159</v>
      </c>
      <c r="D628" s="32">
        <v>42159</v>
      </c>
      <c r="E628" t="s">
        <v>597</v>
      </c>
      <c r="F628" t="s">
        <v>1460</v>
      </c>
      <c r="G628" t="s">
        <v>1461</v>
      </c>
      <c r="H628" t="s">
        <v>0</v>
      </c>
      <c r="I628" t="s">
        <v>378</v>
      </c>
      <c r="J628" t="s">
        <v>75</v>
      </c>
      <c r="K628" t="s">
        <v>64</v>
      </c>
      <c r="L628">
        <v>98105</v>
      </c>
      <c r="M628" t="s">
        <v>84</v>
      </c>
      <c r="N628" t="s">
        <v>2417</v>
      </c>
      <c r="O628" t="s">
        <v>9</v>
      </c>
      <c r="P628" t="s">
        <v>418</v>
      </c>
      <c r="Q628" t="s">
        <v>2418</v>
      </c>
      <c r="R628">
        <v>7.38</v>
      </c>
      <c r="S628">
        <v>2</v>
      </c>
      <c r="T628">
        <v>0</v>
      </c>
      <c r="U628">
        <v>3.4685999999999999</v>
      </c>
      <c r="V628">
        <v>2015</v>
      </c>
      <c r="W628" t="s">
        <v>214</v>
      </c>
    </row>
    <row r="629" spans="1:23" x14ac:dyDescent="0.25">
      <c r="A629">
        <v>6923</v>
      </c>
      <c r="B629" t="s">
        <v>2419</v>
      </c>
      <c r="C629" s="32">
        <v>42079</v>
      </c>
      <c r="D629" s="32">
        <v>42082</v>
      </c>
      <c r="E629" t="s">
        <v>389</v>
      </c>
      <c r="F629" t="s">
        <v>2420</v>
      </c>
      <c r="G629" t="s">
        <v>2421</v>
      </c>
      <c r="H629" t="s">
        <v>0</v>
      </c>
      <c r="I629" t="s">
        <v>378</v>
      </c>
      <c r="J629" t="s">
        <v>2112</v>
      </c>
      <c r="K629" t="s">
        <v>26</v>
      </c>
      <c r="L629">
        <v>36830</v>
      </c>
      <c r="M629" t="s">
        <v>83</v>
      </c>
      <c r="N629" t="s">
        <v>2415</v>
      </c>
      <c r="O629" t="s">
        <v>9</v>
      </c>
      <c r="P629" t="s">
        <v>418</v>
      </c>
      <c r="Q629" t="s">
        <v>2416</v>
      </c>
      <c r="R629">
        <v>491.55</v>
      </c>
      <c r="S629">
        <v>5</v>
      </c>
      <c r="T629">
        <v>0</v>
      </c>
      <c r="U629">
        <v>240.8595</v>
      </c>
      <c r="V629">
        <v>2015</v>
      </c>
      <c r="W629" t="s">
        <v>215</v>
      </c>
    </row>
    <row r="630" spans="1:23" x14ac:dyDescent="0.25">
      <c r="A630">
        <v>8463</v>
      </c>
      <c r="B630" t="s">
        <v>2422</v>
      </c>
      <c r="C630" s="32">
        <v>42250</v>
      </c>
      <c r="D630" s="32">
        <v>42254</v>
      </c>
      <c r="E630" t="s">
        <v>389</v>
      </c>
      <c r="F630" t="s">
        <v>2423</v>
      </c>
      <c r="G630" t="s">
        <v>2424</v>
      </c>
      <c r="H630" t="s">
        <v>0</v>
      </c>
      <c r="I630" t="s">
        <v>378</v>
      </c>
      <c r="J630" t="s">
        <v>2425</v>
      </c>
      <c r="K630" t="s">
        <v>44</v>
      </c>
      <c r="L630">
        <v>49423</v>
      </c>
      <c r="M630" t="s">
        <v>81</v>
      </c>
      <c r="N630" t="s">
        <v>2426</v>
      </c>
      <c r="O630" t="s">
        <v>9</v>
      </c>
      <c r="P630" t="s">
        <v>418</v>
      </c>
      <c r="Q630" t="s">
        <v>2427</v>
      </c>
      <c r="R630">
        <v>7.5</v>
      </c>
      <c r="S630">
        <v>2</v>
      </c>
      <c r="T630">
        <v>0</v>
      </c>
      <c r="U630">
        <v>3.5999999999999996</v>
      </c>
      <c r="V630">
        <v>2015</v>
      </c>
      <c r="W630" t="s">
        <v>219</v>
      </c>
    </row>
    <row r="631" spans="1:23" x14ac:dyDescent="0.25">
      <c r="A631">
        <v>8535</v>
      </c>
      <c r="B631" t="s">
        <v>2428</v>
      </c>
      <c r="C631" s="32">
        <v>42017</v>
      </c>
      <c r="D631" s="32">
        <v>42019</v>
      </c>
      <c r="E631" t="s">
        <v>389</v>
      </c>
      <c r="F631" t="s">
        <v>2429</v>
      </c>
      <c r="G631" t="s">
        <v>2430</v>
      </c>
      <c r="H631" t="s">
        <v>1</v>
      </c>
      <c r="I631" t="s">
        <v>378</v>
      </c>
      <c r="J631" t="s">
        <v>70</v>
      </c>
      <c r="K631" t="s">
        <v>34</v>
      </c>
      <c r="L631">
        <v>31907</v>
      </c>
      <c r="M631" t="s">
        <v>83</v>
      </c>
      <c r="N631" t="s">
        <v>2431</v>
      </c>
      <c r="O631" t="s">
        <v>9</v>
      </c>
      <c r="P631" t="s">
        <v>418</v>
      </c>
      <c r="Q631" t="s">
        <v>2432</v>
      </c>
      <c r="R631">
        <v>9.82</v>
      </c>
      <c r="S631">
        <v>2</v>
      </c>
      <c r="T631">
        <v>0</v>
      </c>
      <c r="U631">
        <v>4.8117999999999999</v>
      </c>
      <c r="V631">
        <v>2015</v>
      </c>
      <c r="W631" t="s">
        <v>212</v>
      </c>
    </row>
    <row r="632" spans="1:23" x14ac:dyDescent="0.25">
      <c r="A632">
        <v>8900</v>
      </c>
      <c r="B632" t="s">
        <v>1658</v>
      </c>
      <c r="C632" s="32">
        <v>42223</v>
      </c>
      <c r="D632" s="32">
        <v>42225</v>
      </c>
      <c r="E632" t="s">
        <v>389</v>
      </c>
      <c r="F632" t="s">
        <v>1659</v>
      </c>
      <c r="G632" t="s">
        <v>1660</v>
      </c>
      <c r="H632" t="s">
        <v>1</v>
      </c>
      <c r="I632" t="s">
        <v>378</v>
      </c>
      <c r="J632" t="s">
        <v>143</v>
      </c>
      <c r="K632" t="s">
        <v>63</v>
      </c>
      <c r="L632">
        <v>22153</v>
      </c>
      <c r="M632" t="s">
        <v>83</v>
      </c>
      <c r="N632" t="s">
        <v>2433</v>
      </c>
      <c r="O632" t="s">
        <v>9</v>
      </c>
      <c r="P632" t="s">
        <v>418</v>
      </c>
      <c r="Q632" t="s">
        <v>2434</v>
      </c>
      <c r="R632">
        <v>25.06</v>
      </c>
      <c r="S632">
        <v>2</v>
      </c>
      <c r="T632">
        <v>0</v>
      </c>
      <c r="U632">
        <v>11.778199999999998</v>
      </c>
      <c r="V632">
        <v>2015</v>
      </c>
      <c r="W632" t="s">
        <v>209</v>
      </c>
    </row>
    <row r="633" spans="1:23" x14ac:dyDescent="0.25">
      <c r="A633">
        <v>51</v>
      </c>
      <c r="B633" t="s">
        <v>1500</v>
      </c>
      <c r="C633" s="32">
        <v>42112</v>
      </c>
      <c r="D633" s="32">
        <v>42116</v>
      </c>
      <c r="E633" t="s">
        <v>375</v>
      </c>
      <c r="F633" t="s">
        <v>577</v>
      </c>
      <c r="G633" t="s">
        <v>578</v>
      </c>
      <c r="H633" t="s">
        <v>0</v>
      </c>
      <c r="I633" t="s">
        <v>378</v>
      </c>
      <c r="J633" t="s">
        <v>1501</v>
      </c>
      <c r="K633" t="s">
        <v>37</v>
      </c>
      <c r="L633">
        <v>47150</v>
      </c>
      <c r="M633" t="s">
        <v>81</v>
      </c>
      <c r="N633" t="s">
        <v>748</v>
      </c>
      <c r="O633" t="s">
        <v>9</v>
      </c>
      <c r="P633" t="s">
        <v>418</v>
      </c>
      <c r="Q633" t="s">
        <v>749</v>
      </c>
      <c r="R633">
        <v>75.179999999999993</v>
      </c>
      <c r="S633">
        <v>6</v>
      </c>
      <c r="T633">
        <v>0</v>
      </c>
      <c r="U633">
        <v>35.334599999999995</v>
      </c>
      <c r="V633">
        <v>2015</v>
      </c>
      <c r="W633" t="s">
        <v>208</v>
      </c>
    </row>
    <row r="634" spans="1:23" x14ac:dyDescent="0.25">
      <c r="A634">
        <v>588</v>
      </c>
      <c r="B634" t="s">
        <v>1509</v>
      </c>
      <c r="C634" s="32">
        <v>42188</v>
      </c>
      <c r="D634" s="32">
        <v>42194</v>
      </c>
      <c r="E634" t="s">
        <v>375</v>
      </c>
      <c r="F634" t="s">
        <v>1510</v>
      </c>
      <c r="G634" t="s">
        <v>1511</v>
      </c>
      <c r="H634" t="s">
        <v>0</v>
      </c>
      <c r="I634" t="s">
        <v>378</v>
      </c>
      <c r="J634" t="s">
        <v>146</v>
      </c>
      <c r="K634" t="s">
        <v>40</v>
      </c>
      <c r="L634">
        <v>40475</v>
      </c>
      <c r="M634" t="s">
        <v>83</v>
      </c>
      <c r="N634" t="s">
        <v>2415</v>
      </c>
      <c r="O634" t="s">
        <v>9</v>
      </c>
      <c r="P634" t="s">
        <v>418</v>
      </c>
      <c r="Q634" t="s">
        <v>2416</v>
      </c>
      <c r="R634">
        <v>294.93</v>
      </c>
      <c r="S634">
        <v>3</v>
      </c>
      <c r="T634">
        <v>0</v>
      </c>
      <c r="U634">
        <v>144.51570000000001</v>
      </c>
      <c r="V634">
        <v>2015</v>
      </c>
      <c r="W634" t="s">
        <v>213</v>
      </c>
    </row>
    <row r="635" spans="1:23" x14ac:dyDescent="0.25">
      <c r="A635">
        <v>1345</v>
      </c>
      <c r="B635" t="s">
        <v>2250</v>
      </c>
      <c r="C635" s="32">
        <v>42152</v>
      </c>
      <c r="D635" s="32">
        <v>42156</v>
      </c>
      <c r="E635" t="s">
        <v>375</v>
      </c>
      <c r="F635" t="s">
        <v>1927</v>
      </c>
      <c r="G635" t="s">
        <v>1928</v>
      </c>
      <c r="H635" t="s">
        <v>0</v>
      </c>
      <c r="I635" t="s">
        <v>378</v>
      </c>
      <c r="J635" t="s">
        <v>1984</v>
      </c>
      <c r="K635" t="s">
        <v>53</v>
      </c>
      <c r="L635">
        <v>11520</v>
      </c>
      <c r="M635" t="s">
        <v>82</v>
      </c>
      <c r="N635" t="s">
        <v>2435</v>
      </c>
      <c r="O635" t="s">
        <v>9</v>
      </c>
      <c r="P635" t="s">
        <v>418</v>
      </c>
      <c r="Q635" t="s">
        <v>2436</v>
      </c>
      <c r="R635">
        <v>13.049999999999999</v>
      </c>
      <c r="S635">
        <v>5</v>
      </c>
      <c r="T635">
        <v>0</v>
      </c>
      <c r="U635">
        <v>6.0029999999999992</v>
      </c>
      <c r="V635">
        <v>2015</v>
      </c>
      <c r="W635" t="s">
        <v>216</v>
      </c>
    </row>
    <row r="636" spans="1:23" x14ac:dyDescent="0.25">
      <c r="A636">
        <v>1616</v>
      </c>
      <c r="B636" t="s">
        <v>2256</v>
      </c>
      <c r="C636" s="32">
        <v>42226</v>
      </c>
      <c r="D636" s="32">
        <v>42232</v>
      </c>
      <c r="E636" t="s">
        <v>375</v>
      </c>
      <c r="F636" t="s">
        <v>2257</v>
      </c>
      <c r="G636" t="s">
        <v>2258</v>
      </c>
      <c r="H636" t="s">
        <v>2</v>
      </c>
      <c r="I636" t="s">
        <v>378</v>
      </c>
      <c r="J636" t="s">
        <v>2259</v>
      </c>
      <c r="K636" t="s">
        <v>45</v>
      </c>
      <c r="L636">
        <v>55122</v>
      </c>
      <c r="M636" t="s">
        <v>81</v>
      </c>
      <c r="N636" t="s">
        <v>2437</v>
      </c>
      <c r="O636" t="s">
        <v>9</v>
      </c>
      <c r="P636" t="s">
        <v>418</v>
      </c>
      <c r="Q636" t="s">
        <v>2438</v>
      </c>
      <c r="R636">
        <v>3.75</v>
      </c>
      <c r="S636">
        <v>1</v>
      </c>
      <c r="T636">
        <v>0</v>
      </c>
      <c r="U636">
        <v>1.7999999999999998</v>
      </c>
      <c r="V636">
        <v>2015</v>
      </c>
      <c r="W636" t="s">
        <v>209</v>
      </c>
    </row>
    <row r="637" spans="1:23" x14ac:dyDescent="0.25">
      <c r="A637">
        <v>1617</v>
      </c>
      <c r="B637" t="s">
        <v>2256</v>
      </c>
      <c r="C637" s="32">
        <v>42226</v>
      </c>
      <c r="D637" s="32">
        <v>42232</v>
      </c>
      <c r="E637" t="s">
        <v>375</v>
      </c>
      <c r="F637" t="s">
        <v>2257</v>
      </c>
      <c r="G637" t="s">
        <v>2258</v>
      </c>
      <c r="H637" t="s">
        <v>2</v>
      </c>
      <c r="I637" t="s">
        <v>378</v>
      </c>
      <c r="J637" t="s">
        <v>2259</v>
      </c>
      <c r="K637" t="s">
        <v>45</v>
      </c>
      <c r="L637">
        <v>55122</v>
      </c>
      <c r="M637" t="s">
        <v>81</v>
      </c>
      <c r="N637" t="s">
        <v>2439</v>
      </c>
      <c r="O637" t="s">
        <v>9</v>
      </c>
      <c r="P637" t="s">
        <v>418</v>
      </c>
      <c r="Q637" t="s">
        <v>2440</v>
      </c>
      <c r="R637">
        <v>41.4</v>
      </c>
      <c r="S637">
        <v>4</v>
      </c>
      <c r="T637">
        <v>0</v>
      </c>
      <c r="U637">
        <v>19.872</v>
      </c>
      <c r="V637">
        <v>2015</v>
      </c>
      <c r="W637" t="s">
        <v>209</v>
      </c>
    </row>
    <row r="638" spans="1:23" x14ac:dyDescent="0.25">
      <c r="A638">
        <v>2038</v>
      </c>
      <c r="B638" t="s">
        <v>267</v>
      </c>
      <c r="C638" s="32">
        <v>42027</v>
      </c>
      <c r="D638" s="32">
        <v>42031</v>
      </c>
      <c r="E638" t="s">
        <v>375</v>
      </c>
      <c r="F638" t="s">
        <v>2441</v>
      </c>
      <c r="G638" t="s">
        <v>2442</v>
      </c>
      <c r="H638" t="s">
        <v>2</v>
      </c>
      <c r="I638" t="s">
        <v>378</v>
      </c>
      <c r="J638" t="s">
        <v>2443</v>
      </c>
      <c r="K638" t="s">
        <v>66</v>
      </c>
      <c r="L638">
        <v>59715</v>
      </c>
      <c r="M638" t="s">
        <v>84</v>
      </c>
      <c r="N638" t="s">
        <v>2444</v>
      </c>
      <c r="O638" t="s">
        <v>9</v>
      </c>
      <c r="P638" t="s">
        <v>418</v>
      </c>
      <c r="Q638" t="s">
        <v>2445</v>
      </c>
      <c r="R638">
        <v>14.62</v>
      </c>
      <c r="S638">
        <v>2</v>
      </c>
      <c r="T638">
        <v>0</v>
      </c>
      <c r="U638">
        <v>6.8713999999999995</v>
      </c>
      <c r="V638">
        <v>2015</v>
      </c>
      <c r="W638" t="s">
        <v>212</v>
      </c>
    </row>
    <row r="639" spans="1:23" x14ac:dyDescent="0.25">
      <c r="A639">
        <v>2560</v>
      </c>
      <c r="B639" t="s">
        <v>1378</v>
      </c>
      <c r="C639" s="32">
        <v>42155</v>
      </c>
      <c r="D639" s="32">
        <v>42159</v>
      </c>
      <c r="E639" t="s">
        <v>375</v>
      </c>
      <c r="F639" t="s">
        <v>1379</v>
      </c>
      <c r="G639" t="s">
        <v>1380</v>
      </c>
      <c r="H639" t="s">
        <v>0</v>
      </c>
      <c r="I639" t="s">
        <v>378</v>
      </c>
      <c r="J639" t="s">
        <v>1286</v>
      </c>
      <c r="K639" t="s">
        <v>61</v>
      </c>
      <c r="L639">
        <v>84057</v>
      </c>
      <c r="M639" t="s">
        <v>84</v>
      </c>
      <c r="N639" t="s">
        <v>2446</v>
      </c>
      <c r="O639" t="s">
        <v>9</v>
      </c>
      <c r="P639" t="s">
        <v>418</v>
      </c>
      <c r="Q639" t="s">
        <v>2447</v>
      </c>
      <c r="R639">
        <v>15.75</v>
      </c>
      <c r="S639">
        <v>5</v>
      </c>
      <c r="T639">
        <v>0</v>
      </c>
      <c r="U639">
        <v>7.5600000000000005</v>
      </c>
      <c r="V639">
        <v>2015</v>
      </c>
      <c r="W639" t="s">
        <v>216</v>
      </c>
    </row>
    <row r="640" spans="1:23" x14ac:dyDescent="0.25">
      <c r="A640">
        <v>3586</v>
      </c>
      <c r="B640" t="s">
        <v>1320</v>
      </c>
      <c r="C640" s="32">
        <v>42348</v>
      </c>
      <c r="D640" s="32">
        <v>42354</v>
      </c>
      <c r="E640" t="s">
        <v>375</v>
      </c>
      <c r="F640" t="s">
        <v>1321</v>
      </c>
      <c r="G640" t="s">
        <v>1322</v>
      </c>
      <c r="H640" t="s">
        <v>1</v>
      </c>
      <c r="I640" t="s">
        <v>378</v>
      </c>
      <c r="J640" t="s">
        <v>142</v>
      </c>
      <c r="K640" t="s">
        <v>44</v>
      </c>
      <c r="L640">
        <v>49201</v>
      </c>
      <c r="M640" t="s">
        <v>81</v>
      </c>
      <c r="N640" t="s">
        <v>2448</v>
      </c>
      <c r="O640" t="s">
        <v>9</v>
      </c>
      <c r="P640" t="s">
        <v>418</v>
      </c>
      <c r="Q640" t="s">
        <v>2449</v>
      </c>
      <c r="R640">
        <v>2.61</v>
      </c>
      <c r="S640">
        <v>1</v>
      </c>
      <c r="T640">
        <v>0</v>
      </c>
      <c r="U640">
        <v>1.2005999999999999</v>
      </c>
      <c r="V640">
        <v>2015</v>
      </c>
      <c r="W640" t="s">
        <v>210</v>
      </c>
    </row>
    <row r="641" spans="1:23" x14ac:dyDescent="0.25">
      <c r="A641">
        <v>3681</v>
      </c>
      <c r="B641" t="s">
        <v>1407</v>
      </c>
      <c r="C641" s="32">
        <v>42194</v>
      </c>
      <c r="D641" s="32">
        <v>42199</v>
      </c>
      <c r="E641" t="s">
        <v>375</v>
      </c>
      <c r="F641" t="s">
        <v>1408</v>
      </c>
      <c r="G641" t="s">
        <v>1409</v>
      </c>
      <c r="H641" t="s">
        <v>0</v>
      </c>
      <c r="I641" t="s">
        <v>378</v>
      </c>
      <c r="J641" t="s">
        <v>1410</v>
      </c>
      <c r="K641" t="s">
        <v>42</v>
      </c>
      <c r="L641">
        <v>20735</v>
      </c>
      <c r="M641" t="s">
        <v>82</v>
      </c>
      <c r="N641" t="s">
        <v>2450</v>
      </c>
      <c r="O641" t="s">
        <v>9</v>
      </c>
      <c r="P641" t="s">
        <v>418</v>
      </c>
      <c r="Q641" t="s">
        <v>2451</v>
      </c>
      <c r="R641">
        <v>12.39</v>
      </c>
      <c r="S641">
        <v>3</v>
      </c>
      <c r="T641">
        <v>0</v>
      </c>
      <c r="U641">
        <v>5.6993999999999998</v>
      </c>
      <c r="V641">
        <v>2015</v>
      </c>
      <c r="W641" t="s">
        <v>213</v>
      </c>
    </row>
    <row r="642" spans="1:23" x14ac:dyDescent="0.25">
      <c r="A642">
        <v>4015</v>
      </c>
      <c r="B642" t="s">
        <v>1844</v>
      </c>
      <c r="C642" s="32">
        <v>42239</v>
      </c>
      <c r="D642" s="32">
        <v>42244</v>
      </c>
      <c r="E642" t="s">
        <v>375</v>
      </c>
      <c r="F642" t="s">
        <v>1845</v>
      </c>
      <c r="G642" t="s">
        <v>1846</v>
      </c>
      <c r="H642" t="s">
        <v>0</v>
      </c>
      <c r="I642" t="s">
        <v>378</v>
      </c>
      <c r="J642" t="s">
        <v>115</v>
      </c>
      <c r="K642" t="s">
        <v>34</v>
      </c>
      <c r="L642">
        <v>30318</v>
      </c>
      <c r="M642" t="s">
        <v>83</v>
      </c>
      <c r="N642" t="s">
        <v>1178</v>
      </c>
      <c r="O642" t="s">
        <v>9</v>
      </c>
      <c r="P642" t="s">
        <v>418</v>
      </c>
      <c r="Q642" t="s">
        <v>1179</v>
      </c>
      <c r="R642">
        <v>8.64</v>
      </c>
      <c r="S642">
        <v>3</v>
      </c>
      <c r="T642">
        <v>0</v>
      </c>
      <c r="U642">
        <v>4.2336</v>
      </c>
      <c r="V642">
        <v>2015</v>
      </c>
      <c r="W642" t="s">
        <v>209</v>
      </c>
    </row>
    <row r="643" spans="1:23" x14ac:dyDescent="0.25">
      <c r="A643">
        <v>4163</v>
      </c>
      <c r="B643" t="s">
        <v>2452</v>
      </c>
      <c r="C643" s="32">
        <v>42077</v>
      </c>
      <c r="D643" s="32">
        <v>42081</v>
      </c>
      <c r="E643" t="s">
        <v>375</v>
      </c>
      <c r="F643" t="s">
        <v>2453</v>
      </c>
      <c r="G643" t="s">
        <v>2454</v>
      </c>
      <c r="H643" t="s">
        <v>0</v>
      </c>
      <c r="I643" t="s">
        <v>378</v>
      </c>
      <c r="J643" t="s">
        <v>172</v>
      </c>
      <c r="K643" t="s">
        <v>50</v>
      </c>
      <c r="L643">
        <v>3820</v>
      </c>
      <c r="M643" t="s">
        <v>82</v>
      </c>
      <c r="N643" t="s">
        <v>469</v>
      </c>
      <c r="O643" t="s">
        <v>9</v>
      </c>
      <c r="P643" t="s">
        <v>418</v>
      </c>
      <c r="Q643" t="s">
        <v>470</v>
      </c>
      <c r="R643">
        <v>16.52</v>
      </c>
      <c r="S643">
        <v>4</v>
      </c>
      <c r="T643">
        <v>0</v>
      </c>
      <c r="U643">
        <v>7.5991999999999997</v>
      </c>
      <c r="V643">
        <v>2015</v>
      </c>
      <c r="W643" t="s">
        <v>215</v>
      </c>
    </row>
    <row r="644" spans="1:23" x14ac:dyDescent="0.25">
      <c r="A644">
        <v>5208</v>
      </c>
      <c r="B644" t="s">
        <v>2111</v>
      </c>
      <c r="C644" s="32">
        <v>42259</v>
      </c>
      <c r="D644" s="32">
        <v>42265</v>
      </c>
      <c r="E644" t="s">
        <v>375</v>
      </c>
      <c r="F644" t="s">
        <v>1379</v>
      </c>
      <c r="G644" t="s">
        <v>1380</v>
      </c>
      <c r="H644" t="s">
        <v>0</v>
      </c>
      <c r="I644" t="s">
        <v>378</v>
      </c>
      <c r="J644" t="s">
        <v>2112</v>
      </c>
      <c r="K644" t="s">
        <v>53</v>
      </c>
      <c r="L644">
        <v>13021</v>
      </c>
      <c r="M644" t="s">
        <v>82</v>
      </c>
      <c r="N644" t="s">
        <v>2439</v>
      </c>
      <c r="O644" t="s">
        <v>9</v>
      </c>
      <c r="P644" t="s">
        <v>418</v>
      </c>
      <c r="Q644" t="s">
        <v>2440</v>
      </c>
      <c r="R644">
        <v>20.7</v>
      </c>
      <c r="S644">
        <v>2</v>
      </c>
      <c r="T644">
        <v>0</v>
      </c>
      <c r="U644">
        <v>9.9359999999999999</v>
      </c>
      <c r="V644">
        <v>2015</v>
      </c>
      <c r="W644" t="s">
        <v>219</v>
      </c>
    </row>
    <row r="645" spans="1:23" x14ac:dyDescent="0.25">
      <c r="A645">
        <v>5561</v>
      </c>
      <c r="B645" t="s">
        <v>2120</v>
      </c>
      <c r="C645" s="32">
        <v>42344</v>
      </c>
      <c r="D645" s="32">
        <v>42348</v>
      </c>
      <c r="E645" t="s">
        <v>375</v>
      </c>
      <c r="F645" t="s">
        <v>1433</v>
      </c>
      <c r="G645" t="s">
        <v>1434</v>
      </c>
      <c r="H645" t="s">
        <v>0</v>
      </c>
      <c r="I645" t="s">
        <v>378</v>
      </c>
      <c r="J645" t="s">
        <v>2121</v>
      </c>
      <c r="K645" t="s">
        <v>49</v>
      </c>
      <c r="L645">
        <v>89031</v>
      </c>
      <c r="M645" t="s">
        <v>84</v>
      </c>
      <c r="N645" t="s">
        <v>2455</v>
      </c>
      <c r="O645" t="s">
        <v>9</v>
      </c>
      <c r="P645" t="s">
        <v>418</v>
      </c>
      <c r="Q645" t="s">
        <v>2456</v>
      </c>
      <c r="R645">
        <v>14.940000000000001</v>
      </c>
      <c r="S645">
        <v>3</v>
      </c>
      <c r="T645">
        <v>0</v>
      </c>
      <c r="U645">
        <v>6.8723999999999998</v>
      </c>
      <c r="V645">
        <v>2015</v>
      </c>
      <c r="W645" t="s">
        <v>210</v>
      </c>
    </row>
    <row r="646" spans="1:23" x14ac:dyDescent="0.25">
      <c r="A646">
        <v>5769</v>
      </c>
      <c r="B646" t="s">
        <v>2457</v>
      </c>
      <c r="C646" s="32">
        <v>42060</v>
      </c>
      <c r="D646" s="32">
        <v>42064</v>
      </c>
      <c r="E646" t="s">
        <v>375</v>
      </c>
      <c r="F646" t="s">
        <v>2458</v>
      </c>
      <c r="G646" t="s">
        <v>2459</v>
      </c>
      <c r="H646" t="s">
        <v>0</v>
      </c>
      <c r="I646" t="s">
        <v>378</v>
      </c>
      <c r="J646" t="s">
        <v>2066</v>
      </c>
      <c r="K646" t="s">
        <v>43</v>
      </c>
      <c r="L646">
        <v>1453</v>
      </c>
      <c r="M646" t="s">
        <v>82</v>
      </c>
      <c r="N646" t="s">
        <v>2460</v>
      </c>
      <c r="O646" t="s">
        <v>9</v>
      </c>
      <c r="P646" t="s">
        <v>418</v>
      </c>
      <c r="Q646" t="s">
        <v>2461</v>
      </c>
      <c r="R646">
        <v>3.15</v>
      </c>
      <c r="S646">
        <v>1</v>
      </c>
      <c r="T646">
        <v>0</v>
      </c>
      <c r="U646">
        <v>1.512</v>
      </c>
      <c r="V646">
        <v>2015</v>
      </c>
      <c r="W646" t="s">
        <v>211</v>
      </c>
    </row>
    <row r="647" spans="1:23" x14ac:dyDescent="0.25">
      <c r="A647">
        <v>7838</v>
      </c>
      <c r="B647" t="s">
        <v>1872</v>
      </c>
      <c r="C647" s="32">
        <v>42272</v>
      </c>
      <c r="D647" s="32">
        <v>42277</v>
      </c>
      <c r="E647" t="s">
        <v>375</v>
      </c>
      <c r="F647" t="s">
        <v>1873</v>
      </c>
      <c r="G647" t="s">
        <v>1874</v>
      </c>
      <c r="H647" t="s">
        <v>1</v>
      </c>
      <c r="I647" t="s">
        <v>378</v>
      </c>
      <c r="J647" t="s">
        <v>75</v>
      </c>
      <c r="K647" t="s">
        <v>64</v>
      </c>
      <c r="L647">
        <v>98103</v>
      </c>
      <c r="M647" t="s">
        <v>84</v>
      </c>
      <c r="N647" t="s">
        <v>2462</v>
      </c>
      <c r="O647" t="s">
        <v>9</v>
      </c>
      <c r="P647" t="s">
        <v>418</v>
      </c>
      <c r="Q647" t="s">
        <v>2463</v>
      </c>
      <c r="R647">
        <v>12.6</v>
      </c>
      <c r="S647">
        <v>2</v>
      </c>
      <c r="T647">
        <v>0</v>
      </c>
      <c r="U647">
        <v>5.7959999999999994</v>
      </c>
      <c r="V647">
        <v>2015</v>
      </c>
      <c r="W647" t="s">
        <v>219</v>
      </c>
    </row>
    <row r="648" spans="1:23" x14ac:dyDescent="0.25">
      <c r="A648">
        <v>8861</v>
      </c>
      <c r="B648" t="s">
        <v>2033</v>
      </c>
      <c r="C648" s="32">
        <v>42258</v>
      </c>
      <c r="D648" s="32">
        <v>42265</v>
      </c>
      <c r="E648" t="s">
        <v>375</v>
      </c>
      <c r="F648" t="s">
        <v>691</v>
      </c>
      <c r="G648" t="s">
        <v>692</v>
      </c>
      <c r="H648" t="s">
        <v>2</v>
      </c>
      <c r="I648" t="s">
        <v>378</v>
      </c>
      <c r="J648" t="s">
        <v>1923</v>
      </c>
      <c r="K648" t="s">
        <v>51</v>
      </c>
      <c r="L648">
        <v>7501</v>
      </c>
      <c r="M648" t="s">
        <v>82</v>
      </c>
      <c r="N648" t="s">
        <v>1238</v>
      </c>
      <c r="O648" t="s">
        <v>9</v>
      </c>
      <c r="P648" t="s">
        <v>418</v>
      </c>
      <c r="Q648" t="s">
        <v>1239</v>
      </c>
      <c r="R648">
        <v>31.049999999999997</v>
      </c>
      <c r="S648">
        <v>3</v>
      </c>
      <c r="T648">
        <v>0</v>
      </c>
      <c r="U648">
        <v>14.904</v>
      </c>
      <c r="V648">
        <v>2015</v>
      </c>
      <c r="W648" t="s">
        <v>219</v>
      </c>
    </row>
    <row r="649" spans="1:23" x14ac:dyDescent="0.25">
      <c r="A649">
        <v>9097</v>
      </c>
      <c r="B649" t="s">
        <v>1758</v>
      </c>
      <c r="C649" s="32">
        <v>42156</v>
      </c>
      <c r="D649" s="32">
        <v>42160</v>
      </c>
      <c r="E649" t="s">
        <v>375</v>
      </c>
      <c r="F649" t="s">
        <v>479</v>
      </c>
      <c r="G649" t="s">
        <v>480</v>
      </c>
      <c r="H649" t="s">
        <v>0</v>
      </c>
      <c r="I649" t="s">
        <v>378</v>
      </c>
      <c r="J649" t="s">
        <v>122</v>
      </c>
      <c r="K649" t="s">
        <v>44</v>
      </c>
      <c r="L649">
        <v>48227</v>
      </c>
      <c r="M649" t="s">
        <v>81</v>
      </c>
      <c r="N649" t="s">
        <v>2464</v>
      </c>
      <c r="O649" t="s">
        <v>9</v>
      </c>
      <c r="P649" t="s">
        <v>418</v>
      </c>
      <c r="Q649" t="s">
        <v>2465</v>
      </c>
      <c r="R649">
        <v>28.91</v>
      </c>
      <c r="S649">
        <v>7</v>
      </c>
      <c r="T649">
        <v>0</v>
      </c>
      <c r="U649">
        <v>13.2986</v>
      </c>
      <c r="V649">
        <v>2015</v>
      </c>
      <c r="W649" t="s">
        <v>214</v>
      </c>
    </row>
    <row r="650" spans="1:23" x14ac:dyDescent="0.25">
      <c r="A650">
        <v>9446</v>
      </c>
      <c r="B650" t="s">
        <v>2466</v>
      </c>
      <c r="C650" s="32">
        <v>42153</v>
      </c>
      <c r="D650" s="32">
        <v>42158</v>
      </c>
      <c r="E650" t="s">
        <v>375</v>
      </c>
      <c r="F650" t="s">
        <v>1927</v>
      </c>
      <c r="G650" t="s">
        <v>1928</v>
      </c>
      <c r="H650" t="s">
        <v>0</v>
      </c>
      <c r="I650" t="s">
        <v>378</v>
      </c>
      <c r="J650" t="s">
        <v>108</v>
      </c>
      <c r="K650" t="s">
        <v>37</v>
      </c>
      <c r="L650">
        <v>46203</v>
      </c>
      <c r="M650" t="s">
        <v>81</v>
      </c>
      <c r="N650" t="s">
        <v>469</v>
      </c>
      <c r="O650" t="s">
        <v>9</v>
      </c>
      <c r="P650" t="s">
        <v>418</v>
      </c>
      <c r="Q650" t="s">
        <v>470</v>
      </c>
      <c r="R650">
        <v>12.39</v>
      </c>
      <c r="S650">
        <v>3</v>
      </c>
      <c r="T650">
        <v>0</v>
      </c>
      <c r="U650">
        <v>5.6993999999999998</v>
      </c>
      <c r="V650">
        <v>2015</v>
      </c>
      <c r="W650" t="s">
        <v>216</v>
      </c>
    </row>
    <row r="651" spans="1:23" x14ac:dyDescent="0.25">
      <c r="A651">
        <v>9985</v>
      </c>
      <c r="B651" t="s">
        <v>2467</v>
      </c>
      <c r="C651" s="32">
        <v>42141</v>
      </c>
      <c r="D651" s="32">
        <v>42147</v>
      </c>
      <c r="E651" t="s">
        <v>375</v>
      </c>
      <c r="F651" t="s">
        <v>1789</v>
      </c>
      <c r="G651" t="s">
        <v>1790</v>
      </c>
      <c r="H651" t="s">
        <v>0</v>
      </c>
      <c r="I651" t="s">
        <v>378</v>
      </c>
      <c r="J651" t="s">
        <v>1132</v>
      </c>
      <c r="K651" t="s">
        <v>53</v>
      </c>
      <c r="L651">
        <v>11561</v>
      </c>
      <c r="M651" t="s">
        <v>82</v>
      </c>
      <c r="N651" t="s">
        <v>2446</v>
      </c>
      <c r="O651" t="s">
        <v>9</v>
      </c>
      <c r="P651" t="s">
        <v>418</v>
      </c>
      <c r="Q651" t="s">
        <v>2447</v>
      </c>
      <c r="R651">
        <v>31.5</v>
      </c>
      <c r="S651">
        <v>10</v>
      </c>
      <c r="T651">
        <v>0</v>
      </c>
      <c r="U651">
        <v>15.120000000000001</v>
      </c>
      <c r="V651">
        <v>2015</v>
      </c>
      <c r="W651" t="s">
        <v>216</v>
      </c>
    </row>
    <row r="652" spans="1:23" x14ac:dyDescent="0.25">
      <c r="A652">
        <v>496</v>
      </c>
      <c r="B652" t="s">
        <v>2468</v>
      </c>
      <c r="C652" s="32">
        <v>42365</v>
      </c>
      <c r="D652" s="32">
        <v>42369</v>
      </c>
      <c r="E652" t="s">
        <v>375</v>
      </c>
      <c r="F652" t="s">
        <v>2469</v>
      </c>
      <c r="G652" t="s">
        <v>2470</v>
      </c>
      <c r="H652" t="s">
        <v>0</v>
      </c>
      <c r="I652" t="s">
        <v>378</v>
      </c>
      <c r="J652" t="s">
        <v>241</v>
      </c>
      <c r="K652" t="s">
        <v>28</v>
      </c>
      <c r="L652">
        <v>72701</v>
      </c>
      <c r="M652" t="s">
        <v>83</v>
      </c>
      <c r="N652" t="s">
        <v>818</v>
      </c>
      <c r="O652" t="s">
        <v>9</v>
      </c>
      <c r="P652" t="s">
        <v>162</v>
      </c>
      <c r="Q652" t="s">
        <v>819</v>
      </c>
      <c r="R652">
        <v>105.42</v>
      </c>
      <c r="S652">
        <v>2</v>
      </c>
      <c r="T652">
        <v>0</v>
      </c>
      <c r="U652">
        <v>51.655799999999999</v>
      </c>
      <c r="V652">
        <v>2015</v>
      </c>
      <c r="W652" t="s">
        <v>210</v>
      </c>
    </row>
    <row r="653" spans="1:23" x14ac:dyDescent="0.25">
      <c r="A653">
        <v>786</v>
      </c>
      <c r="B653" t="s">
        <v>2471</v>
      </c>
      <c r="C653" s="32">
        <v>42147</v>
      </c>
      <c r="D653" s="32">
        <v>42152</v>
      </c>
      <c r="E653" t="s">
        <v>375</v>
      </c>
      <c r="F653" t="s">
        <v>1446</v>
      </c>
      <c r="G653" t="s">
        <v>1447</v>
      </c>
      <c r="H653" t="s">
        <v>1</v>
      </c>
      <c r="I653" t="s">
        <v>378</v>
      </c>
      <c r="J653" t="s">
        <v>148</v>
      </c>
      <c r="K653" t="s">
        <v>58</v>
      </c>
      <c r="L653">
        <v>29203</v>
      </c>
      <c r="M653" t="s">
        <v>83</v>
      </c>
      <c r="N653" t="s">
        <v>653</v>
      </c>
      <c r="O653" t="s">
        <v>9</v>
      </c>
      <c r="P653" t="s">
        <v>162</v>
      </c>
      <c r="Q653" t="s">
        <v>654</v>
      </c>
      <c r="R653">
        <v>186.69</v>
      </c>
      <c r="S653">
        <v>3</v>
      </c>
      <c r="T653">
        <v>0</v>
      </c>
      <c r="U653">
        <v>87.744299999999981</v>
      </c>
      <c r="V653">
        <v>2015</v>
      </c>
      <c r="W653" t="s">
        <v>216</v>
      </c>
    </row>
    <row r="654" spans="1:23" x14ac:dyDescent="0.25">
      <c r="A654">
        <v>997</v>
      </c>
      <c r="B654" t="s">
        <v>1955</v>
      </c>
      <c r="C654" s="32">
        <v>42305</v>
      </c>
      <c r="D654" s="32">
        <v>42311</v>
      </c>
      <c r="E654" t="s">
        <v>375</v>
      </c>
      <c r="F654" t="s">
        <v>744</v>
      </c>
      <c r="G654" t="s">
        <v>745</v>
      </c>
      <c r="H654" t="s">
        <v>0</v>
      </c>
      <c r="I654" t="s">
        <v>378</v>
      </c>
      <c r="J654" t="s">
        <v>147</v>
      </c>
      <c r="K654" t="s">
        <v>40</v>
      </c>
      <c r="L654">
        <v>42420</v>
      </c>
      <c r="M654" t="s">
        <v>83</v>
      </c>
      <c r="N654" t="s">
        <v>627</v>
      </c>
      <c r="O654" t="s">
        <v>9</v>
      </c>
      <c r="P654" t="s">
        <v>162</v>
      </c>
      <c r="Q654" t="s">
        <v>628</v>
      </c>
      <c r="R654">
        <v>10.67</v>
      </c>
      <c r="S654">
        <v>1</v>
      </c>
      <c r="T654">
        <v>0</v>
      </c>
      <c r="U654">
        <v>4.9081999999999999</v>
      </c>
      <c r="V654">
        <v>2015</v>
      </c>
      <c r="W654" t="s">
        <v>218</v>
      </c>
    </row>
    <row r="655" spans="1:23" x14ac:dyDescent="0.25">
      <c r="A655">
        <v>1121</v>
      </c>
      <c r="B655" t="s">
        <v>1825</v>
      </c>
      <c r="C655" s="32">
        <v>42251</v>
      </c>
      <c r="D655" s="32">
        <v>42255</v>
      </c>
      <c r="E655" t="s">
        <v>375</v>
      </c>
      <c r="F655" t="s">
        <v>1221</v>
      </c>
      <c r="G655" t="s">
        <v>1222</v>
      </c>
      <c r="H655" t="s">
        <v>0</v>
      </c>
      <c r="I655" t="s">
        <v>378</v>
      </c>
      <c r="J655" t="s">
        <v>135</v>
      </c>
      <c r="K655" t="s">
        <v>34</v>
      </c>
      <c r="L655">
        <v>30076</v>
      </c>
      <c r="M655" t="s">
        <v>83</v>
      </c>
      <c r="N655" t="s">
        <v>2472</v>
      </c>
      <c r="O655" t="s">
        <v>9</v>
      </c>
      <c r="P655" t="s">
        <v>162</v>
      </c>
      <c r="Q655" t="s">
        <v>2473</v>
      </c>
      <c r="R655">
        <v>15.28</v>
      </c>
      <c r="S655">
        <v>2</v>
      </c>
      <c r="T655">
        <v>0</v>
      </c>
      <c r="U655">
        <v>7.4871999999999996</v>
      </c>
      <c r="V655">
        <v>2015</v>
      </c>
      <c r="W655" t="s">
        <v>219</v>
      </c>
    </row>
    <row r="656" spans="1:23" x14ac:dyDescent="0.25">
      <c r="A656">
        <v>1129</v>
      </c>
      <c r="B656" t="s">
        <v>2247</v>
      </c>
      <c r="C656" s="32">
        <v>42065</v>
      </c>
      <c r="D656" s="32">
        <v>42070</v>
      </c>
      <c r="E656" t="s">
        <v>375</v>
      </c>
      <c r="F656" t="s">
        <v>2248</v>
      </c>
      <c r="G656" t="s">
        <v>2249</v>
      </c>
      <c r="H656" t="s">
        <v>2</v>
      </c>
      <c r="I656" t="s">
        <v>378</v>
      </c>
      <c r="J656" t="s">
        <v>146</v>
      </c>
      <c r="K656" t="s">
        <v>37</v>
      </c>
      <c r="L656">
        <v>47374</v>
      </c>
      <c r="M656" t="s">
        <v>81</v>
      </c>
      <c r="N656" t="s">
        <v>2474</v>
      </c>
      <c r="O656" t="s">
        <v>9</v>
      </c>
      <c r="P656" t="s">
        <v>162</v>
      </c>
      <c r="Q656" t="s">
        <v>2475</v>
      </c>
      <c r="R656">
        <v>101.88</v>
      </c>
      <c r="S656">
        <v>6</v>
      </c>
      <c r="T656">
        <v>0</v>
      </c>
      <c r="U656">
        <v>50.94</v>
      </c>
      <c r="V656">
        <v>2015</v>
      </c>
      <c r="W656" t="s">
        <v>215</v>
      </c>
    </row>
    <row r="657" spans="1:23" x14ac:dyDescent="0.25">
      <c r="A657">
        <v>1233</v>
      </c>
      <c r="B657" t="s">
        <v>2166</v>
      </c>
      <c r="C657" s="32">
        <v>42308</v>
      </c>
      <c r="D657" s="32">
        <v>42310</v>
      </c>
      <c r="E657" t="s">
        <v>389</v>
      </c>
      <c r="F657" t="s">
        <v>2167</v>
      </c>
      <c r="G657" t="s">
        <v>2168</v>
      </c>
      <c r="H657" t="s">
        <v>0</v>
      </c>
      <c r="I657" t="s">
        <v>378</v>
      </c>
      <c r="J657" t="s">
        <v>221</v>
      </c>
      <c r="K657" t="s">
        <v>53</v>
      </c>
      <c r="L657">
        <v>14215</v>
      </c>
      <c r="M657" t="s">
        <v>82</v>
      </c>
      <c r="N657" t="s">
        <v>2476</v>
      </c>
      <c r="O657" t="s">
        <v>9</v>
      </c>
      <c r="P657" t="s">
        <v>162</v>
      </c>
      <c r="Q657" t="s">
        <v>2477</v>
      </c>
      <c r="R657">
        <v>79.959999999999994</v>
      </c>
      <c r="S657">
        <v>2</v>
      </c>
      <c r="T657">
        <v>0</v>
      </c>
      <c r="U657">
        <v>35.981999999999992</v>
      </c>
      <c r="V657">
        <v>2015</v>
      </c>
      <c r="W657" t="s">
        <v>218</v>
      </c>
    </row>
    <row r="658" spans="1:23" x14ac:dyDescent="0.25">
      <c r="A658">
        <v>1853</v>
      </c>
      <c r="B658" t="s">
        <v>1779</v>
      </c>
      <c r="C658" s="32">
        <v>42205</v>
      </c>
      <c r="D658" s="32">
        <v>42210</v>
      </c>
      <c r="E658" t="s">
        <v>389</v>
      </c>
      <c r="F658" t="s">
        <v>1780</v>
      </c>
      <c r="G658" t="s">
        <v>1781</v>
      </c>
      <c r="H658" t="s">
        <v>0</v>
      </c>
      <c r="I658" t="s">
        <v>378</v>
      </c>
      <c r="J658" t="s">
        <v>167</v>
      </c>
      <c r="K658" t="s">
        <v>37</v>
      </c>
      <c r="L658">
        <v>46614</v>
      </c>
      <c r="M658" t="s">
        <v>81</v>
      </c>
      <c r="N658" t="s">
        <v>2478</v>
      </c>
      <c r="O658" t="s">
        <v>9</v>
      </c>
      <c r="P658" t="s">
        <v>162</v>
      </c>
      <c r="Q658" t="s">
        <v>2479</v>
      </c>
      <c r="R658">
        <v>106.75</v>
      </c>
      <c r="S658">
        <v>7</v>
      </c>
      <c r="T658">
        <v>0</v>
      </c>
      <c r="U658">
        <v>49.10499999999999</v>
      </c>
      <c r="V658">
        <v>2015</v>
      </c>
      <c r="W658" t="s">
        <v>213</v>
      </c>
    </row>
    <row r="659" spans="1:23" x14ac:dyDescent="0.25">
      <c r="A659">
        <v>1990</v>
      </c>
      <c r="B659" t="s">
        <v>1309</v>
      </c>
      <c r="C659" s="32">
        <v>42317</v>
      </c>
      <c r="D659" s="32">
        <v>42321</v>
      </c>
      <c r="E659" t="s">
        <v>375</v>
      </c>
      <c r="F659" t="s">
        <v>1310</v>
      </c>
      <c r="G659" t="s">
        <v>1311</v>
      </c>
      <c r="H659" t="s">
        <v>0</v>
      </c>
      <c r="I659" t="s">
        <v>378</v>
      </c>
      <c r="J659" t="s">
        <v>143</v>
      </c>
      <c r="K659" t="s">
        <v>47</v>
      </c>
      <c r="L659">
        <v>65807</v>
      </c>
      <c r="M659" t="s">
        <v>81</v>
      </c>
      <c r="N659" t="s">
        <v>2480</v>
      </c>
      <c r="O659" t="s">
        <v>9</v>
      </c>
      <c r="P659" t="s">
        <v>162</v>
      </c>
      <c r="Q659" t="s">
        <v>595</v>
      </c>
      <c r="R659">
        <v>26.22</v>
      </c>
      <c r="S659">
        <v>3</v>
      </c>
      <c r="T659">
        <v>0</v>
      </c>
      <c r="U659">
        <v>12.323399999999999</v>
      </c>
      <c r="V659">
        <v>2015</v>
      </c>
      <c r="W659" t="s">
        <v>217</v>
      </c>
    </row>
    <row r="660" spans="1:23" x14ac:dyDescent="0.25">
      <c r="A660">
        <v>2435</v>
      </c>
      <c r="B660" t="s">
        <v>2386</v>
      </c>
      <c r="C660" s="32">
        <v>42322</v>
      </c>
      <c r="D660" s="32">
        <v>42325</v>
      </c>
      <c r="E660" t="s">
        <v>512</v>
      </c>
      <c r="F660" t="s">
        <v>2387</v>
      </c>
      <c r="G660" t="s">
        <v>2388</v>
      </c>
      <c r="H660" t="s">
        <v>1</v>
      </c>
      <c r="I660" t="s">
        <v>378</v>
      </c>
      <c r="J660" t="s">
        <v>143</v>
      </c>
      <c r="K660" t="s">
        <v>63</v>
      </c>
      <c r="L660">
        <v>22153</v>
      </c>
      <c r="M660" t="s">
        <v>83</v>
      </c>
      <c r="N660" t="s">
        <v>2474</v>
      </c>
      <c r="O660" t="s">
        <v>9</v>
      </c>
      <c r="P660" t="s">
        <v>162</v>
      </c>
      <c r="Q660" t="s">
        <v>2475</v>
      </c>
      <c r="R660">
        <v>33.96</v>
      </c>
      <c r="S660">
        <v>2</v>
      </c>
      <c r="T660">
        <v>0</v>
      </c>
      <c r="U660">
        <v>16.98</v>
      </c>
      <c r="V660">
        <v>2015</v>
      </c>
      <c r="W660" t="s">
        <v>217</v>
      </c>
    </row>
    <row r="661" spans="1:23" x14ac:dyDescent="0.25">
      <c r="A661">
        <v>3221</v>
      </c>
      <c r="B661" t="s">
        <v>333</v>
      </c>
      <c r="C661" s="32">
        <v>42279</v>
      </c>
      <c r="D661" s="32">
        <v>42285</v>
      </c>
      <c r="E661" t="s">
        <v>375</v>
      </c>
      <c r="F661" t="s">
        <v>1837</v>
      </c>
      <c r="G661" t="s">
        <v>1838</v>
      </c>
      <c r="H661" t="s">
        <v>1</v>
      </c>
      <c r="I661" t="s">
        <v>378</v>
      </c>
      <c r="J661" t="s">
        <v>154</v>
      </c>
      <c r="K661" t="s">
        <v>51</v>
      </c>
      <c r="L661">
        <v>8701</v>
      </c>
      <c r="M661" t="s">
        <v>82</v>
      </c>
      <c r="N661" t="s">
        <v>2481</v>
      </c>
      <c r="O661" t="s">
        <v>9</v>
      </c>
      <c r="P661" t="s">
        <v>162</v>
      </c>
      <c r="Q661" t="s">
        <v>2482</v>
      </c>
      <c r="R661">
        <v>51.12</v>
      </c>
      <c r="S661">
        <v>4</v>
      </c>
      <c r="T661">
        <v>0</v>
      </c>
      <c r="U661">
        <v>23.003999999999998</v>
      </c>
      <c r="V661">
        <v>2015</v>
      </c>
      <c r="W661" t="s">
        <v>218</v>
      </c>
    </row>
    <row r="662" spans="1:23" x14ac:dyDescent="0.25">
      <c r="A662">
        <v>4379</v>
      </c>
      <c r="B662" t="s">
        <v>2483</v>
      </c>
      <c r="C662" s="32">
        <v>42338</v>
      </c>
      <c r="D662" s="32">
        <v>42340</v>
      </c>
      <c r="E662" t="s">
        <v>389</v>
      </c>
      <c r="F662" t="s">
        <v>2484</v>
      </c>
      <c r="G662" t="s">
        <v>2485</v>
      </c>
      <c r="H662" t="s">
        <v>2</v>
      </c>
      <c r="I662" t="s">
        <v>378</v>
      </c>
      <c r="J662" t="s">
        <v>147</v>
      </c>
      <c r="K662" t="s">
        <v>40</v>
      </c>
      <c r="L662">
        <v>42420</v>
      </c>
      <c r="M662" t="s">
        <v>83</v>
      </c>
      <c r="N662" t="s">
        <v>594</v>
      </c>
      <c r="O662" t="s">
        <v>9</v>
      </c>
      <c r="P662" t="s">
        <v>162</v>
      </c>
      <c r="Q662" t="s">
        <v>595</v>
      </c>
      <c r="R662">
        <v>17.48</v>
      </c>
      <c r="S662">
        <v>2</v>
      </c>
      <c r="T662">
        <v>0</v>
      </c>
      <c r="U662">
        <v>8.2156000000000002</v>
      </c>
      <c r="V662">
        <v>2015</v>
      </c>
      <c r="W662" t="s">
        <v>217</v>
      </c>
    </row>
    <row r="663" spans="1:23" x14ac:dyDescent="0.25">
      <c r="A663">
        <v>4380</v>
      </c>
      <c r="B663" t="s">
        <v>2483</v>
      </c>
      <c r="C663" s="32">
        <v>42338</v>
      </c>
      <c r="D663" s="32">
        <v>42340</v>
      </c>
      <c r="E663" t="s">
        <v>389</v>
      </c>
      <c r="F663" t="s">
        <v>2484</v>
      </c>
      <c r="G663" t="s">
        <v>2485</v>
      </c>
      <c r="H663" t="s">
        <v>2</v>
      </c>
      <c r="I663" t="s">
        <v>378</v>
      </c>
      <c r="J663" t="s">
        <v>147</v>
      </c>
      <c r="K663" t="s">
        <v>40</v>
      </c>
      <c r="L663">
        <v>42420</v>
      </c>
      <c r="M663" t="s">
        <v>83</v>
      </c>
      <c r="N663" t="s">
        <v>2486</v>
      </c>
      <c r="O663" t="s">
        <v>9</v>
      </c>
      <c r="P663" t="s">
        <v>162</v>
      </c>
      <c r="Q663" t="s">
        <v>2487</v>
      </c>
      <c r="R663">
        <v>71.88</v>
      </c>
      <c r="S663">
        <v>2</v>
      </c>
      <c r="T663">
        <v>0</v>
      </c>
      <c r="U663">
        <v>32.345999999999997</v>
      </c>
      <c r="V663">
        <v>2015</v>
      </c>
      <c r="W663" t="s">
        <v>217</v>
      </c>
    </row>
    <row r="664" spans="1:23" x14ac:dyDescent="0.25">
      <c r="A664">
        <v>4601</v>
      </c>
      <c r="B664" t="s">
        <v>1547</v>
      </c>
      <c r="C664" s="32">
        <v>42201</v>
      </c>
      <c r="D664" s="32">
        <v>42205</v>
      </c>
      <c r="E664" t="s">
        <v>375</v>
      </c>
      <c r="F664" t="s">
        <v>1548</v>
      </c>
      <c r="G664" t="s">
        <v>1549</v>
      </c>
      <c r="H664" t="s">
        <v>2</v>
      </c>
      <c r="I664" t="s">
        <v>378</v>
      </c>
      <c r="J664" t="s">
        <v>1550</v>
      </c>
      <c r="K664" t="s">
        <v>42</v>
      </c>
      <c r="L664">
        <v>21215</v>
      </c>
      <c r="M664" t="s">
        <v>82</v>
      </c>
      <c r="N664" t="s">
        <v>2478</v>
      </c>
      <c r="O664" t="s">
        <v>9</v>
      </c>
      <c r="P664" t="s">
        <v>162</v>
      </c>
      <c r="Q664" t="s">
        <v>2479</v>
      </c>
      <c r="R664">
        <v>137.25</v>
      </c>
      <c r="S664">
        <v>9</v>
      </c>
      <c r="T664">
        <v>0</v>
      </c>
      <c r="U664">
        <v>63.134999999999991</v>
      </c>
      <c r="V664">
        <v>2015</v>
      </c>
      <c r="W664" t="s">
        <v>213</v>
      </c>
    </row>
    <row r="665" spans="1:23" x14ac:dyDescent="0.25">
      <c r="A665">
        <v>5210</v>
      </c>
      <c r="B665" t="s">
        <v>2111</v>
      </c>
      <c r="C665" s="32">
        <v>42259</v>
      </c>
      <c r="D665" s="32">
        <v>42265</v>
      </c>
      <c r="E665" t="s">
        <v>375</v>
      </c>
      <c r="F665" t="s">
        <v>1379</v>
      </c>
      <c r="G665" t="s">
        <v>1380</v>
      </c>
      <c r="H665" t="s">
        <v>0</v>
      </c>
      <c r="I665" t="s">
        <v>378</v>
      </c>
      <c r="J665" t="s">
        <v>2112</v>
      </c>
      <c r="K665" t="s">
        <v>53</v>
      </c>
      <c r="L665">
        <v>13021</v>
      </c>
      <c r="M665" t="s">
        <v>82</v>
      </c>
      <c r="N665" t="s">
        <v>2488</v>
      </c>
      <c r="O665" t="s">
        <v>9</v>
      </c>
      <c r="P665" t="s">
        <v>162</v>
      </c>
      <c r="Q665" t="s">
        <v>2489</v>
      </c>
      <c r="R665">
        <v>27.18</v>
      </c>
      <c r="S665">
        <v>1</v>
      </c>
      <c r="T665">
        <v>0</v>
      </c>
      <c r="U665">
        <v>12.7746</v>
      </c>
      <c r="V665">
        <v>2015</v>
      </c>
      <c r="W665" t="s">
        <v>219</v>
      </c>
    </row>
    <row r="666" spans="1:23" x14ac:dyDescent="0.25">
      <c r="A666">
        <v>5340</v>
      </c>
      <c r="B666" t="s">
        <v>281</v>
      </c>
      <c r="C666" s="32">
        <v>42317</v>
      </c>
      <c r="D666" s="32">
        <v>42322</v>
      </c>
      <c r="E666" t="s">
        <v>389</v>
      </c>
      <c r="F666" t="s">
        <v>1789</v>
      </c>
      <c r="G666" t="s">
        <v>1790</v>
      </c>
      <c r="H666" t="s">
        <v>0</v>
      </c>
      <c r="I666" t="s">
        <v>378</v>
      </c>
      <c r="J666" t="s">
        <v>349</v>
      </c>
      <c r="K666" t="s">
        <v>53</v>
      </c>
      <c r="L666">
        <v>11572</v>
      </c>
      <c r="M666" t="s">
        <v>82</v>
      </c>
      <c r="N666" t="s">
        <v>1127</v>
      </c>
      <c r="O666" t="s">
        <v>9</v>
      </c>
      <c r="P666" t="s">
        <v>162</v>
      </c>
      <c r="Q666" t="s">
        <v>1128</v>
      </c>
      <c r="R666">
        <v>12.24</v>
      </c>
      <c r="S666">
        <v>6</v>
      </c>
      <c r="T666">
        <v>0</v>
      </c>
      <c r="U666">
        <v>5.7527999999999988</v>
      </c>
      <c r="V666">
        <v>2015</v>
      </c>
      <c r="W666" t="s">
        <v>217</v>
      </c>
    </row>
    <row r="667" spans="1:23" x14ac:dyDescent="0.25">
      <c r="A667">
        <v>5644</v>
      </c>
      <c r="B667" t="s">
        <v>2490</v>
      </c>
      <c r="C667" s="32">
        <v>42139</v>
      </c>
      <c r="D667" s="32">
        <v>42144</v>
      </c>
      <c r="E667" t="s">
        <v>389</v>
      </c>
      <c r="F667" t="s">
        <v>2491</v>
      </c>
      <c r="G667" t="s">
        <v>2492</v>
      </c>
      <c r="H667" t="s">
        <v>1</v>
      </c>
      <c r="I667" t="s">
        <v>378</v>
      </c>
      <c r="J667" t="s">
        <v>135</v>
      </c>
      <c r="K667" t="s">
        <v>34</v>
      </c>
      <c r="L667">
        <v>30076</v>
      </c>
      <c r="M667" t="s">
        <v>83</v>
      </c>
      <c r="N667" t="s">
        <v>2493</v>
      </c>
      <c r="O667" t="s">
        <v>9</v>
      </c>
      <c r="P667" t="s">
        <v>162</v>
      </c>
      <c r="Q667" t="s">
        <v>2494</v>
      </c>
      <c r="R667">
        <v>17.940000000000001</v>
      </c>
      <c r="S667">
        <v>3</v>
      </c>
      <c r="T667">
        <v>0</v>
      </c>
      <c r="U667">
        <v>8.7906000000000013</v>
      </c>
      <c r="V667">
        <v>2015</v>
      </c>
      <c r="W667" t="s">
        <v>216</v>
      </c>
    </row>
    <row r="668" spans="1:23" x14ac:dyDescent="0.25">
      <c r="A668">
        <v>5718</v>
      </c>
      <c r="B668" t="s">
        <v>1623</v>
      </c>
      <c r="C668" s="32">
        <v>42286</v>
      </c>
      <c r="D668" s="32">
        <v>42289</v>
      </c>
      <c r="E668" t="s">
        <v>389</v>
      </c>
      <c r="F668" t="s">
        <v>1624</v>
      </c>
      <c r="G668" t="s">
        <v>1625</v>
      </c>
      <c r="H668" t="s">
        <v>1</v>
      </c>
      <c r="I668" t="s">
        <v>378</v>
      </c>
      <c r="J668" t="s">
        <v>1626</v>
      </c>
      <c r="K668" t="s">
        <v>44</v>
      </c>
      <c r="L668">
        <v>48104</v>
      </c>
      <c r="M668" t="s">
        <v>81</v>
      </c>
      <c r="N668" t="s">
        <v>2495</v>
      </c>
      <c r="O668" t="s">
        <v>9</v>
      </c>
      <c r="P668" t="s">
        <v>162</v>
      </c>
      <c r="Q668" t="s">
        <v>2496</v>
      </c>
      <c r="R668">
        <v>57.959999999999994</v>
      </c>
      <c r="S668">
        <v>7</v>
      </c>
      <c r="T668">
        <v>0</v>
      </c>
      <c r="U668">
        <v>27.241199999999996</v>
      </c>
      <c r="V668">
        <v>2015</v>
      </c>
      <c r="W668" t="s">
        <v>218</v>
      </c>
    </row>
    <row r="669" spans="1:23" x14ac:dyDescent="0.25">
      <c r="A669">
        <v>6178</v>
      </c>
      <c r="B669" t="s">
        <v>1562</v>
      </c>
      <c r="C669" s="32">
        <v>42268</v>
      </c>
      <c r="D669" s="32">
        <v>42273</v>
      </c>
      <c r="E669" t="s">
        <v>375</v>
      </c>
      <c r="F669" t="s">
        <v>1563</v>
      </c>
      <c r="G669" t="s">
        <v>1564</v>
      </c>
      <c r="H669" t="s">
        <v>0</v>
      </c>
      <c r="I669" t="s">
        <v>378</v>
      </c>
      <c r="J669" t="s">
        <v>148</v>
      </c>
      <c r="K669" t="s">
        <v>58</v>
      </c>
      <c r="L669">
        <v>29203</v>
      </c>
      <c r="M669" t="s">
        <v>83</v>
      </c>
      <c r="N669" t="s">
        <v>2497</v>
      </c>
      <c r="O669" t="s">
        <v>9</v>
      </c>
      <c r="P669" t="s">
        <v>162</v>
      </c>
      <c r="Q669" t="s">
        <v>2498</v>
      </c>
      <c r="R669">
        <v>121.96</v>
      </c>
      <c r="S669">
        <v>2</v>
      </c>
      <c r="T669">
        <v>0</v>
      </c>
      <c r="U669">
        <v>57.32119999999999</v>
      </c>
      <c r="V669">
        <v>2015</v>
      </c>
      <c r="W669" t="s">
        <v>219</v>
      </c>
    </row>
    <row r="670" spans="1:23" x14ac:dyDescent="0.25">
      <c r="A670">
        <v>6390</v>
      </c>
      <c r="B670" t="s">
        <v>2499</v>
      </c>
      <c r="C670" s="32">
        <v>42042</v>
      </c>
      <c r="D670" s="32">
        <v>42046</v>
      </c>
      <c r="E670" t="s">
        <v>375</v>
      </c>
      <c r="F670" t="s">
        <v>1146</v>
      </c>
      <c r="G670" t="s">
        <v>1147</v>
      </c>
      <c r="H670" t="s">
        <v>1</v>
      </c>
      <c r="I670" t="s">
        <v>378</v>
      </c>
      <c r="J670" t="s">
        <v>143</v>
      </c>
      <c r="K670" t="s">
        <v>63</v>
      </c>
      <c r="L670">
        <v>22153</v>
      </c>
      <c r="M670" t="s">
        <v>83</v>
      </c>
      <c r="N670" t="s">
        <v>653</v>
      </c>
      <c r="O670" t="s">
        <v>9</v>
      </c>
      <c r="P670" t="s">
        <v>162</v>
      </c>
      <c r="Q670" t="s">
        <v>654</v>
      </c>
      <c r="R670">
        <v>311.14999999999998</v>
      </c>
      <c r="S670">
        <v>5</v>
      </c>
      <c r="T670">
        <v>0</v>
      </c>
      <c r="U670">
        <v>146.24049999999997</v>
      </c>
      <c r="V670">
        <v>2015</v>
      </c>
      <c r="W670" t="s">
        <v>211</v>
      </c>
    </row>
    <row r="671" spans="1:23" x14ac:dyDescent="0.25">
      <c r="A671">
        <v>6824</v>
      </c>
      <c r="B671" t="s">
        <v>1337</v>
      </c>
      <c r="C671" s="32">
        <v>42210</v>
      </c>
      <c r="D671" s="32">
        <v>42214</v>
      </c>
      <c r="E671" t="s">
        <v>375</v>
      </c>
      <c r="F671" t="s">
        <v>543</v>
      </c>
      <c r="G671" t="s">
        <v>544</v>
      </c>
      <c r="H671" t="s">
        <v>1</v>
      </c>
      <c r="I671" t="s">
        <v>378</v>
      </c>
      <c r="J671" t="s">
        <v>246</v>
      </c>
      <c r="K671" t="s">
        <v>26</v>
      </c>
      <c r="L671">
        <v>36116</v>
      </c>
      <c r="M671" t="s">
        <v>83</v>
      </c>
      <c r="N671" t="s">
        <v>2500</v>
      </c>
      <c r="O671" t="s">
        <v>9</v>
      </c>
      <c r="P671" t="s">
        <v>162</v>
      </c>
      <c r="Q671" t="s">
        <v>2501</v>
      </c>
      <c r="R671">
        <v>98.46</v>
      </c>
      <c r="S671">
        <v>9</v>
      </c>
      <c r="T671">
        <v>0</v>
      </c>
      <c r="U671">
        <v>49.23</v>
      </c>
      <c r="V671">
        <v>2015</v>
      </c>
      <c r="W671" t="s">
        <v>213</v>
      </c>
    </row>
    <row r="672" spans="1:23" x14ac:dyDescent="0.25">
      <c r="A672">
        <v>6924</v>
      </c>
      <c r="B672" t="s">
        <v>2419</v>
      </c>
      <c r="C672" s="32">
        <v>42079</v>
      </c>
      <c r="D672" s="32">
        <v>42082</v>
      </c>
      <c r="E672" t="s">
        <v>389</v>
      </c>
      <c r="F672" t="s">
        <v>2420</v>
      </c>
      <c r="G672" t="s">
        <v>2421</v>
      </c>
      <c r="H672" t="s">
        <v>0</v>
      </c>
      <c r="I672" t="s">
        <v>378</v>
      </c>
      <c r="J672" t="s">
        <v>2112</v>
      </c>
      <c r="K672" t="s">
        <v>26</v>
      </c>
      <c r="L672">
        <v>36830</v>
      </c>
      <c r="M672" t="s">
        <v>83</v>
      </c>
      <c r="N672" t="s">
        <v>2502</v>
      </c>
      <c r="O672" t="s">
        <v>9</v>
      </c>
      <c r="P672" t="s">
        <v>162</v>
      </c>
      <c r="Q672" t="s">
        <v>2503</v>
      </c>
      <c r="R672">
        <v>7.38</v>
      </c>
      <c r="S672">
        <v>2</v>
      </c>
      <c r="T672">
        <v>0</v>
      </c>
      <c r="U672">
        <v>3.3947999999999996</v>
      </c>
      <c r="V672">
        <v>2015</v>
      </c>
      <c r="W672" t="s">
        <v>215</v>
      </c>
    </row>
    <row r="673" spans="1:23" x14ac:dyDescent="0.25">
      <c r="A673">
        <v>7764</v>
      </c>
      <c r="B673" t="s">
        <v>2504</v>
      </c>
      <c r="C673" s="32">
        <v>42038</v>
      </c>
      <c r="D673" s="32">
        <v>42042</v>
      </c>
      <c r="E673" t="s">
        <v>375</v>
      </c>
      <c r="F673" t="s">
        <v>2505</v>
      </c>
      <c r="G673" t="s">
        <v>2506</v>
      </c>
      <c r="H673" t="s">
        <v>0</v>
      </c>
      <c r="I673" t="s">
        <v>378</v>
      </c>
      <c r="J673" t="s">
        <v>70</v>
      </c>
      <c r="K673" t="s">
        <v>34</v>
      </c>
      <c r="L673">
        <v>31907</v>
      </c>
      <c r="M673" t="s">
        <v>83</v>
      </c>
      <c r="N673" t="s">
        <v>2495</v>
      </c>
      <c r="O673" t="s">
        <v>9</v>
      </c>
      <c r="P673" t="s">
        <v>162</v>
      </c>
      <c r="Q673" t="s">
        <v>2496</v>
      </c>
      <c r="R673">
        <v>74.52</v>
      </c>
      <c r="S673">
        <v>9</v>
      </c>
      <c r="T673">
        <v>0</v>
      </c>
      <c r="U673">
        <v>35.024399999999993</v>
      </c>
      <c r="V673">
        <v>2015</v>
      </c>
      <c r="W673" t="s">
        <v>211</v>
      </c>
    </row>
    <row r="674" spans="1:23" x14ac:dyDescent="0.25">
      <c r="A674">
        <v>8301</v>
      </c>
      <c r="B674" t="s">
        <v>2507</v>
      </c>
      <c r="C674" s="32">
        <v>42114</v>
      </c>
      <c r="D674" s="32">
        <v>42118</v>
      </c>
      <c r="E674" t="s">
        <v>375</v>
      </c>
      <c r="F674" t="s">
        <v>2508</v>
      </c>
      <c r="G674" t="s">
        <v>2509</v>
      </c>
      <c r="H674" t="s">
        <v>0</v>
      </c>
      <c r="I674" t="s">
        <v>378</v>
      </c>
      <c r="J674" t="s">
        <v>122</v>
      </c>
      <c r="K674" t="s">
        <v>44</v>
      </c>
      <c r="L674">
        <v>48234</v>
      </c>
      <c r="M674" t="s">
        <v>81</v>
      </c>
      <c r="N674" t="s">
        <v>392</v>
      </c>
      <c r="O674" t="s">
        <v>9</v>
      </c>
      <c r="P674" t="s">
        <v>162</v>
      </c>
      <c r="Q674" t="s">
        <v>393</v>
      </c>
      <c r="R674">
        <v>180.96</v>
      </c>
      <c r="S674">
        <v>2</v>
      </c>
      <c r="T674">
        <v>0</v>
      </c>
      <c r="U674">
        <v>81.432000000000002</v>
      </c>
      <c r="V674">
        <v>2015</v>
      </c>
      <c r="W674" t="s">
        <v>208</v>
      </c>
    </row>
    <row r="675" spans="1:23" x14ac:dyDescent="0.25">
      <c r="A675">
        <v>8818</v>
      </c>
      <c r="B675" t="s">
        <v>1653</v>
      </c>
      <c r="C675" s="32">
        <v>42331</v>
      </c>
      <c r="D675" s="32">
        <v>42333</v>
      </c>
      <c r="E675" t="s">
        <v>389</v>
      </c>
      <c r="F675" t="s">
        <v>1654</v>
      </c>
      <c r="G675" t="s">
        <v>1655</v>
      </c>
      <c r="H675" t="s">
        <v>0</v>
      </c>
      <c r="I675" t="s">
        <v>378</v>
      </c>
      <c r="J675" t="s">
        <v>168</v>
      </c>
      <c r="K675" t="s">
        <v>32</v>
      </c>
      <c r="L675">
        <v>19805</v>
      </c>
      <c r="M675" t="s">
        <v>82</v>
      </c>
      <c r="N675" t="s">
        <v>2495</v>
      </c>
      <c r="O675" t="s">
        <v>9</v>
      </c>
      <c r="P675" t="s">
        <v>162</v>
      </c>
      <c r="Q675" t="s">
        <v>2496</v>
      </c>
      <c r="R675">
        <v>16.559999999999999</v>
      </c>
      <c r="S675">
        <v>2</v>
      </c>
      <c r="T675">
        <v>0</v>
      </c>
      <c r="U675">
        <v>7.783199999999999</v>
      </c>
      <c r="V675">
        <v>2015</v>
      </c>
      <c r="W675" t="s">
        <v>217</v>
      </c>
    </row>
    <row r="676" spans="1:23" x14ac:dyDescent="0.25">
      <c r="A676">
        <v>9401</v>
      </c>
      <c r="B676" t="s">
        <v>2510</v>
      </c>
      <c r="C676" s="32">
        <v>42263</v>
      </c>
      <c r="D676" s="32">
        <v>42268</v>
      </c>
      <c r="E676" t="s">
        <v>375</v>
      </c>
      <c r="F676" t="s">
        <v>2382</v>
      </c>
      <c r="G676" t="s">
        <v>2383</v>
      </c>
      <c r="H676" t="s">
        <v>0</v>
      </c>
      <c r="I676" t="s">
        <v>378</v>
      </c>
      <c r="J676" t="s">
        <v>2511</v>
      </c>
      <c r="K676" t="s">
        <v>63</v>
      </c>
      <c r="L676">
        <v>23602</v>
      </c>
      <c r="M676" t="s">
        <v>83</v>
      </c>
      <c r="N676" t="s">
        <v>2512</v>
      </c>
      <c r="O676" t="s">
        <v>9</v>
      </c>
      <c r="P676" t="s">
        <v>162</v>
      </c>
      <c r="Q676" t="s">
        <v>2496</v>
      </c>
      <c r="R676">
        <v>31.12</v>
      </c>
      <c r="S676">
        <v>4</v>
      </c>
      <c r="T676">
        <v>0</v>
      </c>
      <c r="U676">
        <v>14.6264</v>
      </c>
      <c r="V676">
        <v>2015</v>
      </c>
      <c r="W676" t="s">
        <v>219</v>
      </c>
    </row>
    <row r="677" spans="1:23" x14ac:dyDescent="0.25">
      <c r="A677">
        <v>340</v>
      </c>
      <c r="B677" t="s">
        <v>2513</v>
      </c>
      <c r="C677" s="32">
        <v>42177</v>
      </c>
      <c r="D677" s="32">
        <v>42181</v>
      </c>
      <c r="E677" t="s">
        <v>389</v>
      </c>
      <c r="F677" t="s">
        <v>1384</v>
      </c>
      <c r="G677" t="s">
        <v>1385</v>
      </c>
      <c r="H677" t="s">
        <v>0</v>
      </c>
      <c r="I677" t="s">
        <v>378</v>
      </c>
      <c r="J677" t="s">
        <v>2514</v>
      </c>
      <c r="K677" t="s">
        <v>61</v>
      </c>
      <c r="L677">
        <v>84041</v>
      </c>
      <c r="M677" t="s">
        <v>84</v>
      </c>
      <c r="N677" t="s">
        <v>1228</v>
      </c>
      <c r="O677" t="s">
        <v>9</v>
      </c>
      <c r="P677" t="s">
        <v>516</v>
      </c>
      <c r="Q677" t="s">
        <v>1229</v>
      </c>
      <c r="R677">
        <v>4.96</v>
      </c>
      <c r="S677">
        <v>4</v>
      </c>
      <c r="T677">
        <v>0</v>
      </c>
      <c r="U677">
        <v>2.3311999999999999</v>
      </c>
      <c r="V677">
        <v>2015</v>
      </c>
      <c r="W677" t="s">
        <v>214</v>
      </c>
    </row>
    <row r="678" spans="1:23" x14ac:dyDescent="0.25">
      <c r="A678">
        <v>526</v>
      </c>
      <c r="B678" t="s">
        <v>2515</v>
      </c>
      <c r="C678" s="32">
        <v>42364</v>
      </c>
      <c r="D678" s="32">
        <v>42371</v>
      </c>
      <c r="E678" t="s">
        <v>375</v>
      </c>
      <c r="F678" t="s">
        <v>1835</v>
      </c>
      <c r="G678" t="s">
        <v>1836</v>
      </c>
      <c r="H678" t="s">
        <v>0</v>
      </c>
      <c r="I678" t="s">
        <v>378</v>
      </c>
      <c r="J678" t="s">
        <v>237</v>
      </c>
      <c r="K678" t="s">
        <v>43</v>
      </c>
      <c r="L678">
        <v>1841</v>
      </c>
      <c r="M678" t="s">
        <v>82</v>
      </c>
      <c r="N678" t="s">
        <v>2516</v>
      </c>
      <c r="O678" t="s">
        <v>9</v>
      </c>
      <c r="P678" t="s">
        <v>516</v>
      </c>
      <c r="Q678" t="s">
        <v>950</v>
      </c>
      <c r="R678">
        <v>22.200000000000003</v>
      </c>
      <c r="S678">
        <v>5</v>
      </c>
      <c r="T678">
        <v>0</v>
      </c>
      <c r="U678">
        <v>10.434000000000001</v>
      </c>
      <c r="V678">
        <v>2015</v>
      </c>
      <c r="W678" t="s">
        <v>210</v>
      </c>
    </row>
    <row r="679" spans="1:23" x14ac:dyDescent="0.25">
      <c r="A679">
        <v>564</v>
      </c>
      <c r="B679" t="s">
        <v>2408</v>
      </c>
      <c r="C679" s="32">
        <v>42345</v>
      </c>
      <c r="D679" s="32">
        <v>42347</v>
      </c>
      <c r="E679" t="s">
        <v>512</v>
      </c>
      <c r="F679" t="s">
        <v>2409</v>
      </c>
      <c r="G679" t="s">
        <v>2410</v>
      </c>
      <c r="H679" t="s">
        <v>0</v>
      </c>
      <c r="I679" t="s">
        <v>378</v>
      </c>
      <c r="J679" t="s">
        <v>75</v>
      </c>
      <c r="K679" t="s">
        <v>64</v>
      </c>
      <c r="L679">
        <v>98105</v>
      </c>
      <c r="M679" t="s">
        <v>84</v>
      </c>
      <c r="N679" t="s">
        <v>2517</v>
      </c>
      <c r="O679" t="s">
        <v>9</v>
      </c>
      <c r="P679" t="s">
        <v>516</v>
      </c>
      <c r="Q679" t="s">
        <v>2518</v>
      </c>
      <c r="R679">
        <v>3.96</v>
      </c>
      <c r="S679">
        <v>2</v>
      </c>
      <c r="T679">
        <v>0</v>
      </c>
      <c r="U679">
        <v>0</v>
      </c>
      <c r="V679">
        <v>2015</v>
      </c>
      <c r="W679" t="s">
        <v>210</v>
      </c>
    </row>
    <row r="680" spans="1:23" x14ac:dyDescent="0.25">
      <c r="A680">
        <v>1148</v>
      </c>
      <c r="B680" t="s">
        <v>1354</v>
      </c>
      <c r="C680" s="32">
        <v>42098</v>
      </c>
      <c r="D680" s="32">
        <v>42098</v>
      </c>
      <c r="E680" t="s">
        <v>597</v>
      </c>
      <c r="F680" t="s">
        <v>1355</v>
      </c>
      <c r="G680" t="s">
        <v>1356</v>
      </c>
      <c r="H680" t="s">
        <v>0</v>
      </c>
      <c r="I680" t="s">
        <v>378</v>
      </c>
      <c r="J680" t="s">
        <v>1357</v>
      </c>
      <c r="K680" t="s">
        <v>44</v>
      </c>
      <c r="L680">
        <v>48911</v>
      </c>
      <c r="M680" t="s">
        <v>81</v>
      </c>
      <c r="N680" t="s">
        <v>2519</v>
      </c>
      <c r="O680" t="s">
        <v>9</v>
      </c>
      <c r="P680" t="s">
        <v>516</v>
      </c>
      <c r="Q680" t="s">
        <v>950</v>
      </c>
      <c r="R680">
        <v>5.84</v>
      </c>
      <c r="S680">
        <v>2</v>
      </c>
      <c r="T680">
        <v>0</v>
      </c>
      <c r="U680">
        <v>2.6279999999999997</v>
      </c>
      <c r="V680">
        <v>2015</v>
      </c>
      <c r="W680" t="s">
        <v>208</v>
      </c>
    </row>
    <row r="681" spans="1:23" x14ac:dyDescent="0.25">
      <c r="A681">
        <v>1529</v>
      </c>
      <c r="B681" t="s">
        <v>2520</v>
      </c>
      <c r="C681" s="32">
        <v>42315</v>
      </c>
      <c r="D681" s="32">
        <v>42318</v>
      </c>
      <c r="E681" t="s">
        <v>389</v>
      </c>
      <c r="F681" t="s">
        <v>608</v>
      </c>
      <c r="G681" t="s">
        <v>609</v>
      </c>
      <c r="H681" t="s">
        <v>1</v>
      </c>
      <c r="I681" t="s">
        <v>378</v>
      </c>
      <c r="J681" t="s">
        <v>73</v>
      </c>
      <c r="K681" t="s">
        <v>32</v>
      </c>
      <c r="L681">
        <v>19711</v>
      </c>
      <c r="M681" t="s">
        <v>82</v>
      </c>
      <c r="N681" t="s">
        <v>2521</v>
      </c>
      <c r="O681" t="s">
        <v>9</v>
      </c>
      <c r="P681" t="s">
        <v>516</v>
      </c>
      <c r="Q681" t="s">
        <v>2522</v>
      </c>
      <c r="R681">
        <v>26.18</v>
      </c>
      <c r="S681">
        <v>7</v>
      </c>
      <c r="T681">
        <v>0</v>
      </c>
      <c r="U681">
        <v>0.5236000000000014</v>
      </c>
      <c r="V681">
        <v>2015</v>
      </c>
      <c r="W681" t="s">
        <v>217</v>
      </c>
    </row>
    <row r="682" spans="1:23" x14ac:dyDescent="0.25">
      <c r="A682">
        <v>2807</v>
      </c>
      <c r="B682" t="s">
        <v>1388</v>
      </c>
      <c r="C682" s="32">
        <v>42210</v>
      </c>
      <c r="D682" s="32">
        <v>42212</v>
      </c>
      <c r="E682" t="s">
        <v>389</v>
      </c>
      <c r="F682" t="s">
        <v>1389</v>
      </c>
      <c r="G682" t="s">
        <v>1390</v>
      </c>
      <c r="H682" t="s">
        <v>0</v>
      </c>
      <c r="I682" t="s">
        <v>378</v>
      </c>
      <c r="J682" t="s">
        <v>75</v>
      </c>
      <c r="K682" t="s">
        <v>64</v>
      </c>
      <c r="L682">
        <v>98115</v>
      </c>
      <c r="M682" t="s">
        <v>84</v>
      </c>
      <c r="N682" t="s">
        <v>2523</v>
      </c>
      <c r="O682" t="s">
        <v>9</v>
      </c>
      <c r="P682" t="s">
        <v>516</v>
      </c>
      <c r="Q682" t="s">
        <v>2524</v>
      </c>
      <c r="R682">
        <v>9.42</v>
      </c>
      <c r="S682">
        <v>2</v>
      </c>
      <c r="T682">
        <v>0</v>
      </c>
      <c r="U682">
        <v>0.47100000000000009</v>
      </c>
      <c r="V682">
        <v>2015</v>
      </c>
      <c r="W682" t="s">
        <v>213</v>
      </c>
    </row>
    <row r="683" spans="1:23" x14ac:dyDescent="0.25">
      <c r="A683">
        <v>3020</v>
      </c>
      <c r="B683" t="s">
        <v>268</v>
      </c>
      <c r="C683" s="32">
        <v>42316</v>
      </c>
      <c r="D683" s="32">
        <v>42322</v>
      </c>
      <c r="E683" t="s">
        <v>375</v>
      </c>
      <c r="F683" t="s">
        <v>1967</v>
      </c>
      <c r="G683" t="s">
        <v>1968</v>
      </c>
      <c r="H683" t="s">
        <v>0</v>
      </c>
      <c r="I683" t="s">
        <v>378</v>
      </c>
      <c r="J683" t="s">
        <v>1969</v>
      </c>
      <c r="K683" t="s">
        <v>61</v>
      </c>
      <c r="L683">
        <v>84084</v>
      </c>
      <c r="M683" t="s">
        <v>84</v>
      </c>
      <c r="N683" t="s">
        <v>2525</v>
      </c>
      <c r="O683" t="s">
        <v>9</v>
      </c>
      <c r="P683" t="s">
        <v>516</v>
      </c>
      <c r="Q683" t="s">
        <v>2526</v>
      </c>
      <c r="R683">
        <v>5.04</v>
      </c>
      <c r="S683">
        <v>3</v>
      </c>
      <c r="T683">
        <v>0</v>
      </c>
      <c r="U683">
        <v>0.20159999999999978</v>
      </c>
      <c r="V683">
        <v>2015</v>
      </c>
      <c r="W683" t="s">
        <v>217</v>
      </c>
    </row>
    <row r="684" spans="1:23" x14ac:dyDescent="0.25">
      <c r="A684">
        <v>3678</v>
      </c>
      <c r="B684" t="s">
        <v>1407</v>
      </c>
      <c r="C684" s="32">
        <v>42194</v>
      </c>
      <c r="D684" s="32">
        <v>42199</v>
      </c>
      <c r="E684" t="s">
        <v>375</v>
      </c>
      <c r="F684" t="s">
        <v>1408</v>
      </c>
      <c r="G684" t="s">
        <v>1409</v>
      </c>
      <c r="H684" t="s">
        <v>0</v>
      </c>
      <c r="I684" t="s">
        <v>378</v>
      </c>
      <c r="J684" t="s">
        <v>1410</v>
      </c>
      <c r="K684" t="s">
        <v>42</v>
      </c>
      <c r="L684">
        <v>20735</v>
      </c>
      <c r="M684" t="s">
        <v>82</v>
      </c>
      <c r="N684" t="s">
        <v>515</v>
      </c>
      <c r="O684" t="s">
        <v>9</v>
      </c>
      <c r="P684" t="s">
        <v>516</v>
      </c>
      <c r="Q684" t="s">
        <v>517</v>
      </c>
      <c r="R684">
        <v>15.8</v>
      </c>
      <c r="S684">
        <v>4</v>
      </c>
      <c r="T684">
        <v>0</v>
      </c>
      <c r="U684">
        <v>5.0559999999999992</v>
      </c>
      <c r="V684">
        <v>2015</v>
      </c>
      <c r="W684" t="s">
        <v>213</v>
      </c>
    </row>
    <row r="685" spans="1:23" x14ac:dyDescent="0.25">
      <c r="A685">
        <v>4078</v>
      </c>
      <c r="B685" t="s">
        <v>2527</v>
      </c>
      <c r="C685" s="32">
        <v>42357</v>
      </c>
      <c r="D685" s="32">
        <v>42359</v>
      </c>
      <c r="E685" t="s">
        <v>389</v>
      </c>
      <c r="F685" t="s">
        <v>2156</v>
      </c>
      <c r="G685" t="s">
        <v>2157</v>
      </c>
      <c r="H685" t="s">
        <v>1</v>
      </c>
      <c r="I685" t="s">
        <v>378</v>
      </c>
      <c r="J685" t="s">
        <v>123</v>
      </c>
      <c r="K685" t="s">
        <v>48</v>
      </c>
      <c r="L685">
        <v>68104</v>
      </c>
      <c r="M685" t="s">
        <v>81</v>
      </c>
      <c r="N685" t="s">
        <v>2528</v>
      </c>
      <c r="O685" t="s">
        <v>9</v>
      </c>
      <c r="P685" t="s">
        <v>516</v>
      </c>
      <c r="Q685" t="s">
        <v>2529</v>
      </c>
      <c r="R685">
        <v>5.04</v>
      </c>
      <c r="S685">
        <v>4</v>
      </c>
      <c r="T685">
        <v>0</v>
      </c>
      <c r="U685">
        <v>0.2016</v>
      </c>
      <c r="V685">
        <v>2015</v>
      </c>
      <c r="W685" t="s">
        <v>210</v>
      </c>
    </row>
    <row r="686" spans="1:23" x14ac:dyDescent="0.25">
      <c r="A686">
        <v>4556</v>
      </c>
      <c r="B686" t="s">
        <v>2098</v>
      </c>
      <c r="C686" s="32">
        <v>42086</v>
      </c>
      <c r="D686" s="32">
        <v>42089</v>
      </c>
      <c r="E686" t="s">
        <v>512</v>
      </c>
      <c r="F686" t="s">
        <v>2099</v>
      </c>
      <c r="G686" t="s">
        <v>2100</v>
      </c>
      <c r="H686" t="s">
        <v>0</v>
      </c>
      <c r="I686" t="s">
        <v>378</v>
      </c>
      <c r="J686" t="s">
        <v>187</v>
      </c>
      <c r="K686" t="s">
        <v>58</v>
      </c>
      <c r="L686">
        <v>29501</v>
      </c>
      <c r="M686" t="s">
        <v>83</v>
      </c>
      <c r="N686" t="s">
        <v>2530</v>
      </c>
      <c r="O686" t="s">
        <v>9</v>
      </c>
      <c r="P686" t="s">
        <v>516</v>
      </c>
      <c r="Q686" t="s">
        <v>950</v>
      </c>
      <c r="R686">
        <v>31.56</v>
      </c>
      <c r="S686">
        <v>4</v>
      </c>
      <c r="T686">
        <v>0</v>
      </c>
      <c r="U686">
        <v>14.201999999999998</v>
      </c>
      <c r="V686">
        <v>2015</v>
      </c>
      <c r="W686" t="s">
        <v>215</v>
      </c>
    </row>
    <row r="687" spans="1:23" x14ac:dyDescent="0.25">
      <c r="A687">
        <v>4602</v>
      </c>
      <c r="B687" t="s">
        <v>1547</v>
      </c>
      <c r="C687" s="32">
        <v>42201</v>
      </c>
      <c r="D687" s="32">
        <v>42205</v>
      </c>
      <c r="E687" t="s">
        <v>375</v>
      </c>
      <c r="F687" t="s">
        <v>1548</v>
      </c>
      <c r="G687" t="s">
        <v>1549</v>
      </c>
      <c r="H687" t="s">
        <v>2</v>
      </c>
      <c r="I687" t="s">
        <v>378</v>
      </c>
      <c r="J687" t="s">
        <v>1550</v>
      </c>
      <c r="K687" t="s">
        <v>42</v>
      </c>
      <c r="L687">
        <v>21215</v>
      </c>
      <c r="M687" t="s">
        <v>82</v>
      </c>
      <c r="N687" t="s">
        <v>2531</v>
      </c>
      <c r="O687" t="s">
        <v>9</v>
      </c>
      <c r="P687" t="s">
        <v>516</v>
      </c>
      <c r="Q687" t="s">
        <v>2532</v>
      </c>
      <c r="R687">
        <v>11.52</v>
      </c>
      <c r="S687">
        <v>4</v>
      </c>
      <c r="T687">
        <v>0</v>
      </c>
      <c r="U687">
        <v>5.4143999999999997</v>
      </c>
      <c r="V687">
        <v>2015</v>
      </c>
      <c r="W687" t="s">
        <v>213</v>
      </c>
    </row>
    <row r="688" spans="1:23" x14ac:dyDescent="0.25">
      <c r="A688">
        <v>5118</v>
      </c>
      <c r="B688" t="s">
        <v>1440</v>
      </c>
      <c r="C688" s="32">
        <v>42273</v>
      </c>
      <c r="D688" s="32">
        <v>42280</v>
      </c>
      <c r="E688" t="s">
        <v>375</v>
      </c>
      <c r="F688" t="s">
        <v>1441</v>
      </c>
      <c r="G688" t="s">
        <v>1442</v>
      </c>
      <c r="H688" t="s">
        <v>0</v>
      </c>
      <c r="I688" t="s">
        <v>378</v>
      </c>
      <c r="J688" t="s">
        <v>349</v>
      </c>
      <c r="K688" t="s">
        <v>53</v>
      </c>
      <c r="L688">
        <v>11572</v>
      </c>
      <c r="M688" t="s">
        <v>82</v>
      </c>
      <c r="N688" t="s">
        <v>644</v>
      </c>
      <c r="O688" t="s">
        <v>9</v>
      </c>
      <c r="P688" t="s">
        <v>516</v>
      </c>
      <c r="Q688" t="s">
        <v>645</v>
      </c>
      <c r="R688">
        <v>34.44</v>
      </c>
      <c r="S688">
        <v>3</v>
      </c>
      <c r="T688">
        <v>0</v>
      </c>
      <c r="U688">
        <v>16.186799999999998</v>
      </c>
      <c r="V688">
        <v>2015</v>
      </c>
      <c r="W688" t="s">
        <v>219</v>
      </c>
    </row>
    <row r="689" spans="1:23" x14ac:dyDescent="0.25">
      <c r="A689">
        <v>5207</v>
      </c>
      <c r="B689" t="s">
        <v>2111</v>
      </c>
      <c r="C689" s="32">
        <v>42259</v>
      </c>
      <c r="D689" s="32">
        <v>42265</v>
      </c>
      <c r="E689" t="s">
        <v>375</v>
      </c>
      <c r="F689" t="s">
        <v>1379</v>
      </c>
      <c r="G689" t="s">
        <v>1380</v>
      </c>
      <c r="H689" t="s">
        <v>0</v>
      </c>
      <c r="I689" t="s">
        <v>378</v>
      </c>
      <c r="J689" t="s">
        <v>2112</v>
      </c>
      <c r="K689" t="s">
        <v>53</v>
      </c>
      <c r="L689">
        <v>13021</v>
      </c>
      <c r="M689" t="s">
        <v>82</v>
      </c>
      <c r="N689" t="s">
        <v>1228</v>
      </c>
      <c r="O689" t="s">
        <v>9</v>
      </c>
      <c r="P689" t="s">
        <v>516</v>
      </c>
      <c r="Q689" t="s">
        <v>1229</v>
      </c>
      <c r="R689">
        <v>1.24</v>
      </c>
      <c r="S689">
        <v>1</v>
      </c>
      <c r="T689">
        <v>0</v>
      </c>
      <c r="U689">
        <v>0.58279999999999998</v>
      </c>
      <c r="V689">
        <v>2015</v>
      </c>
      <c r="W689" t="s">
        <v>219</v>
      </c>
    </row>
    <row r="690" spans="1:23" x14ac:dyDescent="0.25">
      <c r="A690">
        <v>7613</v>
      </c>
      <c r="B690" t="s">
        <v>2218</v>
      </c>
      <c r="C690" s="32">
        <v>42043</v>
      </c>
      <c r="D690" s="32">
        <v>42046</v>
      </c>
      <c r="E690" t="s">
        <v>512</v>
      </c>
      <c r="F690" t="s">
        <v>2219</v>
      </c>
      <c r="G690" t="s">
        <v>2220</v>
      </c>
      <c r="H690" t="s">
        <v>0</v>
      </c>
      <c r="I690" t="s">
        <v>378</v>
      </c>
      <c r="J690" t="s">
        <v>2221</v>
      </c>
      <c r="K690" t="s">
        <v>39</v>
      </c>
      <c r="L690">
        <v>67846</v>
      </c>
      <c r="M690" t="s">
        <v>81</v>
      </c>
      <c r="N690" t="s">
        <v>2533</v>
      </c>
      <c r="O690" t="s">
        <v>9</v>
      </c>
      <c r="P690" t="s">
        <v>516</v>
      </c>
      <c r="Q690" t="s">
        <v>2534</v>
      </c>
      <c r="R690">
        <v>5.81</v>
      </c>
      <c r="S690">
        <v>1</v>
      </c>
      <c r="T690">
        <v>0</v>
      </c>
      <c r="U690">
        <v>1.8010999999999999</v>
      </c>
      <c r="V690">
        <v>2015</v>
      </c>
      <c r="W690" t="s">
        <v>211</v>
      </c>
    </row>
    <row r="691" spans="1:23" x14ac:dyDescent="0.25">
      <c r="A691">
        <v>7748</v>
      </c>
      <c r="B691" t="s">
        <v>2535</v>
      </c>
      <c r="C691" s="32">
        <v>42155</v>
      </c>
      <c r="D691" s="32">
        <v>42157</v>
      </c>
      <c r="E691" t="s">
        <v>389</v>
      </c>
      <c r="F691" t="s">
        <v>2441</v>
      </c>
      <c r="G691" t="s">
        <v>2442</v>
      </c>
      <c r="H691" t="s">
        <v>2</v>
      </c>
      <c r="I691" t="s">
        <v>378</v>
      </c>
      <c r="J691" t="s">
        <v>1132</v>
      </c>
      <c r="K691" t="s">
        <v>53</v>
      </c>
      <c r="L691">
        <v>11561</v>
      </c>
      <c r="M691" t="s">
        <v>82</v>
      </c>
      <c r="N691" t="s">
        <v>2528</v>
      </c>
      <c r="O691" t="s">
        <v>9</v>
      </c>
      <c r="P691" t="s">
        <v>516</v>
      </c>
      <c r="Q691" t="s">
        <v>2529</v>
      </c>
      <c r="R691">
        <v>7.5600000000000005</v>
      </c>
      <c r="S691">
        <v>6</v>
      </c>
      <c r="T691">
        <v>0</v>
      </c>
      <c r="U691">
        <v>0.3024</v>
      </c>
      <c r="V691">
        <v>2015</v>
      </c>
      <c r="W691" t="s">
        <v>216</v>
      </c>
    </row>
    <row r="692" spans="1:23" x14ac:dyDescent="0.25">
      <c r="A692">
        <v>398</v>
      </c>
      <c r="B692" t="s">
        <v>2536</v>
      </c>
      <c r="C692" s="32">
        <v>42308</v>
      </c>
      <c r="D692" s="32">
        <v>42312</v>
      </c>
      <c r="E692" t="s">
        <v>375</v>
      </c>
      <c r="F692" t="s">
        <v>2537</v>
      </c>
      <c r="G692" t="s">
        <v>2538</v>
      </c>
      <c r="H692" t="s">
        <v>2</v>
      </c>
      <c r="I692" t="s">
        <v>378</v>
      </c>
      <c r="J692" t="s">
        <v>142</v>
      </c>
      <c r="K692" t="s">
        <v>44</v>
      </c>
      <c r="L692">
        <v>49201</v>
      </c>
      <c r="M692" t="s">
        <v>81</v>
      </c>
      <c r="N692" t="s">
        <v>825</v>
      </c>
      <c r="O692" t="s">
        <v>9</v>
      </c>
      <c r="P692" t="s">
        <v>138</v>
      </c>
      <c r="Q692" t="s">
        <v>826</v>
      </c>
      <c r="R692">
        <v>70.12</v>
      </c>
      <c r="S692">
        <v>4</v>
      </c>
      <c r="T692">
        <v>0</v>
      </c>
      <c r="U692">
        <v>21.035999999999994</v>
      </c>
      <c r="V692">
        <v>2015</v>
      </c>
      <c r="W692" t="s">
        <v>218</v>
      </c>
    </row>
    <row r="693" spans="1:23" x14ac:dyDescent="0.25">
      <c r="A693">
        <v>2094</v>
      </c>
      <c r="B693" t="s">
        <v>2539</v>
      </c>
      <c r="C693" s="32">
        <v>42107</v>
      </c>
      <c r="D693" s="32">
        <v>42109</v>
      </c>
      <c r="E693" t="s">
        <v>389</v>
      </c>
      <c r="F693" t="s">
        <v>2540</v>
      </c>
      <c r="G693" t="s">
        <v>2541</v>
      </c>
      <c r="H693" t="s">
        <v>0</v>
      </c>
      <c r="I693" t="s">
        <v>378</v>
      </c>
      <c r="J693" t="s">
        <v>2542</v>
      </c>
      <c r="K693" t="s">
        <v>52</v>
      </c>
      <c r="L693">
        <v>87401</v>
      </c>
      <c r="M693" t="s">
        <v>84</v>
      </c>
      <c r="N693" t="s">
        <v>564</v>
      </c>
      <c r="O693" t="s">
        <v>9</v>
      </c>
      <c r="P693" t="s">
        <v>138</v>
      </c>
      <c r="Q693" t="s">
        <v>565</v>
      </c>
      <c r="R693">
        <v>12.88</v>
      </c>
      <c r="S693">
        <v>1</v>
      </c>
      <c r="T693">
        <v>0</v>
      </c>
      <c r="U693">
        <v>0.38640000000000008</v>
      </c>
      <c r="V693">
        <v>2015</v>
      </c>
      <c r="W693" t="s">
        <v>208</v>
      </c>
    </row>
    <row r="694" spans="1:23" x14ac:dyDescent="0.25">
      <c r="A694">
        <v>8732</v>
      </c>
      <c r="B694" t="s">
        <v>2543</v>
      </c>
      <c r="C694" s="32">
        <v>42216</v>
      </c>
      <c r="D694" s="32">
        <v>42222</v>
      </c>
      <c r="E694" t="s">
        <v>375</v>
      </c>
      <c r="F694" t="s">
        <v>2103</v>
      </c>
      <c r="G694" t="s">
        <v>2104</v>
      </c>
      <c r="H694" t="s">
        <v>1</v>
      </c>
      <c r="I694" t="s">
        <v>378</v>
      </c>
      <c r="J694" t="s">
        <v>2544</v>
      </c>
      <c r="K694" t="s">
        <v>47</v>
      </c>
      <c r="L694">
        <v>63116</v>
      </c>
      <c r="M694" t="s">
        <v>81</v>
      </c>
      <c r="N694" t="s">
        <v>825</v>
      </c>
      <c r="O694" t="s">
        <v>9</v>
      </c>
      <c r="P694" t="s">
        <v>138</v>
      </c>
      <c r="Q694" t="s">
        <v>826</v>
      </c>
      <c r="R694">
        <v>52.59</v>
      </c>
      <c r="S694">
        <v>3</v>
      </c>
      <c r="T694">
        <v>0</v>
      </c>
      <c r="U694">
        <v>15.776999999999996</v>
      </c>
      <c r="V694">
        <v>2015</v>
      </c>
      <c r="W694" t="s">
        <v>213</v>
      </c>
    </row>
    <row r="695" spans="1:23" x14ac:dyDescent="0.25">
      <c r="A695">
        <v>9986</v>
      </c>
      <c r="B695" t="s">
        <v>2467</v>
      </c>
      <c r="C695" s="32">
        <v>42141</v>
      </c>
      <c r="D695" s="32">
        <v>42147</v>
      </c>
      <c r="E695" t="s">
        <v>375</v>
      </c>
      <c r="F695" t="s">
        <v>1789</v>
      </c>
      <c r="G695" t="s">
        <v>1790</v>
      </c>
      <c r="H695" t="s">
        <v>0</v>
      </c>
      <c r="I695" t="s">
        <v>378</v>
      </c>
      <c r="J695" t="s">
        <v>1132</v>
      </c>
      <c r="K695" t="s">
        <v>53</v>
      </c>
      <c r="L695">
        <v>11561</v>
      </c>
      <c r="M695" t="s">
        <v>82</v>
      </c>
      <c r="N695" t="s">
        <v>2545</v>
      </c>
      <c r="O695" t="s">
        <v>9</v>
      </c>
      <c r="P695" t="s">
        <v>138</v>
      </c>
      <c r="Q695" t="s">
        <v>2546</v>
      </c>
      <c r="R695">
        <v>55.6</v>
      </c>
      <c r="S695">
        <v>4</v>
      </c>
      <c r="T695">
        <v>0</v>
      </c>
      <c r="U695">
        <v>16.123999999999995</v>
      </c>
      <c r="V695">
        <v>2015</v>
      </c>
      <c r="W695" t="s">
        <v>216</v>
      </c>
    </row>
    <row r="696" spans="1:23" x14ac:dyDescent="0.25">
      <c r="A696">
        <v>95</v>
      </c>
      <c r="B696" t="s">
        <v>1926</v>
      </c>
      <c r="C696" s="32">
        <v>42035</v>
      </c>
      <c r="D696" s="32">
        <v>42040</v>
      </c>
      <c r="E696" t="s">
        <v>389</v>
      </c>
      <c r="F696" t="s">
        <v>1927</v>
      </c>
      <c r="G696" t="s">
        <v>1928</v>
      </c>
      <c r="H696" t="s">
        <v>0</v>
      </c>
      <c r="I696" t="s">
        <v>378</v>
      </c>
      <c r="J696" t="s">
        <v>155</v>
      </c>
      <c r="K696" t="s">
        <v>45</v>
      </c>
      <c r="L696">
        <v>55407</v>
      </c>
      <c r="M696" t="s">
        <v>81</v>
      </c>
      <c r="N696" t="s">
        <v>2547</v>
      </c>
      <c r="O696" t="s">
        <v>9</v>
      </c>
      <c r="P696" t="s">
        <v>15</v>
      </c>
      <c r="Q696" t="s">
        <v>2548</v>
      </c>
      <c r="R696">
        <v>32.96</v>
      </c>
      <c r="S696">
        <v>2</v>
      </c>
      <c r="T696">
        <v>0</v>
      </c>
      <c r="U696">
        <v>16.150400000000001</v>
      </c>
      <c r="V696">
        <v>2015</v>
      </c>
      <c r="W696" t="s">
        <v>212</v>
      </c>
    </row>
    <row r="697" spans="1:23" x14ac:dyDescent="0.25">
      <c r="A697">
        <v>1149</v>
      </c>
      <c r="B697" t="s">
        <v>1354</v>
      </c>
      <c r="C697" s="32">
        <v>42098</v>
      </c>
      <c r="D697" s="32">
        <v>42098</v>
      </c>
      <c r="E697" t="s">
        <v>597</v>
      </c>
      <c r="F697" t="s">
        <v>1355</v>
      </c>
      <c r="G697" t="s">
        <v>1356</v>
      </c>
      <c r="H697" t="s">
        <v>0</v>
      </c>
      <c r="I697" t="s">
        <v>378</v>
      </c>
      <c r="J697" t="s">
        <v>1357</v>
      </c>
      <c r="K697" t="s">
        <v>44</v>
      </c>
      <c r="L697">
        <v>48911</v>
      </c>
      <c r="M697" t="s">
        <v>81</v>
      </c>
      <c r="N697" t="s">
        <v>2549</v>
      </c>
      <c r="O697" t="s">
        <v>9</v>
      </c>
      <c r="P697" t="s">
        <v>15</v>
      </c>
      <c r="Q697" t="s">
        <v>2550</v>
      </c>
      <c r="R697">
        <v>12.76</v>
      </c>
      <c r="S697">
        <v>2</v>
      </c>
      <c r="T697">
        <v>0</v>
      </c>
      <c r="U697">
        <v>5.8695999999999993</v>
      </c>
      <c r="V697">
        <v>2015</v>
      </c>
      <c r="W697" t="s">
        <v>208</v>
      </c>
    </row>
    <row r="698" spans="1:23" x14ac:dyDescent="0.25">
      <c r="A698">
        <v>1696</v>
      </c>
      <c r="B698" t="s">
        <v>1584</v>
      </c>
      <c r="C698" s="32">
        <v>42272</v>
      </c>
      <c r="D698" s="32">
        <v>42275</v>
      </c>
      <c r="E698" t="s">
        <v>389</v>
      </c>
      <c r="F698" t="s">
        <v>1585</v>
      </c>
      <c r="G698" t="s">
        <v>1586</v>
      </c>
      <c r="H698" t="s">
        <v>2</v>
      </c>
      <c r="I698" t="s">
        <v>378</v>
      </c>
      <c r="J698" t="s">
        <v>1587</v>
      </c>
      <c r="K698" t="s">
        <v>51</v>
      </c>
      <c r="L698">
        <v>7002</v>
      </c>
      <c r="M698" t="s">
        <v>82</v>
      </c>
      <c r="N698" t="s">
        <v>2551</v>
      </c>
      <c r="O698" t="s">
        <v>9</v>
      </c>
      <c r="P698" t="s">
        <v>15</v>
      </c>
      <c r="Q698" t="s">
        <v>2552</v>
      </c>
      <c r="R698">
        <v>14.46</v>
      </c>
      <c r="S698">
        <v>3</v>
      </c>
      <c r="T698">
        <v>0</v>
      </c>
      <c r="U698">
        <v>7.0853999999999999</v>
      </c>
      <c r="V698">
        <v>2015</v>
      </c>
      <c r="W698" t="s">
        <v>219</v>
      </c>
    </row>
    <row r="699" spans="1:23" x14ac:dyDescent="0.25">
      <c r="A699">
        <v>1982</v>
      </c>
      <c r="B699" t="s">
        <v>2553</v>
      </c>
      <c r="C699" s="32">
        <v>42352</v>
      </c>
      <c r="D699" s="32">
        <v>42354</v>
      </c>
      <c r="E699" t="s">
        <v>389</v>
      </c>
      <c r="F699" t="s">
        <v>421</v>
      </c>
      <c r="G699" t="s">
        <v>422</v>
      </c>
      <c r="H699" t="s">
        <v>1</v>
      </c>
      <c r="I699" t="s">
        <v>378</v>
      </c>
      <c r="J699" t="s">
        <v>70</v>
      </c>
      <c r="K699" t="s">
        <v>34</v>
      </c>
      <c r="L699">
        <v>31907</v>
      </c>
      <c r="M699" t="s">
        <v>83</v>
      </c>
      <c r="N699" t="s">
        <v>2554</v>
      </c>
      <c r="O699" t="s">
        <v>9</v>
      </c>
      <c r="P699" t="s">
        <v>15</v>
      </c>
      <c r="Q699" t="s">
        <v>2555</v>
      </c>
      <c r="R699">
        <v>3.76</v>
      </c>
      <c r="S699">
        <v>2</v>
      </c>
      <c r="T699">
        <v>0</v>
      </c>
      <c r="U699">
        <v>1.8047999999999997</v>
      </c>
      <c r="V699">
        <v>2015</v>
      </c>
      <c r="W699" t="s">
        <v>210</v>
      </c>
    </row>
    <row r="700" spans="1:23" x14ac:dyDescent="0.25">
      <c r="A700">
        <v>2322</v>
      </c>
      <c r="B700" t="s">
        <v>2556</v>
      </c>
      <c r="C700" s="32">
        <v>42369</v>
      </c>
      <c r="D700" s="32">
        <v>42372</v>
      </c>
      <c r="E700" t="s">
        <v>389</v>
      </c>
      <c r="F700" t="s">
        <v>2557</v>
      </c>
      <c r="G700" t="s">
        <v>2558</v>
      </c>
      <c r="H700" t="s">
        <v>1</v>
      </c>
      <c r="I700" t="s">
        <v>378</v>
      </c>
      <c r="J700" t="s">
        <v>147</v>
      </c>
      <c r="K700" t="s">
        <v>40</v>
      </c>
      <c r="L700">
        <v>42420</v>
      </c>
      <c r="M700" t="s">
        <v>83</v>
      </c>
      <c r="N700" t="s">
        <v>2559</v>
      </c>
      <c r="O700" t="s">
        <v>9</v>
      </c>
      <c r="P700" t="s">
        <v>15</v>
      </c>
      <c r="Q700" t="s">
        <v>2560</v>
      </c>
      <c r="R700">
        <v>94.74</v>
      </c>
      <c r="S700">
        <v>3</v>
      </c>
      <c r="T700">
        <v>0</v>
      </c>
      <c r="U700">
        <v>44.527799999999992</v>
      </c>
      <c r="V700">
        <v>2015</v>
      </c>
      <c r="W700" t="s">
        <v>210</v>
      </c>
    </row>
    <row r="701" spans="1:23" x14ac:dyDescent="0.25">
      <c r="A701">
        <v>2323</v>
      </c>
      <c r="B701" t="s">
        <v>2556</v>
      </c>
      <c r="C701" s="32">
        <v>42369</v>
      </c>
      <c r="D701" s="32">
        <v>42372</v>
      </c>
      <c r="E701" t="s">
        <v>389</v>
      </c>
      <c r="F701" t="s">
        <v>2557</v>
      </c>
      <c r="G701" t="s">
        <v>2558</v>
      </c>
      <c r="H701" t="s">
        <v>1</v>
      </c>
      <c r="I701" t="s">
        <v>378</v>
      </c>
      <c r="J701" t="s">
        <v>147</v>
      </c>
      <c r="K701" t="s">
        <v>40</v>
      </c>
      <c r="L701">
        <v>42420</v>
      </c>
      <c r="M701" t="s">
        <v>83</v>
      </c>
      <c r="N701" t="s">
        <v>2561</v>
      </c>
      <c r="O701" t="s">
        <v>9</v>
      </c>
      <c r="P701" t="s">
        <v>15</v>
      </c>
      <c r="Q701" t="s">
        <v>2562</v>
      </c>
      <c r="R701">
        <v>60.64</v>
      </c>
      <c r="S701">
        <v>4</v>
      </c>
      <c r="T701">
        <v>0</v>
      </c>
      <c r="U701">
        <v>27.894399999999997</v>
      </c>
      <c r="V701">
        <v>2015</v>
      </c>
      <c r="W701" t="s">
        <v>210</v>
      </c>
    </row>
    <row r="702" spans="1:23" x14ac:dyDescent="0.25">
      <c r="A702">
        <v>2324</v>
      </c>
      <c r="B702" t="s">
        <v>2556</v>
      </c>
      <c r="C702" s="32">
        <v>42369</v>
      </c>
      <c r="D702" s="32">
        <v>42372</v>
      </c>
      <c r="E702" t="s">
        <v>389</v>
      </c>
      <c r="F702" t="s">
        <v>2557</v>
      </c>
      <c r="G702" t="s">
        <v>2558</v>
      </c>
      <c r="H702" t="s">
        <v>1</v>
      </c>
      <c r="I702" t="s">
        <v>378</v>
      </c>
      <c r="J702" t="s">
        <v>147</v>
      </c>
      <c r="K702" t="s">
        <v>40</v>
      </c>
      <c r="L702">
        <v>42420</v>
      </c>
      <c r="M702" t="s">
        <v>83</v>
      </c>
      <c r="N702" t="s">
        <v>2563</v>
      </c>
      <c r="O702" t="s">
        <v>9</v>
      </c>
      <c r="P702" t="s">
        <v>15</v>
      </c>
      <c r="Q702" t="s">
        <v>2564</v>
      </c>
      <c r="R702">
        <v>76.3</v>
      </c>
      <c r="S702">
        <v>5</v>
      </c>
      <c r="T702">
        <v>0</v>
      </c>
      <c r="U702">
        <v>38.15</v>
      </c>
      <c r="V702">
        <v>2015</v>
      </c>
      <c r="W702" t="s">
        <v>210</v>
      </c>
    </row>
    <row r="703" spans="1:23" x14ac:dyDescent="0.25">
      <c r="A703">
        <v>2325</v>
      </c>
      <c r="B703" t="s">
        <v>2556</v>
      </c>
      <c r="C703" s="32">
        <v>42369</v>
      </c>
      <c r="D703" s="32">
        <v>42372</v>
      </c>
      <c r="E703" t="s">
        <v>389</v>
      </c>
      <c r="F703" t="s">
        <v>2557</v>
      </c>
      <c r="G703" t="s">
        <v>2558</v>
      </c>
      <c r="H703" t="s">
        <v>1</v>
      </c>
      <c r="I703" t="s">
        <v>378</v>
      </c>
      <c r="J703" t="s">
        <v>147</v>
      </c>
      <c r="K703" t="s">
        <v>40</v>
      </c>
      <c r="L703">
        <v>42420</v>
      </c>
      <c r="M703" t="s">
        <v>83</v>
      </c>
      <c r="N703" t="s">
        <v>2565</v>
      </c>
      <c r="O703" t="s">
        <v>9</v>
      </c>
      <c r="P703" t="s">
        <v>15</v>
      </c>
      <c r="Q703" t="s">
        <v>2566</v>
      </c>
      <c r="R703">
        <v>364.79999999999995</v>
      </c>
      <c r="S703">
        <v>12</v>
      </c>
      <c r="T703">
        <v>0</v>
      </c>
      <c r="U703">
        <v>167.80799999999999</v>
      </c>
      <c r="V703">
        <v>2015</v>
      </c>
      <c r="W703" t="s">
        <v>210</v>
      </c>
    </row>
    <row r="704" spans="1:23" x14ac:dyDescent="0.25">
      <c r="A704">
        <v>2916</v>
      </c>
      <c r="B704" t="s">
        <v>1601</v>
      </c>
      <c r="C704" s="32">
        <v>42289</v>
      </c>
      <c r="D704" s="32">
        <v>42294</v>
      </c>
      <c r="E704" t="s">
        <v>389</v>
      </c>
      <c r="F704" t="s">
        <v>1067</v>
      </c>
      <c r="G704" t="s">
        <v>1068</v>
      </c>
      <c r="H704" t="s">
        <v>0</v>
      </c>
      <c r="I704" t="s">
        <v>378</v>
      </c>
      <c r="J704" t="s">
        <v>233</v>
      </c>
      <c r="K704" t="s">
        <v>37</v>
      </c>
      <c r="L704">
        <v>46060</v>
      </c>
      <c r="M704" t="s">
        <v>81</v>
      </c>
      <c r="N704" t="s">
        <v>2567</v>
      </c>
      <c r="O704" t="s">
        <v>9</v>
      </c>
      <c r="P704" t="s">
        <v>15</v>
      </c>
      <c r="Q704" t="s">
        <v>2568</v>
      </c>
      <c r="R704">
        <v>12.56</v>
      </c>
      <c r="S704">
        <v>2</v>
      </c>
      <c r="T704">
        <v>0</v>
      </c>
      <c r="U704">
        <v>5.6519999999999992</v>
      </c>
      <c r="V704">
        <v>2015</v>
      </c>
      <c r="W704" t="s">
        <v>218</v>
      </c>
    </row>
    <row r="705" spans="1:23" x14ac:dyDescent="0.25">
      <c r="A705">
        <v>3454</v>
      </c>
      <c r="B705" t="s">
        <v>2569</v>
      </c>
      <c r="C705" s="32">
        <v>42064</v>
      </c>
      <c r="D705" s="32">
        <v>42065</v>
      </c>
      <c r="E705" t="s">
        <v>389</v>
      </c>
      <c r="F705" t="s">
        <v>2570</v>
      </c>
      <c r="G705" t="s">
        <v>2571</v>
      </c>
      <c r="H705" t="s">
        <v>0</v>
      </c>
      <c r="I705" t="s">
        <v>378</v>
      </c>
      <c r="J705" t="s">
        <v>2572</v>
      </c>
      <c r="K705" t="s">
        <v>34</v>
      </c>
      <c r="L705">
        <v>31204</v>
      </c>
      <c r="M705" t="s">
        <v>83</v>
      </c>
      <c r="N705" t="s">
        <v>2573</v>
      </c>
      <c r="O705" t="s">
        <v>9</v>
      </c>
      <c r="P705" t="s">
        <v>15</v>
      </c>
      <c r="Q705" t="s">
        <v>2574</v>
      </c>
      <c r="R705">
        <v>58.72</v>
      </c>
      <c r="S705">
        <v>4</v>
      </c>
      <c r="T705">
        <v>0</v>
      </c>
      <c r="U705">
        <v>27.011199999999999</v>
      </c>
      <c r="V705">
        <v>2015</v>
      </c>
      <c r="W705" t="s">
        <v>215</v>
      </c>
    </row>
    <row r="706" spans="1:23" x14ac:dyDescent="0.25">
      <c r="A706">
        <v>4077</v>
      </c>
      <c r="B706" t="s">
        <v>2527</v>
      </c>
      <c r="C706" s="32">
        <v>42357</v>
      </c>
      <c r="D706" s="32">
        <v>42359</v>
      </c>
      <c r="E706" t="s">
        <v>389</v>
      </c>
      <c r="F706" t="s">
        <v>2156</v>
      </c>
      <c r="G706" t="s">
        <v>2157</v>
      </c>
      <c r="H706" t="s">
        <v>1</v>
      </c>
      <c r="I706" t="s">
        <v>378</v>
      </c>
      <c r="J706" t="s">
        <v>123</v>
      </c>
      <c r="K706" t="s">
        <v>48</v>
      </c>
      <c r="L706">
        <v>68104</v>
      </c>
      <c r="M706" t="s">
        <v>81</v>
      </c>
      <c r="N706" t="s">
        <v>2575</v>
      </c>
      <c r="O706" t="s">
        <v>9</v>
      </c>
      <c r="P706" t="s">
        <v>15</v>
      </c>
      <c r="Q706" t="s">
        <v>2576</v>
      </c>
      <c r="R706">
        <v>7.04</v>
      </c>
      <c r="S706">
        <v>2</v>
      </c>
      <c r="T706">
        <v>0</v>
      </c>
      <c r="U706">
        <v>3.3087999999999997</v>
      </c>
      <c r="V706">
        <v>2015</v>
      </c>
      <c r="W706" t="s">
        <v>210</v>
      </c>
    </row>
    <row r="707" spans="1:23" x14ac:dyDescent="0.25">
      <c r="A707">
        <v>4572</v>
      </c>
      <c r="B707" t="s">
        <v>2183</v>
      </c>
      <c r="C707" s="32">
        <v>42149</v>
      </c>
      <c r="D707" s="32">
        <v>42151</v>
      </c>
      <c r="E707" t="s">
        <v>389</v>
      </c>
      <c r="F707" t="s">
        <v>1916</v>
      </c>
      <c r="G707" t="s">
        <v>1917</v>
      </c>
      <c r="H707" t="s">
        <v>2</v>
      </c>
      <c r="I707" t="s">
        <v>378</v>
      </c>
      <c r="J707" t="s">
        <v>2184</v>
      </c>
      <c r="K707" t="s">
        <v>39</v>
      </c>
      <c r="L707">
        <v>67212</v>
      </c>
      <c r="M707" t="s">
        <v>81</v>
      </c>
      <c r="N707" t="s">
        <v>2577</v>
      </c>
      <c r="O707" t="s">
        <v>9</v>
      </c>
      <c r="P707" t="s">
        <v>15</v>
      </c>
      <c r="Q707" t="s">
        <v>2578</v>
      </c>
      <c r="R707">
        <v>127.96</v>
      </c>
      <c r="S707">
        <v>2</v>
      </c>
      <c r="T707">
        <v>0</v>
      </c>
      <c r="U707">
        <v>60.141199999999998</v>
      </c>
      <c r="V707">
        <v>2015</v>
      </c>
      <c r="W707" t="s">
        <v>216</v>
      </c>
    </row>
    <row r="708" spans="1:23" x14ac:dyDescent="0.25">
      <c r="A708">
        <v>4695</v>
      </c>
      <c r="B708" t="s">
        <v>1478</v>
      </c>
      <c r="C708" s="32">
        <v>42355</v>
      </c>
      <c r="D708" s="32">
        <v>42355</v>
      </c>
      <c r="E708" t="s">
        <v>597</v>
      </c>
      <c r="F708" t="s">
        <v>1479</v>
      </c>
      <c r="G708" t="s">
        <v>1480</v>
      </c>
      <c r="H708" t="s">
        <v>0</v>
      </c>
      <c r="I708" t="s">
        <v>378</v>
      </c>
      <c r="J708" t="s">
        <v>122</v>
      </c>
      <c r="K708" t="s">
        <v>44</v>
      </c>
      <c r="L708">
        <v>48205</v>
      </c>
      <c r="M708" t="s">
        <v>81</v>
      </c>
      <c r="N708" t="s">
        <v>2579</v>
      </c>
      <c r="O708" t="s">
        <v>9</v>
      </c>
      <c r="P708" t="s">
        <v>15</v>
      </c>
      <c r="Q708" t="s">
        <v>2580</v>
      </c>
      <c r="R708">
        <v>29.52</v>
      </c>
      <c r="S708">
        <v>4</v>
      </c>
      <c r="T708">
        <v>0</v>
      </c>
      <c r="U708">
        <v>14.4648</v>
      </c>
      <c r="V708">
        <v>2015</v>
      </c>
      <c r="W708" t="s">
        <v>210</v>
      </c>
    </row>
    <row r="709" spans="1:23" x14ac:dyDescent="0.25">
      <c r="A709">
        <v>5041</v>
      </c>
      <c r="B709" t="s">
        <v>1619</v>
      </c>
      <c r="C709" s="32">
        <v>42196</v>
      </c>
      <c r="D709" s="32">
        <v>42197</v>
      </c>
      <c r="E709" t="s">
        <v>512</v>
      </c>
      <c r="F709" t="s">
        <v>1620</v>
      </c>
      <c r="G709" t="s">
        <v>1621</v>
      </c>
      <c r="H709" t="s">
        <v>1</v>
      </c>
      <c r="I709" t="s">
        <v>378</v>
      </c>
      <c r="J709" t="s">
        <v>168</v>
      </c>
      <c r="K709" t="s">
        <v>32</v>
      </c>
      <c r="L709">
        <v>19805</v>
      </c>
      <c r="M709" t="s">
        <v>82</v>
      </c>
      <c r="N709" t="s">
        <v>2559</v>
      </c>
      <c r="O709" t="s">
        <v>9</v>
      </c>
      <c r="P709" t="s">
        <v>15</v>
      </c>
      <c r="Q709" t="s">
        <v>2560</v>
      </c>
      <c r="R709">
        <v>221.06</v>
      </c>
      <c r="S709">
        <v>7</v>
      </c>
      <c r="T709">
        <v>0</v>
      </c>
      <c r="U709">
        <v>103.89819999999997</v>
      </c>
      <c r="V709">
        <v>2015</v>
      </c>
      <c r="W709" t="s">
        <v>213</v>
      </c>
    </row>
    <row r="710" spans="1:23" x14ac:dyDescent="0.25">
      <c r="A710">
        <v>5155</v>
      </c>
      <c r="B710" t="s">
        <v>1934</v>
      </c>
      <c r="C710" s="32">
        <v>42223</v>
      </c>
      <c r="D710" s="32">
        <v>42224</v>
      </c>
      <c r="E710" t="s">
        <v>512</v>
      </c>
      <c r="F710" t="s">
        <v>793</v>
      </c>
      <c r="G710" t="s">
        <v>80</v>
      </c>
      <c r="H710" t="s">
        <v>0</v>
      </c>
      <c r="I710" t="s">
        <v>378</v>
      </c>
      <c r="J710" t="s">
        <v>1935</v>
      </c>
      <c r="K710" t="s">
        <v>47</v>
      </c>
      <c r="L710">
        <v>63122</v>
      </c>
      <c r="M710" t="s">
        <v>81</v>
      </c>
      <c r="N710" t="s">
        <v>2581</v>
      </c>
      <c r="O710" t="s">
        <v>9</v>
      </c>
      <c r="P710" t="s">
        <v>15</v>
      </c>
      <c r="Q710" t="s">
        <v>2582</v>
      </c>
      <c r="R710">
        <v>28.4</v>
      </c>
      <c r="S710">
        <v>4</v>
      </c>
      <c r="T710">
        <v>0</v>
      </c>
      <c r="U710">
        <v>13.063999999999998</v>
      </c>
      <c r="V710">
        <v>2015</v>
      </c>
      <c r="W710" t="s">
        <v>209</v>
      </c>
    </row>
    <row r="711" spans="1:23" x14ac:dyDescent="0.25">
      <c r="A711">
        <v>5635</v>
      </c>
      <c r="B711" t="s">
        <v>2583</v>
      </c>
      <c r="C711" s="32">
        <v>42343</v>
      </c>
      <c r="D711" s="32">
        <v>42344</v>
      </c>
      <c r="E711" t="s">
        <v>512</v>
      </c>
      <c r="F711" t="s">
        <v>2584</v>
      </c>
      <c r="G711" t="s">
        <v>2585</v>
      </c>
      <c r="H711" t="s">
        <v>2</v>
      </c>
      <c r="I711" t="s">
        <v>378</v>
      </c>
      <c r="J711" t="s">
        <v>1626</v>
      </c>
      <c r="K711" t="s">
        <v>44</v>
      </c>
      <c r="L711">
        <v>48104</v>
      </c>
      <c r="M711" t="s">
        <v>81</v>
      </c>
      <c r="N711" t="s">
        <v>2586</v>
      </c>
      <c r="O711" t="s">
        <v>9</v>
      </c>
      <c r="P711" t="s">
        <v>15</v>
      </c>
      <c r="Q711" t="s">
        <v>2587</v>
      </c>
      <c r="R711">
        <v>152.79999999999998</v>
      </c>
      <c r="S711">
        <v>5</v>
      </c>
      <c r="T711">
        <v>0</v>
      </c>
      <c r="U711">
        <v>76.399999999999991</v>
      </c>
      <c r="V711">
        <v>2015</v>
      </c>
      <c r="W711" t="s">
        <v>210</v>
      </c>
    </row>
    <row r="712" spans="1:23" x14ac:dyDescent="0.25">
      <c r="A712">
        <v>5948</v>
      </c>
      <c r="B712" t="s">
        <v>2588</v>
      </c>
      <c r="C712" s="32">
        <v>42261</v>
      </c>
      <c r="D712" s="32">
        <v>42265</v>
      </c>
      <c r="E712" t="s">
        <v>389</v>
      </c>
      <c r="F712" t="s">
        <v>1488</v>
      </c>
      <c r="G712" t="s">
        <v>1489</v>
      </c>
      <c r="H712" t="s">
        <v>2</v>
      </c>
      <c r="I712" t="s">
        <v>378</v>
      </c>
      <c r="J712" t="s">
        <v>240</v>
      </c>
      <c r="K712" t="s">
        <v>38</v>
      </c>
      <c r="L712">
        <v>50315</v>
      </c>
      <c r="M712" t="s">
        <v>81</v>
      </c>
      <c r="N712" t="s">
        <v>2589</v>
      </c>
      <c r="O712" t="s">
        <v>9</v>
      </c>
      <c r="P712" t="s">
        <v>15</v>
      </c>
      <c r="Q712" t="s">
        <v>2590</v>
      </c>
      <c r="R712">
        <v>25.9</v>
      </c>
      <c r="S712">
        <v>5</v>
      </c>
      <c r="T712">
        <v>0</v>
      </c>
      <c r="U712">
        <v>12.690999999999999</v>
      </c>
      <c r="V712">
        <v>2015</v>
      </c>
      <c r="W712" t="s">
        <v>219</v>
      </c>
    </row>
    <row r="713" spans="1:23" x14ac:dyDescent="0.25">
      <c r="A713">
        <v>6260</v>
      </c>
      <c r="B713" t="s">
        <v>2591</v>
      </c>
      <c r="C713" s="32">
        <v>42229</v>
      </c>
      <c r="D713" s="32">
        <v>42233</v>
      </c>
      <c r="E713" t="s">
        <v>389</v>
      </c>
      <c r="F713" t="s">
        <v>989</v>
      </c>
      <c r="G713" t="s">
        <v>990</v>
      </c>
      <c r="H713" t="s">
        <v>0</v>
      </c>
      <c r="I713" t="s">
        <v>378</v>
      </c>
      <c r="J713" t="s">
        <v>146</v>
      </c>
      <c r="K713" t="s">
        <v>37</v>
      </c>
      <c r="L713">
        <v>47374</v>
      </c>
      <c r="M713" t="s">
        <v>81</v>
      </c>
      <c r="N713" t="s">
        <v>2592</v>
      </c>
      <c r="O713" t="s">
        <v>9</v>
      </c>
      <c r="P713" t="s">
        <v>15</v>
      </c>
      <c r="Q713" t="s">
        <v>2593</v>
      </c>
      <c r="R713">
        <v>11.36</v>
      </c>
      <c r="S713">
        <v>4</v>
      </c>
      <c r="T713">
        <v>0</v>
      </c>
      <c r="U713">
        <v>5.5663999999999998</v>
      </c>
      <c r="V713">
        <v>2015</v>
      </c>
      <c r="W713" t="s">
        <v>209</v>
      </c>
    </row>
    <row r="714" spans="1:23" x14ac:dyDescent="0.25">
      <c r="A714">
        <v>6269</v>
      </c>
      <c r="B714" t="s">
        <v>1629</v>
      </c>
      <c r="C714" s="32">
        <v>42278</v>
      </c>
      <c r="D714" s="32">
        <v>42281</v>
      </c>
      <c r="E714" t="s">
        <v>389</v>
      </c>
      <c r="F714" t="s">
        <v>724</v>
      </c>
      <c r="G714" t="s">
        <v>725</v>
      </c>
      <c r="H714" t="s">
        <v>2</v>
      </c>
      <c r="I714" t="s">
        <v>378</v>
      </c>
      <c r="J714" t="s">
        <v>1630</v>
      </c>
      <c r="K714" t="s">
        <v>43</v>
      </c>
      <c r="L714">
        <v>2138</v>
      </c>
      <c r="M714" t="s">
        <v>82</v>
      </c>
      <c r="N714" t="s">
        <v>2594</v>
      </c>
      <c r="O714" t="s">
        <v>9</v>
      </c>
      <c r="P714" t="s">
        <v>15</v>
      </c>
      <c r="Q714" t="s">
        <v>2595</v>
      </c>
      <c r="R714">
        <v>22.450000000000003</v>
      </c>
      <c r="S714">
        <v>5</v>
      </c>
      <c r="T714">
        <v>0</v>
      </c>
      <c r="U714">
        <v>10.327</v>
      </c>
      <c r="V714">
        <v>2015</v>
      </c>
      <c r="W714" t="s">
        <v>218</v>
      </c>
    </row>
    <row r="715" spans="1:23" x14ac:dyDescent="0.25">
      <c r="A715">
        <v>6344</v>
      </c>
      <c r="B715" t="s">
        <v>280</v>
      </c>
      <c r="C715" s="32">
        <v>42070</v>
      </c>
      <c r="D715" s="32">
        <v>42073</v>
      </c>
      <c r="E715" t="s">
        <v>512</v>
      </c>
      <c r="F715" t="s">
        <v>1633</v>
      </c>
      <c r="G715" t="s">
        <v>1634</v>
      </c>
      <c r="H715" t="s">
        <v>2</v>
      </c>
      <c r="I715" t="s">
        <v>378</v>
      </c>
      <c r="J715" t="s">
        <v>73</v>
      </c>
      <c r="K715" t="s">
        <v>32</v>
      </c>
      <c r="L715">
        <v>19711</v>
      </c>
      <c r="M715" t="s">
        <v>82</v>
      </c>
      <c r="N715" t="s">
        <v>2596</v>
      </c>
      <c r="O715" t="s">
        <v>9</v>
      </c>
      <c r="P715" t="s">
        <v>15</v>
      </c>
      <c r="Q715" t="s">
        <v>2597</v>
      </c>
      <c r="R715">
        <v>30.44</v>
      </c>
      <c r="S715">
        <v>2</v>
      </c>
      <c r="T715">
        <v>0</v>
      </c>
      <c r="U715">
        <v>14.9156</v>
      </c>
      <c r="V715">
        <v>2015</v>
      </c>
      <c r="W715" t="s">
        <v>215</v>
      </c>
    </row>
    <row r="716" spans="1:23" x14ac:dyDescent="0.25">
      <c r="A716">
        <v>6345</v>
      </c>
      <c r="B716" t="s">
        <v>280</v>
      </c>
      <c r="C716" s="32">
        <v>42070</v>
      </c>
      <c r="D716" s="32">
        <v>42073</v>
      </c>
      <c r="E716" t="s">
        <v>512</v>
      </c>
      <c r="F716" t="s">
        <v>1633</v>
      </c>
      <c r="G716" t="s">
        <v>1634</v>
      </c>
      <c r="H716" t="s">
        <v>2</v>
      </c>
      <c r="I716" t="s">
        <v>378</v>
      </c>
      <c r="J716" t="s">
        <v>73</v>
      </c>
      <c r="K716" t="s">
        <v>32</v>
      </c>
      <c r="L716">
        <v>19711</v>
      </c>
      <c r="M716" t="s">
        <v>82</v>
      </c>
      <c r="N716" t="s">
        <v>2598</v>
      </c>
      <c r="O716" t="s">
        <v>9</v>
      </c>
      <c r="P716" t="s">
        <v>15</v>
      </c>
      <c r="Q716" t="s">
        <v>2599</v>
      </c>
      <c r="R716">
        <v>69.28</v>
      </c>
      <c r="S716">
        <v>2</v>
      </c>
      <c r="T716">
        <v>0</v>
      </c>
      <c r="U716">
        <v>33.254399999999997</v>
      </c>
      <c r="V716">
        <v>2015</v>
      </c>
      <c r="W716" t="s">
        <v>215</v>
      </c>
    </row>
    <row r="717" spans="1:23" x14ac:dyDescent="0.25">
      <c r="A717">
        <v>6663</v>
      </c>
      <c r="B717" t="s">
        <v>2195</v>
      </c>
      <c r="C717" s="32">
        <v>42224</v>
      </c>
      <c r="D717" s="32">
        <v>42226</v>
      </c>
      <c r="E717" t="s">
        <v>389</v>
      </c>
      <c r="F717" t="s">
        <v>2196</v>
      </c>
      <c r="G717" t="s">
        <v>2197</v>
      </c>
      <c r="H717" t="s">
        <v>0</v>
      </c>
      <c r="I717" t="s">
        <v>378</v>
      </c>
      <c r="J717" t="s">
        <v>237</v>
      </c>
      <c r="K717" t="s">
        <v>43</v>
      </c>
      <c r="L717">
        <v>1841</v>
      </c>
      <c r="M717" t="s">
        <v>82</v>
      </c>
      <c r="N717" t="s">
        <v>2577</v>
      </c>
      <c r="O717" t="s">
        <v>9</v>
      </c>
      <c r="P717" t="s">
        <v>15</v>
      </c>
      <c r="Q717" t="s">
        <v>2578</v>
      </c>
      <c r="R717">
        <v>447.85999999999996</v>
      </c>
      <c r="S717">
        <v>7</v>
      </c>
      <c r="T717">
        <v>0</v>
      </c>
      <c r="U717">
        <v>210.49419999999998</v>
      </c>
      <c r="V717">
        <v>2015</v>
      </c>
      <c r="W717" t="s">
        <v>209</v>
      </c>
    </row>
    <row r="718" spans="1:23" x14ac:dyDescent="0.25">
      <c r="A718">
        <v>7156</v>
      </c>
      <c r="B718" t="s">
        <v>331</v>
      </c>
      <c r="C718" s="32">
        <v>42363</v>
      </c>
      <c r="D718" s="32">
        <v>42365</v>
      </c>
      <c r="E718" t="s">
        <v>389</v>
      </c>
      <c r="F718" t="s">
        <v>1940</v>
      </c>
      <c r="G718" t="s">
        <v>1941</v>
      </c>
      <c r="H718" t="s">
        <v>0</v>
      </c>
      <c r="I718" t="s">
        <v>378</v>
      </c>
      <c r="J718" t="s">
        <v>70</v>
      </c>
      <c r="K718" t="s">
        <v>34</v>
      </c>
      <c r="L718">
        <v>31907</v>
      </c>
      <c r="M718" t="s">
        <v>83</v>
      </c>
      <c r="N718" t="s">
        <v>2559</v>
      </c>
      <c r="O718" t="s">
        <v>9</v>
      </c>
      <c r="P718" t="s">
        <v>15</v>
      </c>
      <c r="Q718" t="s">
        <v>2560</v>
      </c>
      <c r="R718">
        <v>157.89999999999998</v>
      </c>
      <c r="S718">
        <v>5</v>
      </c>
      <c r="T718">
        <v>0</v>
      </c>
      <c r="U718">
        <v>74.212999999999994</v>
      </c>
      <c r="V718">
        <v>2015</v>
      </c>
      <c r="W718" t="s">
        <v>210</v>
      </c>
    </row>
    <row r="719" spans="1:23" x14ac:dyDescent="0.25">
      <c r="A719">
        <v>7356</v>
      </c>
      <c r="B719" t="s">
        <v>2600</v>
      </c>
      <c r="C719" s="32">
        <v>42369</v>
      </c>
      <c r="D719" s="32">
        <v>42371</v>
      </c>
      <c r="E719" t="s">
        <v>389</v>
      </c>
      <c r="F719" t="s">
        <v>2491</v>
      </c>
      <c r="G719" t="s">
        <v>2492</v>
      </c>
      <c r="H719" t="s">
        <v>1</v>
      </c>
      <c r="I719" t="s">
        <v>378</v>
      </c>
      <c r="J719" t="s">
        <v>122</v>
      </c>
      <c r="K719" t="s">
        <v>44</v>
      </c>
      <c r="L719">
        <v>48205</v>
      </c>
      <c r="M719" t="s">
        <v>81</v>
      </c>
      <c r="N719" t="s">
        <v>2601</v>
      </c>
      <c r="O719" t="s">
        <v>9</v>
      </c>
      <c r="P719" t="s">
        <v>15</v>
      </c>
      <c r="Q719" t="s">
        <v>2602</v>
      </c>
      <c r="R719">
        <v>116.4</v>
      </c>
      <c r="S719">
        <v>8</v>
      </c>
      <c r="T719">
        <v>0</v>
      </c>
      <c r="U719">
        <v>52.379999999999995</v>
      </c>
      <c r="V719">
        <v>2015</v>
      </c>
      <c r="W719" t="s">
        <v>210</v>
      </c>
    </row>
    <row r="720" spans="1:23" x14ac:dyDescent="0.25">
      <c r="A720">
        <v>7458</v>
      </c>
      <c r="B720" t="s">
        <v>1459</v>
      </c>
      <c r="C720" s="32">
        <v>42110</v>
      </c>
      <c r="D720" s="32">
        <v>42112</v>
      </c>
      <c r="E720" t="s">
        <v>512</v>
      </c>
      <c r="F720" t="s">
        <v>1460</v>
      </c>
      <c r="G720" t="s">
        <v>1461</v>
      </c>
      <c r="H720" t="s">
        <v>0</v>
      </c>
      <c r="I720" t="s">
        <v>378</v>
      </c>
      <c r="J720" t="s">
        <v>1462</v>
      </c>
      <c r="K720" t="s">
        <v>63</v>
      </c>
      <c r="L720">
        <v>22980</v>
      </c>
      <c r="M720" t="s">
        <v>83</v>
      </c>
      <c r="N720" t="s">
        <v>2603</v>
      </c>
      <c r="O720" t="s">
        <v>9</v>
      </c>
      <c r="P720" t="s">
        <v>15</v>
      </c>
      <c r="Q720" t="s">
        <v>2604</v>
      </c>
      <c r="R720">
        <v>9.14</v>
      </c>
      <c r="S720">
        <v>1</v>
      </c>
      <c r="T720">
        <v>0</v>
      </c>
      <c r="U720">
        <v>4.57</v>
      </c>
      <c r="V720">
        <v>2015</v>
      </c>
      <c r="W720" t="s">
        <v>208</v>
      </c>
    </row>
    <row r="721" spans="1:23" x14ac:dyDescent="0.25">
      <c r="A721">
        <v>7684</v>
      </c>
      <c r="B721" t="s">
        <v>2605</v>
      </c>
      <c r="C721" s="32">
        <v>42122</v>
      </c>
      <c r="D721" s="32">
        <v>42125</v>
      </c>
      <c r="E721" t="s">
        <v>512</v>
      </c>
      <c r="F721" t="s">
        <v>2606</v>
      </c>
      <c r="G721" t="s">
        <v>2607</v>
      </c>
      <c r="H721" t="s">
        <v>2</v>
      </c>
      <c r="I721" t="s">
        <v>378</v>
      </c>
      <c r="J721" t="s">
        <v>2608</v>
      </c>
      <c r="K721" t="s">
        <v>44</v>
      </c>
      <c r="L721">
        <v>48640</v>
      </c>
      <c r="M721" t="s">
        <v>81</v>
      </c>
      <c r="N721" t="s">
        <v>2609</v>
      </c>
      <c r="O721" t="s">
        <v>9</v>
      </c>
      <c r="P721" t="s">
        <v>15</v>
      </c>
      <c r="Q721" t="s">
        <v>22</v>
      </c>
      <c r="R721">
        <v>3812.9700000000003</v>
      </c>
      <c r="S721">
        <v>3</v>
      </c>
      <c r="T721">
        <v>0</v>
      </c>
      <c r="U721">
        <v>1906.4850000000001</v>
      </c>
      <c r="V721">
        <v>2015</v>
      </c>
      <c r="W721" t="s">
        <v>208</v>
      </c>
    </row>
    <row r="722" spans="1:23" x14ac:dyDescent="0.25">
      <c r="A722">
        <v>8037</v>
      </c>
      <c r="B722" t="s">
        <v>2610</v>
      </c>
      <c r="C722" s="32">
        <v>42267</v>
      </c>
      <c r="D722" s="32">
        <v>42269</v>
      </c>
      <c r="E722" t="s">
        <v>512</v>
      </c>
      <c r="F722" t="s">
        <v>2611</v>
      </c>
      <c r="G722" t="s">
        <v>2612</v>
      </c>
      <c r="H722" t="s">
        <v>0</v>
      </c>
      <c r="I722" t="s">
        <v>378</v>
      </c>
      <c r="J722" t="s">
        <v>237</v>
      </c>
      <c r="K722" t="s">
        <v>43</v>
      </c>
      <c r="L722">
        <v>1841</v>
      </c>
      <c r="M722" t="s">
        <v>82</v>
      </c>
      <c r="N722" t="s">
        <v>2567</v>
      </c>
      <c r="O722" t="s">
        <v>9</v>
      </c>
      <c r="P722" t="s">
        <v>15</v>
      </c>
      <c r="Q722" t="s">
        <v>2568</v>
      </c>
      <c r="R722">
        <v>37.68</v>
      </c>
      <c r="S722">
        <v>6</v>
      </c>
      <c r="T722">
        <v>0</v>
      </c>
      <c r="U722">
        <v>16.955999999999996</v>
      </c>
      <c r="V722">
        <v>2015</v>
      </c>
      <c r="W722" t="s">
        <v>219</v>
      </c>
    </row>
    <row r="723" spans="1:23" x14ac:dyDescent="0.25">
      <c r="A723">
        <v>8190</v>
      </c>
      <c r="B723" t="s">
        <v>2613</v>
      </c>
      <c r="C723" s="32">
        <v>42279</v>
      </c>
      <c r="D723" s="32">
        <v>42282</v>
      </c>
      <c r="E723" t="s">
        <v>389</v>
      </c>
      <c r="F723" t="s">
        <v>2099</v>
      </c>
      <c r="G723" t="s">
        <v>2100</v>
      </c>
      <c r="H723" t="s">
        <v>0</v>
      </c>
      <c r="I723" t="s">
        <v>378</v>
      </c>
      <c r="J723" t="s">
        <v>2614</v>
      </c>
      <c r="K723" t="s">
        <v>42</v>
      </c>
      <c r="L723">
        <v>20852</v>
      </c>
      <c r="M723" t="s">
        <v>82</v>
      </c>
      <c r="N723" t="s">
        <v>2579</v>
      </c>
      <c r="O723" t="s">
        <v>9</v>
      </c>
      <c r="P723" t="s">
        <v>15</v>
      </c>
      <c r="Q723" t="s">
        <v>2580</v>
      </c>
      <c r="R723">
        <v>7.38</v>
      </c>
      <c r="S723">
        <v>1</v>
      </c>
      <c r="T723">
        <v>0</v>
      </c>
      <c r="U723">
        <v>3.6162000000000001</v>
      </c>
      <c r="V723">
        <v>2015</v>
      </c>
      <c r="W723" t="s">
        <v>218</v>
      </c>
    </row>
    <row r="724" spans="1:23" x14ac:dyDescent="0.25">
      <c r="A724">
        <v>8511</v>
      </c>
      <c r="B724" t="s">
        <v>1648</v>
      </c>
      <c r="C724" s="32">
        <v>42349</v>
      </c>
      <c r="D724" s="32">
        <v>42352</v>
      </c>
      <c r="E724" t="s">
        <v>512</v>
      </c>
      <c r="F724" t="s">
        <v>1649</v>
      </c>
      <c r="G724" t="s">
        <v>1650</v>
      </c>
      <c r="H724" t="s">
        <v>0</v>
      </c>
      <c r="I724" t="s">
        <v>378</v>
      </c>
      <c r="J724" t="s">
        <v>122</v>
      </c>
      <c r="K724" t="s">
        <v>44</v>
      </c>
      <c r="L724">
        <v>48205</v>
      </c>
      <c r="M724" t="s">
        <v>81</v>
      </c>
      <c r="N724" t="s">
        <v>2615</v>
      </c>
      <c r="O724" t="s">
        <v>9</v>
      </c>
      <c r="P724" t="s">
        <v>15</v>
      </c>
      <c r="Q724" t="s">
        <v>2616</v>
      </c>
      <c r="R724">
        <v>23</v>
      </c>
      <c r="S724">
        <v>2</v>
      </c>
      <c r="T724">
        <v>0</v>
      </c>
      <c r="U724">
        <v>10.35</v>
      </c>
      <c r="V724">
        <v>2015</v>
      </c>
      <c r="W724" t="s">
        <v>210</v>
      </c>
    </row>
    <row r="725" spans="1:23" x14ac:dyDescent="0.25">
      <c r="A725">
        <v>8742</v>
      </c>
      <c r="B725" t="s">
        <v>2617</v>
      </c>
      <c r="C725" s="32">
        <v>42317</v>
      </c>
      <c r="D725" s="32">
        <v>42317</v>
      </c>
      <c r="E725" t="s">
        <v>597</v>
      </c>
      <c r="F725" t="s">
        <v>2618</v>
      </c>
      <c r="G725" t="s">
        <v>2619</v>
      </c>
      <c r="H725" t="s">
        <v>2</v>
      </c>
      <c r="I725" t="s">
        <v>378</v>
      </c>
      <c r="J725" t="s">
        <v>237</v>
      </c>
      <c r="K725" t="s">
        <v>37</v>
      </c>
      <c r="L725">
        <v>46226</v>
      </c>
      <c r="M725" t="s">
        <v>81</v>
      </c>
      <c r="N725" t="s">
        <v>2620</v>
      </c>
      <c r="O725" t="s">
        <v>9</v>
      </c>
      <c r="P725" t="s">
        <v>15</v>
      </c>
      <c r="Q725" t="s">
        <v>2621</v>
      </c>
      <c r="R725">
        <v>10.74</v>
      </c>
      <c r="S725">
        <v>3</v>
      </c>
      <c r="T725">
        <v>0</v>
      </c>
      <c r="U725">
        <v>5.1551999999999998</v>
      </c>
      <c r="V725">
        <v>2015</v>
      </c>
      <c r="W725" t="s">
        <v>217</v>
      </c>
    </row>
    <row r="726" spans="1:23" x14ac:dyDescent="0.25">
      <c r="A726">
        <v>50</v>
      </c>
      <c r="B726" t="s">
        <v>1500</v>
      </c>
      <c r="C726" s="32">
        <v>42112</v>
      </c>
      <c r="D726" s="32">
        <v>42116</v>
      </c>
      <c r="E726" t="s">
        <v>375</v>
      </c>
      <c r="F726" t="s">
        <v>577</v>
      </c>
      <c r="G726" t="s">
        <v>578</v>
      </c>
      <c r="H726" t="s">
        <v>0</v>
      </c>
      <c r="I726" t="s">
        <v>378</v>
      </c>
      <c r="J726" t="s">
        <v>1501</v>
      </c>
      <c r="K726" t="s">
        <v>37</v>
      </c>
      <c r="L726">
        <v>47150</v>
      </c>
      <c r="M726" t="s">
        <v>81</v>
      </c>
      <c r="N726" t="s">
        <v>2622</v>
      </c>
      <c r="O726" t="s">
        <v>9</v>
      </c>
      <c r="P726" t="s">
        <v>15</v>
      </c>
      <c r="Q726" t="s">
        <v>2623</v>
      </c>
      <c r="R726">
        <v>38.22</v>
      </c>
      <c r="S726">
        <v>6</v>
      </c>
      <c r="T726">
        <v>0</v>
      </c>
      <c r="U726">
        <v>17.9634</v>
      </c>
      <c r="V726">
        <v>2015</v>
      </c>
      <c r="W726" t="s">
        <v>208</v>
      </c>
    </row>
    <row r="727" spans="1:23" x14ac:dyDescent="0.25">
      <c r="A727">
        <v>510</v>
      </c>
      <c r="B727" t="s">
        <v>2045</v>
      </c>
      <c r="C727" s="32">
        <v>42079</v>
      </c>
      <c r="D727" s="32">
        <v>42085</v>
      </c>
      <c r="E727" t="s">
        <v>375</v>
      </c>
      <c r="F727" t="s">
        <v>2046</v>
      </c>
      <c r="G727" t="s">
        <v>2047</v>
      </c>
      <c r="H727" t="s">
        <v>0</v>
      </c>
      <c r="I727" t="s">
        <v>378</v>
      </c>
      <c r="J727" t="s">
        <v>115</v>
      </c>
      <c r="K727" t="s">
        <v>34</v>
      </c>
      <c r="L727">
        <v>30318</v>
      </c>
      <c r="M727" t="s">
        <v>83</v>
      </c>
      <c r="N727" t="s">
        <v>2609</v>
      </c>
      <c r="O727" t="s">
        <v>9</v>
      </c>
      <c r="P727" t="s">
        <v>15</v>
      </c>
      <c r="Q727" t="s">
        <v>22</v>
      </c>
      <c r="R727">
        <v>6354.95</v>
      </c>
      <c r="S727">
        <v>5</v>
      </c>
      <c r="T727">
        <v>0</v>
      </c>
      <c r="U727">
        <v>3177.4749999999999</v>
      </c>
      <c r="V727">
        <v>2015</v>
      </c>
      <c r="W727" t="s">
        <v>215</v>
      </c>
    </row>
    <row r="728" spans="1:23" x14ac:dyDescent="0.25">
      <c r="A728">
        <v>789</v>
      </c>
      <c r="B728" t="s">
        <v>1520</v>
      </c>
      <c r="C728" s="32">
        <v>42181</v>
      </c>
      <c r="D728" s="32">
        <v>42185</v>
      </c>
      <c r="E728" t="s">
        <v>375</v>
      </c>
      <c r="F728" t="s">
        <v>1521</v>
      </c>
      <c r="G728" t="s">
        <v>1522</v>
      </c>
      <c r="H728" t="s">
        <v>0</v>
      </c>
      <c r="I728" t="s">
        <v>378</v>
      </c>
      <c r="J728" t="s">
        <v>146</v>
      </c>
      <c r="K728" t="s">
        <v>63</v>
      </c>
      <c r="L728">
        <v>23223</v>
      </c>
      <c r="M728" t="s">
        <v>83</v>
      </c>
      <c r="N728" t="s">
        <v>2624</v>
      </c>
      <c r="O728" t="s">
        <v>9</v>
      </c>
      <c r="P728" t="s">
        <v>15</v>
      </c>
      <c r="Q728" t="s">
        <v>2625</v>
      </c>
      <c r="R728">
        <v>143.96</v>
      </c>
      <c r="S728">
        <v>4</v>
      </c>
      <c r="T728">
        <v>0</v>
      </c>
      <c r="U728">
        <v>69.100800000000007</v>
      </c>
      <c r="V728">
        <v>2015</v>
      </c>
      <c r="W728" t="s">
        <v>214</v>
      </c>
    </row>
    <row r="729" spans="1:23" x14ac:dyDescent="0.25">
      <c r="A729">
        <v>791</v>
      </c>
      <c r="B729" t="s">
        <v>1520</v>
      </c>
      <c r="C729" s="32">
        <v>42181</v>
      </c>
      <c r="D729" s="32">
        <v>42185</v>
      </c>
      <c r="E729" t="s">
        <v>375</v>
      </c>
      <c r="F729" t="s">
        <v>1521</v>
      </c>
      <c r="G729" t="s">
        <v>1522</v>
      </c>
      <c r="H729" t="s">
        <v>0</v>
      </c>
      <c r="I729" t="s">
        <v>378</v>
      </c>
      <c r="J729" t="s">
        <v>146</v>
      </c>
      <c r="K729" t="s">
        <v>63</v>
      </c>
      <c r="L729">
        <v>23223</v>
      </c>
      <c r="M729" t="s">
        <v>83</v>
      </c>
      <c r="N729" t="s">
        <v>2626</v>
      </c>
      <c r="O729" t="s">
        <v>9</v>
      </c>
      <c r="P729" t="s">
        <v>15</v>
      </c>
      <c r="Q729" t="s">
        <v>2627</v>
      </c>
      <c r="R729">
        <v>43.04</v>
      </c>
      <c r="S729">
        <v>8</v>
      </c>
      <c r="T729">
        <v>0</v>
      </c>
      <c r="U729">
        <v>21.089600000000001</v>
      </c>
      <c r="V729">
        <v>2015</v>
      </c>
      <c r="W729" t="s">
        <v>214</v>
      </c>
    </row>
    <row r="730" spans="1:23" x14ac:dyDescent="0.25">
      <c r="A730">
        <v>962</v>
      </c>
      <c r="B730" t="s">
        <v>2628</v>
      </c>
      <c r="C730" s="32">
        <v>42335</v>
      </c>
      <c r="D730" s="32">
        <v>42339</v>
      </c>
      <c r="E730" t="s">
        <v>375</v>
      </c>
      <c r="F730" t="s">
        <v>2629</v>
      </c>
      <c r="G730" t="s">
        <v>2630</v>
      </c>
      <c r="H730" t="s">
        <v>2</v>
      </c>
      <c r="I730" t="s">
        <v>378</v>
      </c>
      <c r="J730" t="s">
        <v>241</v>
      </c>
      <c r="K730" t="s">
        <v>28</v>
      </c>
      <c r="L730">
        <v>72701</v>
      </c>
      <c r="M730" t="s">
        <v>83</v>
      </c>
      <c r="N730" t="s">
        <v>2631</v>
      </c>
      <c r="O730" t="s">
        <v>9</v>
      </c>
      <c r="P730" t="s">
        <v>15</v>
      </c>
      <c r="Q730" t="s">
        <v>2632</v>
      </c>
      <c r="R730">
        <v>6.24</v>
      </c>
      <c r="S730">
        <v>2</v>
      </c>
      <c r="T730">
        <v>0</v>
      </c>
      <c r="U730">
        <v>3.0575999999999999</v>
      </c>
      <c r="V730">
        <v>2015</v>
      </c>
      <c r="W730" t="s">
        <v>217</v>
      </c>
    </row>
    <row r="731" spans="1:23" x14ac:dyDescent="0.25">
      <c r="A731">
        <v>1458</v>
      </c>
      <c r="B731" t="s">
        <v>2633</v>
      </c>
      <c r="C731" s="32">
        <v>42233</v>
      </c>
      <c r="D731" s="32">
        <v>42237</v>
      </c>
      <c r="E731" t="s">
        <v>375</v>
      </c>
      <c r="F731" t="s">
        <v>656</v>
      </c>
      <c r="G731" t="s">
        <v>657</v>
      </c>
      <c r="H731" t="s">
        <v>1</v>
      </c>
      <c r="I731" t="s">
        <v>378</v>
      </c>
      <c r="J731" t="s">
        <v>2634</v>
      </c>
      <c r="K731" t="s">
        <v>43</v>
      </c>
      <c r="L731">
        <v>2740</v>
      </c>
      <c r="M731" t="s">
        <v>82</v>
      </c>
      <c r="N731" t="s">
        <v>2635</v>
      </c>
      <c r="O731" t="s">
        <v>9</v>
      </c>
      <c r="P731" t="s">
        <v>15</v>
      </c>
      <c r="Q731" t="s">
        <v>2636</v>
      </c>
      <c r="R731">
        <v>52.199999999999996</v>
      </c>
      <c r="S731">
        <v>9</v>
      </c>
      <c r="T731">
        <v>0</v>
      </c>
      <c r="U731">
        <v>23.49</v>
      </c>
      <c r="V731">
        <v>2015</v>
      </c>
      <c r="W731" t="s">
        <v>209</v>
      </c>
    </row>
    <row r="732" spans="1:23" x14ac:dyDescent="0.25">
      <c r="A732">
        <v>1783</v>
      </c>
      <c r="B732" t="s">
        <v>2637</v>
      </c>
      <c r="C732" s="32">
        <v>42194</v>
      </c>
      <c r="D732" s="32">
        <v>42198</v>
      </c>
      <c r="E732" t="s">
        <v>375</v>
      </c>
      <c r="F732" t="s">
        <v>1101</v>
      </c>
      <c r="G732" t="s">
        <v>1102</v>
      </c>
      <c r="H732" t="s">
        <v>1</v>
      </c>
      <c r="I732" t="s">
        <v>378</v>
      </c>
      <c r="J732" t="s">
        <v>176</v>
      </c>
      <c r="K732" t="s">
        <v>43</v>
      </c>
      <c r="L732">
        <v>2038</v>
      </c>
      <c r="M732" t="s">
        <v>82</v>
      </c>
      <c r="N732" t="s">
        <v>2638</v>
      </c>
      <c r="O732" t="s">
        <v>9</v>
      </c>
      <c r="P732" t="s">
        <v>15</v>
      </c>
      <c r="Q732" t="s">
        <v>2639</v>
      </c>
      <c r="R732">
        <v>122.94</v>
      </c>
      <c r="S732">
        <v>3</v>
      </c>
      <c r="T732">
        <v>0</v>
      </c>
      <c r="U732">
        <v>59.011199999999988</v>
      </c>
      <c r="V732">
        <v>2015</v>
      </c>
      <c r="W732" t="s">
        <v>213</v>
      </c>
    </row>
    <row r="733" spans="1:23" x14ac:dyDescent="0.25">
      <c r="A733">
        <v>1988</v>
      </c>
      <c r="B733" t="s">
        <v>1309</v>
      </c>
      <c r="C733" s="32">
        <v>42317</v>
      </c>
      <c r="D733" s="32">
        <v>42321</v>
      </c>
      <c r="E733" t="s">
        <v>375</v>
      </c>
      <c r="F733" t="s">
        <v>1310</v>
      </c>
      <c r="G733" t="s">
        <v>1311</v>
      </c>
      <c r="H733" t="s">
        <v>0</v>
      </c>
      <c r="I733" t="s">
        <v>378</v>
      </c>
      <c r="J733" t="s">
        <v>143</v>
      </c>
      <c r="K733" t="s">
        <v>47</v>
      </c>
      <c r="L733">
        <v>65807</v>
      </c>
      <c r="M733" t="s">
        <v>81</v>
      </c>
      <c r="N733" t="s">
        <v>2640</v>
      </c>
      <c r="O733" t="s">
        <v>9</v>
      </c>
      <c r="P733" t="s">
        <v>15</v>
      </c>
      <c r="Q733" t="s">
        <v>2641</v>
      </c>
      <c r="R733">
        <v>17.22</v>
      </c>
      <c r="S733">
        <v>3</v>
      </c>
      <c r="T733">
        <v>0</v>
      </c>
      <c r="U733">
        <v>7.9212000000000007</v>
      </c>
      <c r="V733">
        <v>2015</v>
      </c>
      <c r="W733" t="s">
        <v>217</v>
      </c>
    </row>
    <row r="734" spans="1:23" x14ac:dyDescent="0.25">
      <c r="A734">
        <v>2029</v>
      </c>
      <c r="B734" t="s">
        <v>2063</v>
      </c>
      <c r="C734" s="32">
        <v>42334</v>
      </c>
      <c r="D734" s="32">
        <v>42338</v>
      </c>
      <c r="E734" t="s">
        <v>375</v>
      </c>
      <c r="F734" t="s">
        <v>2064</v>
      </c>
      <c r="G734" t="s">
        <v>2065</v>
      </c>
      <c r="H734" t="s">
        <v>1</v>
      </c>
      <c r="I734" t="s">
        <v>378</v>
      </c>
      <c r="J734" t="s">
        <v>2066</v>
      </c>
      <c r="K734" t="s">
        <v>43</v>
      </c>
      <c r="L734">
        <v>1453</v>
      </c>
      <c r="M734" t="s">
        <v>82</v>
      </c>
      <c r="N734" t="s">
        <v>2642</v>
      </c>
      <c r="O734" t="s">
        <v>9</v>
      </c>
      <c r="P734" t="s">
        <v>15</v>
      </c>
      <c r="Q734" t="s">
        <v>2643</v>
      </c>
      <c r="R734">
        <v>14.73</v>
      </c>
      <c r="S734">
        <v>3</v>
      </c>
      <c r="T734">
        <v>0</v>
      </c>
      <c r="U734">
        <v>6.9230999999999998</v>
      </c>
      <c r="V734">
        <v>2015</v>
      </c>
      <c r="W734" t="s">
        <v>217</v>
      </c>
    </row>
    <row r="735" spans="1:23" x14ac:dyDescent="0.25">
      <c r="A735">
        <v>2031</v>
      </c>
      <c r="B735" t="s">
        <v>2063</v>
      </c>
      <c r="C735" s="32">
        <v>42334</v>
      </c>
      <c r="D735" s="32">
        <v>42338</v>
      </c>
      <c r="E735" t="s">
        <v>375</v>
      </c>
      <c r="F735" t="s">
        <v>2064</v>
      </c>
      <c r="G735" t="s">
        <v>2065</v>
      </c>
      <c r="H735" t="s">
        <v>1</v>
      </c>
      <c r="I735" t="s">
        <v>378</v>
      </c>
      <c r="J735" t="s">
        <v>2066</v>
      </c>
      <c r="K735" t="s">
        <v>43</v>
      </c>
      <c r="L735">
        <v>1453</v>
      </c>
      <c r="M735" t="s">
        <v>82</v>
      </c>
      <c r="N735" t="s">
        <v>2563</v>
      </c>
      <c r="O735" t="s">
        <v>9</v>
      </c>
      <c r="P735" t="s">
        <v>15</v>
      </c>
      <c r="Q735" t="s">
        <v>2564</v>
      </c>
      <c r="R735">
        <v>61.04</v>
      </c>
      <c r="S735">
        <v>4</v>
      </c>
      <c r="T735">
        <v>0</v>
      </c>
      <c r="U735">
        <v>30.52</v>
      </c>
      <c r="V735">
        <v>2015</v>
      </c>
      <c r="W735" t="s">
        <v>217</v>
      </c>
    </row>
    <row r="736" spans="1:23" x14ac:dyDescent="0.25">
      <c r="A736">
        <v>2816</v>
      </c>
      <c r="B736" t="s">
        <v>1536</v>
      </c>
      <c r="C736" s="32">
        <v>42248</v>
      </c>
      <c r="D736" s="32">
        <v>42255</v>
      </c>
      <c r="E736" t="s">
        <v>375</v>
      </c>
      <c r="F736" t="s">
        <v>1537</v>
      </c>
      <c r="G736" t="s">
        <v>1538</v>
      </c>
      <c r="H736" t="s">
        <v>2</v>
      </c>
      <c r="I736" t="s">
        <v>378</v>
      </c>
      <c r="J736" t="s">
        <v>176</v>
      </c>
      <c r="K736" t="s">
        <v>43</v>
      </c>
      <c r="L736">
        <v>2038</v>
      </c>
      <c r="M736" t="s">
        <v>82</v>
      </c>
      <c r="N736" t="s">
        <v>2644</v>
      </c>
      <c r="O736" t="s">
        <v>9</v>
      </c>
      <c r="P736" t="s">
        <v>15</v>
      </c>
      <c r="Q736" t="s">
        <v>2645</v>
      </c>
      <c r="R736">
        <v>114.60000000000001</v>
      </c>
      <c r="S736">
        <v>5</v>
      </c>
      <c r="T736">
        <v>0</v>
      </c>
      <c r="U736">
        <v>51.57</v>
      </c>
      <c r="V736">
        <v>2015</v>
      </c>
      <c r="W736" t="s">
        <v>219</v>
      </c>
    </row>
    <row r="737" spans="1:23" x14ac:dyDescent="0.25">
      <c r="A737">
        <v>3003</v>
      </c>
      <c r="B737" t="s">
        <v>2646</v>
      </c>
      <c r="C737" s="32">
        <v>42190</v>
      </c>
      <c r="D737" s="32">
        <v>42195</v>
      </c>
      <c r="E737" t="s">
        <v>375</v>
      </c>
      <c r="F737" t="s">
        <v>2647</v>
      </c>
      <c r="G737" t="s">
        <v>2648</v>
      </c>
      <c r="H737" t="s">
        <v>2</v>
      </c>
      <c r="I737" t="s">
        <v>378</v>
      </c>
      <c r="J737" t="s">
        <v>2180</v>
      </c>
      <c r="K737" t="s">
        <v>44</v>
      </c>
      <c r="L737">
        <v>48310</v>
      </c>
      <c r="M737" t="s">
        <v>81</v>
      </c>
      <c r="N737" t="s">
        <v>2649</v>
      </c>
      <c r="O737" t="s">
        <v>9</v>
      </c>
      <c r="P737" t="s">
        <v>15</v>
      </c>
      <c r="Q737" t="s">
        <v>2650</v>
      </c>
      <c r="R737">
        <v>19</v>
      </c>
      <c r="S737">
        <v>5</v>
      </c>
      <c r="T737">
        <v>0</v>
      </c>
      <c r="U737">
        <v>8.93</v>
      </c>
      <c r="V737">
        <v>2015</v>
      </c>
      <c r="W737" t="s">
        <v>213</v>
      </c>
    </row>
    <row r="738" spans="1:23" x14ac:dyDescent="0.25">
      <c r="A738">
        <v>3036</v>
      </c>
      <c r="B738" t="s">
        <v>1834</v>
      </c>
      <c r="C738" s="32">
        <v>42166</v>
      </c>
      <c r="D738" s="32">
        <v>42171</v>
      </c>
      <c r="E738" t="s">
        <v>375</v>
      </c>
      <c r="F738" t="s">
        <v>1835</v>
      </c>
      <c r="G738" t="s">
        <v>1836</v>
      </c>
      <c r="H738" t="s">
        <v>0</v>
      </c>
      <c r="I738" t="s">
        <v>378</v>
      </c>
      <c r="J738" t="s">
        <v>1783</v>
      </c>
      <c r="K738" t="s">
        <v>41</v>
      </c>
      <c r="L738">
        <v>71203</v>
      </c>
      <c r="M738" t="s">
        <v>83</v>
      </c>
      <c r="N738" t="s">
        <v>2651</v>
      </c>
      <c r="O738" t="s">
        <v>9</v>
      </c>
      <c r="P738" t="s">
        <v>15</v>
      </c>
      <c r="Q738" t="s">
        <v>2652</v>
      </c>
      <c r="R738">
        <v>36.26</v>
      </c>
      <c r="S738">
        <v>7</v>
      </c>
      <c r="T738">
        <v>0</v>
      </c>
      <c r="U738">
        <v>16.679599999999997</v>
      </c>
      <c r="V738">
        <v>2015</v>
      </c>
      <c r="W738" t="s">
        <v>214</v>
      </c>
    </row>
    <row r="739" spans="1:23" x14ac:dyDescent="0.25">
      <c r="A739">
        <v>3364</v>
      </c>
      <c r="B739" t="s">
        <v>2653</v>
      </c>
      <c r="C739" s="32">
        <v>42351</v>
      </c>
      <c r="D739" s="32">
        <v>42358</v>
      </c>
      <c r="E739" t="s">
        <v>375</v>
      </c>
      <c r="F739" t="s">
        <v>2654</v>
      </c>
      <c r="G739" t="s">
        <v>2655</v>
      </c>
      <c r="H739" t="s">
        <v>2</v>
      </c>
      <c r="I739" t="s">
        <v>378</v>
      </c>
      <c r="J739" t="s">
        <v>1404</v>
      </c>
      <c r="K739" t="s">
        <v>43</v>
      </c>
      <c r="L739">
        <v>2151</v>
      </c>
      <c r="M739" t="s">
        <v>82</v>
      </c>
      <c r="N739" t="s">
        <v>2656</v>
      </c>
      <c r="O739" t="s">
        <v>9</v>
      </c>
      <c r="P739" t="s">
        <v>15</v>
      </c>
      <c r="Q739" t="s">
        <v>2657</v>
      </c>
      <c r="R739">
        <v>37.880000000000003</v>
      </c>
      <c r="S739">
        <v>2</v>
      </c>
      <c r="T739">
        <v>0</v>
      </c>
      <c r="U739">
        <v>18.940000000000001</v>
      </c>
      <c r="V739">
        <v>2015</v>
      </c>
      <c r="W739" t="s">
        <v>210</v>
      </c>
    </row>
    <row r="740" spans="1:23" x14ac:dyDescent="0.25">
      <c r="A740">
        <v>3426</v>
      </c>
      <c r="B740" t="s">
        <v>1539</v>
      </c>
      <c r="C740" s="32">
        <v>42271</v>
      </c>
      <c r="D740" s="32">
        <v>42275</v>
      </c>
      <c r="E740" t="s">
        <v>375</v>
      </c>
      <c r="F740" t="s">
        <v>612</v>
      </c>
      <c r="G740" t="s">
        <v>613</v>
      </c>
      <c r="H740" t="s">
        <v>2</v>
      </c>
      <c r="I740" t="s">
        <v>378</v>
      </c>
      <c r="J740" t="s">
        <v>1540</v>
      </c>
      <c r="K740" t="s">
        <v>38</v>
      </c>
      <c r="L740">
        <v>52001</v>
      </c>
      <c r="M740" t="s">
        <v>81</v>
      </c>
      <c r="N740" t="s">
        <v>2658</v>
      </c>
      <c r="O740" t="s">
        <v>9</v>
      </c>
      <c r="P740" t="s">
        <v>15</v>
      </c>
      <c r="Q740" t="s">
        <v>2659</v>
      </c>
      <c r="R740">
        <v>15.24</v>
      </c>
      <c r="S740">
        <v>4</v>
      </c>
      <c r="T740">
        <v>0</v>
      </c>
      <c r="U740">
        <v>6.8579999999999988</v>
      </c>
      <c r="V740">
        <v>2015</v>
      </c>
      <c r="W740" t="s">
        <v>219</v>
      </c>
    </row>
    <row r="741" spans="1:23" x14ac:dyDescent="0.25">
      <c r="A741">
        <v>3682</v>
      </c>
      <c r="B741" t="s">
        <v>1407</v>
      </c>
      <c r="C741" s="32">
        <v>42194</v>
      </c>
      <c r="D741" s="32">
        <v>42199</v>
      </c>
      <c r="E741" t="s">
        <v>375</v>
      </c>
      <c r="F741" t="s">
        <v>1408</v>
      </c>
      <c r="G741" t="s">
        <v>1409</v>
      </c>
      <c r="H741" t="s">
        <v>0</v>
      </c>
      <c r="I741" t="s">
        <v>378</v>
      </c>
      <c r="J741" t="s">
        <v>1410</v>
      </c>
      <c r="K741" t="s">
        <v>42</v>
      </c>
      <c r="L741">
        <v>20735</v>
      </c>
      <c r="M741" t="s">
        <v>82</v>
      </c>
      <c r="N741" t="s">
        <v>2660</v>
      </c>
      <c r="O741" t="s">
        <v>9</v>
      </c>
      <c r="P741" t="s">
        <v>15</v>
      </c>
      <c r="Q741" t="s">
        <v>2661</v>
      </c>
      <c r="R741">
        <v>84.09</v>
      </c>
      <c r="S741">
        <v>3</v>
      </c>
      <c r="T741">
        <v>0</v>
      </c>
      <c r="U741">
        <v>42.045000000000002</v>
      </c>
      <c r="V741">
        <v>2015</v>
      </c>
      <c r="W741" t="s">
        <v>213</v>
      </c>
    </row>
    <row r="742" spans="1:23" x14ac:dyDescent="0.25">
      <c r="A742">
        <v>3684</v>
      </c>
      <c r="B742" t="s">
        <v>1407</v>
      </c>
      <c r="C742" s="32">
        <v>42194</v>
      </c>
      <c r="D742" s="32">
        <v>42199</v>
      </c>
      <c r="E742" t="s">
        <v>375</v>
      </c>
      <c r="F742" t="s">
        <v>1408</v>
      </c>
      <c r="G742" t="s">
        <v>1409</v>
      </c>
      <c r="H742" t="s">
        <v>0</v>
      </c>
      <c r="I742" t="s">
        <v>378</v>
      </c>
      <c r="J742" t="s">
        <v>1410</v>
      </c>
      <c r="K742" t="s">
        <v>42</v>
      </c>
      <c r="L742">
        <v>20735</v>
      </c>
      <c r="M742" t="s">
        <v>82</v>
      </c>
      <c r="N742" t="s">
        <v>2662</v>
      </c>
      <c r="O742" t="s">
        <v>9</v>
      </c>
      <c r="P742" t="s">
        <v>15</v>
      </c>
      <c r="Q742" t="s">
        <v>2663</v>
      </c>
      <c r="R742">
        <v>153.35999999999999</v>
      </c>
      <c r="S742">
        <v>9</v>
      </c>
      <c r="T742">
        <v>0</v>
      </c>
      <c r="U742">
        <v>70.545599999999979</v>
      </c>
      <c r="V742">
        <v>2015</v>
      </c>
      <c r="W742" t="s">
        <v>213</v>
      </c>
    </row>
    <row r="743" spans="1:23" x14ac:dyDescent="0.25">
      <c r="A743">
        <v>3685</v>
      </c>
      <c r="B743" t="s">
        <v>1407</v>
      </c>
      <c r="C743" s="32">
        <v>42194</v>
      </c>
      <c r="D743" s="32">
        <v>42199</v>
      </c>
      <c r="E743" t="s">
        <v>375</v>
      </c>
      <c r="F743" t="s">
        <v>1408</v>
      </c>
      <c r="G743" t="s">
        <v>1409</v>
      </c>
      <c r="H743" t="s">
        <v>0</v>
      </c>
      <c r="I743" t="s">
        <v>378</v>
      </c>
      <c r="J743" t="s">
        <v>1410</v>
      </c>
      <c r="K743" t="s">
        <v>42</v>
      </c>
      <c r="L743">
        <v>20735</v>
      </c>
      <c r="M743" t="s">
        <v>82</v>
      </c>
      <c r="N743" t="s">
        <v>2664</v>
      </c>
      <c r="O743" t="s">
        <v>9</v>
      </c>
      <c r="P743" t="s">
        <v>15</v>
      </c>
      <c r="Q743" t="s">
        <v>2665</v>
      </c>
      <c r="R743">
        <v>43.68</v>
      </c>
      <c r="S743">
        <v>6</v>
      </c>
      <c r="T743">
        <v>0</v>
      </c>
      <c r="U743">
        <v>21.403200000000002</v>
      </c>
      <c r="V743">
        <v>2015</v>
      </c>
      <c r="W743" t="s">
        <v>213</v>
      </c>
    </row>
    <row r="744" spans="1:23" x14ac:dyDescent="0.25">
      <c r="A744">
        <v>3704</v>
      </c>
      <c r="B744" t="s">
        <v>1412</v>
      </c>
      <c r="C744" s="32">
        <v>42168</v>
      </c>
      <c r="D744" s="32">
        <v>42174</v>
      </c>
      <c r="E744" t="s">
        <v>375</v>
      </c>
      <c r="F744" t="s">
        <v>1413</v>
      </c>
      <c r="G744" t="s">
        <v>1414</v>
      </c>
      <c r="H744" t="s">
        <v>1</v>
      </c>
      <c r="I744" t="s">
        <v>378</v>
      </c>
      <c r="J744" t="s">
        <v>137</v>
      </c>
      <c r="K744" t="s">
        <v>26</v>
      </c>
      <c r="L744">
        <v>35601</v>
      </c>
      <c r="M744" t="s">
        <v>83</v>
      </c>
      <c r="N744" t="s">
        <v>2666</v>
      </c>
      <c r="O744" t="s">
        <v>9</v>
      </c>
      <c r="P744" t="s">
        <v>15</v>
      </c>
      <c r="Q744" t="s">
        <v>2667</v>
      </c>
      <c r="R744">
        <v>19.14</v>
      </c>
      <c r="S744">
        <v>3</v>
      </c>
      <c r="T744">
        <v>0</v>
      </c>
      <c r="U744">
        <v>8.8043999999999993</v>
      </c>
      <c r="V744">
        <v>2015</v>
      </c>
      <c r="W744" t="s">
        <v>214</v>
      </c>
    </row>
    <row r="745" spans="1:23" x14ac:dyDescent="0.25">
      <c r="A745">
        <v>3734</v>
      </c>
      <c r="B745" t="s">
        <v>1671</v>
      </c>
      <c r="C745" s="32">
        <v>42265</v>
      </c>
      <c r="D745" s="32">
        <v>42270</v>
      </c>
      <c r="E745" t="s">
        <v>375</v>
      </c>
      <c r="F745" t="s">
        <v>1672</v>
      </c>
      <c r="G745" t="s">
        <v>1673</v>
      </c>
      <c r="H745" t="s">
        <v>1</v>
      </c>
      <c r="I745" t="s">
        <v>378</v>
      </c>
      <c r="J745" t="s">
        <v>1410</v>
      </c>
      <c r="K745" t="s">
        <v>42</v>
      </c>
      <c r="L745">
        <v>20735</v>
      </c>
      <c r="M745" t="s">
        <v>82</v>
      </c>
      <c r="N745" t="s">
        <v>2668</v>
      </c>
      <c r="O745" t="s">
        <v>9</v>
      </c>
      <c r="P745" t="s">
        <v>15</v>
      </c>
      <c r="Q745" t="s">
        <v>2669</v>
      </c>
      <c r="R745">
        <v>65.08</v>
      </c>
      <c r="S745">
        <v>4</v>
      </c>
      <c r="T745">
        <v>0</v>
      </c>
      <c r="U745">
        <v>31.889199999999995</v>
      </c>
      <c r="V745">
        <v>2015</v>
      </c>
      <c r="W745" t="s">
        <v>219</v>
      </c>
    </row>
    <row r="746" spans="1:23" x14ac:dyDescent="0.25">
      <c r="A746">
        <v>3833</v>
      </c>
      <c r="B746" t="s">
        <v>1976</v>
      </c>
      <c r="C746" s="32">
        <v>42322</v>
      </c>
      <c r="D746" s="32">
        <v>42327</v>
      </c>
      <c r="E746" t="s">
        <v>375</v>
      </c>
      <c r="F746" t="s">
        <v>1977</v>
      </c>
      <c r="G746" t="s">
        <v>1978</v>
      </c>
      <c r="H746" t="s">
        <v>0</v>
      </c>
      <c r="I746" t="s">
        <v>378</v>
      </c>
      <c r="J746" t="s">
        <v>172</v>
      </c>
      <c r="K746" t="s">
        <v>32</v>
      </c>
      <c r="L746">
        <v>19901</v>
      </c>
      <c r="M746" t="s">
        <v>82</v>
      </c>
      <c r="N746" t="s">
        <v>2670</v>
      </c>
      <c r="O746" t="s">
        <v>9</v>
      </c>
      <c r="P746" t="s">
        <v>15</v>
      </c>
      <c r="Q746" t="s">
        <v>2671</v>
      </c>
      <c r="R746">
        <v>19.96</v>
      </c>
      <c r="S746">
        <v>2</v>
      </c>
      <c r="T746">
        <v>0</v>
      </c>
      <c r="U746">
        <v>9.3811999999999998</v>
      </c>
      <c r="V746">
        <v>2015</v>
      </c>
      <c r="W746" t="s">
        <v>217</v>
      </c>
    </row>
    <row r="747" spans="1:23" x14ac:dyDescent="0.25">
      <c r="A747">
        <v>3921</v>
      </c>
      <c r="B747" t="s">
        <v>2097</v>
      </c>
      <c r="C747" s="32">
        <v>42339</v>
      </c>
      <c r="D747" s="32">
        <v>42345</v>
      </c>
      <c r="E747" t="s">
        <v>375</v>
      </c>
      <c r="F747" t="s">
        <v>1321</v>
      </c>
      <c r="G747" t="s">
        <v>1322</v>
      </c>
      <c r="H747" t="s">
        <v>1</v>
      </c>
      <c r="I747" t="s">
        <v>378</v>
      </c>
      <c r="J747" t="s">
        <v>251</v>
      </c>
      <c r="K747" t="s">
        <v>63</v>
      </c>
      <c r="L747">
        <v>23320</v>
      </c>
      <c r="M747" t="s">
        <v>83</v>
      </c>
      <c r="N747" t="s">
        <v>2672</v>
      </c>
      <c r="O747" t="s">
        <v>9</v>
      </c>
      <c r="P747" t="s">
        <v>15</v>
      </c>
      <c r="Q747" t="s">
        <v>2673</v>
      </c>
      <c r="R747">
        <v>63.96</v>
      </c>
      <c r="S747">
        <v>4</v>
      </c>
      <c r="T747">
        <v>0</v>
      </c>
      <c r="U747">
        <v>30.700800000000001</v>
      </c>
      <c r="V747">
        <v>2015</v>
      </c>
      <c r="W747" t="s">
        <v>210</v>
      </c>
    </row>
    <row r="748" spans="1:23" x14ac:dyDescent="0.25">
      <c r="A748">
        <v>3961</v>
      </c>
      <c r="B748" t="s">
        <v>1677</v>
      </c>
      <c r="C748" s="32">
        <v>42296</v>
      </c>
      <c r="D748" s="32">
        <v>42301</v>
      </c>
      <c r="E748" t="s">
        <v>375</v>
      </c>
      <c r="F748" t="s">
        <v>1678</v>
      </c>
      <c r="G748" t="s">
        <v>1679</v>
      </c>
      <c r="H748" t="s">
        <v>1</v>
      </c>
      <c r="I748" t="s">
        <v>378</v>
      </c>
      <c r="J748" t="s">
        <v>122</v>
      </c>
      <c r="K748" t="s">
        <v>44</v>
      </c>
      <c r="L748">
        <v>48227</v>
      </c>
      <c r="M748" t="s">
        <v>81</v>
      </c>
      <c r="N748" t="s">
        <v>2666</v>
      </c>
      <c r="O748" t="s">
        <v>9</v>
      </c>
      <c r="P748" t="s">
        <v>15</v>
      </c>
      <c r="Q748" t="s">
        <v>2667</v>
      </c>
      <c r="R748">
        <v>38.28</v>
      </c>
      <c r="S748">
        <v>6</v>
      </c>
      <c r="T748">
        <v>0</v>
      </c>
      <c r="U748">
        <v>17.608799999999999</v>
      </c>
      <c r="V748">
        <v>2015</v>
      </c>
      <c r="W748" t="s">
        <v>218</v>
      </c>
    </row>
    <row r="749" spans="1:23" x14ac:dyDescent="0.25">
      <c r="A749">
        <v>4164</v>
      </c>
      <c r="B749" t="s">
        <v>2452</v>
      </c>
      <c r="C749" s="32">
        <v>42077</v>
      </c>
      <c r="D749" s="32">
        <v>42081</v>
      </c>
      <c r="E749" t="s">
        <v>375</v>
      </c>
      <c r="F749" t="s">
        <v>2453</v>
      </c>
      <c r="G749" t="s">
        <v>2454</v>
      </c>
      <c r="H749" t="s">
        <v>0</v>
      </c>
      <c r="I749" t="s">
        <v>378</v>
      </c>
      <c r="J749" t="s">
        <v>172</v>
      </c>
      <c r="K749" t="s">
        <v>50</v>
      </c>
      <c r="L749">
        <v>3820</v>
      </c>
      <c r="M749" t="s">
        <v>82</v>
      </c>
      <c r="N749" t="s">
        <v>2674</v>
      </c>
      <c r="O749" t="s">
        <v>9</v>
      </c>
      <c r="P749" t="s">
        <v>15</v>
      </c>
      <c r="Q749" t="s">
        <v>113</v>
      </c>
      <c r="R749">
        <v>671.93999999999994</v>
      </c>
      <c r="S749">
        <v>3</v>
      </c>
      <c r="T749">
        <v>0</v>
      </c>
      <c r="U749">
        <v>315.81179999999995</v>
      </c>
      <c r="V749">
        <v>2015</v>
      </c>
      <c r="W749" t="s">
        <v>215</v>
      </c>
    </row>
    <row r="750" spans="1:23" x14ac:dyDescent="0.25">
      <c r="A750">
        <v>4579</v>
      </c>
      <c r="B750" t="s">
        <v>2675</v>
      </c>
      <c r="C750" s="32">
        <v>42164</v>
      </c>
      <c r="D750" s="32">
        <v>42170</v>
      </c>
      <c r="E750" t="s">
        <v>375</v>
      </c>
      <c r="F750" t="s">
        <v>2618</v>
      </c>
      <c r="G750" t="s">
        <v>2619</v>
      </c>
      <c r="H750" t="s">
        <v>2</v>
      </c>
      <c r="I750" t="s">
        <v>378</v>
      </c>
      <c r="J750" t="s">
        <v>1645</v>
      </c>
      <c r="K750" t="s">
        <v>63</v>
      </c>
      <c r="L750">
        <v>23666</v>
      </c>
      <c r="M750" t="s">
        <v>83</v>
      </c>
      <c r="N750" t="s">
        <v>2676</v>
      </c>
      <c r="O750" t="s">
        <v>9</v>
      </c>
      <c r="P750" t="s">
        <v>15</v>
      </c>
      <c r="Q750" t="s">
        <v>2677</v>
      </c>
      <c r="R750">
        <v>113.10000000000001</v>
      </c>
      <c r="S750">
        <v>3</v>
      </c>
      <c r="T750">
        <v>0</v>
      </c>
      <c r="U750">
        <v>56.550000000000004</v>
      </c>
      <c r="V750">
        <v>2015</v>
      </c>
      <c r="W750" t="s">
        <v>214</v>
      </c>
    </row>
    <row r="751" spans="1:23" x14ac:dyDescent="0.25">
      <c r="A751">
        <v>4736</v>
      </c>
      <c r="B751" t="s">
        <v>1853</v>
      </c>
      <c r="C751" s="32">
        <v>42168</v>
      </c>
      <c r="D751" s="32">
        <v>42174</v>
      </c>
      <c r="E751" t="s">
        <v>375</v>
      </c>
      <c r="F751" t="s">
        <v>1854</v>
      </c>
      <c r="G751" t="s">
        <v>1855</v>
      </c>
      <c r="H751" t="s">
        <v>2</v>
      </c>
      <c r="I751" t="s">
        <v>378</v>
      </c>
      <c r="J751" t="s">
        <v>1856</v>
      </c>
      <c r="K751" t="s">
        <v>86</v>
      </c>
      <c r="L751">
        <v>4240</v>
      </c>
      <c r="M751" t="s">
        <v>82</v>
      </c>
      <c r="N751" t="s">
        <v>2678</v>
      </c>
      <c r="O751" t="s">
        <v>9</v>
      </c>
      <c r="P751" t="s">
        <v>15</v>
      </c>
      <c r="Q751" t="s">
        <v>2679</v>
      </c>
      <c r="R751">
        <v>8.26</v>
      </c>
      <c r="S751">
        <v>2</v>
      </c>
      <c r="T751">
        <v>0</v>
      </c>
      <c r="U751">
        <v>3.8822000000000001</v>
      </c>
      <c r="V751">
        <v>2015</v>
      </c>
      <c r="W751" t="s">
        <v>214</v>
      </c>
    </row>
    <row r="752" spans="1:23" x14ac:dyDescent="0.25">
      <c r="A752">
        <v>4737</v>
      </c>
      <c r="B752" t="s">
        <v>1853</v>
      </c>
      <c r="C752" s="32">
        <v>42168</v>
      </c>
      <c r="D752" s="32">
        <v>42174</v>
      </c>
      <c r="E752" t="s">
        <v>375</v>
      </c>
      <c r="F752" t="s">
        <v>1854</v>
      </c>
      <c r="G752" t="s">
        <v>1855</v>
      </c>
      <c r="H752" t="s">
        <v>2</v>
      </c>
      <c r="I752" t="s">
        <v>378</v>
      </c>
      <c r="J752" t="s">
        <v>1856</v>
      </c>
      <c r="K752" t="s">
        <v>86</v>
      </c>
      <c r="L752">
        <v>4240</v>
      </c>
      <c r="M752" t="s">
        <v>82</v>
      </c>
      <c r="N752" t="s">
        <v>2680</v>
      </c>
      <c r="O752" t="s">
        <v>9</v>
      </c>
      <c r="P752" t="s">
        <v>15</v>
      </c>
      <c r="Q752" t="s">
        <v>2681</v>
      </c>
      <c r="R752">
        <v>29.84</v>
      </c>
      <c r="S752">
        <v>2</v>
      </c>
      <c r="T752">
        <v>0</v>
      </c>
      <c r="U752">
        <v>13.427999999999997</v>
      </c>
      <c r="V752">
        <v>2015</v>
      </c>
      <c r="W752" t="s">
        <v>214</v>
      </c>
    </row>
    <row r="753" spans="1:23" x14ac:dyDescent="0.25">
      <c r="A753">
        <v>4796</v>
      </c>
      <c r="B753" t="s">
        <v>2682</v>
      </c>
      <c r="C753" s="32">
        <v>42229</v>
      </c>
      <c r="D753" s="32">
        <v>42233</v>
      </c>
      <c r="E753" t="s">
        <v>375</v>
      </c>
      <c r="F753" t="s">
        <v>2683</v>
      </c>
      <c r="G753" t="s">
        <v>2684</v>
      </c>
      <c r="H753" t="s">
        <v>0</v>
      </c>
      <c r="I753" t="s">
        <v>378</v>
      </c>
      <c r="J753" t="s">
        <v>234</v>
      </c>
      <c r="K753" t="s">
        <v>34</v>
      </c>
      <c r="L753">
        <v>30062</v>
      </c>
      <c r="M753" t="s">
        <v>83</v>
      </c>
      <c r="N753" t="s">
        <v>2554</v>
      </c>
      <c r="O753" t="s">
        <v>9</v>
      </c>
      <c r="P753" t="s">
        <v>15</v>
      </c>
      <c r="Q753" t="s">
        <v>2555</v>
      </c>
      <c r="R753">
        <v>5.64</v>
      </c>
      <c r="S753">
        <v>3</v>
      </c>
      <c r="T753">
        <v>0</v>
      </c>
      <c r="U753">
        <v>2.7071999999999994</v>
      </c>
      <c r="V753">
        <v>2015</v>
      </c>
      <c r="W753" t="s">
        <v>209</v>
      </c>
    </row>
    <row r="754" spans="1:23" x14ac:dyDescent="0.25">
      <c r="A754">
        <v>5062</v>
      </c>
      <c r="B754" t="s">
        <v>1728</v>
      </c>
      <c r="C754" s="32">
        <v>42132</v>
      </c>
      <c r="D754" s="32">
        <v>42136</v>
      </c>
      <c r="E754" t="s">
        <v>375</v>
      </c>
      <c r="F754" t="s">
        <v>1067</v>
      </c>
      <c r="G754" t="s">
        <v>1068</v>
      </c>
      <c r="H754" t="s">
        <v>0</v>
      </c>
      <c r="I754" t="s">
        <v>378</v>
      </c>
      <c r="J754" t="s">
        <v>155</v>
      </c>
      <c r="K754" t="s">
        <v>45</v>
      </c>
      <c r="L754">
        <v>55407</v>
      </c>
      <c r="M754" t="s">
        <v>81</v>
      </c>
      <c r="N754" t="s">
        <v>2685</v>
      </c>
      <c r="O754" t="s">
        <v>9</v>
      </c>
      <c r="P754" t="s">
        <v>15</v>
      </c>
      <c r="Q754" t="s">
        <v>2686</v>
      </c>
      <c r="R754">
        <v>43.98</v>
      </c>
      <c r="S754">
        <v>2</v>
      </c>
      <c r="T754">
        <v>0</v>
      </c>
      <c r="U754">
        <v>21.99</v>
      </c>
      <c r="V754">
        <v>2015</v>
      </c>
      <c r="W754" t="s">
        <v>216</v>
      </c>
    </row>
    <row r="755" spans="1:23" x14ac:dyDescent="0.25">
      <c r="A755">
        <v>5349</v>
      </c>
      <c r="B755" t="s">
        <v>2687</v>
      </c>
      <c r="C755" s="32">
        <v>42008</v>
      </c>
      <c r="D755" s="32">
        <v>42014</v>
      </c>
      <c r="E755" t="s">
        <v>375</v>
      </c>
      <c r="F755" t="s">
        <v>1011</v>
      </c>
      <c r="G755" t="s">
        <v>1012</v>
      </c>
      <c r="H755" t="s">
        <v>1</v>
      </c>
      <c r="I755" t="s">
        <v>378</v>
      </c>
      <c r="J755" t="s">
        <v>2688</v>
      </c>
      <c r="K755" t="s">
        <v>45</v>
      </c>
      <c r="L755">
        <v>55125</v>
      </c>
      <c r="M755" t="s">
        <v>81</v>
      </c>
      <c r="N755" t="s">
        <v>2689</v>
      </c>
      <c r="O755" t="s">
        <v>9</v>
      </c>
      <c r="P755" t="s">
        <v>15</v>
      </c>
      <c r="Q755" t="s">
        <v>2690</v>
      </c>
      <c r="R755">
        <v>32.339999999999996</v>
      </c>
      <c r="S755">
        <v>3</v>
      </c>
      <c r="T755">
        <v>0</v>
      </c>
      <c r="U755">
        <v>15.523199999999999</v>
      </c>
      <c r="V755">
        <v>2015</v>
      </c>
      <c r="W755" t="s">
        <v>212</v>
      </c>
    </row>
    <row r="756" spans="1:23" x14ac:dyDescent="0.25">
      <c r="A756">
        <v>5539</v>
      </c>
      <c r="B756" t="s">
        <v>2691</v>
      </c>
      <c r="C756" s="32">
        <v>42107</v>
      </c>
      <c r="D756" s="32">
        <v>42114</v>
      </c>
      <c r="E756" t="s">
        <v>375</v>
      </c>
      <c r="F756" t="s">
        <v>2692</v>
      </c>
      <c r="G756" t="s">
        <v>2693</v>
      </c>
      <c r="H756" t="s">
        <v>0</v>
      </c>
      <c r="I756" t="s">
        <v>378</v>
      </c>
      <c r="J756" t="s">
        <v>2694</v>
      </c>
      <c r="K756" t="s">
        <v>48</v>
      </c>
      <c r="L756">
        <v>68701</v>
      </c>
      <c r="M756" t="s">
        <v>81</v>
      </c>
      <c r="N756" t="s">
        <v>2695</v>
      </c>
      <c r="O756" t="s">
        <v>9</v>
      </c>
      <c r="P756" t="s">
        <v>15</v>
      </c>
      <c r="Q756" t="s">
        <v>2696</v>
      </c>
      <c r="R756">
        <v>17.43</v>
      </c>
      <c r="S756">
        <v>3</v>
      </c>
      <c r="T756">
        <v>0</v>
      </c>
      <c r="U756">
        <v>8.0177999999999994</v>
      </c>
      <c r="V756">
        <v>2015</v>
      </c>
      <c r="W756" t="s">
        <v>208</v>
      </c>
    </row>
    <row r="757" spans="1:23" x14ac:dyDescent="0.25">
      <c r="A757">
        <v>5597</v>
      </c>
      <c r="B757" t="s">
        <v>2697</v>
      </c>
      <c r="C757" s="32">
        <v>42272</v>
      </c>
      <c r="D757" s="32">
        <v>42276</v>
      </c>
      <c r="E757" t="s">
        <v>375</v>
      </c>
      <c r="F757" t="s">
        <v>467</v>
      </c>
      <c r="G757" t="s">
        <v>468</v>
      </c>
      <c r="H757" t="s">
        <v>0</v>
      </c>
      <c r="I757" t="s">
        <v>378</v>
      </c>
      <c r="J757" t="s">
        <v>99</v>
      </c>
      <c r="K757" t="s">
        <v>50</v>
      </c>
      <c r="L757">
        <v>3301</v>
      </c>
      <c r="M757" t="s">
        <v>82</v>
      </c>
      <c r="N757" t="s">
        <v>2698</v>
      </c>
      <c r="O757" t="s">
        <v>9</v>
      </c>
      <c r="P757" t="s">
        <v>15</v>
      </c>
      <c r="Q757" t="s">
        <v>2699</v>
      </c>
      <c r="R757">
        <v>68.62</v>
      </c>
      <c r="S757">
        <v>2</v>
      </c>
      <c r="T757">
        <v>0</v>
      </c>
      <c r="U757">
        <v>32.251400000000004</v>
      </c>
      <c r="V757">
        <v>2015</v>
      </c>
      <c r="W757" t="s">
        <v>219</v>
      </c>
    </row>
    <row r="758" spans="1:23" x14ac:dyDescent="0.25">
      <c r="A758">
        <v>5852</v>
      </c>
      <c r="B758" t="s">
        <v>1449</v>
      </c>
      <c r="C758" s="32">
        <v>42318</v>
      </c>
      <c r="D758" s="32">
        <v>42322</v>
      </c>
      <c r="E758" t="s">
        <v>375</v>
      </c>
      <c r="F758" t="s">
        <v>1450</v>
      </c>
      <c r="G758" t="s">
        <v>1451</v>
      </c>
      <c r="H758" t="s">
        <v>2</v>
      </c>
      <c r="I758" t="s">
        <v>378</v>
      </c>
      <c r="J758" t="s">
        <v>226</v>
      </c>
      <c r="K758" t="s">
        <v>45</v>
      </c>
      <c r="L758">
        <v>55113</v>
      </c>
      <c r="M758" t="s">
        <v>81</v>
      </c>
      <c r="N758" t="s">
        <v>2700</v>
      </c>
      <c r="O758" t="s">
        <v>9</v>
      </c>
      <c r="P758" t="s">
        <v>15</v>
      </c>
      <c r="Q758" t="s">
        <v>2701</v>
      </c>
      <c r="R758">
        <v>74.760000000000005</v>
      </c>
      <c r="S758">
        <v>3</v>
      </c>
      <c r="T758">
        <v>0</v>
      </c>
      <c r="U758">
        <v>34.389600000000002</v>
      </c>
      <c r="V758">
        <v>2015</v>
      </c>
      <c r="W758" t="s">
        <v>217</v>
      </c>
    </row>
    <row r="759" spans="1:23" x14ac:dyDescent="0.25">
      <c r="A759">
        <v>6183</v>
      </c>
      <c r="B759" t="s">
        <v>1562</v>
      </c>
      <c r="C759" s="32">
        <v>42268</v>
      </c>
      <c r="D759" s="32">
        <v>42273</v>
      </c>
      <c r="E759" t="s">
        <v>375</v>
      </c>
      <c r="F759" t="s">
        <v>1563</v>
      </c>
      <c r="G759" t="s">
        <v>1564</v>
      </c>
      <c r="H759" t="s">
        <v>0</v>
      </c>
      <c r="I759" t="s">
        <v>378</v>
      </c>
      <c r="J759" t="s">
        <v>148</v>
      </c>
      <c r="K759" t="s">
        <v>58</v>
      </c>
      <c r="L759">
        <v>29203</v>
      </c>
      <c r="M759" t="s">
        <v>83</v>
      </c>
      <c r="N759" t="s">
        <v>2702</v>
      </c>
      <c r="O759" t="s">
        <v>9</v>
      </c>
      <c r="P759" t="s">
        <v>15</v>
      </c>
      <c r="Q759" t="s">
        <v>2703</v>
      </c>
      <c r="R759">
        <v>14.6</v>
      </c>
      <c r="S759">
        <v>2</v>
      </c>
      <c r="T759">
        <v>0</v>
      </c>
      <c r="U759">
        <v>6.8619999999999992</v>
      </c>
      <c r="V759">
        <v>2015</v>
      </c>
      <c r="W759" t="s">
        <v>219</v>
      </c>
    </row>
    <row r="760" spans="1:23" x14ac:dyDescent="0.25">
      <c r="A760">
        <v>6450</v>
      </c>
      <c r="B760" t="s">
        <v>2293</v>
      </c>
      <c r="C760" s="32">
        <v>42272</v>
      </c>
      <c r="D760" s="32">
        <v>42276</v>
      </c>
      <c r="E760" t="s">
        <v>375</v>
      </c>
      <c r="F760" t="s">
        <v>2294</v>
      </c>
      <c r="G760" t="s">
        <v>2295</v>
      </c>
      <c r="H760" t="s">
        <v>0</v>
      </c>
      <c r="I760" t="s">
        <v>378</v>
      </c>
      <c r="J760" t="s">
        <v>2296</v>
      </c>
      <c r="K760" t="s">
        <v>31</v>
      </c>
      <c r="L760">
        <v>6450</v>
      </c>
      <c r="M760" t="s">
        <v>82</v>
      </c>
      <c r="N760" t="s">
        <v>2704</v>
      </c>
      <c r="O760" t="s">
        <v>9</v>
      </c>
      <c r="P760" t="s">
        <v>15</v>
      </c>
      <c r="Q760" t="s">
        <v>2705</v>
      </c>
      <c r="R760">
        <v>10.76</v>
      </c>
      <c r="S760">
        <v>2</v>
      </c>
      <c r="T760">
        <v>0</v>
      </c>
      <c r="U760">
        <v>5.1647999999999996</v>
      </c>
      <c r="V760">
        <v>2015</v>
      </c>
      <c r="W760" t="s">
        <v>219</v>
      </c>
    </row>
    <row r="761" spans="1:23" x14ac:dyDescent="0.25">
      <c r="A761">
        <v>6499</v>
      </c>
      <c r="B761" t="s">
        <v>1869</v>
      </c>
      <c r="C761" s="32">
        <v>42209</v>
      </c>
      <c r="D761" s="32">
        <v>42213</v>
      </c>
      <c r="E761" t="s">
        <v>375</v>
      </c>
      <c r="F761" t="s">
        <v>1870</v>
      </c>
      <c r="G761" t="s">
        <v>1871</v>
      </c>
      <c r="H761" t="s">
        <v>2</v>
      </c>
      <c r="I761" t="s">
        <v>378</v>
      </c>
      <c r="J761" t="s">
        <v>125</v>
      </c>
      <c r="K761" t="s">
        <v>40</v>
      </c>
      <c r="L761">
        <v>40214</v>
      </c>
      <c r="M761" t="s">
        <v>83</v>
      </c>
      <c r="N761" t="s">
        <v>2706</v>
      </c>
      <c r="O761" t="s">
        <v>9</v>
      </c>
      <c r="P761" t="s">
        <v>15</v>
      </c>
      <c r="Q761" t="s">
        <v>2707</v>
      </c>
      <c r="R761">
        <v>135.09</v>
      </c>
      <c r="S761">
        <v>9</v>
      </c>
      <c r="T761">
        <v>0</v>
      </c>
      <c r="U761">
        <v>62.14139999999999</v>
      </c>
      <c r="V761">
        <v>2015</v>
      </c>
      <c r="W761" t="s">
        <v>213</v>
      </c>
    </row>
    <row r="762" spans="1:23" x14ac:dyDescent="0.25">
      <c r="A762">
        <v>6501</v>
      </c>
      <c r="B762" t="s">
        <v>1869</v>
      </c>
      <c r="C762" s="32">
        <v>42209</v>
      </c>
      <c r="D762" s="32">
        <v>42213</v>
      </c>
      <c r="E762" t="s">
        <v>375</v>
      </c>
      <c r="F762" t="s">
        <v>1870</v>
      </c>
      <c r="G762" t="s">
        <v>1871</v>
      </c>
      <c r="H762" t="s">
        <v>2</v>
      </c>
      <c r="I762" t="s">
        <v>378</v>
      </c>
      <c r="J762" t="s">
        <v>125</v>
      </c>
      <c r="K762" t="s">
        <v>40</v>
      </c>
      <c r="L762">
        <v>40214</v>
      </c>
      <c r="M762" t="s">
        <v>83</v>
      </c>
      <c r="N762" t="s">
        <v>2706</v>
      </c>
      <c r="O762" t="s">
        <v>9</v>
      </c>
      <c r="P762" t="s">
        <v>15</v>
      </c>
      <c r="Q762" t="s">
        <v>2707</v>
      </c>
      <c r="R762">
        <v>90.06</v>
      </c>
      <c r="S762">
        <v>6</v>
      </c>
      <c r="T762">
        <v>0</v>
      </c>
      <c r="U762">
        <v>41.427599999999991</v>
      </c>
      <c r="V762">
        <v>2015</v>
      </c>
      <c r="W762" t="s">
        <v>213</v>
      </c>
    </row>
    <row r="763" spans="1:23" x14ac:dyDescent="0.25">
      <c r="A763">
        <v>6613</v>
      </c>
      <c r="B763" t="s">
        <v>261</v>
      </c>
      <c r="C763" s="32">
        <v>42115</v>
      </c>
      <c r="D763" s="32">
        <v>42122</v>
      </c>
      <c r="E763" t="s">
        <v>375</v>
      </c>
      <c r="F763" t="s">
        <v>1568</v>
      </c>
      <c r="G763" t="s">
        <v>1569</v>
      </c>
      <c r="H763" t="s">
        <v>0</v>
      </c>
      <c r="I763" t="s">
        <v>378</v>
      </c>
      <c r="J763" t="s">
        <v>125</v>
      </c>
      <c r="K763" t="s">
        <v>40</v>
      </c>
      <c r="L763">
        <v>40214</v>
      </c>
      <c r="M763" t="s">
        <v>83</v>
      </c>
      <c r="N763" t="s">
        <v>2581</v>
      </c>
      <c r="O763" t="s">
        <v>9</v>
      </c>
      <c r="P763" t="s">
        <v>15</v>
      </c>
      <c r="Q763" t="s">
        <v>2582</v>
      </c>
      <c r="R763">
        <v>21.299999999999997</v>
      </c>
      <c r="S763">
        <v>3</v>
      </c>
      <c r="T763">
        <v>0</v>
      </c>
      <c r="U763">
        <v>9.7979999999999983</v>
      </c>
      <c r="V763">
        <v>2015</v>
      </c>
      <c r="W763" t="s">
        <v>208</v>
      </c>
    </row>
    <row r="764" spans="1:23" x14ac:dyDescent="0.25">
      <c r="A764">
        <v>7281</v>
      </c>
      <c r="B764" t="s">
        <v>2708</v>
      </c>
      <c r="C764" s="32">
        <v>42056</v>
      </c>
      <c r="D764" s="32">
        <v>42062</v>
      </c>
      <c r="E764" t="s">
        <v>375</v>
      </c>
      <c r="F764" t="s">
        <v>1654</v>
      </c>
      <c r="G764" t="s">
        <v>1655</v>
      </c>
      <c r="H764" t="s">
        <v>0</v>
      </c>
      <c r="I764" t="s">
        <v>378</v>
      </c>
      <c r="J764" t="s">
        <v>148</v>
      </c>
      <c r="K764" t="s">
        <v>42</v>
      </c>
      <c r="L764">
        <v>21044</v>
      </c>
      <c r="M764" t="s">
        <v>82</v>
      </c>
      <c r="N764" t="s">
        <v>2609</v>
      </c>
      <c r="O764" t="s">
        <v>9</v>
      </c>
      <c r="P764" t="s">
        <v>15</v>
      </c>
      <c r="Q764" t="s">
        <v>22</v>
      </c>
      <c r="R764">
        <v>2541.98</v>
      </c>
      <c r="S764">
        <v>2</v>
      </c>
      <c r="T764">
        <v>0</v>
      </c>
      <c r="U764">
        <v>1270.99</v>
      </c>
      <c r="V764">
        <v>2015</v>
      </c>
      <c r="W764" t="s">
        <v>211</v>
      </c>
    </row>
    <row r="765" spans="1:23" x14ac:dyDescent="0.25">
      <c r="A765">
        <v>7311</v>
      </c>
      <c r="B765" t="s">
        <v>2709</v>
      </c>
      <c r="C765" s="32">
        <v>42226</v>
      </c>
      <c r="D765" s="32">
        <v>42230</v>
      </c>
      <c r="E765" t="s">
        <v>375</v>
      </c>
      <c r="F765" t="s">
        <v>1571</v>
      </c>
      <c r="G765" t="s">
        <v>1572</v>
      </c>
      <c r="H765" t="s">
        <v>0</v>
      </c>
      <c r="I765" t="s">
        <v>378</v>
      </c>
      <c r="J765" t="s">
        <v>122</v>
      </c>
      <c r="K765" t="s">
        <v>44</v>
      </c>
      <c r="L765">
        <v>48227</v>
      </c>
      <c r="M765" t="s">
        <v>81</v>
      </c>
      <c r="N765" t="s">
        <v>2710</v>
      </c>
      <c r="O765" t="s">
        <v>9</v>
      </c>
      <c r="P765" t="s">
        <v>15</v>
      </c>
      <c r="Q765" t="s">
        <v>2711</v>
      </c>
      <c r="R765">
        <v>64.75</v>
      </c>
      <c r="S765">
        <v>5</v>
      </c>
      <c r="T765">
        <v>0</v>
      </c>
      <c r="U765">
        <v>29.137499999999996</v>
      </c>
      <c r="V765">
        <v>2015</v>
      </c>
      <c r="W765" t="s">
        <v>209</v>
      </c>
    </row>
    <row r="766" spans="1:23" x14ac:dyDescent="0.25">
      <c r="A766">
        <v>7751</v>
      </c>
      <c r="B766" t="s">
        <v>1751</v>
      </c>
      <c r="C766" s="32">
        <v>42173</v>
      </c>
      <c r="D766" s="32">
        <v>42179</v>
      </c>
      <c r="E766" t="s">
        <v>375</v>
      </c>
      <c r="F766" t="s">
        <v>1279</v>
      </c>
      <c r="G766" t="s">
        <v>1280</v>
      </c>
      <c r="H766" t="s">
        <v>0</v>
      </c>
      <c r="I766" t="s">
        <v>378</v>
      </c>
      <c r="J766" t="s">
        <v>1362</v>
      </c>
      <c r="K766" t="s">
        <v>63</v>
      </c>
      <c r="L766">
        <v>22204</v>
      </c>
      <c r="M766" t="s">
        <v>83</v>
      </c>
      <c r="N766" t="s">
        <v>2712</v>
      </c>
      <c r="O766" t="s">
        <v>9</v>
      </c>
      <c r="P766" t="s">
        <v>15</v>
      </c>
      <c r="Q766" t="s">
        <v>2713</v>
      </c>
      <c r="R766">
        <v>34.6</v>
      </c>
      <c r="S766">
        <v>2</v>
      </c>
      <c r="T766">
        <v>0</v>
      </c>
      <c r="U766">
        <v>16.608000000000001</v>
      </c>
      <c r="V766">
        <v>2015</v>
      </c>
      <c r="W766" t="s">
        <v>214</v>
      </c>
    </row>
    <row r="767" spans="1:23" x14ac:dyDescent="0.25">
      <c r="A767">
        <v>7753</v>
      </c>
      <c r="B767" t="s">
        <v>1751</v>
      </c>
      <c r="C767" s="32">
        <v>42173</v>
      </c>
      <c r="D767" s="32">
        <v>42179</v>
      </c>
      <c r="E767" t="s">
        <v>375</v>
      </c>
      <c r="F767" t="s">
        <v>1279</v>
      </c>
      <c r="G767" t="s">
        <v>1280</v>
      </c>
      <c r="H767" t="s">
        <v>0</v>
      </c>
      <c r="I767" t="s">
        <v>378</v>
      </c>
      <c r="J767" t="s">
        <v>1362</v>
      </c>
      <c r="K767" t="s">
        <v>63</v>
      </c>
      <c r="L767">
        <v>22204</v>
      </c>
      <c r="M767" t="s">
        <v>83</v>
      </c>
      <c r="N767" t="s">
        <v>2714</v>
      </c>
      <c r="O767" t="s">
        <v>9</v>
      </c>
      <c r="P767" t="s">
        <v>15</v>
      </c>
      <c r="Q767" t="s">
        <v>2715</v>
      </c>
      <c r="R767">
        <v>33.020000000000003</v>
      </c>
      <c r="S767">
        <v>2</v>
      </c>
      <c r="T767">
        <v>0</v>
      </c>
      <c r="U767">
        <v>15.849600000000002</v>
      </c>
      <c r="V767">
        <v>2015</v>
      </c>
      <c r="W767" t="s">
        <v>214</v>
      </c>
    </row>
    <row r="768" spans="1:23" x14ac:dyDescent="0.25">
      <c r="A768">
        <v>7797</v>
      </c>
      <c r="B768" t="s">
        <v>2716</v>
      </c>
      <c r="C768" s="32">
        <v>42279</v>
      </c>
      <c r="D768" s="32">
        <v>42283</v>
      </c>
      <c r="E768" t="s">
        <v>375</v>
      </c>
      <c r="F768" t="s">
        <v>2717</v>
      </c>
      <c r="G768" t="s">
        <v>2718</v>
      </c>
      <c r="H768" t="s">
        <v>1</v>
      </c>
      <c r="I768" t="s">
        <v>378</v>
      </c>
      <c r="J768" t="s">
        <v>2719</v>
      </c>
      <c r="K768" t="s">
        <v>31</v>
      </c>
      <c r="L768">
        <v>6457</v>
      </c>
      <c r="M768" t="s">
        <v>82</v>
      </c>
      <c r="N768" t="s">
        <v>2720</v>
      </c>
      <c r="O768" t="s">
        <v>9</v>
      </c>
      <c r="P768" t="s">
        <v>15</v>
      </c>
      <c r="Q768" t="s">
        <v>2721</v>
      </c>
      <c r="R768">
        <v>26.9</v>
      </c>
      <c r="S768">
        <v>5</v>
      </c>
      <c r="T768">
        <v>0</v>
      </c>
      <c r="U768">
        <v>13.181000000000001</v>
      </c>
      <c r="V768">
        <v>2015</v>
      </c>
      <c r="W768" t="s">
        <v>218</v>
      </c>
    </row>
    <row r="769" spans="1:23" x14ac:dyDescent="0.25">
      <c r="A769">
        <v>8078</v>
      </c>
      <c r="B769" t="s">
        <v>1878</v>
      </c>
      <c r="C769" s="32">
        <v>42178</v>
      </c>
      <c r="D769" s="32">
        <v>42184</v>
      </c>
      <c r="E769" t="s">
        <v>375</v>
      </c>
      <c r="F769" t="s">
        <v>1879</v>
      </c>
      <c r="G769" t="s">
        <v>1880</v>
      </c>
      <c r="H769" t="s">
        <v>1</v>
      </c>
      <c r="I769" t="s">
        <v>378</v>
      </c>
      <c r="J769" t="s">
        <v>1881</v>
      </c>
      <c r="K769" t="s">
        <v>34</v>
      </c>
      <c r="L769">
        <v>30344</v>
      </c>
      <c r="M769" t="s">
        <v>83</v>
      </c>
      <c r="N769" t="s">
        <v>2722</v>
      </c>
      <c r="O769" t="s">
        <v>9</v>
      </c>
      <c r="P769" t="s">
        <v>15</v>
      </c>
      <c r="Q769" t="s">
        <v>2723</v>
      </c>
      <c r="R769">
        <v>165.98</v>
      </c>
      <c r="S769">
        <v>1</v>
      </c>
      <c r="T769">
        <v>0</v>
      </c>
      <c r="U769">
        <v>74.690999999999988</v>
      </c>
      <c r="V769">
        <v>2015</v>
      </c>
      <c r="W769" t="s">
        <v>214</v>
      </c>
    </row>
    <row r="770" spans="1:23" x14ac:dyDescent="0.25">
      <c r="A770">
        <v>8791</v>
      </c>
      <c r="B770" t="s">
        <v>2724</v>
      </c>
      <c r="C770" s="32">
        <v>42253</v>
      </c>
      <c r="D770" s="32">
        <v>42259</v>
      </c>
      <c r="E770" t="s">
        <v>375</v>
      </c>
      <c r="F770" t="s">
        <v>2725</v>
      </c>
      <c r="G770" t="s">
        <v>2726</v>
      </c>
      <c r="H770" t="s">
        <v>1</v>
      </c>
      <c r="I770" t="s">
        <v>378</v>
      </c>
      <c r="J770" t="s">
        <v>146</v>
      </c>
      <c r="K770" t="s">
        <v>63</v>
      </c>
      <c r="L770">
        <v>23223</v>
      </c>
      <c r="M770" t="s">
        <v>83</v>
      </c>
      <c r="N770" t="s">
        <v>2651</v>
      </c>
      <c r="O770" t="s">
        <v>9</v>
      </c>
      <c r="P770" t="s">
        <v>15</v>
      </c>
      <c r="Q770" t="s">
        <v>2652</v>
      </c>
      <c r="R770">
        <v>46.62</v>
      </c>
      <c r="S770">
        <v>9</v>
      </c>
      <c r="T770">
        <v>0</v>
      </c>
      <c r="U770">
        <v>21.445199999999996</v>
      </c>
      <c r="V770">
        <v>2015</v>
      </c>
      <c r="W770" t="s">
        <v>219</v>
      </c>
    </row>
    <row r="771" spans="1:23" x14ac:dyDescent="0.25">
      <c r="A771">
        <v>8863</v>
      </c>
      <c r="B771" t="s">
        <v>2033</v>
      </c>
      <c r="C771" s="32">
        <v>42258</v>
      </c>
      <c r="D771" s="32">
        <v>42265</v>
      </c>
      <c r="E771" t="s">
        <v>375</v>
      </c>
      <c r="F771" t="s">
        <v>691</v>
      </c>
      <c r="G771" t="s">
        <v>692</v>
      </c>
      <c r="H771" t="s">
        <v>2</v>
      </c>
      <c r="I771" t="s">
        <v>378</v>
      </c>
      <c r="J771" t="s">
        <v>1923</v>
      </c>
      <c r="K771" t="s">
        <v>51</v>
      </c>
      <c r="L771">
        <v>7501</v>
      </c>
      <c r="M771" t="s">
        <v>82</v>
      </c>
      <c r="N771" t="s">
        <v>2727</v>
      </c>
      <c r="O771" t="s">
        <v>9</v>
      </c>
      <c r="P771" t="s">
        <v>15</v>
      </c>
      <c r="Q771" t="s">
        <v>2728</v>
      </c>
      <c r="R771">
        <v>209.6</v>
      </c>
      <c r="S771">
        <v>4</v>
      </c>
      <c r="T771">
        <v>0</v>
      </c>
      <c r="U771">
        <v>96.415999999999997</v>
      </c>
      <c r="V771">
        <v>2015</v>
      </c>
      <c r="W771" t="s">
        <v>219</v>
      </c>
    </row>
    <row r="772" spans="1:23" x14ac:dyDescent="0.25">
      <c r="A772">
        <v>9095</v>
      </c>
      <c r="B772" t="s">
        <v>1758</v>
      </c>
      <c r="C772" s="32">
        <v>42156</v>
      </c>
      <c r="D772" s="32">
        <v>42160</v>
      </c>
      <c r="E772" t="s">
        <v>375</v>
      </c>
      <c r="F772" t="s">
        <v>479</v>
      </c>
      <c r="G772" t="s">
        <v>480</v>
      </c>
      <c r="H772" t="s">
        <v>0</v>
      </c>
      <c r="I772" t="s">
        <v>378</v>
      </c>
      <c r="J772" t="s">
        <v>122</v>
      </c>
      <c r="K772" t="s">
        <v>44</v>
      </c>
      <c r="L772">
        <v>48227</v>
      </c>
      <c r="M772" t="s">
        <v>81</v>
      </c>
      <c r="N772" t="s">
        <v>2729</v>
      </c>
      <c r="O772" t="s">
        <v>9</v>
      </c>
      <c r="P772" t="s">
        <v>15</v>
      </c>
      <c r="Q772" t="s">
        <v>2730</v>
      </c>
      <c r="R772">
        <v>403.68</v>
      </c>
      <c r="S772">
        <v>6</v>
      </c>
      <c r="T772">
        <v>0</v>
      </c>
      <c r="U772">
        <v>181.65599999999998</v>
      </c>
      <c r="V772">
        <v>2015</v>
      </c>
      <c r="W772" t="s">
        <v>214</v>
      </c>
    </row>
    <row r="773" spans="1:23" x14ac:dyDescent="0.25">
      <c r="A773">
        <v>9786</v>
      </c>
      <c r="B773" t="s">
        <v>2731</v>
      </c>
      <c r="C773" s="32">
        <v>42133</v>
      </c>
      <c r="D773" s="32">
        <v>42137</v>
      </c>
      <c r="E773" t="s">
        <v>375</v>
      </c>
      <c r="F773" t="s">
        <v>2188</v>
      </c>
      <c r="G773" t="s">
        <v>2189</v>
      </c>
      <c r="H773" t="s">
        <v>0</v>
      </c>
      <c r="I773" t="s">
        <v>378</v>
      </c>
      <c r="J773" t="s">
        <v>125</v>
      </c>
      <c r="K773" t="s">
        <v>40</v>
      </c>
      <c r="L773">
        <v>40214</v>
      </c>
      <c r="M773" t="s">
        <v>83</v>
      </c>
      <c r="N773" t="s">
        <v>2668</v>
      </c>
      <c r="O773" t="s">
        <v>9</v>
      </c>
      <c r="P773" t="s">
        <v>15</v>
      </c>
      <c r="Q773" t="s">
        <v>2669</v>
      </c>
      <c r="R773">
        <v>48.81</v>
      </c>
      <c r="S773">
        <v>3</v>
      </c>
      <c r="T773">
        <v>0</v>
      </c>
      <c r="U773">
        <v>23.916899999999998</v>
      </c>
      <c r="V773">
        <v>2015</v>
      </c>
      <c r="W773" t="s">
        <v>216</v>
      </c>
    </row>
    <row r="774" spans="1:23" x14ac:dyDescent="0.25">
      <c r="A774">
        <v>9971</v>
      </c>
      <c r="B774" t="s">
        <v>2334</v>
      </c>
      <c r="C774" s="32">
        <v>42183</v>
      </c>
      <c r="D774" s="32">
        <v>42187</v>
      </c>
      <c r="E774" t="s">
        <v>375</v>
      </c>
      <c r="F774" t="s">
        <v>2335</v>
      </c>
      <c r="G774" t="s">
        <v>2336</v>
      </c>
      <c r="H774" t="s">
        <v>2</v>
      </c>
      <c r="I774" t="s">
        <v>378</v>
      </c>
      <c r="J774" t="s">
        <v>2337</v>
      </c>
      <c r="K774" t="s">
        <v>34</v>
      </c>
      <c r="L774">
        <v>30080</v>
      </c>
      <c r="M774" t="s">
        <v>83</v>
      </c>
      <c r="N774" t="s">
        <v>2732</v>
      </c>
      <c r="O774" t="s">
        <v>9</v>
      </c>
      <c r="P774" t="s">
        <v>15</v>
      </c>
      <c r="Q774" t="s">
        <v>2733</v>
      </c>
      <c r="R774">
        <v>119.56</v>
      </c>
      <c r="S774">
        <v>2</v>
      </c>
      <c r="T774">
        <v>0</v>
      </c>
      <c r="U774">
        <v>54.997599999999991</v>
      </c>
      <c r="V774">
        <v>2015</v>
      </c>
      <c r="W774" t="s">
        <v>214</v>
      </c>
    </row>
    <row r="775" spans="1:23" x14ac:dyDescent="0.25">
      <c r="A775">
        <v>93</v>
      </c>
      <c r="B775" t="s">
        <v>1926</v>
      </c>
      <c r="C775" s="32">
        <v>42035</v>
      </c>
      <c r="D775" s="32">
        <v>42040</v>
      </c>
      <c r="E775" t="s">
        <v>389</v>
      </c>
      <c r="F775" t="s">
        <v>1927</v>
      </c>
      <c r="G775" t="s">
        <v>1928</v>
      </c>
      <c r="H775" t="s">
        <v>0</v>
      </c>
      <c r="I775" t="s">
        <v>378</v>
      </c>
      <c r="J775" t="s">
        <v>155</v>
      </c>
      <c r="K775" t="s">
        <v>45</v>
      </c>
      <c r="L775">
        <v>55407</v>
      </c>
      <c r="M775" t="s">
        <v>81</v>
      </c>
      <c r="N775" t="s">
        <v>2734</v>
      </c>
      <c r="O775" t="s">
        <v>9</v>
      </c>
      <c r="P775" t="s">
        <v>92</v>
      </c>
      <c r="Q775" t="s">
        <v>2735</v>
      </c>
      <c r="R775">
        <v>12.96</v>
      </c>
      <c r="S775">
        <v>2</v>
      </c>
      <c r="T775">
        <v>0</v>
      </c>
      <c r="U775">
        <v>6.2208000000000006</v>
      </c>
      <c r="V775">
        <v>2015</v>
      </c>
      <c r="W775" t="s">
        <v>212</v>
      </c>
    </row>
    <row r="776" spans="1:23" x14ac:dyDescent="0.25">
      <c r="A776">
        <v>471</v>
      </c>
      <c r="B776" t="s">
        <v>2736</v>
      </c>
      <c r="C776" s="32">
        <v>42358</v>
      </c>
      <c r="D776" s="32">
        <v>42362</v>
      </c>
      <c r="E776" t="s">
        <v>375</v>
      </c>
      <c r="F776" t="s">
        <v>2737</v>
      </c>
      <c r="G776" t="s">
        <v>2738</v>
      </c>
      <c r="H776" t="s">
        <v>1</v>
      </c>
      <c r="I776" t="s">
        <v>378</v>
      </c>
      <c r="J776" t="s">
        <v>2739</v>
      </c>
      <c r="K776" t="s">
        <v>53</v>
      </c>
      <c r="L776">
        <v>11757</v>
      </c>
      <c r="M776" t="s">
        <v>82</v>
      </c>
      <c r="N776" t="s">
        <v>2740</v>
      </c>
      <c r="O776" t="s">
        <v>9</v>
      </c>
      <c r="P776" t="s">
        <v>92</v>
      </c>
      <c r="Q776" t="s">
        <v>2741</v>
      </c>
      <c r="R776">
        <v>55.48</v>
      </c>
      <c r="S776">
        <v>1</v>
      </c>
      <c r="T776">
        <v>0</v>
      </c>
      <c r="U776">
        <v>26.630399999999998</v>
      </c>
      <c r="V776">
        <v>2015</v>
      </c>
      <c r="W776" t="s">
        <v>210</v>
      </c>
    </row>
    <row r="777" spans="1:23" x14ac:dyDescent="0.25">
      <c r="A777">
        <v>797</v>
      </c>
      <c r="B777" t="s">
        <v>2413</v>
      </c>
      <c r="C777" s="32">
        <v>42362</v>
      </c>
      <c r="D777" s="32">
        <v>42364</v>
      </c>
      <c r="E777" t="s">
        <v>512</v>
      </c>
      <c r="F777" t="s">
        <v>880</v>
      </c>
      <c r="G777" t="s">
        <v>881</v>
      </c>
      <c r="H777" t="s">
        <v>1</v>
      </c>
      <c r="I777" t="s">
        <v>378</v>
      </c>
      <c r="J777" t="s">
        <v>1725</v>
      </c>
      <c r="K777" t="s">
        <v>53</v>
      </c>
      <c r="L777">
        <v>14609</v>
      </c>
      <c r="M777" t="s">
        <v>82</v>
      </c>
      <c r="N777" t="s">
        <v>717</v>
      </c>
      <c r="O777" t="s">
        <v>9</v>
      </c>
      <c r="P777" t="s">
        <v>92</v>
      </c>
      <c r="Q777" t="s">
        <v>718</v>
      </c>
      <c r="R777">
        <v>132.79</v>
      </c>
      <c r="S777">
        <v>7</v>
      </c>
      <c r="T777">
        <v>0</v>
      </c>
      <c r="U777">
        <v>63.739199999999997</v>
      </c>
      <c r="V777">
        <v>2015</v>
      </c>
      <c r="W777" t="s">
        <v>210</v>
      </c>
    </row>
    <row r="778" spans="1:23" x14ac:dyDescent="0.25">
      <c r="A778">
        <v>798</v>
      </c>
      <c r="B778" t="s">
        <v>2413</v>
      </c>
      <c r="C778" s="32">
        <v>42362</v>
      </c>
      <c r="D778" s="32">
        <v>42364</v>
      </c>
      <c r="E778" t="s">
        <v>512</v>
      </c>
      <c r="F778" t="s">
        <v>880</v>
      </c>
      <c r="G778" t="s">
        <v>881</v>
      </c>
      <c r="H778" t="s">
        <v>1</v>
      </c>
      <c r="I778" t="s">
        <v>378</v>
      </c>
      <c r="J778" t="s">
        <v>1725</v>
      </c>
      <c r="K778" t="s">
        <v>53</v>
      </c>
      <c r="L778">
        <v>14609</v>
      </c>
      <c r="M778" t="s">
        <v>82</v>
      </c>
      <c r="N778" t="s">
        <v>2742</v>
      </c>
      <c r="O778" t="s">
        <v>9</v>
      </c>
      <c r="P778" t="s">
        <v>92</v>
      </c>
      <c r="Q778" t="s">
        <v>2743</v>
      </c>
      <c r="R778">
        <v>12.96</v>
      </c>
      <c r="S778">
        <v>2</v>
      </c>
      <c r="T778">
        <v>0</v>
      </c>
      <c r="U778">
        <v>6.2208000000000006</v>
      </c>
      <c r="V778">
        <v>2015</v>
      </c>
      <c r="W778" t="s">
        <v>210</v>
      </c>
    </row>
    <row r="779" spans="1:23" x14ac:dyDescent="0.25">
      <c r="A779">
        <v>816</v>
      </c>
      <c r="B779" t="s">
        <v>2744</v>
      </c>
      <c r="C779" s="32">
        <v>42083</v>
      </c>
      <c r="D779" s="32">
        <v>42086</v>
      </c>
      <c r="E779" t="s">
        <v>512</v>
      </c>
      <c r="F779" t="s">
        <v>1006</v>
      </c>
      <c r="G779" t="s">
        <v>1007</v>
      </c>
      <c r="H779" t="s">
        <v>1</v>
      </c>
      <c r="I779" t="s">
        <v>378</v>
      </c>
      <c r="J779" t="s">
        <v>116</v>
      </c>
      <c r="K779" t="s">
        <v>65</v>
      </c>
      <c r="L779">
        <v>53209</v>
      </c>
      <c r="M779" t="s">
        <v>81</v>
      </c>
      <c r="N779" t="s">
        <v>2745</v>
      </c>
      <c r="O779" t="s">
        <v>9</v>
      </c>
      <c r="P779" t="s">
        <v>92</v>
      </c>
      <c r="Q779" t="s">
        <v>2746</v>
      </c>
      <c r="R779">
        <v>51.84</v>
      </c>
      <c r="S779">
        <v>8</v>
      </c>
      <c r="T779">
        <v>0</v>
      </c>
      <c r="U779">
        <v>24.883200000000002</v>
      </c>
      <c r="V779">
        <v>2015</v>
      </c>
      <c r="W779" t="s">
        <v>215</v>
      </c>
    </row>
    <row r="780" spans="1:23" x14ac:dyDescent="0.25">
      <c r="A780">
        <v>872</v>
      </c>
      <c r="B780" t="s">
        <v>2747</v>
      </c>
      <c r="C780" s="32">
        <v>42296</v>
      </c>
      <c r="D780" s="32">
        <v>42297</v>
      </c>
      <c r="E780" t="s">
        <v>512</v>
      </c>
      <c r="F780" t="s">
        <v>2748</v>
      </c>
      <c r="G780" t="s">
        <v>2749</v>
      </c>
      <c r="H780" t="s">
        <v>0</v>
      </c>
      <c r="I780" t="s">
        <v>378</v>
      </c>
      <c r="J780" t="s">
        <v>99</v>
      </c>
      <c r="K780" t="s">
        <v>50</v>
      </c>
      <c r="L780">
        <v>3301</v>
      </c>
      <c r="M780" t="s">
        <v>82</v>
      </c>
      <c r="N780" t="s">
        <v>2750</v>
      </c>
      <c r="O780" t="s">
        <v>9</v>
      </c>
      <c r="P780" t="s">
        <v>92</v>
      </c>
      <c r="Q780" t="s">
        <v>2751</v>
      </c>
      <c r="R780">
        <v>34.44</v>
      </c>
      <c r="S780">
        <v>3</v>
      </c>
      <c r="T780">
        <v>0</v>
      </c>
      <c r="U780">
        <v>17.22</v>
      </c>
      <c r="V780">
        <v>2015</v>
      </c>
      <c r="W780" t="s">
        <v>218</v>
      </c>
    </row>
    <row r="781" spans="1:23" x14ac:dyDescent="0.25">
      <c r="A781">
        <v>944</v>
      </c>
      <c r="B781" t="s">
        <v>2055</v>
      </c>
      <c r="C781" s="32">
        <v>42153</v>
      </c>
      <c r="D781" s="32">
        <v>42158</v>
      </c>
      <c r="E781" t="s">
        <v>375</v>
      </c>
      <c r="F781" t="s">
        <v>887</v>
      </c>
      <c r="G781" t="s">
        <v>888</v>
      </c>
      <c r="H781" t="s">
        <v>0</v>
      </c>
      <c r="I781" t="s">
        <v>378</v>
      </c>
      <c r="J781" t="s">
        <v>75</v>
      </c>
      <c r="K781" t="s">
        <v>64</v>
      </c>
      <c r="L781">
        <v>98105</v>
      </c>
      <c r="M781" t="s">
        <v>84</v>
      </c>
      <c r="N781" t="s">
        <v>803</v>
      </c>
      <c r="O781" t="s">
        <v>9</v>
      </c>
      <c r="P781" t="s">
        <v>92</v>
      </c>
      <c r="Q781" t="s">
        <v>804</v>
      </c>
      <c r="R781">
        <v>32.400000000000006</v>
      </c>
      <c r="S781">
        <v>5</v>
      </c>
      <c r="T781">
        <v>0</v>
      </c>
      <c r="U781">
        <v>15.552000000000001</v>
      </c>
      <c r="V781">
        <v>2015</v>
      </c>
      <c r="W781" t="s">
        <v>216</v>
      </c>
    </row>
    <row r="782" spans="1:23" x14ac:dyDescent="0.25">
      <c r="A782">
        <v>980</v>
      </c>
      <c r="B782" t="s">
        <v>2752</v>
      </c>
      <c r="C782" s="32">
        <v>42347</v>
      </c>
      <c r="D782" s="32">
        <v>42350</v>
      </c>
      <c r="E782" t="s">
        <v>512</v>
      </c>
      <c r="F782" t="s">
        <v>2753</v>
      </c>
      <c r="G782" t="s">
        <v>2754</v>
      </c>
      <c r="H782" t="s">
        <v>1</v>
      </c>
      <c r="I782" t="s">
        <v>378</v>
      </c>
      <c r="J782" t="s">
        <v>70</v>
      </c>
      <c r="K782" t="s">
        <v>37</v>
      </c>
      <c r="L782">
        <v>47201</v>
      </c>
      <c r="M782" t="s">
        <v>81</v>
      </c>
      <c r="N782" t="s">
        <v>2755</v>
      </c>
      <c r="O782" t="s">
        <v>9</v>
      </c>
      <c r="P782" t="s">
        <v>92</v>
      </c>
      <c r="Q782" t="s">
        <v>2756</v>
      </c>
      <c r="R782">
        <v>34.019999999999996</v>
      </c>
      <c r="S782">
        <v>3</v>
      </c>
      <c r="T782">
        <v>0</v>
      </c>
      <c r="U782">
        <v>16.669799999999999</v>
      </c>
      <c r="V782">
        <v>2015</v>
      </c>
      <c r="W782" t="s">
        <v>210</v>
      </c>
    </row>
    <row r="783" spans="1:23" x14ac:dyDescent="0.25">
      <c r="A783">
        <v>1081</v>
      </c>
      <c r="B783" t="s">
        <v>1531</v>
      </c>
      <c r="C783" s="32">
        <v>42337</v>
      </c>
      <c r="D783" s="32">
        <v>42342</v>
      </c>
      <c r="E783" t="s">
        <v>375</v>
      </c>
      <c r="F783" t="s">
        <v>531</v>
      </c>
      <c r="G783" t="s">
        <v>532</v>
      </c>
      <c r="H783" t="s">
        <v>1</v>
      </c>
      <c r="I783" t="s">
        <v>378</v>
      </c>
      <c r="J783" t="s">
        <v>122</v>
      </c>
      <c r="K783" t="s">
        <v>44</v>
      </c>
      <c r="L783">
        <v>48227</v>
      </c>
      <c r="M783" t="s">
        <v>81</v>
      </c>
      <c r="N783" t="s">
        <v>2757</v>
      </c>
      <c r="O783" t="s">
        <v>9</v>
      </c>
      <c r="P783" t="s">
        <v>92</v>
      </c>
      <c r="Q783" t="s">
        <v>553</v>
      </c>
      <c r="R783">
        <v>19.920000000000002</v>
      </c>
      <c r="S783">
        <v>4</v>
      </c>
      <c r="T783">
        <v>0</v>
      </c>
      <c r="U783">
        <v>9.3624000000000009</v>
      </c>
      <c r="V783">
        <v>2015</v>
      </c>
      <c r="W783" t="s">
        <v>217</v>
      </c>
    </row>
    <row r="784" spans="1:23" x14ac:dyDescent="0.25">
      <c r="A784">
        <v>1094</v>
      </c>
      <c r="B784" t="s">
        <v>2344</v>
      </c>
      <c r="C784" s="32">
        <v>42365</v>
      </c>
      <c r="D784" s="32">
        <v>42369</v>
      </c>
      <c r="E784" t="s">
        <v>375</v>
      </c>
      <c r="F784" t="s">
        <v>2345</v>
      </c>
      <c r="G784" t="s">
        <v>2346</v>
      </c>
      <c r="H784" t="s">
        <v>2</v>
      </c>
      <c r="I784" t="s">
        <v>378</v>
      </c>
      <c r="J784" t="s">
        <v>1410</v>
      </c>
      <c r="K784" t="s">
        <v>42</v>
      </c>
      <c r="L784">
        <v>20735</v>
      </c>
      <c r="M784" t="s">
        <v>82</v>
      </c>
      <c r="N784" t="s">
        <v>2758</v>
      </c>
      <c r="O784" t="s">
        <v>9</v>
      </c>
      <c r="P784" t="s">
        <v>92</v>
      </c>
      <c r="Q784" t="s">
        <v>2759</v>
      </c>
      <c r="R784">
        <v>28.900000000000002</v>
      </c>
      <c r="S784">
        <v>5</v>
      </c>
      <c r="T784">
        <v>0</v>
      </c>
      <c r="U784">
        <v>14.161000000000001</v>
      </c>
      <c r="V784">
        <v>2015</v>
      </c>
      <c r="W784" t="s">
        <v>210</v>
      </c>
    </row>
    <row r="785" spans="1:23" x14ac:dyDescent="0.25">
      <c r="A785">
        <v>1118</v>
      </c>
      <c r="B785" t="s">
        <v>1825</v>
      </c>
      <c r="C785" s="32">
        <v>42251</v>
      </c>
      <c r="D785" s="32">
        <v>42255</v>
      </c>
      <c r="E785" t="s">
        <v>375</v>
      </c>
      <c r="F785" t="s">
        <v>1221</v>
      </c>
      <c r="G785" t="s">
        <v>1222</v>
      </c>
      <c r="H785" t="s">
        <v>0</v>
      </c>
      <c r="I785" t="s">
        <v>378</v>
      </c>
      <c r="J785" t="s">
        <v>135</v>
      </c>
      <c r="K785" t="s">
        <v>34</v>
      </c>
      <c r="L785">
        <v>30076</v>
      </c>
      <c r="M785" t="s">
        <v>83</v>
      </c>
      <c r="N785" t="s">
        <v>746</v>
      </c>
      <c r="O785" t="s">
        <v>9</v>
      </c>
      <c r="P785" t="s">
        <v>92</v>
      </c>
      <c r="Q785" t="s">
        <v>2760</v>
      </c>
      <c r="R785">
        <v>279.89999999999998</v>
      </c>
      <c r="S785">
        <v>5</v>
      </c>
      <c r="T785">
        <v>0</v>
      </c>
      <c r="U785">
        <v>137.15100000000001</v>
      </c>
      <c r="V785">
        <v>2015</v>
      </c>
      <c r="W785" t="s">
        <v>219</v>
      </c>
    </row>
    <row r="786" spans="1:23" x14ac:dyDescent="0.25">
      <c r="A786">
        <v>1120</v>
      </c>
      <c r="B786" t="s">
        <v>1825</v>
      </c>
      <c r="C786" s="32">
        <v>42251</v>
      </c>
      <c r="D786" s="32">
        <v>42255</v>
      </c>
      <c r="E786" t="s">
        <v>375</v>
      </c>
      <c r="F786" t="s">
        <v>1221</v>
      </c>
      <c r="G786" t="s">
        <v>1222</v>
      </c>
      <c r="H786" t="s">
        <v>0</v>
      </c>
      <c r="I786" t="s">
        <v>378</v>
      </c>
      <c r="J786" t="s">
        <v>135</v>
      </c>
      <c r="K786" t="s">
        <v>34</v>
      </c>
      <c r="L786">
        <v>30076</v>
      </c>
      <c r="M786" t="s">
        <v>83</v>
      </c>
      <c r="N786" t="s">
        <v>2761</v>
      </c>
      <c r="O786" t="s">
        <v>9</v>
      </c>
      <c r="P786" t="s">
        <v>92</v>
      </c>
      <c r="Q786" t="s">
        <v>2762</v>
      </c>
      <c r="R786">
        <v>4.3600000000000003</v>
      </c>
      <c r="S786">
        <v>2</v>
      </c>
      <c r="T786">
        <v>0</v>
      </c>
      <c r="U786">
        <v>2.0491999999999999</v>
      </c>
      <c r="V786">
        <v>2015</v>
      </c>
      <c r="W786" t="s">
        <v>219</v>
      </c>
    </row>
    <row r="787" spans="1:23" x14ac:dyDescent="0.25">
      <c r="A787">
        <v>1530</v>
      </c>
      <c r="B787" t="s">
        <v>2520</v>
      </c>
      <c r="C787" s="32">
        <v>42315</v>
      </c>
      <c r="D787" s="32">
        <v>42318</v>
      </c>
      <c r="E787" t="s">
        <v>389</v>
      </c>
      <c r="F787" t="s">
        <v>608</v>
      </c>
      <c r="G787" t="s">
        <v>609</v>
      </c>
      <c r="H787" t="s">
        <v>1</v>
      </c>
      <c r="I787" t="s">
        <v>378</v>
      </c>
      <c r="J787" t="s">
        <v>73</v>
      </c>
      <c r="K787" t="s">
        <v>32</v>
      </c>
      <c r="L787">
        <v>19711</v>
      </c>
      <c r="M787" t="s">
        <v>82</v>
      </c>
      <c r="N787" t="s">
        <v>2763</v>
      </c>
      <c r="O787" t="s">
        <v>9</v>
      </c>
      <c r="P787" t="s">
        <v>92</v>
      </c>
      <c r="Q787" t="s">
        <v>2764</v>
      </c>
      <c r="R787">
        <v>7.3</v>
      </c>
      <c r="S787">
        <v>2</v>
      </c>
      <c r="T787">
        <v>0</v>
      </c>
      <c r="U787">
        <v>3.4309999999999996</v>
      </c>
      <c r="V787">
        <v>2015</v>
      </c>
      <c r="W787" t="s">
        <v>217</v>
      </c>
    </row>
    <row r="788" spans="1:23" x14ac:dyDescent="0.25">
      <c r="A788">
        <v>1646</v>
      </c>
      <c r="B788" t="s">
        <v>1365</v>
      </c>
      <c r="C788" s="32">
        <v>42082</v>
      </c>
      <c r="D788" s="32">
        <v>42083</v>
      </c>
      <c r="E788" t="s">
        <v>512</v>
      </c>
      <c r="F788" t="s">
        <v>1366</v>
      </c>
      <c r="G788" t="s">
        <v>1367</v>
      </c>
      <c r="H788" t="s">
        <v>1</v>
      </c>
      <c r="I788" t="s">
        <v>378</v>
      </c>
      <c r="J788" t="s">
        <v>75</v>
      </c>
      <c r="K788" t="s">
        <v>64</v>
      </c>
      <c r="L788">
        <v>98115</v>
      </c>
      <c r="M788" t="s">
        <v>84</v>
      </c>
      <c r="N788" t="s">
        <v>2765</v>
      </c>
      <c r="O788" t="s">
        <v>9</v>
      </c>
      <c r="P788" t="s">
        <v>92</v>
      </c>
      <c r="Q788" t="s">
        <v>2766</v>
      </c>
      <c r="R788">
        <v>209.7</v>
      </c>
      <c r="S788">
        <v>2</v>
      </c>
      <c r="T788">
        <v>0</v>
      </c>
      <c r="U788">
        <v>100.65599999999999</v>
      </c>
      <c r="V788">
        <v>2015</v>
      </c>
      <c r="W788" t="s">
        <v>215</v>
      </c>
    </row>
    <row r="789" spans="1:23" x14ac:dyDescent="0.25">
      <c r="A789">
        <v>1782</v>
      </c>
      <c r="B789" t="s">
        <v>2637</v>
      </c>
      <c r="C789" s="32">
        <v>42194</v>
      </c>
      <c r="D789" s="32">
        <v>42198</v>
      </c>
      <c r="E789" t="s">
        <v>375</v>
      </c>
      <c r="F789" t="s">
        <v>1101</v>
      </c>
      <c r="G789" t="s">
        <v>1102</v>
      </c>
      <c r="H789" t="s">
        <v>1</v>
      </c>
      <c r="I789" t="s">
        <v>378</v>
      </c>
      <c r="J789" t="s">
        <v>176</v>
      </c>
      <c r="K789" t="s">
        <v>43</v>
      </c>
      <c r="L789">
        <v>2038</v>
      </c>
      <c r="M789" t="s">
        <v>82</v>
      </c>
      <c r="N789" t="s">
        <v>973</v>
      </c>
      <c r="O789" t="s">
        <v>9</v>
      </c>
      <c r="P789" t="s">
        <v>92</v>
      </c>
      <c r="Q789" t="s">
        <v>974</v>
      </c>
      <c r="R789">
        <v>6.58</v>
      </c>
      <c r="S789">
        <v>2</v>
      </c>
      <c r="T789">
        <v>0</v>
      </c>
      <c r="U789">
        <v>3.0267999999999997</v>
      </c>
      <c r="V789">
        <v>2015</v>
      </c>
      <c r="W789" t="s">
        <v>213</v>
      </c>
    </row>
    <row r="790" spans="1:23" x14ac:dyDescent="0.25">
      <c r="A790">
        <v>1829</v>
      </c>
      <c r="B790" t="s">
        <v>2767</v>
      </c>
      <c r="C790" s="32">
        <v>42198</v>
      </c>
      <c r="D790" s="32">
        <v>42200</v>
      </c>
      <c r="E790" t="s">
        <v>389</v>
      </c>
      <c r="F790" t="s">
        <v>2768</v>
      </c>
      <c r="G790" t="s">
        <v>2769</v>
      </c>
      <c r="H790" t="s">
        <v>1</v>
      </c>
      <c r="I790" t="s">
        <v>378</v>
      </c>
      <c r="J790" t="s">
        <v>2572</v>
      </c>
      <c r="K790" t="s">
        <v>34</v>
      </c>
      <c r="L790">
        <v>31204</v>
      </c>
      <c r="M790" t="s">
        <v>83</v>
      </c>
      <c r="N790" t="s">
        <v>2770</v>
      </c>
      <c r="O790" t="s">
        <v>9</v>
      </c>
      <c r="P790" t="s">
        <v>92</v>
      </c>
      <c r="Q790" t="s">
        <v>2771</v>
      </c>
      <c r="R790">
        <v>38.880000000000003</v>
      </c>
      <c r="S790">
        <v>6</v>
      </c>
      <c r="T790">
        <v>0</v>
      </c>
      <c r="U790">
        <v>18.662400000000002</v>
      </c>
      <c r="V790">
        <v>2015</v>
      </c>
      <c r="W790" t="s">
        <v>213</v>
      </c>
    </row>
    <row r="791" spans="1:23" x14ac:dyDescent="0.25">
      <c r="A791">
        <v>1852</v>
      </c>
      <c r="B791" t="s">
        <v>1779</v>
      </c>
      <c r="C791" s="32">
        <v>42205</v>
      </c>
      <c r="D791" s="32">
        <v>42210</v>
      </c>
      <c r="E791" t="s">
        <v>389</v>
      </c>
      <c r="F791" t="s">
        <v>1780</v>
      </c>
      <c r="G791" t="s">
        <v>1781</v>
      </c>
      <c r="H791" t="s">
        <v>0</v>
      </c>
      <c r="I791" t="s">
        <v>378</v>
      </c>
      <c r="J791" t="s">
        <v>167</v>
      </c>
      <c r="K791" t="s">
        <v>37</v>
      </c>
      <c r="L791">
        <v>46614</v>
      </c>
      <c r="M791" t="s">
        <v>81</v>
      </c>
      <c r="N791" t="s">
        <v>2772</v>
      </c>
      <c r="O791" t="s">
        <v>9</v>
      </c>
      <c r="P791" t="s">
        <v>92</v>
      </c>
      <c r="Q791" t="s">
        <v>2773</v>
      </c>
      <c r="R791">
        <v>26.400000000000002</v>
      </c>
      <c r="S791">
        <v>5</v>
      </c>
      <c r="T791">
        <v>0</v>
      </c>
      <c r="U791">
        <v>11.879999999999999</v>
      </c>
      <c r="V791">
        <v>2015</v>
      </c>
      <c r="W791" t="s">
        <v>213</v>
      </c>
    </row>
    <row r="792" spans="1:23" x14ac:dyDescent="0.25">
      <c r="A792">
        <v>1854</v>
      </c>
      <c r="B792" t="s">
        <v>1779</v>
      </c>
      <c r="C792" s="32">
        <v>42205</v>
      </c>
      <c r="D792" s="32">
        <v>42210</v>
      </c>
      <c r="E792" t="s">
        <v>389</v>
      </c>
      <c r="F792" t="s">
        <v>1780</v>
      </c>
      <c r="G792" t="s">
        <v>1781</v>
      </c>
      <c r="H792" t="s">
        <v>0</v>
      </c>
      <c r="I792" t="s">
        <v>378</v>
      </c>
      <c r="J792" t="s">
        <v>167</v>
      </c>
      <c r="K792" t="s">
        <v>37</v>
      </c>
      <c r="L792">
        <v>46614</v>
      </c>
      <c r="M792" t="s">
        <v>81</v>
      </c>
      <c r="N792" t="s">
        <v>2774</v>
      </c>
      <c r="O792" t="s">
        <v>9</v>
      </c>
      <c r="P792" t="s">
        <v>92</v>
      </c>
      <c r="Q792" t="s">
        <v>2775</v>
      </c>
      <c r="R792">
        <v>97.82</v>
      </c>
      <c r="S792">
        <v>2</v>
      </c>
      <c r="T792">
        <v>0</v>
      </c>
      <c r="U792">
        <v>45.975399999999993</v>
      </c>
      <c r="V792">
        <v>2015</v>
      </c>
      <c r="W792" t="s">
        <v>213</v>
      </c>
    </row>
    <row r="793" spans="1:23" x14ac:dyDescent="0.25">
      <c r="A793">
        <v>1991</v>
      </c>
      <c r="B793" t="s">
        <v>1309</v>
      </c>
      <c r="C793" s="32">
        <v>42317</v>
      </c>
      <c r="D793" s="32">
        <v>42321</v>
      </c>
      <c r="E793" t="s">
        <v>375</v>
      </c>
      <c r="F793" t="s">
        <v>1310</v>
      </c>
      <c r="G793" t="s">
        <v>1311</v>
      </c>
      <c r="H793" t="s">
        <v>0</v>
      </c>
      <c r="I793" t="s">
        <v>378</v>
      </c>
      <c r="J793" t="s">
        <v>143</v>
      </c>
      <c r="K793" t="s">
        <v>47</v>
      </c>
      <c r="L793">
        <v>65807</v>
      </c>
      <c r="M793" t="s">
        <v>81</v>
      </c>
      <c r="N793" t="s">
        <v>2776</v>
      </c>
      <c r="O793" t="s">
        <v>9</v>
      </c>
      <c r="P793" t="s">
        <v>92</v>
      </c>
      <c r="Q793" t="s">
        <v>2777</v>
      </c>
      <c r="R793">
        <v>17.34</v>
      </c>
      <c r="S793">
        <v>3</v>
      </c>
      <c r="T793">
        <v>0</v>
      </c>
      <c r="U793">
        <v>8.4966000000000008</v>
      </c>
      <c r="V793">
        <v>2015</v>
      </c>
      <c r="W793" t="s">
        <v>217</v>
      </c>
    </row>
    <row r="794" spans="1:23" x14ac:dyDescent="0.25">
      <c r="A794">
        <v>2032</v>
      </c>
      <c r="B794" t="s">
        <v>2063</v>
      </c>
      <c r="C794" s="32">
        <v>42334</v>
      </c>
      <c r="D794" s="32">
        <v>42338</v>
      </c>
      <c r="E794" t="s">
        <v>375</v>
      </c>
      <c r="F794" t="s">
        <v>2064</v>
      </c>
      <c r="G794" t="s">
        <v>2065</v>
      </c>
      <c r="H794" t="s">
        <v>1</v>
      </c>
      <c r="I794" t="s">
        <v>378</v>
      </c>
      <c r="J794" t="s">
        <v>2066</v>
      </c>
      <c r="K794" t="s">
        <v>43</v>
      </c>
      <c r="L794">
        <v>1453</v>
      </c>
      <c r="M794" t="s">
        <v>82</v>
      </c>
      <c r="N794" t="s">
        <v>2763</v>
      </c>
      <c r="O794" t="s">
        <v>9</v>
      </c>
      <c r="P794" t="s">
        <v>92</v>
      </c>
      <c r="Q794" t="s">
        <v>2764</v>
      </c>
      <c r="R794">
        <v>10.95</v>
      </c>
      <c r="S794">
        <v>3</v>
      </c>
      <c r="T794">
        <v>0</v>
      </c>
      <c r="U794">
        <v>5.1464999999999996</v>
      </c>
      <c r="V794">
        <v>2015</v>
      </c>
      <c r="W794" t="s">
        <v>217</v>
      </c>
    </row>
    <row r="795" spans="1:23" x14ac:dyDescent="0.25">
      <c r="A795">
        <v>2037</v>
      </c>
      <c r="B795" t="s">
        <v>267</v>
      </c>
      <c r="C795" s="32">
        <v>42027</v>
      </c>
      <c r="D795" s="32">
        <v>42031</v>
      </c>
      <c r="E795" t="s">
        <v>375</v>
      </c>
      <c r="F795" t="s">
        <v>2441</v>
      </c>
      <c r="G795" t="s">
        <v>2442</v>
      </c>
      <c r="H795" t="s">
        <v>2</v>
      </c>
      <c r="I795" t="s">
        <v>378</v>
      </c>
      <c r="J795" t="s">
        <v>2443</v>
      </c>
      <c r="K795" t="s">
        <v>66</v>
      </c>
      <c r="L795">
        <v>59715</v>
      </c>
      <c r="M795" t="s">
        <v>84</v>
      </c>
      <c r="N795" t="s">
        <v>2778</v>
      </c>
      <c r="O795" t="s">
        <v>9</v>
      </c>
      <c r="P795" t="s">
        <v>92</v>
      </c>
      <c r="Q795" t="s">
        <v>2779</v>
      </c>
      <c r="R795">
        <v>29.04</v>
      </c>
      <c r="S795">
        <v>3</v>
      </c>
      <c r="T795">
        <v>0</v>
      </c>
      <c r="U795">
        <v>13.9392</v>
      </c>
      <c r="V795">
        <v>2015</v>
      </c>
      <c r="W795" t="s">
        <v>212</v>
      </c>
    </row>
    <row r="796" spans="1:23" x14ac:dyDescent="0.25">
      <c r="A796">
        <v>2153</v>
      </c>
      <c r="B796" t="s">
        <v>2780</v>
      </c>
      <c r="C796" s="32">
        <v>42330</v>
      </c>
      <c r="D796" s="32">
        <v>42334</v>
      </c>
      <c r="E796" t="s">
        <v>375</v>
      </c>
      <c r="F796" t="s">
        <v>629</v>
      </c>
      <c r="G796" t="s">
        <v>630</v>
      </c>
      <c r="H796" t="s">
        <v>0</v>
      </c>
      <c r="I796" t="s">
        <v>378</v>
      </c>
      <c r="J796" t="s">
        <v>1901</v>
      </c>
      <c r="K796" t="s">
        <v>43</v>
      </c>
      <c r="L796">
        <v>2169</v>
      </c>
      <c r="M796" t="s">
        <v>82</v>
      </c>
      <c r="N796" t="s">
        <v>2781</v>
      </c>
      <c r="O796" t="s">
        <v>9</v>
      </c>
      <c r="P796" t="s">
        <v>92</v>
      </c>
      <c r="Q796" t="s">
        <v>2782</v>
      </c>
      <c r="R796">
        <v>14.940000000000001</v>
      </c>
      <c r="S796">
        <v>3</v>
      </c>
      <c r="T796">
        <v>0</v>
      </c>
      <c r="U796">
        <v>7.0218000000000007</v>
      </c>
      <c r="V796">
        <v>2015</v>
      </c>
      <c r="W796" t="s">
        <v>217</v>
      </c>
    </row>
    <row r="797" spans="1:23" x14ac:dyDescent="0.25">
      <c r="A797">
        <v>2293</v>
      </c>
      <c r="B797" t="s">
        <v>282</v>
      </c>
      <c r="C797" s="32">
        <v>42114</v>
      </c>
      <c r="D797" s="32">
        <v>42119</v>
      </c>
      <c r="E797" t="s">
        <v>375</v>
      </c>
      <c r="F797" t="s">
        <v>1667</v>
      </c>
      <c r="G797" t="s">
        <v>1668</v>
      </c>
      <c r="H797" t="s">
        <v>1</v>
      </c>
      <c r="I797" t="s">
        <v>378</v>
      </c>
      <c r="J797" t="s">
        <v>70</v>
      </c>
      <c r="K797" t="s">
        <v>34</v>
      </c>
      <c r="L797">
        <v>31907</v>
      </c>
      <c r="M797" t="s">
        <v>83</v>
      </c>
      <c r="N797" t="s">
        <v>2783</v>
      </c>
      <c r="O797" t="s">
        <v>9</v>
      </c>
      <c r="P797" t="s">
        <v>92</v>
      </c>
      <c r="Q797" t="s">
        <v>2784</v>
      </c>
      <c r="R797">
        <v>12.96</v>
      </c>
      <c r="S797">
        <v>2</v>
      </c>
      <c r="T797">
        <v>0</v>
      </c>
      <c r="U797">
        <v>6.2208000000000006</v>
      </c>
      <c r="V797">
        <v>2015</v>
      </c>
      <c r="W797" t="s">
        <v>208</v>
      </c>
    </row>
    <row r="798" spans="1:23" x14ac:dyDescent="0.25">
      <c r="A798">
        <v>2461</v>
      </c>
      <c r="B798" t="s">
        <v>2785</v>
      </c>
      <c r="C798" s="32">
        <v>42196</v>
      </c>
      <c r="D798" s="32">
        <v>42198</v>
      </c>
      <c r="E798" t="s">
        <v>389</v>
      </c>
      <c r="F798" t="s">
        <v>2786</v>
      </c>
      <c r="G798" t="s">
        <v>2787</v>
      </c>
      <c r="H798" t="s">
        <v>0</v>
      </c>
      <c r="I798" t="s">
        <v>378</v>
      </c>
      <c r="J798" t="s">
        <v>75</v>
      </c>
      <c r="K798" t="s">
        <v>64</v>
      </c>
      <c r="L798">
        <v>98115</v>
      </c>
      <c r="M798" t="s">
        <v>84</v>
      </c>
      <c r="N798" t="s">
        <v>2788</v>
      </c>
      <c r="O798" t="s">
        <v>9</v>
      </c>
      <c r="P798" t="s">
        <v>92</v>
      </c>
      <c r="Q798" t="s">
        <v>2789</v>
      </c>
      <c r="R798">
        <v>29.97</v>
      </c>
      <c r="S798">
        <v>3</v>
      </c>
      <c r="T798">
        <v>0</v>
      </c>
      <c r="U798">
        <v>13.486499999999999</v>
      </c>
      <c r="V798">
        <v>2015</v>
      </c>
      <c r="W798" t="s">
        <v>213</v>
      </c>
    </row>
    <row r="799" spans="1:23" x14ac:dyDescent="0.25">
      <c r="A799">
        <v>2489</v>
      </c>
      <c r="B799" t="s">
        <v>2082</v>
      </c>
      <c r="C799" s="32">
        <v>42006</v>
      </c>
      <c r="D799" s="32">
        <v>42008</v>
      </c>
      <c r="E799" t="s">
        <v>389</v>
      </c>
      <c r="F799" t="s">
        <v>1101</v>
      </c>
      <c r="G799" t="s">
        <v>1102</v>
      </c>
      <c r="H799" t="s">
        <v>1</v>
      </c>
      <c r="I799" t="s">
        <v>378</v>
      </c>
      <c r="J799" t="s">
        <v>73</v>
      </c>
      <c r="K799" t="s">
        <v>32</v>
      </c>
      <c r="L799">
        <v>19711</v>
      </c>
      <c r="M799" t="s">
        <v>82</v>
      </c>
      <c r="N799" t="s">
        <v>585</v>
      </c>
      <c r="O799" t="s">
        <v>9</v>
      </c>
      <c r="P799" t="s">
        <v>92</v>
      </c>
      <c r="Q799" t="s">
        <v>586</v>
      </c>
      <c r="R799">
        <v>20.04</v>
      </c>
      <c r="S799">
        <v>3</v>
      </c>
      <c r="T799">
        <v>0</v>
      </c>
      <c r="U799">
        <v>9.6191999999999993</v>
      </c>
      <c r="V799">
        <v>2015</v>
      </c>
      <c r="W799" t="s">
        <v>212</v>
      </c>
    </row>
    <row r="800" spans="1:23" x14ac:dyDescent="0.25">
      <c r="A800">
        <v>2631</v>
      </c>
      <c r="B800" t="s">
        <v>2790</v>
      </c>
      <c r="C800" s="32">
        <v>42257</v>
      </c>
      <c r="D800" s="32">
        <v>42262</v>
      </c>
      <c r="E800" t="s">
        <v>375</v>
      </c>
      <c r="F800" t="s">
        <v>2791</v>
      </c>
      <c r="G800" t="s">
        <v>2792</v>
      </c>
      <c r="H800" t="s">
        <v>0</v>
      </c>
      <c r="I800" t="s">
        <v>378</v>
      </c>
      <c r="J800" t="s">
        <v>118</v>
      </c>
      <c r="K800" t="s">
        <v>55</v>
      </c>
      <c r="L800">
        <v>74133</v>
      </c>
      <c r="M800" t="s">
        <v>81</v>
      </c>
      <c r="N800" t="s">
        <v>589</v>
      </c>
      <c r="O800" t="s">
        <v>9</v>
      </c>
      <c r="P800" t="s">
        <v>92</v>
      </c>
      <c r="Q800" t="s">
        <v>2793</v>
      </c>
      <c r="R800">
        <v>14.940000000000001</v>
      </c>
      <c r="S800">
        <v>3</v>
      </c>
      <c r="T800">
        <v>0</v>
      </c>
      <c r="U800">
        <v>7.0218000000000007</v>
      </c>
      <c r="V800">
        <v>2015</v>
      </c>
      <c r="W800" t="s">
        <v>219</v>
      </c>
    </row>
    <row r="801" spans="1:23" x14ac:dyDescent="0.25">
      <c r="A801">
        <v>2735</v>
      </c>
      <c r="B801" t="s">
        <v>2794</v>
      </c>
      <c r="C801" s="32">
        <v>42056</v>
      </c>
      <c r="D801" s="32">
        <v>42058</v>
      </c>
      <c r="E801" t="s">
        <v>389</v>
      </c>
      <c r="F801" t="s">
        <v>2795</v>
      </c>
      <c r="G801" t="s">
        <v>2796</v>
      </c>
      <c r="H801" t="s">
        <v>0</v>
      </c>
      <c r="I801" t="s">
        <v>378</v>
      </c>
      <c r="J801" t="s">
        <v>2322</v>
      </c>
      <c r="K801" t="s">
        <v>52</v>
      </c>
      <c r="L801">
        <v>88001</v>
      </c>
      <c r="M801" t="s">
        <v>84</v>
      </c>
      <c r="N801" t="s">
        <v>2797</v>
      </c>
      <c r="O801" t="s">
        <v>9</v>
      </c>
      <c r="P801" t="s">
        <v>92</v>
      </c>
      <c r="Q801" t="s">
        <v>553</v>
      </c>
      <c r="R801">
        <v>49.12</v>
      </c>
      <c r="S801">
        <v>4</v>
      </c>
      <c r="T801">
        <v>0</v>
      </c>
      <c r="U801">
        <v>23.086399999999998</v>
      </c>
      <c r="V801">
        <v>2015</v>
      </c>
      <c r="W801" t="s">
        <v>211</v>
      </c>
    </row>
    <row r="802" spans="1:23" x14ac:dyDescent="0.25">
      <c r="A802">
        <v>2737</v>
      </c>
      <c r="B802" t="s">
        <v>1383</v>
      </c>
      <c r="C802" s="32">
        <v>42321</v>
      </c>
      <c r="D802" s="32">
        <v>42327</v>
      </c>
      <c r="E802" t="s">
        <v>375</v>
      </c>
      <c r="F802" t="s">
        <v>1384</v>
      </c>
      <c r="G802" t="s">
        <v>1385</v>
      </c>
      <c r="H802" t="s">
        <v>0</v>
      </c>
      <c r="I802" t="s">
        <v>378</v>
      </c>
      <c r="J802" t="s">
        <v>73</v>
      </c>
      <c r="K802" t="s">
        <v>32</v>
      </c>
      <c r="L802">
        <v>19711</v>
      </c>
      <c r="M802" t="s">
        <v>82</v>
      </c>
      <c r="N802" t="s">
        <v>2798</v>
      </c>
      <c r="O802" t="s">
        <v>9</v>
      </c>
      <c r="P802" t="s">
        <v>92</v>
      </c>
      <c r="Q802" t="s">
        <v>2799</v>
      </c>
      <c r="R802">
        <v>42.28</v>
      </c>
      <c r="S802">
        <v>7</v>
      </c>
      <c r="T802">
        <v>0</v>
      </c>
      <c r="U802">
        <v>19.871600000000001</v>
      </c>
      <c r="V802">
        <v>2015</v>
      </c>
      <c r="W802" t="s">
        <v>217</v>
      </c>
    </row>
    <row r="803" spans="1:23" x14ac:dyDescent="0.25">
      <c r="A803">
        <v>2808</v>
      </c>
      <c r="B803" t="s">
        <v>1388</v>
      </c>
      <c r="C803" s="32">
        <v>42210</v>
      </c>
      <c r="D803" s="32">
        <v>42212</v>
      </c>
      <c r="E803" t="s">
        <v>389</v>
      </c>
      <c r="F803" t="s">
        <v>1389</v>
      </c>
      <c r="G803" t="s">
        <v>1390</v>
      </c>
      <c r="H803" t="s">
        <v>0</v>
      </c>
      <c r="I803" t="s">
        <v>378</v>
      </c>
      <c r="J803" t="s">
        <v>75</v>
      </c>
      <c r="K803" t="s">
        <v>64</v>
      </c>
      <c r="L803">
        <v>98115</v>
      </c>
      <c r="M803" t="s">
        <v>84</v>
      </c>
      <c r="N803" t="s">
        <v>2800</v>
      </c>
      <c r="O803" t="s">
        <v>9</v>
      </c>
      <c r="P803" t="s">
        <v>92</v>
      </c>
      <c r="Q803" t="s">
        <v>2801</v>
      </c>
      <c r="R803">
        <v>12.96</v>
      </c>
      <c r="S803">
        <v>2</v>
      </c>
      <c r="T803">
        <v>0</v>
      </c>
      <c r="U803">
        <v>6.2208000000000006</v>
      </c>
      <c r="V803">
        <v>2015</v>
      </c>
      <c r="W803" t="s">
        <v>213</v>
      </c>
    </row>
    <row r="804" spans="1:23" x14ac:dyDescent="0.25">
      <c r="A804">
        <v>2811</v>
      </c>
      <c r="B804" t="s">
        <v>1314</v>
      </c>
      <c r="C804" s="32">
        <v>42324</v>
      </c>
      <c r="D804" s="32">
        <v>42326</v>
      </c>
      <c r="E804" t="s">
        <v>389</v>
      </c>
      <c r="F804" t="s">
        <v>1315</v>
      </c>
      <c r="G804" t="s">
        <v>1316</v>
      </c>
      <c r="H804" t="s">
        <v>2</v>
      </c>
      <c r="I804" t="s">
        <v>378</v>
      </c>
      <c r="J804" t="s">
        <v>116</v>
      </c>
      <c r="K804" t="s">
        <v>65</v>
      </c>
      <c r="L804">
        <v>53209</v>
      </c>
      <c r="M804" t="s">
        <v>81</v>
      </c>
      <c r="N804" t="s">
        <v>836</v>
      </c>
      <c r="O804" t="s">
        <v>9</v>
      </c>
      <c r="P804" t="s">
        <v>92</v>
      </c>
      <c r="Q804" t="s">
        <v>837</v>
      </c>
      <c r="R804">
        <v>179.82</v>
      </c>
      <c r="S804">
        <v>9</v>
      </c>
      <c r="T804">
        <v>0</v>
      </c>
      <c r="U804">
        <v>84.5154</v>
      </c>
      <c r="V804">
        <v>2015</v>
      </c>
      <c r="W804" t="s">
        <v>217</v>
      </c>
    </row>
    <row r="805" spans="1:23" x14ac:dyDescent="0.25">
      <c r="A805">
        <v>3021</v>
      </c>
      <c r="B805" t="s">
        <v>268</v>
      </c>
      <c r="C805" s="32">
        <v>42316</v>
      </c>
      <c r="D805" s="32">
        <v>42322</v>
      </c>
      <c r="E805" t="s">
        <v>375</v>
      </c>
      <c r="F805" t="s">
        <v>1967</v>
      </c>
      <c r="G805" t="s">
        <v>1968</v>
      </c>
      <c r="H805" t="s">
        <v>0</v>
      </c>
      <c r="I805" t="s">
        <v>378</v>
      </c>
      <c r="J805" t="s">
        <v>1969</v>
      </c>
      <c r="K805" t="s">
        <v>61</v>
      </c>
      <c r="L805">
        <v>84084</v>
      </c>
      <c r="M805" t="s">
        <v>84</v>
      </c>
      <c r="N805" t="s">
        <v>2802</v>
      </c>
      <c r="O805" t="s">
        <v>9</v>
      </c>
      <c r="P805" t="s">
        <v>92</v>
      </c>
      <c r="Q805" t="s">
        <v>2803</v>
      </c>
      <c r="R805">
        <v>92.94</v>
      </c>
      <c r="S805">
        <v>3</v>
      </c>
      <c r="T805">
        <v>0</v>
      </c>
      <c r="U805">
        <v>41.822999999999993</v>
      </c>
      <c r="V805">
        <v>2015</v>
      </c>
      <c r="W805" t="s">
        <v>217</v>
      </c>
    </row>
    <row r="806" spans="1:23" x14ac:dyDescent="0.25">
      <c r="A806">
        <v>3038</v>
      </c>
      <c r="B806" t="s">
        <v>1834</v>
      </c>
      <c r="C806" s="32">
        <v>42166</v>
      </c>
      <c r="D806" s="32">
        <v>42171</v>
      </c>
      <c r="E806" t="s">
        <v>375</v>
      </c>
      <c r="F806" t="s">
        <v>1835</v>
      </c>
      <c r="G806" t="s">
        <v>1836</v>
      </c>
      <c r="H806" t="s">
        <v>0</v>
      </c>
      <c r="I806" t="s">
        <v>378</v>
      </c>
      <c r="J806" t="s">
        <v>1783</v>
      </c>
      <c r="K806" t="s">
        <v>41</v>
      </c>
      <c r="L806">
        <v>71203</v>
      </c>
      <c r="M806" t="s">
        <v>83</v>
      </c>
      <c r="N806" t="s">
        <v>2804</v>
      </c>
      <c r="O806" t="s">
        <v>9</v>
      </c>
      <c r="P806" t="s">
        <v>92</v>
      </c>
      <c r="Q806" t="s">
        <v>2805</v>
      </c>
      <c r="R806">
        <v>32.400000000000006</v>
      </c>
      <c r="S806">
        <v>5</v>
      </c>
      <c r="T806">
        <v>0</v>
      </c>
      <c r="U806">
        <v>15.552000000000001</v>
      </c>
      <c r="V806">
        <v>2015</v>
      </c>
      <c r="W806" t="s">
        <v>214</v>
      </c>
    </row>
    <row r="807" spans="1:23" x14ac:dyDescent="0.25">
      <c r="A807">
        <v>3220</v>
      </c>
      <c r="B807" t="s">
        <v>333</v>
      </c>
      <c r="C807" s="32">
        <v>42279</v>
      </c>
      <c r="D807" s="32">
        <v>42285</v>
      </c>
      <c r="E807" t="s">
        <v>375</v>
      </c>
      <c r="F807" t="s">
        <v>1837</v>
      </c>
      <c r="G807" t="s">
        <v>1838</v>
      </c>
      <c r="H807" t="s">
        <v>1</v>
      </c>
      <c r="I807" t="s">
        <v>378</v>
      </c>
      <c r="J807" t="s">
        <v>154</v>
      </c>
      <c r="K807" t="s">
        <v>51</v>
      </c>
      <c r="L807">
        <v>8701</v>
      </c>
      <c r="M807" t="s">
        <v>82</v>
      </c>
      <c r="N807" t="s">
        <v>2806</v>
      </c>
      <c r="O807" t="s">
        <v>9</v>
      </c>
      <c r="P807" t="s">
        <v>92</v>
      </c>
      <c r="Q807" t="s">
        <v>2807</v>
      </c>
      <c r="R807">
        <v>94.85</v>
      </c>
      <c r="S807">
        <v>5</v>
      </c>
      <c r="T807">
        <v>0</v>
      </c>
      <c r="U807">
        <v>45.527999999999992</v>
      </c>
      <c r="V807">
        <v>2015</v>
      </c>
      <c r="W807" t="s">
        <v>218</v>
      </c>
    </row>
    <row r="808" spans="1:23" x14ac:dyDescent="0.25">
      <c r="A808">
        <v>3363</v>
      </c>
      <c r="B808" t="s">
        <v>2653</v>
      </c>
      <c r="C808" s="32">
        <v>42351</v>
      </c>
      <c r="D808" s="32">
        <v>42358</v>
      </c>
      <c r="E808" t="s">
        <v>375</v>
      </c>
      <c r="F808" t="s">
        <v>2654</v>
      </c>
      <c r="G808" t="s">
        <v>2655</v>
      </c>
      <c r="H808" t="s">
        <v>2</v>
      </c>
      <c r="I808" t="s">
        <v>378</v>
      </c>
      <c r="J808" t="s">
        <v>1404</v>
      </c>
      <c r="K808" t="s">
        <v>43</v>
      </c>
      <c r="L808">
        <v>2151</v>
      </c>
      <c r="M808" t="s">
        <v>82</v>
      </c>
      <c r="N808" t="s">
        <v>2804</v>
      </c>
      <c r="O808" t="s">
        <v>9</v>
      </c>
      <c r="P808" t="s">
        <v>92</v>
      </c>
      <c r="Q808" t="s">
        <v>2805</v>
      </c>
      <c r="R808">
        <v>19.440000000000001</v>
      </c>
      <c r="S808">
        <v>3</v>
      </c>
      <c r="T808">
        <v>0</v>
      </c>
      <c r="U808">
        <v>9.3312000000000008</v>
      </c>
      <c r="V808">
        <v>2015</v>
      </c>
      <c r="W808" t="s">
        <v>210</v>
      </c>
    </row>
    <row r="809" spans="1:23" x14ac:dyDescent="0.25">
      <c r="A809">
        <v>3468</v>
      </c>
      <c r="B809" t="s">
        <v>1401</v>
      </c>
      <c r="C809" s="32">
        <v>42257</v>
      </c>
      <c r="D809" s="32">
        <v>42261</v>
      </c>
      <c r="E809" t="s">
        <v>375</v>
      </c>
      <c r="F809" t="s">
        <v>1402</v>
      </c>
      <c r="G809" t="s">
        <v>1403</v>
      </c>
      <c r="H809" t="s">
        <v>1</v>
      </c>
      <c r="I809" t="s">
        <v>378</v>
      </c>
      <c r="J809" t="s">
        <v>1404</v>
      </c>
      <c r="K809" t="s">
        <v>43</v>
      </c>
      <c r="L809">
        <v>2151</v>
      </c>
      <c r="M809" t="s">
        <v>82</v>
      </c>
      <c r="N809" t="s">
        <v>2808</v>
      </c>
      <c r="O809" t="s">
        <v>9</v>
      </c>
      <c r="P809" t="s">
        <v>92</v>
      </c>
      <c r="Q809" t="s">
        <v>2809</v>
      </c>
      <c r="R809">
        <v>278.82</v>
      </c>
      <c r="S809">
        <v>9</v>
      </c>
      <c r="T809">
        <v>0</v>
      </c>
      <c r="U809">
        <v>125.46899999999999</v>
      </c>
      <c r="V809">
        <v>2015</v>
      </c>
      <c r="W809" t="s">
        <v>219</v>
      </c>
    </row>
    <row r="810" spans="1:23" x14ac:dyDescent="0.25">
      <c r="A810">
        <v>3706</v>
      </c>
      <c r="B810" t="s">
        <v>1412</v>
      </c>
      <c r="C810" s="32">
        <v>42168</v>
      </c>
      <c r="D810" s="32">
        <v>42174</v>
      </c>
      <c r="E810" t="s">
        <v>375</v>
      </c>
      <c r="F810" t="s">
        <v>1413</v>
      </c>
      <c r="G810" t="s">
        <v>1414</v>
      </c>
      <c r="H810" t="s">
        <v>1</v>
      </c>
      <c r="I810" t="s">
        <v>378</v>
      </c>
      <c r="J810" t="s">
        <v>137</v>
      </c>
      <c r="K810" t="s">
        <v>26</v>
      </c>
      <c r="L810">
        <v>35601</v>
      </c>
      <c r="M810" t="s">
        <v>83</v>
      </c>
      <c r="N810" t="s">
        <v>2810</v>
      </c>
      <c r="O810" t="s">
        <v>9</v>
      </c>
      <c r="P810" t="s">
        <v>92</v>
      </c>
      <c r="Q810" t="s">
        <v>2811</v>
      </c>
      <c r="R810">
        <v>32.400000000000006</v>
      </c>
      <c r="S810">
        <v>5</v>
      </c>
      <c r="T810">
        <v>0</v>
      </c>
      <c r="U810">
        <v>15.552000000000001</v>
      </c>
      <c r="V810">
        <v>2015</v>
      </c>
      <c r="W810" t="s">
        <v>214</v>
      </c>
    </row>
    <row r="811" spans="1:23" x14ac:dyDescent="0.25">
      <c r="A811">
        <v>3851</v>
      </c>
      <c r="B811" t="s">
        <v>2812</v>
      </c>
      <c r="C811" s="32">
        <v>42342</v>
      </c>
      <c r="D811" s="32">
        <v>42347</v>
      </c>
      <c r="E811" t="s">
        <v>375</v>
      </c>
      <c r="F811" t="s">
        <v>2813</v>
      </c>
      <c r="G811" t="s">
        <v>2814</v>
      </c>
      <c r="H811" t="s">
        <v>1</v>
      </c>
      <c r="I811" t="s">
        <v>378</v>
      </c>
      <c r="J811" t="s">
        <v>143</v>
      </c>
      <c r="K811" t="s">
        <v>47</v>
      </c>
      <c r="L811">
        <v>65807</v>
      </c>
      <c r="M811" t="s">
        <v>81</v>
      </c>
      <c r="N811" t="s">
        <v>746</v>
      </c>
      <c r="O811" t="s">
        <v>9</v>
      </c>
      <c r="P811" t="s">
        <v>92</v>
      </c>
      <c r="Q811" t="s">
        <v>747</v>
      </c>
      <c r="R811">
        <v>85.96</v>
      </c>
      <c r="S811">
        <v>7</v>
      </c>
      <c r="T811">
        <v>0</v>
      </c>
      <c r="U811">
        <v>40.401199999999996</v>
      </c>
      <c r="V811">
        <v>2015</v>
      </c>
      <c r="W811" t="s">
        <v>210</v>
      </c>
    </row>
    <row r="812" spans="1:23" x14ac:dyDescent="0.25">
      <c r="A812">
        <v>4007</v>
      </c>
      <c r="B812" t="s">
        <v>1839</v>
      </c>
      <c r="C812" s="32">
        <v>42348</v>
      </c>
      <c r="D812" s="32">
        <v>42354</v>
      </c>
      <c r="E812" t="s">
        <v>375</v>
      </c>
      <c r="F812" t="s">
        <v>1840</v>
      </c>
      <c r="G812" t="s">
        <v>1841</v>
      </c>
      <c r="H812" t="s">
        <v>0</v>
      </c>
      <c r="I812" t="s">
        <v>378</v>
      </c>
      <c r="J812" t="s">
        <v>135</v>
      </c>
      <c r="K812" t="s">
        <v>34</v>
      </c>
      <c r="L812">
        <v>30076</v>
      </c>
      <c r="M812" t="s">
        <v>83</v>
      </c>
      <c r="N812" t="s">
        <v>2815</v>
      </c>
      <c r="O812" t="s">
        <v>9</v>
      </c>
      <c r="P812" t="s">
        <v>92</v>
      </c>
      <c r="Q812" t="s">
        <v>2816</v>
      </c>
      <c r="R812">
        <v>25.92</v>
      </c>
      <c r="S812">
        <v>4</v>
      </c>
      <c r="T812">
        <v>0</v>
      </c>
      <c r="U812">
        <v>12.441600000000001</v>
      </c>
      <c r="V812">
        <v>2015</v>
      </c>
      <c r="W812" t="s">
        <v>210</v>
      </c>
    </row>
    <row r="813" spans="1:23" x14ac:dyDescent="0.25">
      <c r="A813">
        <v>4016</v>
      </c>
      <c r="B813" t="s">
        <v>1844</v>
      </c>
      <c r="C813" s="32">
        <v>42239</v>
      </c>
      <c r="D813" s="32">
        <v>42244</v>
      </c>
      <c r="E813" t="s">
        <v>375</v>
      </c>
      <c r="F813" t="s">
        <v>1845</v>
      </c>
      <c r="G813" t="s">
        <v>1846</v>
      </c>
      <c r="H813" t="s">
        <v>0</v>
      </c>
      <c r="I813" t="s">
        <v>378</v>
      </c>
      <c r="J813" t="s">
        <v>115</v>
      </c>
      <c r="K813" t="s">
        <v>34</v>
      </c>
      <c r="L813">
        <v>30318</v>
      </c>
      <c r="M813" t="s">
        <v>83</v>
      </c>
      <c r="N813" t="s">
        <v>2817</v>
      </c>
      <c r="O813" t="s">
        <v>9</v>
      </c>
      <c r="P813" t="s">
        <v>92</v>
      </c>
      <c r="Q813" t="s">
        <v>2818</v>
      </c>
      <c r="R813">
        <v>193.79999999999998</v>
      </c>
      <c r="S813">
        <v>5</v>
      </c>
      <c r="T813">
        <v>0</v>
      </c>
      <c r="U813">
        <v>94.962000000000003</v>
      </c>
      <c r="V813">
        <v>2015</v>
      </c>
      <c r="W813" t="s">
        <v>209</v>
      </c>
    </row>
    <row r="814" spans="1:23" x14ac:dyDescent="0.25">
      <c r="A814">
        <v>4017</v>
      </c>
      <c r="B814" t="s">
        <v>1844</v>
      </c>
      <c r="C814" s="32">
        <v>42239</v>
      </c>
      <c r="D814" s="32">
        <v>42244</v>
      </c>
      <c r="E814" t="s">
        <v>375</v>
      </c>
      <c r="F814" t="s">
        <v>1845</v>
      </c>
      <c r="G814" t="s">
        <v>1846</v>
      </c>
      <c r="H814" t="s">
        <v>0</v>
      </c>
      <c r="I814" t="s">
        <v>378</v>
      </c>
      <c r="J814" t="s">
        <v>115</v>
      </c>
      <c r="K814" t="s">
        <v>34</v>
      </c>
      <c r="L814">
        <v>30318</v>
      </c>
      <c r="M814" t="s">
        <v>83</v>
      </c>
      <c r="N814" t="s">
        <v>919</v>
      </c>
      <c r="O814" t="s">
        <v>9</v>
      </c>
      <c r="P814" t="s">
        <v>92</v>
      </c>
      <c r="Q814" t="s">
        <v>920</v>
      </c>
      <c r="R814">
        <v>21.400000000000002</v>
      </c>
      <c r="S814">
        <v>5</v>
      </c>
      <c r="T814">
        <v>0</v>
      </c>
      <c r="U814">
        <v>9.629999999999999</v>
      </c>
      <c r="V814">
        <v>2015</v>
      </c>
      <c r="W814" t="s">
        <v>209</v>
      </c>
    </row>
    <row r="815" spans="1:23" x14ac:dyDescent="0.25">
      <c r="A815">
        <v>4018</v>
      </c>
      <c r="B815" t="s">
        <v>1844</v>
      </c>
      <c r="C815" s="32">
        <v>42239</v>
      </c>
      <c r="D815" s="32">
        <v>42244</v>
      </c>
      <c r="E815" t="s">
        <v>375</v>
      </c>
      <c r="F815" t="s">
        <v>1845</v>
      </c>
      <c r="G815" t="s">
        <v>1846</v>
      </c>
      <c r="H815" t="s">
        <v>0</v>
      </c>
      <c r="I815" t="s">
        <v>378</v>
      </c>
      <c r="J815" t="s">
        <v>115</v>
      </c>
      <c r="K815" t="s">
        <v>34</v>
      </c>
      <c r="L815">
        <v>30318</v>
      </c>
      <c r="M815" t="s">
        <v>83</v>
      </c>
      <c r="N815" t="s">
        <v>2819</v>
      </c>
      <c r="O815" t="s">
        <v>9</v>
      </c>
      <c r="P815" t="s">
        <v>92</v>
      </c>
      <c r="Q815" t="s">
        <v>2820</v>
      </c>
      <c r="R815">
        <v>97.88</v>
      </c>
      <c r="S815">
        <v>2</v>
      </c>
      <c r="T815">
        <v>0</v>
      </c>
      <c r="U815">
        <v>48.94</v>
      </c>
      <c r="V815">
        <v>2015</v>
      </c>
      <c r="W815" t="s">
        <v>209</v>
      </c>
    </row>
    <row r="816" spans="1:23" x14ac:dyDescent="0.25">
      <c r="A816">
        <v>4079</v>
      </c>
      <c r="B816" t="s">
        <v>2527</v>
      </c>
      <c r="C816" s="32">
        <v>42357</v>
      </c>
      <c r="D816" s="32">
        <v>42359</v>
      </c>
      <c r="E816" t="s">
        <v>389</v>
      </c>
      <c r="F816" t="s">
        <v>2156</v>
      </c>
      <c r="G816" t="s">
        <v>2157</v>
      </c>
      <c r="H816" t="s">
        <v>1</v>
      </c>
      <c r="I816" t="s">
        <v>378</v>
      </c>
      <c r="J816" t="s">
        <v>123</v>
      </c>
      <c r="K816" t="s">
        <v>48</v>
      </c>
      <c r="L816">
        <v>68104</v>
      </c>
      <c r="M816" t="s">
        <v>81</v>
      </c>
      <c r="N816" t="s">
        <v>2821</v>
      </c>
      <c r="O816" t="s">
        <v>9</v>
      </c>
      <c r="P816" t="s">
        <v>92</v>
      </c>
      <c r="Q816" t="s">
        <v>2822</v>
      </c>
      <c r="R816">
        <v>116.28</v>
      </c>
      <c r="S816">
        <v>3</v>
      </c>
      <c r="T816">
        <v>0</v>
      </c>
      <c r="U816">
        <v>56.977199999999996</v>
      </c>
      <c r="V816">
        <v>2015</v>
      </c>
      <c r="W816" t="s">
        <v>210</v>
      </c>
    </row>
    <row r="817" spans="1:23" x14ac:dyDescent="0.25">
      <c r="A817">
        <v>4112</v>
      </c>
      <c r="B817" t="s">
        <v>1427</v>
      </c>
      <c r="C817" s="32">
        <v>42363</v>
      </c>
      <c r="D817" s="32">
        <v>42370</v>
      </c>
      <c r="E817" t="s">
        <v>375</v>
      </c>
      <c r="F817" t="s">
        <v>1428</v>
      </c>
      <c r="G817" t="s">
        <v>1429</v>
      </c>
      <c r="H817" t="s">
        <v>1</v>
      </c>
      <c r="I817" t="s">
        <v>378</v>
      </c>
      <c r="J817" t="s">
        <v>122</v>
      </c>
      <c r="K817" t="s">
        <v>44</v>
      </c>
      <c r="L817">
        <v>48227</v>
      </c>
      <c r="M817" t="s">
        <v>81</v>
      </c>
      <c r="N817" t="s">
        <v>2776</v>
      </c>
      <c r="O817" t="s">
        <v>9</v>
      </c>
      <c r="P817" t="s">
        <v>92</v>
      </c>
      <c r="Q817" t="s">
        <v>2777</v>
      </c>
      <c r="R817">
        <v>17.34</v>
      </c>
      <c r="S817">
        <v>3</v>
      </c>
      <c r="T817">
        <v>0</v>
      </c>
      <c r="U817">
        <v>8.4966000000000008</v>
      </c>
      <c r="V817">
        <v>2015</v>
      </c>
      <c r="W817" t="s">
        <v>210</v>
      </c>
    </row>
    <row r="818" spans="1:23" x14ac:dyDescent="0.25">
      <c r="A818">
        <v>4167</v>
      </c>
      <c r="B818" t="s">
        <v>2823</v>
      </c>
      <c r="C818" s="32">
        <v>42071</v>
      </c>
      <c r="D818" s="32">
        <v>42076</v>
      </c>
      <c r="E818" t="s">
        <v>375</v>
      </c>
      <c r="F818" t="s">
        <v>2824</v>
      </c>
      <c r="G818" t="s">
        <v>2825</v>
      </c>
      <c r="H818" t="s">
        <v>1</v>
      </c>
      <c r="I818" t="s">
        <v>378</v>
      </c>
      <c r="J818" t="s">
        <v>1132</v>
      </c>
      <c r="K818" t="s">
        <v>53</v>
      </c>
      <c r="L818">
        <v>11561</v>
      </c>
      <c r="M818" t="s">
        <v>82</v>
      </c>
      <c r="N818" t="s">
        <v>2826</v>
      </c>
      <c r="O818" t="s">
        <v>9</v>
      </c>
      <c r="P818" t="s">
        <v>92</v>
      </c>
      <c r="Q818" t="s">
        <v>2827</v>
      </c>
      <c r="R818">
        <v>19.440000000000001</v>
      </c>
      <c r="S818">
        <v>3</v>
      </c>
      <c r="T818">
        <v>0</v>
      </c>
      <c r="U818">
        <v>9.3312000000000008</v>
      </c>
      <c r="V818">
        <v>2015</v>
      </c>
      <c r="W818" t="s">
        <v>215</v>
      </c>
    </row>
    <row r="819" spans="1:23" x14ac:dyDescent="0.25">
      <c r="A819">
        <v>4610</v>
      </c>
      <c r="B819" t="s">
        <v>1722</v>
      </c>
      <c r="C819" s="32">
        <v>42152</v>
      </c>
      <c r="D819" s="32">
        <v>42157</v>
      </c>
      <c r="E819" t="s">
        <v>375</v>
      </c>
      <c r="F819" t="s">
        <v>1723</v>
      </c>
      <c r="G819" t="s">
        <v>1724</v>
      </c>
      <c r="H819" t="s">
        <v>0</v>
      </c>
      <c r="I819" t="s">
        <v>378</v>
      </c>
      <c r="J819" t="s">
        <v>1725</v>
      </c>
      <c r="K819" t="s">
        <v>53</v>
      </c>
      <c r="L819">
        <v>14609</v>
      </c>
      <c r="M819" t="s">
        <v>82</v>
      </c>
      <c r="N819" t="s">
        <v>2828</v>
      </c>
      <c r="O819" t="s">
        <v>9</v>
      </c>
      <c r="P819" t="s">
        <v>92</v>
      </c>
      <c r="Q819" t="s">
        <v>2829</v>
      </c>
      <c r="R819">
        <v>45.36</v>
      </c>
      <c r="S819">
        <v>7</v>
      </c>
      <c r="T819">
        <v>0</v>
      </c>
      <c r="U819">
        <v>21.772800000000004</v>
      </c>
      <c r="V819">
        <v>2015</v>
      </c>
      <c r="W819" t="s">
        <v>216</v>
      </c>
    </row>
    <row r="820" spans="1:23" x14ac:dyDescent="0.25">
      <c r="A820">
        <v>4810</v>
      </c>
      <c r="B820" t="s">
        <v>1614</v>
      </c>
      <c r="C820" s="32">
        <v>42365</v>
      </c>
      <c r="D820" s="32">
        <v>42368</v>
      </c>
      <c r="E820" t="s">
        <v>512</v>
      </c>
      <c r="F820" t="s">
        <v>1078</v>
      </c>
      <c r="G820" t="s">
        <v>1079</v>
      </c>
      <c r="H820" t="s">
        <v>0</v>
      </c>
      <c r="I820" t="s">
        <v>378</v>
      </c>
      <c r="J820" t="s">
        <v>1615</v>
      </c>
      <c r="K820" t="s">
        <v>65</v>
      </c>
      <c r="L820">
        <v>54703</v>
      </c>
      <c r="M820" t="s">
        <v>81</v>
      </c>
      <c r="N820" t="s">
        <v>2830</v>
      </c>
      <c r="O820" t="s">
        <v>9</v>
      </c>
      <c r="P820" t="s">
        <v>92</v>
      </c>
      <c r="Q820" t="s">
        <v>2831</v>
      </c>
      <c r="R820">
        <v>195.64</v>
      </c>
      <c r="S820">
        <v>4</v>
      </c>
      <c r="T820">
        <v>0</v>
      </c>
      <c r="U820">
        <v>91.950799999999987</v>
      </c>
      <c r="V820">
        <v>2015</v>
      </c>
      <c r="W820" t="s">
        <v>210</v>
      </c>
    </row>
    <row r="821" spans="1:23" x14ac:dyDescent="0.25">
      <c r="A821">
        <v>4952</v>
      </c>
      <c r="B821" t="s">
        <v>2832</v>
      </c>
      <c r="C821" s="32">
        <v>42164</v>
      </c>
      <c r="D821" s="32">
        <v>42168</v>
      </c>
      <c r="E821" t="s">
        <v>375</v>
      </c>
      <c r="F821" t="s">
        <v>1213</v>
      </c>
      <c r="G821" t="s">
        <v>1214</v>
      </c>
      <c r="H821" t="s">
        <v>0</v>
      </c>
      <c r="I821" t="s">
        <v>378</v>
      </c>
      <c r="J821" t="s">
        <v>2833</v>
      </c>
      <c r="K821" t="s">
        <v>44</v>
      </c>
      <c r="L821">
        <v>48073</v>
      </c>
      <c r="M821" t="s">
        <v>81</v>
      </c>
      <c r="N821" t="s">
        <v>2834</v>
      </c>
      <c r="O821" t="s">
        <v>9</v>
      </c>
      <c r="P821" t="s">
        <v>92</v>
      </c>
      <c r="Q821" t="s">
        <v>2835</v>
      </c>
      <c r="R821">
        <v>12.96</v>
      </c>
      <c r="S821">
        <v>2</v>
      </c>
      <c r="T821">
        <v>0</v>
      </c>
      <c r="U821">
        <v>6.2208000000000006</v>
      </c>
      <c r="V821">
        <v>2015</v>
      </c>
      <c r="W821" t="s">
        <v>214</v>
      </c>
    </row>
    <row r="822" spans="1:23" x14ac:dyDescent="0.25">
      <c r="A822">
        <v>4968</v>
      </c>
      <c r="B822" t="s">
        <v>1487</v>
      </c>
      <c r="C822" s="32">
        <v>42218</v>
      </c>
      <c r="D822" s="32">
        <v>42221</v>
      </c>
      <c r="E822" t="s">
        <v>389</v>
      </c>
      <c r="F822" t="s">
        <v>1488</v>
      </c>
      <c r="G822" t="s">
        <v>1489</v>
      </c>
      <c r="H822" t="s">
        <v>2</v>
      </c>
      <c r="I822" t="s">
        <v>378</v>
      </c>
      <c r="J822" t="s">
        <v>177</v>
      </c>
      <c r="K822" t="s">
        <v>57</v>
      </c>
      <c r="L822">
        <v>2908</v>
      </c>
      <c r="M822" t="s">
        <v>82</v>
      </c>
      <c r="N822" t="s">
        <v>991</v>
      </c>
      <c r="O822" t="s">
        <v>9</v>
      </c>
      <c r="P822" t="s">
        <v>92</v>
      </c>
      <c r="Q822" t="s">
        <v>992</v>
      </c>
      <c r="R822">
        <v>8.4</v>
      </c>
      <c r="S822">
        <v>2</v>
      </c>
      <c r="T822">
        <v>0</v>
      </c>
      <c r="U822">
        <v>4.1159999999999997</v>
      </c>
      <c r="V822">
        <v>2015</v>
      </c>
      <c r="W822" t="s">
        <v>209</v>
      </c>
    </row>
    <row r="823" spans="1:23" x14ac:dyDescent="0.25">
      <c r="A823">
        <v>5051</v>
      </c>
      <c r="B823" t="s">
        <v>2836</v>
      </c>
      <c r="C823" s="32">
        <v>42265</v>
      </c>
      <c r="D823" s="32">
        <v>42271</v>
      </c>
      <c r="E823" t="s">
        <v>375</v>
      </c>
      <c r="F823" t="s">
        <v>2837</v>
      </c>
      <c r="G823" t="s">
        <v>2838</v>
      </c>
      <c r="H823" t="s">
        <v>2</v>
      </c>
      <c r="I823" t="s">
        <v>378</v>
      </c>
      <c r="J823" t="s">
        <v>240</v>
      </c>
      <c r="K823" t="s">
        <v>64</v>
      </c>
      <c r="L823">
        <v>98198</v>
      </c>
      <c r="M823" t="s">
        <v>84</v>
      </c>
      <c r="N823" t="s">
        <v>2839</v>
      </c>
      <c r="O823" t="s">
        <v>9</v>
      </c>
      <c r="P823" t="s">
        <v>92</v>
      </c>
      <c r="Q823" t="s">
        <v>2840</v>
      </c>
      <c r="R823">
        <v>18.54</v>
      </c>
      <c r="S823">
        <v>2</v>
      </c>
      <c r="T823">
        <v>0</v>
      </c>
      <c r="U823">
        <v>8.7137999999999991</v>
      </c>
      <c r="V823">
        <v>2015</v>
      </c>
      <c r="W823" t="s">
        <v>219</v>
      </c>
    </row>
    <row r="824" spans="1:23" x14ac:dyDescent="0.25">
      <c r="A824">
        <v>5209</v>
      </c>
      <c r="B824" t="s">
        <v>2111</v>
      </c>
      <c r="C824" s="32">
        <v>42259</v>
      </c>
      <c r="D824" s="32">
        <v>42265</v>
      </c>
      <c r="E824" t="s">
        <v>375</v>
      </c>
      <c r="F824" t="s">
        <v>1379</v>
      </c>
      <c r="G824" t="s">
        <v>1380</v>
      </c>
      <c r="H824" t="s">
        <v>0</v>
      </c>
      <c r="I824" t="s">
        <v>378</v>
      </c>
      <c r="J824" t="s">
        <v>2112</v>
      </c>
      <c r="K824" t="s">
        <v>53</v>
      </c>
      <c r="L824">
        <v>13021</v>
      </c>
      <c r="M824" t="s">
        <v>82</v>
      </c>
      <c r="N824" t="s">
        <v>2841</v>
      </c>
      <c r="O824" t="s">
        <v>9</v>
      </c>
      <c r="P824" t="s">
        <v>92</v>
      </c>
      <c r="Q824" t="s">
        <v>2842</v>
      </c>
      <c r="R824">
        <v>28.900000000000002</v>
      </c>
      <c r="S824">
        <v>5</v>
      </c>
      <c r="T824">
        <v>0</v>
      </c>
      <c r="U824">
        <v>14.161000000000001</v>
      </c>
      <c r="V824">
        <v>2015</v>
      </c>
      <c r="W824" t="s">
        <v>219</v>
      </c>
    </row>
    <row r="825" spans="1:23" x14ac:dyDescent="0.25">
      <c r="A825">
        <v>5283</v>
      </c>
      <c r="B825" t="s">
        <v>260</v>
      </c>
      <c r="C825" s="32">
        <v>42252</v>
      </c>
      <c r="D825" s="32">
        <v>42257</v>
      </c>
      <c r="E825" t="s">
        <v>375</v>
      </c>
      <c r="F825" t="s">
        <v>1988</v>
      </c>
      <c r="G825" t="s">
        <v>1989</v>
      </c>
      <c r="H825" t="s">
        <v>1</v>
      </c>
      <c r="I825" t="s">
        <v>378</v>
      </c>
      <c r="J825" t="s">
        <v>1725</v>
      </c>
      <c r="K825" t="s">
        <v>45</v>
      </c>
      <c r="L825">
        <v>55901</v>
      </c>
      <c r="M825" t="s">
        <v>81</v>
      </c>
      <c r="N825" t="s">
        <v>746</v>
      </c>
      <c r="O825" t="s">
        <v>9</v>
      </c>
      <c r="P825" t="s">
        <v>92</v>
      </c>
      <c r="Q825" t="s">
        <v>747</v>
      </c>
      <c r="R825">
        <v>36.839999999999996</v>
      </c>
      <c r="S825">
        <v>3</v>
      </c>
      <c r="T825">
        <v>0</v>
      </c>
      <c r="U825">
        <v>17.314799999999998</v>
      </c>
      <c r="V825">
        <v>2015</v>
      </c>
      <c r="W825" t="s">
        <v>219</v>
      </c>
    </row>
    <row r="826" spans="1:23" x14ac:dyDescent="0.25">
      <c r="A826">
        <v>5350</v>
      </c>
      <c r="B826" t="s">
        <v>2687</v>
      </c>
      <c r="C826" s="32">
        <v>42008</v>
      </c>
      <c r="D826" s="32">
        <v>42014</v>
      </c>
      <c r="E826" t="s">
        <v>375</v>
      </c>
      <c r="F826" t="s">
        <v>1011</v>
      </c>
      <c r="G826" t="s">
        <v>1012</v>
      </c>
      <c r="H826" t="s">
        <v>1</v>
      </c>
      <c r="I826" t="s">
        <v>378</v>
      </c>
      <c r="J826" t="s">
        <v>2688</v>
      </c>
      <c r="K826" t="s">
        <v>45</v>
      </c>
      <c r="L826">
        <v>55125</v>
      </c>
      <c r="M826" t="s">
        <v>81</v>
      </c>
      <c r="N826" t="s">
        <v>2843</v>
      </c>
      <c r="O826" t="s">
        <v>9</v>
      </c>
      <c r="P826" t="s">
        <v>92</v>
      </c>
      <c r="Q826" t="s">
        <v>2844</v>
      </c>
      <c r="R826">
        <v>39.900000000000006</v>
      </c>
      <c r="S826">
        <v>5</v>
      </c>
      <c r="T826">
        <v>0</v>
      </c>
      <c r="U826">
        <v>19.950000000000003</v>
      </c>
      <c r="V826">
        <v>2015</v>
      </c>
      <c r="W826" t="s">
        <v>212</v>
      </c>
    </row>
    <row r="827" spans="1:23" x14ac:dyDescent="0.25">
      <c r="A827">
        <v>5559</v>
      </c>
      <c r="B827" t="s">
        <v>2120</v>
      </c>
      <c r="C827" s="32">
        <v>42344</v>
      </c>
      <c r="D827" s="32">
        <v>42348</v>
      </c>
      <c r="E827" t="s">
        <v>375</v>
      </c>
      <c r="F827" t="s">
        <v>1433</v>
      </c>
      <c r="G827" t="s">
        <v>1434</v>
      </c>
      <c r="H827" t="s">
        <v>0</v>
      </c>
      <c r="I827" t="s">
        <v>378</v>
      </c>
      <c r="J827" t="s">
        <v>2121</v>
      </c>
      <c r="K827" t="s">
        <v>49</v>
      </c>
      <c r="L827">
        <v>89031</v>
      </c>
      <c r="M827" t="s">
        <v>84</v>
      </c>
      <c r="N827" t="s">
        <v>2845</v>
      </c>
      <c r="O827" t="s">
        <v>9</v>
      </c>
      <c r="P827" t="s">
        <v>92</v>
      </c>
      <c r="Q827" t="s">
        <v>2846</v>
      </c>
      <c r="R827">
        <v>6.48</v>
      </c>
      <c r="S827">
        <v>1</v>
      </c>
      <c r="T827">
        <v>0</v>
      </c>
      <c r="U827">
        <v>3.1104000000000003</v>
      </c>
      <c r="V827">
        <v>2015</v>
      </c>
      <c r="W827" t="s">
        <v>210</v>
      </c>
    </row>
    <row r="828" spans="1:23" x14ac:dyDescent="0.25">
      <c r="A828">
        <v>5692</v>
      </c>
      <c r="B828" t="s">
        <v>1559</v>
      </c>
      <c r="C828" s="32">
        <v>42348</v>
      </c>
      <c r="D828" s="32">
        <v>42354</v>
      </c>
      <c r="E828" t="s">
        <v>375</v>
      </c>
      <c r="F828" t="s">
        <v>1560</v>
      </c>
      <c r="G828" t="s">
        <v>1561</v>
      </c>
      <c r="H828" t="s">
        <v>1</v>
      </c>
      <c r="I828" t="s">
        <v>378</v>
      </c>
      <c r="J828" t="s">
        <v>1550</v>
      </c>
      <c r="K828" t="s">
        <v>42</v>
      </c>
      <c r="L828">
        <v>21215</v>
      </c>
      <c r="M828" t="s">
        <v>82</v>
      </c>
      <c r="N828" t="s">
        <v>2847</v>
      </c>
      <c r="O828" t="s">
        <v>9</v>
      </c>
      <c r="P828" t="s">
        <v>92</v>
      </c>
      <c r="Q828" t="s">
        <v>2848</v>
      </c>
      <c r="R828">
        <v>44.75</v>
      </c>
      <c r="S828">
        <v>5</v>
      </c>
      <c r="T828">
        <v>0</v>
      </c>
      <c r="U828">
        <v>20.584999999999994</v>
      </c>
      <c r="V828">
        <v>2015</v>
      </c>
      <c r="W828" t="s">
        <v>210</v>
      </c>
    </row>
    <row r="829" spans="1:23" x14ac:dyDescent="0.25">
      <c r="A829">
        <v>5694</v>
      </c>
      <c r="B829" t="s">
        <v>1559</v>
      </c>
      <c r="C829" s="32">
        <v>42348</v>
      </c>
      <c r="D829" s="32">
        <v>42354</v>
      </c>
      <c r="E829" t="s">
        <v>375</v>
      </c>
      <c r="F829" t="s">
        <v>1560</v>
      </c>
      <c r="G829" t="s">
        <v>1561</v>
      </c>
      <c r="H829" t="s">
        <v>1</v>
      </c>
      <c r="I829" t="s">
        <v>378</v>
      </c>
      <c r="J829" t="s">
        <v>1550</v>
      </c>
      <c r="K829" t="s">
        <v>42</v>
      </c>
      <c r="L829">
        <v>21215</v>
      </c>
      <c r="M829" t="s">
        <v>82</v>
      </c>
      <c r="N829" t="s">
        <v>2849</v>
      </c>
      <c r="O829" t="s">
        <v>9</v>
      </c>
      <c r="P829" t="s">
        <v>92</v>
      </c>
      <c r="Q829" t="s">
        <v>2850</v>
      </c>
      <c r="R829">
        <v>26.400000000000002</v>
      </c>
      <c r="S829">
        <v>5</v>
      </c>
      <c r="T829">
        <v>0</v>
      </c>
      <c r="U829">
        <v>12.672000000000001</v>
      </c>
      <c r="V829">
        <v>2015</v>
      </c>
      <c r="W829" t="s">
        <v>210</v>
      </c>
    </row>
    <row r="830" spans="1:23" x14ac:dyDescent="0.25">
      <c r="A830">
        <v>5770</v>
      </c>
      <c r="B830" t="s">
        <v>2457</v>
      </c>
      <c r="C830" s="32">
        <v>42060</v>
      </c>
      <c r="D830" s="32">
        <v>42064</v>
      </c>
      <c r="E830" t="s">
        <v>375</v>
      </c>
      <c r="F830" t="s">
        <v>2458</v>
      </c>
      <c r="G830" t="s">
        <v>2459</v>
      </c>
      <c r="H830" t="s">
        <v>0</v>
      </c>
      <c r="I830" t="s">
        <v>378</v>
      </c>
      <c r="J830" t="s">
        <v>2066</v>
      </c>
      <c r="K830" t="s">
        <v>43</v>
      </c>
      <c r="L830">
        <v>1453</v>
      </c>
      <c r="M830" t="s">
        <v>82</v>
      </c>
      <c r="N830" t="s">
        <v>864</v>
      </c>
      <c r="O830" t="s">
        <v>9</v>
      </c>
      <c r="P830" t="s">
        <v>92</v>
      </c>
      <c r="Q830" t="s">
        <v>2851</v>
      </c>
      <c r="R830">
        <v>22.72</v>
      </c>
      <c r="S830">
        <v>4</v>
      </c>
      <c r="T830">
        <v>0</v>
      </c>
      <c r="U830">
        <v>10.223999999999998</v>
      </c>
      <c r="V830">
        <v>2015</v>
      </c>
      <c r="W830" t="s">
        <v>211</v>
      </c>
    </row>
    <row r="831" spans="1:23" x14ac:dyDescent="0.25">
      <c r="A831">
        <v>5840</v>
      </c>
      <c r="B831" t="s">
        <v>1904</v>
      </c>
      <c r="C831" s="32">
        <v>42269</v>
      </c>
      <c r="D831" s="32">
        <v>42273</v>
      </c>
      <c r="E831" t="s">
        <v>389</v>
      </c>
      <c r="F831" t="s">
        <v>1905</v>
      </c>
      <c r="G831" t="s">
        <v>1906</v>
      </c>
      <c r="H831" t="s">
        <v>2</v>
      </c>
      <c r="I831" t="s">
        <v>378</v>
      </c>
      <c r="J831" t="s">
        <v>1362</v>
      </c>
      <c r="K831" t="s">
        <v>63</v>
      </c>
      <c r="L831">
        <v>22204</v>
      </c>
      <c r="M831" t="s">
        <v>83</v>
      </c>
      <c r="N831" t="s">
        <v>2852</v>
      </c>
      <c r="O831" t="s">
        <v>9</v>
      </c>
      <c r="P831" t="s">
        <v>92</v>
      </c>
      <c r="Q831" t="s">
        <v>2853</v>
      </c>
      <c r="R831">
        <v>32.400000000000006</v>
      </c>
      <c r="S831">
        <v>5</v>
      </c>
      <c r="T831">
        <v>0</v>
      </c>
      <c r="U831">
        <v>15.552000000000001</v>
      </c>
      <c r="V831">
        <v>2015</v>
      </c>
      <c r="W831" t="s">
        <v>219</v>
      </c>
    </row>
    <row r="832" spans="1:23" x14ac:dyDescent="0.25">
      <c r="A832">
        <v>5889</v>
      </c>
      <c r="B832" t="s">
        <v>2854</v>
      </c>
      <c r="C832" s="32">
        <v>42131</v>
      </c>
      <c r="D832" s="32">
        <v>42136</v>
      </c>
      <c r="E832" t="s">
        <v>375</v>
      </c>
      <c r="F832" t="s">
        <v>2855</v>
      </c>
      <c r="G832" t="s">
        <v>2856</v>
      </c>
      <c r="H832" t="s">
        <v>0</v>
      </c>
      <c r="I832" t="s">
        <v>378</v>
      </c>
      <c r="J832" t="s">
        <v>2857</v>
      </c>
      <c r="K832" t="s">
        <v>40</v>
      </c>
      <c r="L832">
        <v>42301</v>
      </c>
      <c r="M832" t="s">
        <v>83</v>
      </c>
      <c r="N832" t="s">
        <v>2858</v>
      </c>
      <c r="O832" t="s">
        <v>9</v>
      </c>
      <c r="P832" t="s">
        <v>92</v>
      </c>
      <c r="Q832" t="s">
        <v>2859</v>
      </c>
      <c r="R832">
        <v>45.68</v>
      </c>
      <c r="S832">
        <v>2</v>
      </c>
      <c r="T832">
        <v>0</v>
      </c>
      <c r="U832">
        <v>21.012799999999999</v>
      </c>
      <c r="V832">
        <v>2015</v>
      </c>
      <c r="W832" t="s">
        <v>216</v>
      </c>
    </row>
    <row r="833" spans="1:23" x14ac:dyDescent="0.25">
      <c r="A833">
        <v>6089</v>
      </c>
      <c r="B833" t="s">
        <v>2860</v>
      </c>
      <c r="C833" s="32">
        <v>42168</v>
      </c>
      <c r="D833" s="32">
        <v>42172</v>
      </c>
      <c r="E833" t="s">
        <v>375</v>
      </c>
      <c r="F833" t="s">
        <v>2305</v>
      </c>
      <c r="G833" t="s">
        <v>2306</v>
      </c>
      <c r="H833" t="s">
        <v>1</v>
      </c>
      <c r="I833" t="s">
        <v>378</v>
      </c>
      <c r="J833" t="s">
        <v>135</v>
      </c>
      <c r="K833" t="s">
        <v>34</v>
      </c>
      <c r="L833">
        <v>30076</v>
      </c>
      <c r="M833" t="s">
        <v>83</v>
      </c>
      <c r="N833" t="s">
        <v>2861</v>
      </c>
      <c r="O833" t="s">
        <v>9</v>
      </c>
      <c r="P833" t="s">
        <v>92</v>
      </c>
      <c r="Q833" t="s">
        <v>2862</v>
      </c>
      <c r="R833">
        <v>6.48</v>
      </c>
      <c r="S833">
        <v>1</v>
      </c>
      <c r="T833">
        <v>0</v>
      </c>
      <c r="U833">
        <v>3.1104000000000003</v>
      </c>
      <c r="V833">
        <v>2015</v>
      </c>
      <c r="W833" t="s">
        <v>214</v>
      </c>
    </row>
    <row r="834" spans="1:23" x14ac:dyDescent="0.25">
      <c r="A834">
        <v>6179</v>
      </c>
      <c r="B834" t="s">
        <v>1562</v>
      </c>
      <c r="C834" s="32">
        <v>42268</v>
      </c>
      <c r="D834" s="32">
        <v>42273</v>
      </c>
      <c r="E834" t="s">
        <v>375</v>
      </c>
      <c r="F834" t="s">
        <v>1563</v>
      </c>
      <c r="G834" t="s">
        <v>1564</v>
      </c>
      <c r="H834" t="s">
        <v>0</v>
      </c>
      <c r="I834" t="s">
        <v>378</v>
      </c>
      <c r="J834" t="s">
        <v>148</v>
      </c>
      <c r="K834" t="s">
        <v>58</v>
      </c>
      <c r="L834">
        <v>29203</v>
      </c>
      <c r="M834" t="s">
        <v>83</v>
      </c>
      <c r="N834" t="s">
        <v>2863</v>
      </c>
      <c r="O834" t="s">
        <v>9</v>
      </c>
      <c r="P834" t="s">
        <v>92</v>
      </c>
      <c r="Q834" t="s">
        <v>2864</v>
      </c>
      <c r="R834">
        <v>23.92</v>
      </c>
      <c r="S834">
        <v>4</v>
      </c>
      <c r="T834">
        <v>0</v>
      </c>
      <c r="U834">
        <v>11.720800000000001</v>
      </c>
      <c r="V834">
        <v>2015</v>
      </c>
      <c r="W834" t="s">
        <v>219</v>
      </c>
    </row>
    <row r="835" spans="1:23" x14ac:dyDescent="0.25">
      <c r="A835">
        <v>6198</v>
      </c>
      <c r="B835" t="s">
        <v>1735</v>
      </c>
      <c r="C835" s="32">
        <v>42321</v>
      </c>
      <c r="D835" s="32">
        <v>42325</v>
      </c>
      <c r="E835" t="s">
        <v>375</v>
      </c>
      <c r="F835" t="s">
        <v>1736</v>
      </c>
      <c r="G835" t="s">
        <v>1737</v>
      </c>
      <c r="H835" t="s">
        <v>0</v>
      </c>
      <c r="I835" t="s">
        <v>378</v>
      </c>
      <c r="J835" t="s">
        <v>70</v>
      </c>
      <c r="K835" t="s">
        <v>37</v>
      </c>
      <c r="L835">
        <v>47201</v>
      </c>
      <c r="M835" t="s">
        <v>81</v>
      </c>
      <c r="N835" t="s">
        <v>1258</v>
      </c>
      <c r="O835" t="s">
        <v>9</v>
      </c>
      <c r="P835" t="s">
        <v>92</v>
      </c>
      <c r="Q835" t="s">
        <v>1259</v>
      </c>
      <c r="R835">
        <v>63.769999999999996</v>
      </c>
      <c r="S835">
        <v>7</v>
      </c>
      <c r="T835">
        <v>0</v>
      </c>
      <c r="U835">
        <v>28.696499999999993</v>
      </c>
      <c r="V835">
        <v>2015</v>
      </c>
      <c r="W835" t="s">
        <v>217</v>
      </c>
    </row>
    <row r="836" spans="1:23" x14ac:dyDescent="0.25">
      <c r="A836">
        <v>6200</v>
      </c>
      <c r="B836" t="s">
        <v>1735</v>
      </c>
      <c r="C836" s="32">
        <v>42321</v>
      </c>
      <c r="D836" s="32">
        <v>42325</v>
      </c>
      <c r="E836" t="s">
        <v>375</v>
      </c>
      <c r="F836" t="s">
        <v>1736</v>
      </c>
      <c r="G836" t="s">
        <v>1737</v>
      </c>
      <c r="H836" t="s">
        <v>0</v>
      </c>
      <c r="I836" t="s">
        <v>378</v>
      </c>
      <c r="J836" t="s">
        <v>70</v>
      </c>
      <c r="K836" t="s">
        <v>37</v>
      </c>
      <c r="L836">
        <v>47201</v>
      </c>
      <c r="M836" t="s">
        <v>81</v>
      </c>
      <c r="N836" t="s">
        <v>2865</v>
      </c>
      <c r="O836" t="s">
        <v>9</v>
      </c>
      <c r="P836" t="s">
        <v>92</v>
      </c>
      <c r="Q836" t="s">
        <v>2866</v>
      </c>
      <c r="R836">
        <v>96.08</v>
      </c>
      <c r="S836">
        <v>2</v>
      </c>
      <c r="T836">
        <v>0</v>
      </c>
      <c r="U836">
        <v>46.118399999999994</v>
      </c>
      <c r="V836">
        <v>2015</v>
      </c>
      <c r="W836" t="s">
        <v>217</v>
      </c>
    </row>
    <row r="837" spans="1:23" x14ac:dyDescent="0.25">
      <c r="A837">
        <v>6391</v>
      </c>
      <c r="B837" t="s">
        <v>2499</v>
      </c>
      <c r="C837" s="32">
        <v>42042</v>
      </c>
      <c r="D837" s="32">
        <v>42046</v>
      </c>
      <c r="E837" t="s">
        <v>375</v>
      </c>
      <c r="F837" t="s">
        <v>1146</v>
      </c>
      <c r="G837" t="s">
        <v>1147</v>
      </c>
      <c r="H837" t="s">
        <v>1</v>
      </c>
      <c r="I837" t="s">
        <v>378</v>
      </c>
      <c r="J837" t="s">
        <v>143</v>
      </c>
      <c r="K837" t="s">
        <v>63</v>
      </c>
      <c r="L837">
        <v>22153</v>
      </c>
      <c r="M837" t="s">
        <v>83</v>
      </c>
      <c r="N837" t="s">
        <v>2867</v>
      </c>
      <c r="O837" t="s">
        <v>9</v>
      </c>
      <c r="P837" t="s">
        <v>92</v>
      </c>
      <c r="Q837" t="s">
        <v>2868</v>
      </c>
      <c r="R837">
        <v>12.96</v>
      </c>
      <c r="S837">
        <v>2</v>
      </c>
      <c r="T837">
        <v>0</v>
      </c>
      <c r="U837">
        <v>6.3504000000000005</v>
      </c>
      <c r="V837">
        <v>2015</v>
      </c>
      <c r="W837" t="s">
        <v>211</v>
      </c>
    </row>
    <row r="838" spans="1:23" x14ac:dyDescent="0.25">
      <c r="A838">
        <v>6451</v>
      </c>
      <c r="B838" t="s">
        <v>2293</v>
      </c>
      <c r="C838" s="32">
        <v>42272</v>
      </c>
      <c r="D838" s="32">
        <v>42276</v>
      </c>
      <c r="E838" t="s">
        <v>375</v>
      </c>
      <c r="F838" t="s">
        <v>2294</v>
      </c>
      <c r="G838" t="s">
        <v>2295</v>
      </c>
      <c r="H838" t="s">
        <v>0</v>
      </c>
      <c r="I838" t="s">
        <v>378</v>
      </c>
      <c r="J838" t="s">
        <v>2296</v>
      </c>
      <c r="K838" t="s">
        <v>31</v>
      </c>
      <c r="L838">
        <v>6450</v>
      </c>
      <c r="M838" t="s">
        <v>82</v>
      </c>
      <c r="N838" t="s">
        <v>2869</v>
      </c>
      <c r="O838" t="s">
        <v>9</v>
      </c>
      <c r="P838" t="s">
        <v>92</v>
      </c>
      <c r="Q838" t="s">
        <v>2870</v>
      </c>
      <c r="R838">
        <v>45.68</v>
      </c>
      <c r="S838">
        <v>2</v>
      </c>
      <c r="T838">
        <v>0</v>
      </c>
      <c r="U838">
        <v>21.012799999999999</v>
      </c>
      <c r="V838">
        <v>2015</v>
      </c>
      <c r="W838" t="s">
        <v>219</v>
      </c>
    </row>
    <row r="839" spans="1:23" x14ac:dyDescent="0.25">
      <c r="A839">
        <v>6744</v>
      </c>
      <c r="B839" t="s">
        <v>2871</v>
      </c>
      <c r="C839" s="32">
        <v>42051</v>
      </c>
      <c r="D839" s="32">
        <v>42055</v>
      </c>
      <c r="E839" t="s">
        <v>375</v>
      </c>
      <c r="F839" t="s">
        <v>1988</v>
      </c>
      <c r="G839" t="s">
        <v>1989</v>
      </c>
      <c r="H839" t="s">
        <v>1</v>
      </c>
      <c r="I839" t="s">
        <v>378</v>
      </c>
      <c r="J839" t="s">
        <v>172</v>
      </c>
      <c r="K839" t="s">
        <v>50</v>
      </c>
      <c r="L839">
        <v>3820</v>
      </c>
      <c r="M839" t="s">
        <v>82</v>
      </c>
      <c r="N839" t="s">
        <v>2872</v>
      </c>
      <c r="O839" t="s">
        <v>9</v>
      </c>
      <c r="P839" t="s">
        <v>92</v>
      </c>
      <c r="Q839" t="s">
        <v>2873</v>
      </c>
      <c r="R839">
        <v>35.880000000000003</v>
      </c>
      <c r="S839">
        <v>6</v>
      </c>
      <c r="T839">
        <v>0</v>
      </c>
      <c r="U839">
        <v>16.146000000000001</v>
      </c>
      <c r="V839">
        <v>2015</v>
      </c>
      <c r="W839" t="s">
        <v>211</v>
      </c>
    </row>
    <row r="840" spans="1:23" x14ac:dyDescent="0.25">
      <c r="A840">
        <v>6789</v>
      </c>
      <c r="B840" t="s">
        <v>2011</v>
      </c>
      <c r="C840" s="32">
        <v>42260</v>
      </c>
      <c r="D840" s="32">
        <v>42267</v>
      </c>
      <c r="E840" t="s">
        <v>375</v>
      </c>
      <c r="F840" t="s">
        <v>2012</v>
      </c>
      <c r="G840" t="s">
        <v>2013</v>
      </c>
      <c r="H840" t="s">
        <v>0</v>
      </c>
      <c r="I840" t="s">
        <v>378</v>
      </c>
      <c r="J840" t="s">
        <v>115</v>
      </c>
      <c r="K840" t="s">
        <v>34</v>
      </c>
      <c r="L840">
        <v>30318</v>
      </c>
      <c r="M840" t="s">
        <v>83</v>
      </c>
      <c r="N840" t="s">
        <v>2874</v>
      </c>
      <c r="O840" t="s">
        <v>9</v>
      </c>
      <c r="P840" t="s">
        <v>92</v>
      </c>
      <c r="Q840" t="s">
        <v>2875</v>
      </c>
      <c r="R840">
        <v>69.930000000000007</v>
      </c>
      <c r="S840">
        <v>7</v>
      </c>
      <c r="T840">
        <v>0</v>
      </c>
      <c r="U840">
        <v>31.468499999999999</v>
      </c>
      <c r="V840">
        <v>2015</v>
      </c>
      <c r="W840" t="s">
        <v>219</v>
      </c>
    </row>
    <row r="841" spans="1:23" x14ac:dyDescent="0.25">
      <c r="A841">
        <v>6873</v>
      </c>
      <c r="B841" t="s">
        <v>2876</v>
      </c>
      <c r="C841" s="32">
        <v>42354</v>
      </c>
      <c r="D841" s="32">
        <v>42357</v>
      </c>
      <c r="E841" t="s">
        <v>512</v>
      </c>
      <c r="F841" t="s">
        <v>1165</v>
      </c>
      <c r="G841" t="s">
        <v>1166</v>
      </c>
      <c r="H841" t="s">
        <v>0</v>
      </c>
      <c r="I841" t="s">
        <v>378</v>
      </c>
      <c r="J841" t="s">
        <v>75</v>
      </c>
      <c r="K841" t="s">
        <v>64</v>
      </c>
      <c r="L841">
        <v>98105</v>
      </c>
      <c r="M841" t="s">
        <v>84</v>
      </c>
      <c r="N841" t="s">
        <v>2877</v>
      </c>
      <c r="O841" t="s">
        <v>9</v>
      </c>
      <c r="P841" t="s">
        <v>92</v>
      </c>
      <c r="Q841" t="s">
        <v>2878</v>
      </c>
      <c r="R841">
        <v>4.9800000000000004</v>
      </c>
      <c r="S841">
        <v>1</v>
      </c>
      <c r="T841">
        <v>0</v>
      </c>
      <c r="U841">
        <v>2.3406000000000002</v>
      </c>
      <c r="V841">
        <v>2015</v>
      </c>
      <c r="W841" t="s">
        <v>210</v>
      </c>
    </row>
    <row r="842" spans="1:23" x14ac:dyDescent="0.25">
      <c r="A842">
        <v>6881</v>
      </c>
      <c r="B842" t="s">
        <v>1340</v>
      </c>
      <c r="C842" s="32">
        <v>42339</v>
      </c>
      <c r="D842" s="32">
        <v>42343</v>
      </c>
      <c r="E842" t="s">
        <v>389</v>
      </c>
      <c r="F842" t="s">
        <v>1341</v>
      </c>
      <c r="G842" t="s">
        <v>1342</v>
      </c>
      <c r="H842" t="s">
        <v>2</v>
      </c>
      <c r="I842" t="s">
        <v>378</v>
      </c>
      <c r="J842" t="s">
        <v>75</v>
      </c>
      <c r="K842" t="s">
        <v>64</v>
      </c>
      <c r="L842">
        <v>98105</v>
      </c>
      <c r="M842" t="s">
        <v>84</v>
      </c>
      <c r="N842" t="s">
        <v>2828</v>
      </c>
      <c r="O842" t="s">
        <v>9</v>
      </c>
      <c r="P842" t="s">
        <v>92</v>
      </c>
      <c r="Q842" t="s">
        <v>2829</v>
      </c>
      <c r="R842">
        <v>32.400000000000006</v>
      </c>
      <c r="S842">
        <v>5</v>
      </c>
      <c r="T842">
        <v>0</v>
      </c>
      <c r="U842">
        <v>15.552000000000001</v>
      </c>
      <c r="V842">
        <v>2015</v>
      </c>
      <c r="W842" t="s">
        <v>210</v>
      </c>
    </row>
    <row r="843" spans="1:23" x14ac:dyDescent="0.25">
      <c r="A843">
        <v>6884</v>
      </c>
      <c r="B843" t="s">
        <v>1340</v>
      </c>
      <c r="C843" s="32">
        <v>42339</v>
      </c>
      <c r="D843" s="32">
        <v>42343</v>
      </c>
      <c r="E843" t="s">
        <v>389</v>
      </c>
      <c r="F843" t="s">
        <v>1341</v>
      </c>
      <c r="G843" t="s">
        <v>1342</v>
      </c>
      <c r="H843" t="s">
        <v>2</v>
      </c>
      <c r="I843" t="s">
        <v>378</v>
      </c>
      <c r="J843" t="s">
        <v>75</v>
      </c>
      <c r="K843" t="s">
        <v>64</v>
      </c>
      <c r="L843">
        <v>98105</v>
      </c>
      <c r="M843" t="s">
        <v>84</v>
      </c>
      <c r="N843" t="s">
        <v>2869</v>
      </c>
      <c r="O843" t="s">
        <v>9</v>
      </c>
      <c r="P843" t="s">
        <v>92</v>
      </c>
      <c r="Q843" t="s">
        <v>2870</v>
      </c>
      <c r="R843">
        <v>114.2</v>
      </c>
      <c r="S843">
        <v>5</v>
      </c>
      <c r="T843">
        <v>0</v>
      </c>
      <c r="U843">
        <v>52.531999999999996</v>
      </c>
      <c r="V843">
        <v>2015</v>
      </c>
      <c r="W843" t="s">
        <v>210</v>
      </c>
    </row>
    <row r="844" spans="1:23" x14ac:dyDescent="0.25">
      <c r="A844">
        <v>7091</v>
      </c>
      <c r="B844" t="s">
        <v>2308</v>
      </c>
      <c r="C844" s="32">
        <v>42013</v>
      </c>
      <c r="D844" s="32">
        <v>42017</v>
      </c>
      <c r="E844" t="s">
        <v>375</v>
      </c>
      <c r="F844" t="s">
        <v>2309</v>
      </c>
      <c r="G844" t="s">
        <v>2310</v>
      </c>
      <c r="H844" t="s">
        <v>0</v>
      </c>
      <c r="I844" t="s">
        <v>378</v>
      </c>
      <c r="J844" t="s">
        <v>147</v>
      </c>
      <c r="K844" t="s">
        <v>40</v>
      </c>
      <c r="L844">
        <v>42420</v>
      </c>
      <c r="M844" t="s">
        <v>83</v>
      </c>
      <c r="N844" t="s">
        <v>2879</v>
      </c>
      <c r="O844" t="s">
        <v>9</v>
      </c>
      <c r="P844" t="s">
        <v>92</v>
      </c>
      <c r="Q844" t="s">
        <v>553</v>
      </c>
      <c r="R844">
        <v>106.32</v>
      </c>
      <c r="S844">
        <v>3</v>
      </c>
      <c r="T844">
        <v>0</v>
      </c>
      <c r="U844">
        <v>49.970399999999991</v>
      </c>
      <c r="V844">
        <v>2015</v>
      </c>
      <c r="W844" t="s">
        <v>212</v>
      </c>
    </row>
    <row r="845" spans="1:23" x14ac:dyDescent="0.25">
      <c r="A845">
        <v>7094</v>
      </c>
      <c r="B845" t="s">
        <v>2308</v>
      </c>
      <c r="C845" s="32">
        <v>42013</v>
      </c>
      <c r="D845" s="32">
        <v>42017</v>
      </c>
      <c r="E845" t="s">
        <v>375</v>
      </c>
      <c r="F845" t="s">
        <v>2309</v>
      </c>
      <c r="G845" t="s">
        <v>2310</v>
      </c>
      <c r="H845" t="s">
        <v>0</v>
      </c>
      <c r="I845" t="s">
        <v>378</v>
      </c>
      <c r="J845" t="s">
        <v>147</v>
      </c>
      <c r="K845" t="s">
        <v>40</v>
      </c>
      <c r="L845">
        <v>42420</v>
      </c>
      <c r="M845" t="s">
        <v>83</v>
      </c>
      <c r="N845" t="s">
        <v>2880</v>
      </c>
      <c r="O845" t="s">
        <v>9</v>
      </c>
      <c r="P845" t="s">
        <v>92</v>
      </c>
      <c r="Q845" t="s">
        <v>2881</v>
      </c>
      <c r="R845">
        <v>51.550000000000004</v>
      </c>
      <c r="S845">
        <v>5</v>
      </c>
      <c r="T845">
        <v>0</v>
      </c>
      <c r="U845">
        <v>24.2285</v>
      </c>
      <c r="V845">
        <v>2015</v>
      </c>
      <c r="W845" t="s">
        <v>212</v>
      </c>
    </row>
    <row r="846" spans="1:23" x14ac:dyDescent="0.25">
      <c r="A846">
        <v>7216</v>
      </c>
      <c r="B846" t="s">
        <v>2208</v>
      </c>
      <c r="C846" s="32">
        <v>42274</v>
      </c>
      <c r="D846" s="32">
        <v>42277</v>
      </c>
      <c r="E846" t="s">
        <v>389</v>
      </c>
      <c r="F846" t="s">
        <v>2209</v>
      </c>
      <c r="G846" t="s">
        <v>2210</v>
      </c>
      <c r="H846" t="s">
        <v>1</v>
      </c>
      <c r="I846" t="s">
        <v>378</v>
      </c>
      <c r="J846" t="s">
        <v>122</v>
      </c>
      <c r="K846" t="s">
        <v>44</v>
      </c>
      <c r="L846">
        <v>48205</v>
      </c>
      <c r="M846" t="s">
        <v>81</v>
      </c>
      <c r="N846" t="s">
        <v>2882</v>
      </c>
      <c r="O846" t="s">
        <v>9</v>
      </c>
      <c r="P846" t="s">
        <v>92</v>
      </c>
      <c r="Q846" t="s">
        <v>2883</v>
      </c>
      <c r="R846">
        <v>25.92</v>
      </c>
      <c r="S846">
        <v>4</v>
      </c>
      <c r="T846">
        <v>0</v>
      </c>
      <c r="U846">
        <v>12.441600000000001</v>
      </c>
      <c r="V846">
        <v>2015</v>
      </c>
      <c r="W846" t="s">
        <v>219</v>
      </c>
    </row>
    <row r="847" spans="1:23" x14ac:dyDescent="0.25">
      <c r="A847">
        <v>7487</v>
      </c>
      <c r="B847" t="s">
        <v>1806</v>
      </c>
      <c r="C847" s="32">
        <v>42357</v>
      </c>
      <c r="D847" s="32">
        <v>42362</v>
      </c>
      <c r="E847" t="s">
        <v>389</v>
      </c>
      <c r="F847" t="s">
        <v>1807</v>
      </c>
      <c r="G847" t="s">
        <v>1808</v>
      </c>
      <c r="H847" t="s">
        <v>2</v>
      </c>
      <c r="I847" t="s">
        <v>378</v>
      </c>
      <c r="J847" t="s">
        <v>172</v>
      </c>
      <c r="K847" t="s">
        <v>50</v>
      </c>
      <c r="L847">
        <v>3820</v>
      </c>
      <c r="M847" t="s">
        <v>82</v>
      </c>
      <c r="N847" t="s">
        <v>914</v>
      </c>
      <c r="O847" t="s">
        <v>9</v>
      </c>
      <c r="P847" t="s">
        <v>92</v>
      </c>
      <c r="Q847" t="s">
        <v>915</v>
      </c>
      <c r="R847">
        <v>29.900000000000002</v>
      </c>
      <c r="S847">
        <v>5</v>
      </c>
      <c r="T847">
        <v>0</v>
      </c>
      <c r="U847">
        <v>14.651</v>
      </c>
      <c r="V847">
        <v>2015</v>
      </c>
      <c r="W847" t="s">
        <v>210</v>
      </c>
    </row>
    <row r="848" spans="1:23" x14ac:dyDescent="0.25">
      <c r="A848">
        <v>7612</v>
      </c>
      <c r="B848" t="s">
        <v>2218</v>
      </c>
      <c r="C848" s="32">
        <v>42043</v>
      </c>
      <c r="D848" s="32">
        <v>42046</v>
      </c>
      <c r="E848" t="s">
        <v>512</v>
      </c>
      <c r="F848" t="s">
        <v>2219</v>
      </c>
      <c r="G848" t="s">
        <v>2220</v>
      </c>
      <c r="H848" t="s">
        <v>0</v>
      </c>
      <c r="I848" t="s">
        <v>378</v>
      </c>
      <c r="J848" t="s">
        <v>2221</v>
      </c>
      <c r="K848" t="s">
        <v>39</v>
      </c>
      <c r="L848">
        <v>67846</v>
      </c>
      <c r="M848" t="s">
        <v>81</v>
      </c>
      <c r="N848" t="s">
        <v>2884</v>
      </c>
      <c r="O848" t="s">
        <v>9</v>
      </c>
      <c r="P848" t="s">
        <v>92</v>
      </c>
      <c r="Q848" t="s">
        <v>2885</v>
      </c>
      <c r="R848">
        <v>9.5399999999999991</v>
      </c>
      <c r="S848">
        <v>2</v>
      </c>
      <c r="T848">
        <v>0</v>
      </c>
      <c r="U848">
        <v>4.2929999999999993</v>
      </c>
      <c r="V848">
        <v>2015</v>
      </c>
      <c r="W848" t="s">
        <v>211</v>
      </c>
    </row>
    <row r="849" spans="1:23" x14ac:dyDescent="0.25">
      <c r="A849">
        <v>7656</v>
      </c>
      <c r="B849" t="s">
        <v>1944</v>
      </c>
      <c r="C849" s="32">
        <v>42338</v>
      </c>
      <c r="D849" s="32">
        <v>42340</v>
      </c>
      <c r="E849" t="s">
        <v>389</v>
      </c>
      <c r="F849" t="s">
        <v>1945</v>
      </c>
      <c r="G849" t="s">
        <v>1946</v>
      </c>
      <c r="H849" t="s">
        <v>0</v>
      </c>
      <c r="I849" t="s">
        <v>378</v>
      </c>
      <c r="J849" t="s">
        <v>1398</v>
      </c>
      <c r="K849" t="s">
        <v>49</v>
      </c>
      <c r="L849">
        <v>89115</v>
      </c>
      <c r="M849" t="s">
        <v>84</v>
      </c>
      <c r="N849" t="s">
        <v>2826</v>
      </c>
      <c r="O849" t="s">
        <v>9</v>
      </c>
      <c r="P849" t="s">
        <v>92</v>
      </c>
      <c r="Q849" t="s">
        <v>2827</v>
      </c>
      <c r="R849">
        <v>25.92</v>
      </c>
      <c r="S849">
        <v>4</v>
      </c>
      <c r="T849">
        <v>0</v>
      </c>
      <c r="U849">
        <v>12.441600000000001</v>
      </c>
      <c r="V849">
        <v>2015</v>
      </c>
      <c r="W849" t="s">
        <v>217</v>
      </c>
    </row>
    <row r="850" spans="1:23" x14ac:dyDescent="0.25">
      <c r="A850">
        <v>7669</v>
      </c>
      <c r="B850" t="s">
        <v>1465</v>
      </c>
      <c r="C850" s="32">
        <v>42335</v>
      </c>
      <c r="D850" s="32">
        <v>42337</v>
      </c>
      <c r="E850" t="s">
        <v>389</v>
      </c>
      <c r="F850" t="s">
        <v>1466</v>
      </c>
      <c r="G850" t="s">
        <v>1467</v>
      </c>
      <c r="H850" t="s">
        <v>2</v>
      </c>
      <c r="I850" t="s">
        <v>378</v>
      </c>
      <c r="J850" t="s">
        <v>247</v>
      </c>
      <c r="K850" t="s">
        <v>43</v>
      </c>
      <c r="L850">
        <v>2149</v>
      </c>
      <c r="M850" t="s">
        <v>82</v>
      </c>
      <c r="N850" t="s">
        <v>494</v>
      </c>
      <c r="O850" t="s">
        <v>9</v>
      </c>
      <c r="P850" t="s">
        <v>92</v>
      </c>
      <c r="Q850" t="s">
        <v>495</v>
      </c>
      <c r="R850">
        <v>40.08</v>
      </c>
      <c r="S850">
        <v>6</v>
      </c>
      <c r="T850">
        <v>0</v>
      </c>
      <c r="U850">
        <v>19.238399999999999</v>
      </c>
      <c r="V850">
        <v>2015</v>
      </c>
      <c r="W850" t="s">
        <v>217</v>
      </c>
    </row>
    <row r="851" spans="1:23" x14ac:dyDescent="0.25">
      <c r="A851">
        <v>7670</v>
      </c>
      <c r="B851" t="s">
        <v>1465</v>
      </c>
      <c r="C851" s="32">
        <v>42335</v>
      </c>
      <c r="D851" s="32">
        <v>42337</v>
      </c>
      <c r="E851" t="s">
        <v>389</v>
      </c>
      <c r="F851" t="s">
        <v>1466</v>
      </c>
      <c r="G851" t="s">
        <v>1467</v>
      </c>
      <c r="H851" t="s">
        <v>2</v>
      </c>
      <c r="I851" t="s">
        <v>378</v>
      </c>
      <c r="J851" t="s">
        <v>247</v>
      </c>
      <c r="K851" t="s">
        <v>43</v>
      </c>
      <c r="L851">
        <v>2149</v>
      </c>
      <c r="M851" t="s">
        <v>82</v>
      </c>
      <c r="N851" t="s">
        <v>2886</v>
      </c>
      <c r="O851" t="s">
        <v>9</v>
      </c>
      <c r="P851" t="s">
        <v>92</v>
      </c>
      <c r="Q851" t="s">
        <v>2887</v>
      </c>
      <c r="R851">
        <v>59.94</v>
      </c>
      <c r="S851">
        <v>3</v>
      </c>
      <c r="T851">
        <v>0</v>
      </c>
      <c r="U851">
        <v>28.171799999999998</v>
      </c>
      <c r="V851">
        <v>2015</v>
      </c>
      <c r="W851" t="s">
        <v>217</v>
      </c>
    </row>
    <row r="852" spans="1:23" x14ac:dyDescent="0.25">
      <c r="A852">
        <v>7674</v>
      </c>
      <c r="B852" t="s">
        <v>1465</v>
      </c>
      <c r="C852" s="32">
        <v>42335</v>
      </c>
      <c r="D852" s="32">
        <v>42337</v>
      </c>
      <c r="E852" t="s">
        <v>389</v>
      </c>
      <c r="F852" t="s">
        <v>1466</v>
      </c>
      <c r="G852" t="s">
        <v>1467</v>
      </c>
      <c r="H852" t="s">
        <v>2</v>
      </c>
      <c r="I852" t="s">
        <v>378</v>
      </c>
      <c r="J852" t="s">
        <v>247</v>
      </c>
      <c r="K852" t="s">
        <v>43</v>
      </c>
      <c r="L852">
        <v>2149</v>
      </c>
      <c r="M852" t="s">
        <v>82</v>
      </c>
      <c r="N852" t="s">
        <v>2888</v>
      </c>
      <c r="O852" t="s">
        <v>9</v>
      </c>
      <c r="P852" t="s">
        <v>92</v>
      </c>
      <c r="Q852" t="s">
        <v>2889</v>
      </c>
      <c r="R852">
        <v>154.9</v>
      </c>
      <c r="S852">
        <v>5</v>
      </c>
      <c r="T852">
        <v>0</v>
      </c>
      <c r="U852">
        <v>69.704999999999998</v>
      </c>
      <c r="V852">
        <v>2015</v>
      </c>
      <c r="W852" t="s">
        <v>217</v>
      </c>
    </row>
    <row r="853" spans="1:23" x14ac:dyDescent="0.25">
      <c r="A853">
        <v>7794</v>
      </c>
      <c r="B853" t="s">
        <v>2890</v>
      </c>
      <c r="C853" s="32">
        <v>42350</v>
      </c>
      <c r="D853" s="32">
        <v>42353</v>
      </c>
      <c r="E853" t="s">
        <v>389</v>
      </c>
      <c r="F853" t="s">
        <v>2891</v>
      </c>
      <c r="G853" t="s">
        <v>2892</v>
      </c>
      <c r="H853" t="s">
        <v>1</v>
      </c>
      <c r="I853" t="s">
        <v>378</v>
      </c>
      <c r="J853" t="s">
        <v>1398</v>
      </c>
      <c r="K853" t="s">
        <v>49</v>
      </c>
      <c r="L853">
        <v>89115</v>
      </c>
      <c r="M853" t="s">
        <v>84</v>
      </c>
      <c r="N853" t="s">
        <v>2893</v>
      </c>
      <c r="O853" t="s">
        <v>9</v>
      </c>
      <c r="P853" t="s">
        <v>92</v>
      </c>
      <c r="Q853" t="s">
        <v>2894</v>
      </c>
      <c r="R853">
        <v>32.400000000000006</v>
      </c>
      <c r="S853">
        <v>5</v>
      </c>
      <c r="T853">
        <v>0</v>
      </c>
      <c r="U853">
        <v>15.876000000000001</v>
      </c>
      <c r="V853">
        <v>2015</v>
      </c>
      <c r="W853" t="s">
        <v>210</v>
      </c>
    </row>
    <row r="854" spans="1:23" x14ac:dyDescent="0.25">
      <c r="A854">
        <v>7795</v>
      </c>
      <c r="B854" t="s">
        <v>2890</v>
      </c>
      <c r="C854" s="32">
        <v>42350</v>
      </c>
      <c r="D854" s="32">
        <v>42353</v>
      </c>
      <c r="E854" t="s">
        <v>389</v>
      </c>
      <c r="F854" t="s">
        <v>2891</v>
      </c>
      <c r="G854" t="s">
        <v>2892</v>
      </c>
      <c r="H854" t="s">
        <v>1</v>
      </c>
      <c r="I854" t="s">
        <v>378</v>
      </c>
      <c r="J854" t="s">
        <v>1398</v>
      </c>
      <c r="K854" t="s">
        <v>49</v>
      </c>
      <c r="L854">
        <v>89115</v>
      </c>
      <c r="M854" t="s">
        <v>84</v>
      </c>
      <c r="N854" t="s">
        <v>864</v>
      </c>
      <c r="O854" t="s">
        <v>9</v>
      </c>
      <c r="P854" t="s">
        <v>92</v>
      </c>
      <c r="Q854" t="s">
        <v>865</v>
      </c>
      <c r="R854">
        <v>97.88</v>
      </c>
      <c r="S854">
        <v>2</v>
      </c>
      <c r="T854">
        <v>0</v>
      </c>
      <c r="U854">
        <v>48.94</v>
      </c>
      <c r="V854">
        <v>2015</v>
      </c>
      <c r="W854" t="s">
        <v>210</v>
      </c>
    </row>
    <row r="855" spans="1:23" x14ac:dyDescent="0.25">
      <c r="A855">
        <v>7846</v>
      </c>
      <c r="B855" t="s">
        <v>1752</v>
      </c>
      <c r="C855" s="32">
        <v>42274</v>
      </c>
      <c r="D855" s="32">
        <v>42279</v>
      </c>
      <c r="E855" t="s">
        <v>375</v>
      </c>
      <c r="F855" t="s">
        <v>1753</v>
      </c>
      <c r="G855" t="s">
        <v>1754</v>
      </c>
      <c r="H855" t="s">
        <v>0</v>
      </c>
      <c r="I855" t="s">
        <v>378</v>
      </c>
      <c r="J855" t="s">
        <v>1362</v>
      </c>
      <c r="K855" t="s">
        <v>63</v>
      </c>
      <c r="L855">
        <v>22204</v>
      </c>
      <c r="M855" t="s">
        <v>83</v>
      </c>
      <c r="N855" t="s">
        <v>2802</v>
      </c>
      <c r="O855" t="s">
        <v>9</v>
      </c>
      <c r="P855" t="s">
        <v>92</v>
      </c>
      <c r="Q855" t="s">
        <v>2803</v>
      </c>
      <c r="R855">
        <v>154.9</v>
      </c>
      <c r="S855">
        <v>5</v>
      </c>
      <c r="T855">
        <v>0</v>
      </c>
      <c r="U855">
        <v>69.704999999999998</v>
      </c>
      <c r="V855">
        <v>2015</v>
      </c>
      <c r="W855" t="s">
        <v>219</v>
      </c>
    </row>
    <row r="856" spans="1:23" x14ac:dyDescent="0.25">
      <c r="A856">
        <v>8009</v>
      </c>
      <c r="B856" t="s">
        <v>1574</v>
      </c>
      <c r="C856" s="32">
        <v>42325</v>
      </c>
      <c r="D856" s="32">
        <v>42332</v>
      </c>
      <c r="E856" t="s">
        <v>375</v>
      </c>
      <c r="F856" t="s">
        <v>1575</v>
      </c>
      <c r="G856" t="s">
        <v>78</v>
      </c>
      <c r="H856" t="s">
        <v>0</v>
      </c>
      <c r="I856" t="s">
        <v>378</v>
      </c>
      <c r="J856" t="s">
        <v>1576</v>
      </c>
      <c r="K856" t="s">
        <v>55</v>
      </c>
      <c r="L856">
        <v>73120</v>
      </c>
      <c r="M856" t="s">
        <v>81</v>
      </c>
      <c r="N856" t="s">
        <v>2879</v>
      </c>
      <c r="O856" t="s">
        <v>9</v>
      </c>
      <c r="P856" t="s">
        <v>92</v>
      </c>
      <c r="Q856" t="s">
        <v>553</v>
      </c>
      <c r="R856">
        <v>106.32</v>
      </c>
      <c r="S856">
        <v>3</v>
      </c>
      <c r="T856">
        <v>0</v>
      </c>
      <c r="U856">
        <v>49.970399999999991</v>
      </c>
      <c r="V856">
        <v>2015</v>
      </c>
      <c r="W856" t="s">
        <v>217</v>
      </c>
    </row>
    <row r="857" spans="1:23" x14ac:dyDescent="0.25">
      <c r="A857">
        <v>8061</v>
      </c>
      <c r="B857" t="s">
        <v>2895</v>
      </c>
      <c r="C857" s="32">
        <v>42267</v>
      </c>
      <c r="D857" s="32">
        <v>42273</v>
      </c>
      <c r="E857" t="s">
        <v>375</v>
      </c>
      <c r="F857" t="s">
        <v>2896</v>
      </c>
      <c r="G857" t="s">
        <v>2897</v>
      </c>
      <c r="H857" t="s">
        <v>1</v>
      </c>
      <c r="I857" t="s">
        <v>378</v>
      </c>
      <c r="J857" t="s">
        <v>1132</v>
      </c>
      <c r="K857" t="s">
        <v>53</v>
      </c>
      <c r="L857">
        <v>11561</v>
      </c>
      <c r="M857" t="s">
        <v>82</v>
      </c>
      <c r="N857" t="s">
        <v>746</v>
      </c>
      <c r="O857" t="s">
        <v>9</v>
      </c>
      <c r="P857" t="s">
        <v>92</v>
      </c>
      <c r="Q857" t="s">
        <v>747</v>
      </c>
      <c r="R857">
        <v>61.4</v>
      </c>
      <c r="S857">
        <v>5</v>
      </c>
      <c r="T857">
        <v>0</v>
      </c>
      <c r="U857">
        <v>28.857999999999997</v>
      </c>
      <c r="V857">
        <v>2015</v>
      </c>
      <c r="W857" t="s">
        <v>219</v>
      </c>
    </row>
    <row r="858" spans="1:23" x14ac:dyDescent="0.25">
      <c r="A858">
        <v>8189</v>
      </c>
      <c r="B858" t="s">
        <v>2613</v>
      </c>
      <c r="C858" s="32">
        <v>42279</v>
      </c>
      <c r="D858" s="32">
        <v>42282</v>
      </c>
      <c r="E858" t="s">
        <v>389</v>
      </c>
      <c r="F858" t="s">
        <v>2099</v>
      </c>
      <c r="G858" t="s">
        <v>2100</v>
      </c>
      <c r="H858" t="s">
        <v>0</v>
      </c>
      <c r="I858" t="s">
        <v>378</v>
      </c>
      <c r="J858" t="s">
        <v>2614</v>
      </c>
      <c r="K858" t="s">
        <v>42</v>
      </c>
      <c r="L858">
        <v>20852</v>
      </c>
      <c r="M858" t="s">
        <v>82</v>
      </c>
      <c r="N858" t="s">
        <v>2861</v>
      </c>
      <c r="O858" t="s">
        <v>9</v>
      </c>
      <c r="P858" t="s">
        <v>92</v>
      </c>
      <c r="Q858" t="s">
        <v>2862</v>
      </c>
      <c r="R858">
        <v>19.440000000000001</v>
      </c>
      <c r="S858">
        <v>3</v>
      </c>
      <c r="T858">
        <v>0</v>
      </c>
      <c r="U858">
        <v>9.3312000000000008</v>
      </c>
      <c r="V858">
        <v>2015</v>
      </c>
      <c r="W858" t="s">
        <v>218</v>
      </c>
    </row>
    <row r="859" spans="1:23" x14ac:dyDescent="0.25">
      <c r="A859">
        <v>8351</v>
      </c>
      <c r="B859" t="s">
        <v>1696</v>
      </c>
      <c r="C859" s="32">
        <v>42124</v>
      </c>
      <c r="D859" s="32">
        <v>42128</v>
      </c>
      <c r="E859" t="s">
        <v>375</v>
      </c>
      <c r="F859" t="s">
        <v>1697</v>
      </c>
      <c r="G859" t="s">
        <v>1698</v>
      </c>
      <c r="H859" t="s">
        <v>1</v>
      </c>
      <c r="I859" t="s">
        <v>378</v>
      </c>
      <c r="J859" t="s">
        <v>237</v>
      </c>
      <c r="K859" t="s">
        <v>43</v>
      </c>
      <c r="L859">
        <v>1841</v>
      </c>
      <c r="M859" t="s">
        <v>82</v>
      </c>
      <c r="N859" t="s">
        <v>2898</v>
      </c>
      <c r="O859" t="s">
        <v>9</v>
      </c>
      <c r="P859" t="s">
        <v>92</v>
      </c>
      <c r="Q859" t="s">
        <v>2899</v>
      </c>
      <c r="R859">
        <v>6.48</v>
      </c>
      <c r="S859">
        <v>1</v>
      </c>
      <c r="T859">
        <v>0</v>
      </c>
      <c r="U859">
        <v>3.1104000000000003</v>
      </c>
      <c r="V859">
        <v>2015</v>
      </c>
      <c r="W859" t="s">
        <v>208</v>
      </c>
    </row>
    <row r="860" spans="1:23" x14ac:dyDescent="0.25">
      <c r="A860">
        <v>8746</v>
      </c>
      <c r="B860" t="s">
        <v>2224</v>
      </c>
      <c r="C860" s="32">
        <v>42330</v>
      </c>
      <c r="D860" s="32">
        <v>42333</v>
      </c>
      <c r="E860" t="s">
        <v>389</v>
      </c>
      <c r="F860" t="s">
        <v>2225</v>
      </c>
      <c r="G860" t="s">
        <v>2226</v>
      </c>
      <c r="H860" t="s">
        <v>2</v>
      </c>
      <c r="I860" t="s">
        <v>378</v>
      </c>
      <c r="J860" t="s">
        <v>1630</v>
      </c>
      <c r="K860" t="s">
        <v>43</v>
      </c>
      <c r="L860">
        <v>2138</v>
      </c>
      <c r="M860" t="s">
        <v>82</v>
      </c>
      <c r="N860" t="s">
        <v>2900</v>
      </c>
      <c r="O860" t="s">
        <v>9</v>
      </c>
      <c r="P860" t="s">
        <v>92</v>
      </c>
      <c r="Q860" t="s">
        <v>2901</v>
      </c>
      <c r="R860">
        <v>59.94</v>
      </c>
      <c r="S860">
        <v>3</v>
      </c>
      <c r="T860">
        <v>0</v>
      </c>
      <c r="U860">
        <v>28.171799999999998</v>
      </c>
      <c r="V860">
        <v>2015</v>
      </c>
      <c r="W860" t="s">
        <v>217</v>
      </c>
    </row>
    <row r="861" spans="1:23" x14ac:dyDescent="0.25">
      <c r="A861">
        <v>8816</v>
      </c>
      <c r="B861" t="s">
        <v>1653</v>
      </c>
      <c r="C861" s="32">
        <v>42331</v>
      </c>
      <c r="D861" s="32">
        <v>42333</v>
      </c>
      <c r="E861" t="s">
        <v>389</v>
      </c>
      <c r="F861" t="s">
        <v>1654</v>
      </c>
      <c r="G861" t="s">
        <v>1655</v>
      </c>
      <c r="H861" t="s">
        <v>0</v>
      </c>
      <c r="I861" t="s">
        <v>378</v>
      </c>
      <c r="J861" t="s">
        <v>168</v>
      </c>
      <c r="K861" t="s">
        <v>32</v>
      </c>
      <c r="L861">
        <v>19805</v>
      </c>
      <c r="M861" t="s">
        <v>82</v>
      </c>
      <c r="N861" t="s">
        <v>2902</v>
      </c>
      <c r="O861" t="s">
        <v>9</v>
      </c>
      <c r="P861" t="s">
        <v>92</v>
      </c>
      <c r="Q861" t="s">
        <v>2903</v>
      </c>
      <c r="R861">
        <v>44.099999999999994</v>
      </c>
      <c r="S861">
        <v>6</v>
      </c>
      <c r="T861">
        <v>0</v>
      </c>
      <c r="U861">
        <v>20.726999999999997</v>
      </c>
      <c r="V861">
        <v>2015</v>
      </c>
      <c r="W861" t="s">
        <v>217</v>
      </c>
    </row>
    <row r="862" spans="1:23" x14ac:dyDescent="0.25">
      <c r="A862">
        <v>8819</v>
      </c>
      <c r="B862" t="s">
        <v>1653</v>
      </c>
      <c r="C862" s="32">
        <v>42331</v>
      </c>
      <c r="D862" s="32">
        <v>42333</v>
      </c>
      <c r="E862" t="s">
        <v>389</v>
      </c>
      <c r="F862" t="s">
        <v>1654</v>
      </c>
      <c r="G862" t="s">
        <v>1655</v>
      </c>
      <c r="H862" t="s">
        <v>0</v>
      </c>
      <c r="I862" t="s">
        <v>378</v>
      </c>
      <c r="J862" t="s">
        <v>168</v>
      </c>
      <c r="K862" t="s">
        <v>32</v>
      </c>
      <c r="L862">
        <v>19805</v>
      </c>
      <c r="M862" t="s">
        <v>82</v>
      </c>
      <c r="N862" t="s">
        <v>569</v>
      </c>
      <c r="O862" t="s">
        <v>9</v>
      </c>
      <c r="P862" t="s">
        <v>92</v>
      </c>
      <c r="Q862" t="s">
        <v>570</v>
      </c>
      <c r="R862">
        <v>38.880000000000003</v>
      </c>
      <c r="S862">
        <v>6</v>
      </c>
      <c r="T862">
        <v>0</v>
      </c>
      <c r="U862">
        <v>18.662400000000002</v>
      </c>
      <c r="V862">
        <v>2015</v>
      </c>
      <c r="W862" t="s">
        <v>217</v>
      </c>
    </row>
    <row r="863" spans="1:23" x14ac:dyDescent="0.25">
      <c r="A863">
        <v>8829</v>
      </c>
      <c r="B863" t="s">
        <v>2904</v>
      </c>
      <c r="C863" s="32">
        <v>42160</v>
      </c>
      <c r="D863" s="32">
        <v>42164</v>
      </c>
      <c r="E863" t="s">
        <v>375</v>
      </c>
      <c r="F863" t="s">
        <v>2905</v>
      </c>
      <c r="G863" t="s">
        <v>2906</v>
      </c>
      <c r="H863" t="s">
        <v>1</v>
      </c>
      <c r="I863" t="s">
        <v>378</v>
      </c>
      <c r="J863" t="s">
        <v>2907</v>
      </c>
      <c r="K863" t="s">
        <v>47</v>
      </c>
      <c r="L863">
        <v>63301</v>
      </c>
      <c r="M863" t="s">
        <v>81</v>
      </c>
      <c r="N863" t="s">
        <v>2772</v>
      </c>
      <c r="O863" t="s">
        <v>9</v>
      </c>
      <c r="P863" t="s">
        <v>92</v>
      </c>
      <c r="Q863" t="s">
        <v>2773</v>
      </c>
      <c r="R863">
        <v>10.56</v>
      </c>
      <c r="S863">
        <v>2</v>
      </c>
      <c r="T863">
        <v>0</v>
      </c>
      <c r="U863">
        <v>4.7519999999999998</v>
      </c>
      <c r="V863">
        <v>2015</v>
      </c>
      <c r="W863" t="s">
        <v>214</v>
      </c>
    </row>
    <row r="864" spans="1:23" x14ac:dyDescent="0.25">
      <c r="A864">
        <v>8865</v>
      </c>
      <c r="B864" t="s">
        <v>2033</v>
      </c>
      <c r="C864" s="32">
        <v>42258</v>
      </c>
      <c r="D864" s="32">
        <v>42265</v>
      </c>
      <c r="E864" t="s">
        <v>375</v>
      </c>
      <c r="F864" t="s">
        <v>691</v>
      </c>
      <c r="G864" t="s">
        <v>692</v>
      </c>
      <c r="H864" t="s">
        <v>2</v>
      </c>
      <c r="I864" t="s">
        <v>378</v>
      </c>
      <c r="J864" t="s">
        <v>1923</v>
      </c>
      <c r="K864" t="s">
        <v>51</v>
      </c>
      <c r="L864">
        <v>7501</v>
      </c>
      <c r="M864" t="s">
        <v>82</v>
      </c>
      <c r="N864" t="s">
        <v>2908</v>
      </c>
      <c r="O864" t="s">
        <v>9</v>
      </c>
      <c r="P864" t="s">
        <v>92</v>
      </c>
      <c r="Q864" t="s">
        <v>2909</v>
      </c>
      <c r="R864">
        <v>38.880000000000003</v>
      </c>
      <c r="S864">
        <v>6</v>
      </c>
      <c r="T864">
        <v>0</v>
      </c>
      <c r="U864">
        <v>18.662400000000002</v>
      </c>
      <c r="V864">
        <v>2015</v>
      </c>
      <c r="W864" t="s">
        <v>219</v>
      </c>
    </row>
    <row r="865" spans="1:23" x14ac:dyDescent="0.25">
      <c r="A865">
        <v>9085</v>
      </c>
      <c r="B865" t="s">
        <v>2151</v>
      </c>
      <c r="C865" s="32">
        <v>42041</v>
      </c>
      <c r="D865" s="32">
        <v>42043</v>
      </c>
      <c r="E865" t="s">
        <v>512</v>
      </c>
      <c r="F865" t="s">
        <v>1050</v>
      </c>
      <c r="G865" t="s">
        <v>1051</v>
      </c>
      <c r="H865" t="s">
        <v>1</v>
      </c>
      <c r="I865" t="s">
        <v>378</v>
      </c>
      <c r="J865" t="s">
        <v>2152</v>
      </c>
      <c r="K865" t="s">
        <v>63</v>
      </c>
      <c r="L865">
        <v>23434</v>
      </c>
      <c r="M865" t="s">
        <v>83</v>
      </c>
      <c r="N865" t="s">
        <v>2872</v>
      </c>
      <c r="O865" t="s">
        <v>9</v>
      </c>
      <c r="P865" t="s">
        <v>92</v>
      </c>
      <c r="Q865" t="s">
        <v>2873</v>
      </c>
      <c r="R865">
        <v>29.900000000000002</v>
      </c>
      <c r="S865">
        <v>5</v>
      </c>
      <c r="T865">
        <v>0</v>
      </c>
      <c r="U865">
        <v>13.454999999999998</v>
      </c>
      <c r="V865">
        <v>2015</v>
      </c>
      <c r="W865" t="s">
        <v>211</v>
      </c>
    </row>
    <row r="866" spans="1:23" x14ac:dyDescent="0.25">
      <c r="A866">
        <v>9269</v>
      </c>
      <c r="B866" t="s">
        <v>2910</v>
      </c>
      <c r="C866" s="32">
        <v>42272</v>
      </c>
      <c r="D866" s="32">
        <v>42272</v>
      </c>
      <c r="E866" t="s">
        <v>597</v>
      </c>
      <c r="F866" t="s">
        <v>2911</v>
      </c>
      <c r="G866" t="s">
        <v>2912</v>
      </c>
      <c r="H866" t="s">
        <v>0</v>
      </c>
      <c r="I866" t="s">
        <v>378</v>
      </c>
      <c r="J866" t="s">
        <v>1984</v>
      </c>
      <c r="K866" t="s">
        <v>53</v>
      </c>
      <c r="L866">
        <v>11520</v>
      </c>
      <c r="M866" t="s">
        <v>82</v>
      </c>
      <c r="N866" t="s">
        <v>2913</v>
      </c>
      <c r="O866" t="s">
        <v>9</v>
      </c>
      <c r="P866" t="s">
        <v>92</v>
      </c>
      <c r="Q866" t="s">
        <v>2914</v>
      </c>
      <c r="R866">
        <v>20.04</v>
      </c>
      <c r="S866">
        <v>3</v>
      </c>
      <c r="T866">
        <v>0</v>
      </c>
      <c r="U866">
        <v>9.6191999999999993</v>
      </c>
      <c r="V866">
        <v>2015</v>
      </c>
      <c r="W866" t="s">
        <v>219</v>
      </c>
    </row>
    <row r="867" spans="1:23" x14ac:dyDescent="0.25">
      <c r="A867">
        <v>9355</v>
      </c>
      <c r="B867" t="s">
        <v>2331</v>
      </c>
      <c r="C867" s="32">
        <v>42339</v>
      </c>
      <c r="D867" s="32">
        <v>42343</v>
      </c>
      <c r="E867" t="s">
        <v>375</v>
      </c>
      <c r="F867" t="s">
        <v>1466</v>
      </c>
      <c r="G867" t="s">
        <v>1467</v>
      </c>
      <c r="H867" t="s">
        <v>2</v>
      </c>
      <c r="I867" t="s">
        <v>378</v>
      </c>
      <c r="J867" t="s">
        <v>142</v>
      </c>
      <c r="K867" t="s">
        <v>44</v>
      </c>
      <c r="L867">
        <v>49201</v>
      </c>
      <c r="M867" t="s">
        <v>81</v>
      </c>
      <c r="N867" t="s">
        <v>2915</v>
      </c>
      <c r="O867" t="s">
        <v>9</v>
      </c>
      <c r="P867" t="s">
        <v>92</v>
      </c>
      <c r="Q867" t="s">
        <v>2916</v>
      </c>
      <c r="R867">
        <v>19.440000000000001</v>
      </c>
      <c r="S867">
        <v>3</v>
      </c>
      <c r="T867">
        <v>0</v>
      </c>
      <c r="U867">
        <v>9.3312000000000008</v>
      </c>
      <c r="V867">
        <v>2015</v>
      </c>
      <c r="W867" t="s">
        <v>210</v>
      </c>
    </row>
    <row r="868" spans="1:23" x14ac:dyDescent="0.25">
      <c r="A868">
        <v>9357</v>
      </c>
      <c r="B868" t="s">
        <v>2331</v>
      </c>
      <c r="C868" s="32">
        <v>42339</v>
      </c>
      <c r="D868" s="32">
        <v>42343</v>
      </c>
      <c r="E868" t="s">
        <v>375</v>
      </c>
      <c r="F868" t="s">
        <v>1466</v>
      </c>
      <c r="G868" t="s">
        <v>1467</v>
      </c>
      <c r="H868" t="s">
        <v>2</v>
      </c>
      <c r="I868" t="s">
        <v>378</v>
      </c>
      <c r="J868" t="s">
        <v>142</v>
      </c>
      <c r="K868" t="s">
        <v>44</v>
      </c>
      <c r="L868">
        <v>49201</v>
      </c>
      <c r="M868" t="s">
        <v>81</v>
      </c>
      <c r="N868" t="s">
        <v>2839</v>
      </c>
      <c r="O868" t="s">
        <v>9</v>
      </c>
      <c r="P868" t="s">
        <v>92</v>
      </c>
      <c r="Q868" t="s">
        <v>2840</v>
      </c>
      <c r="R868">
        <v>18.54</v>
      </c>
      <c r="S868">
        <v>2</v>
      </c>
      <c r="T868">
        <v>0</v>
      </c>
      <c r="U868">
        <v>8.7137999999999991</v>
      </c>
      <c r="V868">
        <v>2015</v>
      </c>
      <c r="W868" t="s">
        <v>210</v>
      </c>
    </row>
    <row r="869" spans="1:23" x14ac:dyDescent="0.25">
      <c r="A869">
        <v>9416</v>
      </c>
      <c r="B869" t="s">
        <v>2038</v>
      </c>
      <c r="C869" s="32">
        <v>42295</v>
      </c>
      <c r="D869" s="32">
        <v>42299</v>
      </c>
      <c r="E869" t="s">
        <v>375</v>
      </c>
      <c r="F869" t="s">
        <v>2039</v>
      </c>
      <c r="G869" t="s">
        <v>2040</v>
      </c>
      <c r="H869" t="s">
        <v>0</v>
      </c>
      <c r="I869" t="s">
        <v>378</v>
      </c>
      <c r="J869" t="s">
        <v>75</v>
      </c>
      <c r="K869" t="s">
        <v>64</v>
      </c>
      <c r="L869">
        <v>98115</v>
      </c>
      <c r="M869" t="s">
        <v>84</v>
      </c>
      <c r="N869" t="s">
        <v>914</v>
      </c>
      <c r="O869" t="s">
        <v>9</v>
      </c>
      <c r="P869" t="s">
        <v>92</v>
      </c>
      <c r="Q869" t="s">
        <v>915</v>
      </c>
      <c r="R869">
        <v>17.940000000000001</v>
      </c>
      <c r="S869">
        <v>3</v>
      </c>
      <c r="T869">
        <v>0</v>
      </c>
      <c r="U869">
        <v>8.7906000000000013</v>
      </c>
      <c r="V869">
        <v>2015</v>
      </c>
      <c r="W869" t="s">
        <v>218</v>
      </c>
    </row>
    <row r="870" spans="1:23" x14ac:dyDescent="0.25">
      <c r="A870">
        <v>9557</v>
      </c>
      <c r="B870" t="s">
        <v>2917</v>
      </c>
      <c r="C870" s="32">
        <v>42341</v>
      </c>
      <c r="D870" s="32">
        <v>42343</v>
      </c>
      <c r="E870" t="s">
        <v>389</v>
      </c>
      <c r="F870" t="s">
        <v>2537</v>
      </c>
      <c r="G870" t="s">
        <v>2538</v>
      </c>
      <c r="H870" t="s">
        <v>2</v>
      </c>
      <c r="I870" t="s">
        <v>378</v>
      </c>
      <c r="J870" t="s">
        <v>99</v>
      </c>
      <c r="K870" t="s">
        <v>50</v>
      </c>
      <c r="L870">
        <v>3301</v>
      </c>
      <c r="M870" t="s">
        <v>82</v>
      </c>
      <c r="N870" t="s">
        <v>2918</v>
      </c>
      <c r="O870" t="s">
        <v>9</v>
      </c>
      <c r="P870" t="s">
        <v>92</v>
      </c>
      <c r="Q870" t="s">
        <v>2919</v>
      </c>
      <c r="R870">
        <v>184.66</v>
      </c>
      <c r="S870">
        <v>7</v>
      </c>
      <c r="T870">
        <v>0</v>
      </c>
      <c r="U870">
        <v>84.943599999999989</v>
      </c>
      <c r="V870">
        <v>2015</v>
      </c>
      <c r="W870" t="s">
        <v>210</v>
      </c>
    </row>
    <row r="871" spans="1:23" x14ac:dyDescent="0.25">
      <c r="A871">
        <v>9783</v>
      </c>
      <c r="B871" t="s">
        <v>1922</v>
      </c>
      <c r="C871" s="32">
        <v>42155</v>
      </c>
      <c r="D871" s="32">
        <v>42157</v>
      </c>
      <c r="E871" t="s">
        <v>389</v>
      </c>
      <c r="F871" t="s">
        <v>1264</v>
      </c>
      <c r="G871" t="s">
        <v>1265</v>
      </c>
      <c r="H871" t="s">
        <v>1</v>
      </c>
      <c r="I871" t="s">
        <v>378</v>
      </c>
      <c r="J871" t="s">
        <v>1923</v>
      </c>
      <c r="K871" t="s">
        <v>51</v>
      </c>
      <c r="L871">
        <v>7501</v>
      </c>
      <c r="M871" t="s">
        <v>82</v>
      </c>
      <c r="N871" t="s">
        <v>2920</v>
      </c>
      <c r="O871" t="s">
        <v>9</v>
      </c>
      <c r="P871" t="s">
        <v>92</v>
      </c>
      <c r="Q871" t="s">
        <v>2921</v>
      </c>
      <c r="R871">
        <v>274.8</v>
      </c>
      <c r="S871">
        <v>5</v>
      </c>
      <c r="T871">
        <v>0</v>
      </c>
      <c r="U871">
        <v>134.65199999999999</v>
      </c>
      <c r="V871">
        <v>2015</v>
      </c>
      <c r="W871" t="s">
        <v>216</v>
      </c>
    </row>
    <row r="872" spans="1:23" x14ac:dyDescent="0.25">
      <c r="A872">
        <v>1020</v>
      </c>
      <c r="B872" t="s">
        <v>2922</v>
      </c>
      <c r="C872" s="32">
        <v>42191</v>
      </c>
      <c r="D872" s="32">
        <v>42195</v>
      </c>
      <c r="E872" t="s">
        <v>375</v>
      </c>
      <c r="F872" t="s">
        <v>1560</v>
      </c>
      <c r="G872" t="s">
        <v>1561</v>
      </c>
      <c r="H872" t="s">
        <v>1</v>
      </c>
      <c r="I872" t="s">
        <v>378</v>
      </c>
      <c r="J872" t="s">
        <v>72</v>
      </c>
      <c r="K872" t="s">
        <v>53</v>
      </c>
      <c r="L872">
        <v>10011</v>
      </c>
      <c r="M872" t="s">
        <v>82</v>
      </c>
      <c r="N872" t="s">
        <v>2923</v>
      </c>
      <c r="O872" t="s">
        <v>9</v>
      </c>
      <c r="P872" t="s">
        <v>16</v>
      </c>
      <c r="Q872" t="s">
        <v>193</v>
      </c>
      <c r="R872">
        <v>601.65</v>
      </c>
      <c r="S872">
        <v>5</v>
      </c>
      <c r="T872">
        <v>0</v>
      </c>
      <c r="U872">
        <v>156.42899999999997</v>
      </c>
      <c r="V872">
        <v>2015</v>
      </c>
      <c r="W872" t="s">
        <v>213</v>
      </c>
    </row>
    <row r="873" spans="1:23" x14ac:dyDescent="0.25">
      <c r="A873">
        <v>1627</v>
      </c>
      <c r="B873" t="s">
        <v>2924</v>
      </c>
      <c r="C873" s="32">
        <v>42324</v>
      </c>
      <c r="D873" s="32">
        <v>42330</v>
      </c>
      <c r="E873" t="s">
        <v>375</v>
      </c>
      <c r="F873" t="s">
        <v>1450</v>
      </c>
      <c r="G873" t="s">
        <v>1451</v>
      </c>
      <c r="H873" t="s">
        <v>2</v>
      </c>
      <c r="I873" t="s">
        <v>378</v>
      </c>
      <c r="J873" t="s">
        <v>72</v>
      </c>
      <c r="K873" t="s">
        <v>53</v>
      </c>
      <c r="L873">
        <v>10011</v>
      </c>
      <c r="M873" t="s">
        <v>82</v>
      </c>
      <c r="N873" t="s">
        <v>2925</v>
      </c>
      <c r="O873" t="s">
        <v>9</v>
      </c>
      <c r="P873" t="s">
        <v>14</v>
      </c>
      <c r="Q873" t="s">
        <v>2926</v>
      </c>
      <c r="R873">
        <v>523.25</v>
      </c>
      <c r="S873">
        <v>5</v>
      </c>
      <c r="T873">
        <v>0</v>
      </c>
      <c r="U873">
        <v>141.27749999999997</v>
      </c>
      <c r="V873">
        <v>2015</v>
      </c>
      <c r="W873" t="s">
        <v>217</v>
      </c>
    </row>
    <row r="874" spans="1:23" x14ac:dyDescent="0.25">
      <c r="A874">
        <v>1881</v>
      </c>
      <c r="B874" t="s">
        <v>2927</v>
      </c>
      <c r="C874" s="32">
        <v>42068</v>
      </c>
      <c r="D874" s="32">
        <v>42068</v>
      </c>
      <c r="E874" t="s">
        <v>597</v>
      </c>
      <c r="F874" t="s">
        <v>2928</v>
      </c>
      <c r="G874" t="s">
        <v>2929</v>
      </c>
      <c r="H874" t="s">
        <v>0</v>
      </c>
      <c r="I874" t="s">
        <v>378</v>
      </c>
      <c r="J874" t="s">
        <v>72</v>
      </c>
      <c r="K874" t="s">
        <v>53</v>
      </c>
      <c r="L874">
        <v>10011</v>
      </c>
      <c r="M874" t="s">
        <v>82</v>
      </c>
      <c r="N874" t="s">
        <v>2930</v>
      </c>
      <c r="O874" t="s">
        <v>9</v>
      </c>
      <c r="P874" t="s">
        <v>162</v>
      </c>
      <c r="Q874" t="s">
        <v>2496</v>
      </c>
      <c r="R874">
        <v>29.339999999999996</v>
      </c>
      <c r="S874">
        <v>3</v>
      </c>
      <c r="T874">
        <v>0</v>
      </c>
      <c r="U874">
        <v>14.669999999999998</v>
      </c>
      <c r="V874">
        <v>2015</v>
      </c>
      <c r="W874" t="s">
        <v>215</v>
      </c>
    </row>
    <row r="875" spans="1:23" x14ac:dyDescent="0.25">
      <c r="A875">
        <v>1883</v>
      </c>
      <c r="B875" t="s">
        <v>2927</v>
      </c>
      <c r="C875" s="32">
        <v>42068</v>
      </c>
      <c r="D875" s="32">
        <v>42068</v>
      </c>
      <c r="E875" t="s">
        <v>597</v>
      </c>
      <c r="F875" t="s">
        <v>2928</v>
      </c>
      <c r="G875" t="s">
        <v>2929</v>
      </c>
      <c r="H875" t="s">
        <v>0</v>
      </c>
      <c r="I875" t="s">
        <v>378</v>
      </c>
      <c r="J875" t="s">
        <v>72</v>
      </c>
      <c r="K875" t="s">
        <v>53</v>
      </c>
      <c r="L875">
        <v>10011</v>
      </c>
      <c r="M875" t="s">
        <v>82</v>
      </c>
      <c r="N875" t="s">
        <v>2931</v>
      </c>
      <c r="O875" t="s">
        <v>9</v>
      </c>
      <c r="P875" t="s">
        <v>16</v>
      </c>
      <c r="Q875" t="s">
        <v>2932</v>
      </c>
      <c r="R875">
        <v>563.4</v>
      </c>
      <c r="S875">
        <v>4</v>
      </c>
      <c r="T875">
        <v>0</v>
      </c>
      <c r="U875">
        <v>67.608000000000004</v>
      </c>
      <c r="V875">
        <v>2015</v>
      </c>
      <c r="W875" t="s">
        <v>215</v>
      </c>
    </row>
    <row r="876" spans="1:23" x14ac:dyDescent="0.25">
      <c r="A876">
        <v>2133</v>
      </c>
      <c r="B876" t="s">
        <v>2933</v>
      </c>
      <c r="C876" s="32">
        <v>42328</v>
      </c>
      <c r="D876" s="32">
        <v>42334</v>
      </c>
      <c r="E876" t="s">
        <v>375</v>
      </c>
      <c r="F876" t="s">
        <v>2934</v>
      </c>
      <c r="G876" t="s">
        <v>2935</v>
      </c>
      <c r="H876" t="s">
        <v>0</v>
      </c>
      <c r="I876" t="s">
        <v>378</v>
      </c>
      <c r="J876" t="s">
        <v>72</v>
      </c>
      <c r="K876" t="s">
        <v>53</v>
      </c>
      <c r="L876">
        <v>10011</v>
      </c>
      <c r="M876" t="s">
        <v>82</v>
      </c>
      <c r="N876" t="s">
        <v>1254</v>
      </c>
      <c r="O876" t="s">
        <v>9</v>
      </c>
      <c r="P876" t="s">
        <v>92</v>
      </c>
      <c r="Q876" t="s">
        <v>1255</v>
      </c>
      <c r="R876">
        <v>19.649999999999999</v>
      </c>
      <c r="S876">
        <v>3</v>
      </c>
      <c r="T876">
        <v>0</v>
      </c>
      <c r="U876">
        <v>9.0389999999999997</v>
      </c>
      <c r="V876">
        <v>2015</v>
      </c>
      <c r="W876" t="s">
        <v>217</v>
      </c>
    </row>
    <row r="877" spans="1:23" x14ac:dyDescent="0.25">
      <c r="A877">
        <v>2296</v>
      </c>
      <c r="B877" t="s">
        <v>2936</v>
      </c>
      <c r="C877" s="32">
        <v>42309</v>
      </c>
      <c r="D877" s="32">
        <v>42313</v>
      </c>
      <c r="E877" t="s">
        <v>375</v>
      </c>
      <c r="F877" t="s">
        <v>2937</v>
      </c>
      <c r="G877" t="s">
        <v>2938</v>
      </c>
      <c r="H877" t="s">
        <v>0</v>
      </c>
      <c r="I877" t="s">
        <v>378</v>
      </c>
      <c r="J877" t="s">
        <v>72</v>
      </c>
      <c r="K877" t="s">
        <v>53</v>
      </c>
      <c r="L877">
        <v>10011</v>
      </c>
      <c r="M877" t="s">
        <v>82</v>
      </c>
      <c r="N877" t="s">
        <v>2939</v>
      </c>
      <c r="O877" t="s">
        <v>9</v>
      </c>
      <c r="P877" t="s">
        <v>92</v>
      </c>
      <c r="Q877" t="s">
        <v>2940</v>
      </c>
      <c r="R877">
        <v>13.52</v>
      </c>
      <c r="S877">
        <v>4</v>
      </c>
      <c r="T877">
        <v>0</v>
      </c>
      <c r="U877">
        <v>6.219199999999999</v>
      </c>
      <c r="V877">
        <v>2015</v>
      </c>
      <c r="W877" t="s">
        <v>217</v>
      </c>
    </row>
    <row r="878" spans="1:23" x14ac:dyDescent="0.25">
      <c r="A878">
        <v>3026</v>
      </c>
      <c r="B878" t="s">
        <v>2941</v>
      </c>
      <c r="C878" s="32">
        <v>42316</v>
      </c>
      <c r="D878" s="32">
        <v>42321</v>
      </c>
      <c r="E878" t="s">
        <v>375</v>
      </c>
      <c r="F878" t="s">
        <v>2942</v>
      </c>
      <c r="G878" t="s">
        <v>2943</v>
      </c>
      <c r="H878" t="s">
        <v>0</v>
      </c>
      <c r="I878" t="s">
        <v>378</v>
      </c>
      <c r="J878" t="s">
        <v>72</v>
      </c>
      <c r="K878" t="s">
        <v>53</v>
      </c>
      <c r="L878">
        <v>10011</v>
      </c>
      <c r="M878" t="s">
        <v>82</v>
      </c>
      <c r="N878" t="s">
        <v>993</v>
      </c>
      <c r="O878" t="s">
        <v>9</v>
      </c>
      <c r="P878" t="s">
        <v>92</v>
      </c>
      <c r="Q878" t="s">
        <v>994</v>
      </c>
      <c r="R878">
        <v>17.940000000000001</v>
      </c>
      <c r="S878">
        <v>3</v>
      </c>
      <c r="T878">
        <v>0</v>
      </c>
      <c r="U878">
        <v>8.0730000000000004</v>
      </c>
      <c r="V878">
        <v>2015</v>
      </c>
      <c r="W878" t="s">
        <v>217</v>
      </c>
    </row>
    <row r="879" spans="1:23" x14ac:dyDescent="0.25">
      <c r="A879">
        <v>3824</v>
      </c>
      <c r="B879" t="s">
        <v>274</v>
      </c>
      <c r="C879" s="32">
        <v>42261</v>
      </c>
      <c r="D879" s="32">
        <v>42265</v>
      </c>
      <c r="E879" t="s">
        <v>375</v>
      </c>
      <c r="F879" t="s">
        <v>2309</v>
      </c>
      <c r="G879" t="s">
        <v>2310</v>
      </c>
      <c r="H879" t="s">
        <v>0</v>
      </c>
      <c r="I879" t="s">
        <v>378</v>
      </c>
      <c r="J879" t="s">
        <v>72</v>
      </c>
      <c r="K879" t="s">
        <v>53</v>
      </c>
      <c r="L879">
        <v>10011</v>
      </c>
      <c r="M879" t="s">
        <v>82</v>
      </c>
      <c r="N879" t="s">
        <v>2944</v>
      </c>
      <c r="O879" t="s">
        <v>9</v>
      </c>
      <c r="P879" t="s">
        <v>16</v>
      </c>
      <c r="Q879" t="s">
        <v>345</v>
      </c>
      <c r="R879">
        <v>991.19999999999993</v>
      </c>
      <c r="S879">
        <v>6</v>
      </c>
      <c r="T879">
        <v>0</v>
      </c>
      <c r="U879">
        <v>257.71199999999999</v>
      </c>
      <c r="V879">
        <v>2015</v>
      </c>
      <c r="W879" t="s">
        <v>219</v>
      </c>
    </row>
    <row r="880" spans="1:23" x14ac:dyDescent="0.25">
      <c r="A880">
        <v>4108</v>
      </c>
      <c r="B880" t="s">
        <v>2945</v>
      </c>
      <c r="C880" s="32">
        <v>42254</v>
      </c>
      <c r="D880" s="32">
        <v>42254</v>
      </c>
      <c r="E880" t="s">
        <v>597</v>
      </c>
      <c r="F880" t="s">
        <v>1370</v>
      </c>
      <c r="G880" t="s">
        <v>1371</v>
      </c>
      <c r="H880" t="s">
        <v>0</v>
      </c>
      <c r="I880" t="s">
        <v>378</v>
      </c>
      <c r="J880" t="s">
        <v>72</v>
      </c>
      <c r="K880" t="s">
        <v>53</v>
      </c>
      <c r="L880">
        <v>10011</v>
      </c>
      <c r="M880" t="s">
        <v>82</v>
      </c>
      <c r="N880" t="s">
        <v>1196</v>
      </c>
      <c r="O880" t="s">
        <v>9</v>
      </c>
      <c r="P880" t="s">
        <v>16</v>
      </c>
      <c r="Q880" t="s">
        <v>1197</v>
      </c>
      <c r="R880">
        <v>13.96</v>
      </c>
      <c r="S880">
        <v>2</v>
      </c>
      <c r="T880">
        <v>0</v>
      </c>
      <c r="U880">
        <v>0.27919999999999945</v>
      </c>
      <c r="V880">
        <v>2015</v>
      </c>
      <c r="W880" t="s">
        <v>219</v>
      </c>
    </row>
    <row r="881" spans="1:23" x14ac:dyDescent="0.25">
      <c r="A881">
        <v>4794</v>
      </c>
      <c r="B881" t="s">
        <v>2946</v>
      </c>
      <c r="C881" s="32">
        <v>42184</v>
      </c>
      <c r="D881" s="32">
        <v>42189</v>
      </c>
      <c r="E881" t="s">
        <v>375</v>
      </c>
      <c r="F881" t="s">
        <v>2947</v>
      </c>
      <c r="G881" t="s">
        <v>2948</v>
      </c>
      <c r="H881" t="s">
        <v>0</v>
      </c>
      <c r="I881" t="s">
        <v>378</v>
      </c>
      <c r="J881" t="s">
        <v>72</v>
      </c>
      <c r="K881" t="s">
        <v>53</v>
      </c>
      <c r="L881">
        <v>10011</v>
      </c>
      <c r="M881" t="s">
        <v>82</v>
      </c>
      <c r="N881" t="s">
        <v>2949</v>
      </c>
      <c r="O881" t="s">
        <v>9</v>
      </c>
      <c r="P881" t="s">
        <v>92</v>
      </c>
      <c r="Q881" t="s">
        <v>2950</v>
      </c>
      <c r="R881">
        <v>24.96</v>
      </c>
      <c r="S881">
        <v>4</v>
      </c>
      <c r="T881">
        <v>0</v>
      </c>
      <c r="U881">
        <v>11.231999999999999</v>
      </c>
      <c r="V881">
        <v>2015</v>
      </c>
      <c r="W881" t="s">
        <v>214</v>
      </c>
    </row>
    <row r="882" spans="1:23" x14ac:dyDescent="0.25">
      <c r="A882">
        <v>5974</v>
      </c>
      <c r="B882" t="s">
        <v>2951</v>
      </c>
      <c r="C882" s="32">
        <v>42363</v>
      </c>
      <c r="D882" s="32">
        <v>42367</v>
      </c>
      <c r="E882" t="s">
        <v>375</v>
      </c>
      <c r="F882" t="s">
        <v>2952</v>
      </c>
      <c r="G882" t="s">
        <v>2953</v>
      </c>
      <c r="H882" t="s">
        <v>2</v>
      </c>
      <c r="I882" t="s">
        <v>378</v>
      </c>
      <c r="J882" t="s">
        <v>72</v>
      </c>
      <c r="K882" t="s">
        <v>53</v>
      </c>
      <c r="L882">
        <v>10011</v>
      </c>
      <c r="M882" t="s">
        <v>82</v>
      </c>
      <c r="N882" t="s">
        <v>2954</v>
      </c>
      <c r="O882" t="s">
        <v>9</v>
      </c>
      <c r="P882" t="s">
        <v>14</v>
      </c>
      <c r="Q882" t="s">
        <v>2955</v>
      </c>
      <c r="R882">
        <v>414.96</v>
      </c>
      <c r="S882">
        <v>2</v>
      </c>
      <c r="T882">
        <v>0</v>
      </c>
      <c r="U882">
        <v>124.48799999999994</v>
      </c>
      <c r="V882">
        <v>2015</v>
      </c>
      <c r="W882" t="s">
        <v>210</v>
      </c>
    </row>
    <row r="883" spans="1:23" x14ac:dyDescent="0.25">
      <c r="A883">
        <v>6354</v>
      </c>
      <c r="B883" t="s">
        <v>2956</v>
      </c>
      <c r="C883" s="32">
        <v>42253</v>
      </c>
      <c r="D883" s="32">
        <v>42259</v>
      </c>
      <c r="E883" t="s">
        <v>375</v>
      </c>
      <c r="F883" t="s">
        <v>2957</v>
      </c>
      <c r="G883" t="s">
        <v>2958</v>
      </c>
      <c r="H883" t="s">
        <v>1</v>
      </c>
      <c r="I883" t="s">
        <v>378</v>
      </c>
      <c r="J883" t="s">
        <v>72</v>
      </c>
      <c r="K883" t="s">
        <v>53</v>
      </c>
      <c r="L883">
        <v>10011</v>
      </c>
      <c r="M883" t="s">
        <v>82</v>
      </c>
      <c r="N883" t="s">
        <v>2959</v>
      </c>
      <c r="O883" t="s">
        <v>9</v>
      </c>
      <c r="P883" t="s">
        <v>14</v>
      </c>
      <c r="Q883" t="s">
        <v>2960</v>
      </c>
      <c r="R883">
        <v>8.39</v>
      </c>
      <c r="S883">
        <v>1</v>
      </c>
      <c r="T883">
        <v>0</v>
      </c>
      <c r="U883">
        <v>2.0975000000000001</v>
      </c>
      <c r="V883">
        <v>2015</v>
      </c>
      <c r="W883" t="s">
        <v>219</v>
      </c>
    </row>
    <row r="884" spans="1:23" x14ac:dyDescent="0.25">
      <c r="A884">
        <v>8627</v>
      </c>
      <c r="B884" t="s">
        <v>2961</v>
      </c>
      <c r="C884" s="32">
        <v>42254</v>
      </c>
      <c r="D884" s="32">
        <v>42259</v>
      </c>
      <c r="E884" t="s">
        <v>375</v>
      </c>
      <c r="F884" t="s">
        <v>2725</v>
      </c>
      <c r="G884" t="s">
        <v>2726</v>
      </c>
      <c r="H884" t="s">
        <v>1</v>
      </c>
      <c r="I884" t="s">
        <v>378</v>
      </c>
      <c r="J884" t="s">
        <v>72</v>
      </c>
      <c r="K884" t="s">
        <v>53</v>
      </c>
      <c r="L884">
        <v>10011</v>
      </c>
      <c r="M884" t="s">
        <v>82</v>
      </c>
      <c r="N884" t="s">
        <v>1173</v>
      </c>
      <c r="O884" t="s">
        <v>9</v>
      </c>
      <c r="P884" t="s">
        <v>16</v>
      </c>
      <c r="Q884" t="s">
        <v>1174</v>
      </c>
      <c r="R884">
        <v>70.260000000000005</v>
      </c>
      <c r="S884">
        <v>3</v>
      </c>
      <c r="T884">
        <v>0</v>
      </c>
      <c r="U884">
        <v>18.970199999999998</v>
      </c>
      <c r="V884">
        <v>2015</v>
      </c>
      <c r="W884" t="s">
        <v>219</v>
      </c>
    </row>
    <row r="885" spans="1:23" x14ac:dyDescent="0.25">
      <c r="A885">
        <v>8631</v>
      </c>
      <c r="B885" t="s">
        <v>2961</v>
      </c>
      <c r="C885" s="32">
        <v>42254</v>
      </c>
      <c r="D885" s="32">
        <v>42259</v>
      </c>
      <c r="E885" t="s">
        <v>375</v>
      </c>
      <c r="F885" t="s">
        <v>2725</v>
      </c>
      <c r="G885" t="s">
        <v>2726</v>
      </c>
      <c r="H885" t="s">
        <v>1</v>
      </c>
      <c r="I885" t="s">
        <v>378</v>
      </c>
      <c r="J885" t="s">
        <v>72</v>
      </c>
      <c r="K885" t="s">
        <v>53</v>
      </c>
      <c r="L885">
        <v>10011</v>
      </c>
      <c r="M885" t="s">
        <v>82</v>
      </c>
      <c r="N885" t="s">
        <v>1223</v>
      </c>
      <c r="O885" t="s">
        <v>9</v>
      </c>
      <c r="P885" t="s">
        <v>516</v>
      </c>
      <c r="Q885" t="s">
        <v>1224</v>
      </c>
      <c r="R885">
        <v>7.24</v>
      </c>
      <c r="S885">
        <v>4</v>
      </c>
      <c r="T885">
        <v>0</v>
      </c>
      <c r="U885">
        <v>2.3891999999999998</v>
      </c>
      <c r="V885">
        <v>2015</v>
      </c>
      <c r="W885" t="s">
        <v>219</v>
      </c>
    </row>
    <row r="886" spans="1:23" x14ac:dyDescent="0.25">
      <c r="A886">
        <v>1017</v>
      </c>
      <c r="B886" t="s">
        <v>2922</v>
      </c>
      <c r="C886" s="32">
        <v>42191</v>
      </c>
      <c r="D886" s="32">
        <v>42195</v>
      </c>
      <c r="E886" t="s">
        <v>375</v>
      </c>
      <c r="F886" t="s">
        <v>1560</v>
      </c>
      <c r="G886" t="s">
        <v>1561</v>
      </c>
      <c r="H886" t="s">
        <v>1</v>
      </c>
      <c r="I886" t="s">
        <v>378</v>
      </c>
      <c r="J886" t="s">
        <v>72</v>
      </c>
      <c r="K886" t="s">
        <v>53</v>
      </c>
      <c r="L886">
        <v>10011</v>
      </c>
      <c r="M886" t="s">
        <v>82</v>
      </c>
      <c r="N886" t="s">
        <v>2962</v>
      </c>
      <c r="O886" t="s">
        <v>8</v>
      </c>
      <c r="P886" t="s">
        <v>91</v>
      </c>
      <c r="Q886" t="s">
        <v>2963</v>
      </c>
      <c r="R886">
        <v>13.96</v>
      </c>
      <c r="S886">
        <v>2</v>
      </c>
      <c r="T886">
        <v>0</v>
      </c>
      <c r="U886">
        <v>6.7008000000000001</v>
      </c>
      <c r="V886">
        <v>2015</v>
      </c>
      <c r="W886" t="s">
        <v>213</v>
      </c>
    </row>
    <row r="887" spans="1:23" x14ac:dyDescent="0.25">
      <c r="A887">
        <v>1018</v>
      </c>
      <c r="B887" t="s">
        <v>2922</v>
      </c>
      <c r="C887" s="32">
        <v>42191</v>
      </c>
      <c r="D887" s="32">
        <v>42195</v>
      </c>
      <c r="E887" t="s">
        <v>375</v>
      </c>
      <c r="F887" t="s">
        <v>1560</v>
      </c>
      <c r="G887" t="s">
        <v>1561</v>
      </c>
      <c r="H887" t="s">
        <v>1</v>
      </c>
      <c r="I887" t="s">
        <v>378</v>
      </c>
      <c r="J887" t="s">
        <v>72</v>
      </c>
      <c r="K887" t="s">
        <v>53</v>
      </c>
      <c r="L887">
        <v>10011</v>
      </c>
      <c r="M887" t="s">
        <v>82</v>
      </c>
      <c r="N887" t="s">
        <v>2964</v>
      </c>
      <c r="O887" t="s">
        <v>8</v>
      </c>
      <c r="P887" t="s">
        <v>91</v>
      </c>
      <c r="Q887" t="s">
        <v>2965</v>
      </c>
      <c r="R887">
        <v>155.82</v>
      </c>
      <c r="S887">
        <v>3</v>
      </c>
      <c r="T887">
        <v>0</v>
      </c>
      <c r="U887">
        <v>63.886200000000002</v>
      </c>
      <c r="V887">
        <v>2015</v>
      </c>
      <c r="W887" t="s">
        <v>213</v>
      </c>
    </row>
    <row r="888" spans="1:23" x14ac:dyDescent="0.25">
      <c r="A888">
        <v>1019</v>
      </c>
      <c r="B888" t="s">
        <v>2922</v>
      </c>
      <c r="C888" s="32">
        <v>42191</v>
      </c>
      <c r="D888" s="32">
        <v>42195</v>
      </c>
      <c r="E888" t="s">
        <v>375</v>
      </c>
      <c r="F888" t="s">
        <v>1560</v>
      </c>
      <c r="G888" t="s">
        <v>1561</v>
      </c>
      <c r="H888" t="s">
        <v>1</v>
      </c>
      <c r="I888" t="s">
        <v>378</v>
      </c>
      <c r="J888" t="s">
        <v>72</v>
      </c>
      <c r="K888" t="s">
        <v>53</v>
      </c>
      <c r="L888">
        <v>10011</v>
      </c>
      <c r="M888" t="s">
        <v>82</v>
      </c>
      <c r="N888" t="s">
        <v>2966</v>
      </c>
      <c r="O888" t="s">
        <v>10</v>
      </c>
      <c r="P888" t="s">
        <v>20</v>
      </c>
      <c r="Q888" t="s">
        <v>2967</v>
      </c>
      <c r="R888">
        <v>124.94999999999999</v>
      </c>
      <c r="S888">
        <v>5</v>
      </c>
      <c r="T888">
        <v>0</v>
      </c>
      <c r="U888">
        <v>2.4990000000000023</v>
      </c>
      <c r="V888">
        <v>2015</v>
      </c>
      <c r="W888" t="s">
        <v>213</v>
      </c>
    </row>
    <row r="889" spans="1:23" x14ac:dyDescent="0.25">
      <c r="A889">
        <v>2297</v>
      </c>
      <c r="B889" t="s">
        <v>2936</v>
      </c>
      <c r="C889" s="32">
        <v>42309</v>
      </c>
      <c r="D889" s="32">
        <v>42313</v>
      </c>
      <c r="E889" t="s">
        <v>375</v>
      </c>
      <c r="F889" t="s">
        <v>2937</v>
      </c>
      <c r="G889" t="s">
        <v>2938</v>
      </c>
      <c r="H889" t="s">
        <v>0</v>
      </c>
      <c r="I889" t="s">
        <v>378</v>
      </c>
      <c r="J889" t="s">
        <v>72</v>
      </c>
      <c r="K889" t="s">
        <v>53</v>
      </c>
      <c r="L889">
        <v>10011</v>
      </c>
      <c r="M889" t="s">
        <v>82</v>
      </c>
      <c r="N889" t="s">
        <v>2964</v>
      </c>
      <c r="O889" t="s">
        <v>8</v>
      </c>
      <c r="P889" t="s">
        <v>91</v>
      </c>
      <c r="Q889" t="s">
        <v>2965</v>
      </c>
      <c r="R889">
        <v>259.7</v>
      </c>
      <c r="S889">
        <v>5</v>
      </c>
      <c r="T889">
        <v>0</v>
      </c>
      <c r="U889">
        <v>106.477</v>
      </c>
      <c r="V889">
        <v>2015</v>
      </c>
      <c r="W889" t="s">
        <v>217</v>
      </c>
    </row>
    <row r="890" spans="1:23" x14ac:dyDescent="0.25">
      <c r="A890">
        <v>2298</v>
      </c>
      <c r="B890" t="s">
        <v>2936</v>
      </c>
      <c r="C890" s="32">
        <v>42309</v>
      </c>
      <c r="D890" s="32">
        <v>42313</v>
      </c>
      <c r="E890" t="s">
        <v>375</v>
      </c>
      <c r="F890" t="s">
        <v>2937</v>
      </c>
      <c r="G890" t="s">
        <v>2938</v>
      </c>
      <c r="H890" t="s">
        <v>0</v>
      </c>
      <c r="I890" t="s">
        <v>378</v>
      </c>
      <c r="J890" t="s">
        <v>72</v>
      </c>
      <c r="K890" t="s">
        <v>53</v>
      </c>
      <c r="L890">
        <v>10011</v>
      </c>
      <c r="M890" t="s">
        <v>82</v>
      </c>
      <c r="N890" t="s">
        <v>1617</v>
      </c>
      <c r="O890" t="s">
        <v>10</v>
      </c>
      <c r="P890" t="s">
        <v>20</v>
      </c>
      <c r="Q890" t="s">
        <v>1618</v>
      </c>
      <c r="R890">
        <v>42.95</v>
      </c>
      <c r="S890">
        <v>1</v>
      </c>
      <c r="T890">
        <v>0</v>
      </c>
      <c r="U890">
        <v>1.2884999999999991</v>
      </c>
      <c r="V890">
        <v>2015</v>
      </c>
      <c r="W890" t="s">
        <v>217</v>
      </c>
    </row>
    <row r="891" spans="1:23" x14ac:dyDescent="0.25">
      <c r="A891">
        <v>2299</v>
      </c>
      <c r="B891" t="s">
        <v>2936</v>
      </c>
      <c r="C891" s="32">
        <v>42309</v>
      </c>
      <c r="D891" s="32">
        <v>42313</v>
      </c>
      <c r="E891" t="s">
        <v>375</v>
      </c>
      <c r="F891" t="s">
        <v>2937</v>
      </c>
      <c r="G891" t="s">
        <v>2938</v>
      </c>
      <c r="H891" t="s">
        <v>0</v>
      </c>
      <c r="I891" t="s">
        <v>378</v>
      </c>
      <c r="J891" t="s">
        <v>72</v>
      </c>
      <c r="K891" t="s">
        <v>53</v>
      </c>
      <c r="L891">
        <v>10011</v>
      </c>
      <c r="M891" t="s">
        <v>82</v>
      </c>
      <c r="N891" t="s">
        <v>2968</v>
      </c>
      <c r="O891" t="s">
        <v>10</v>
      </c>
      <c r="P891" t="s">
        <v>17</v>
      </c>
      <c r="Q891" t="s">
        <v>131</v>
      </c>
      <c r="R891">
        <v>1399.93</v>
      </c>
      <c r="S891">
        <v>7</v>
      </c>
      <c r="T891">
        <v>0</v>
      </c>
      <c r="U891">
        <v>601.96990000000005</v>
      </c>
      <c r="V891">
        <v>2015</v>
      </c>
      <c r="W891" t="s">
        <v>217</v>
      </c>
    </row>
    <row r="892" spans="1:23" x14ac:dyDescent="0.25">
      <c r="A892">
        <v>2300</v>
      </c>
      <c r="B892" t="s">
        <v>2936</v>
      </c>
      <c r="C892" s="32">
        <v>42309</v>
      </c>
      <c r="D892" s="32">
        <v>42313</v>
      </c>
      <c r="E892" t="s">
        <v>375</v>
      </c>
      <c r="F892" t="s">
        <v>2937</v>
      </c>
      <c r="G892" t="s">
        <v>2938</v>
      </c>
      <c r="H892" t="s">
        <v>0</v>
      </c>
      <c r="I892" t="s">
        <v>378</v>
      </c>
      <c r="J892" t="s">
        <v>72</v>
      </c>
      <c r="K892" t="s">
        <v>53</v>
      </c>
      <c r="L892">
        <v>10011</v>
      </c>
      <c r="M892" t="s">
        <v>82</v>
      </c>
      <c r="N892" t="s">
        <v>2969</v>
      </c>
      <c r="O892" t="s">
        <v>10</v>
      </c>
      <c r="P892" t="s">
        <v>20</v>
      </c>
      <c r="Q892" t="s">
        <v>2970</v>
      </c>
      <c r="R892">
        <v>503.96</v>
      </c>
      <c r="S892">
        <v>4</v>
      </c>
      <c r="T892">
        <v>0</v>
      </c>
      <c r="U892">
        <v>125.99000000000001</v>
      </c>
      <c r="V892">
        <v>2015</v>
      </c>
      <c r="W892" t="s">
        <v>217</v>
      </c>
    </row>
    <row r="893" spans="1:23" x14ac:dyDescent="0.25">
      <c r="A893">
        <v>5726</v>
      </c>
      <c r="B893" t="s">
        <v>2971</v>
      </c>
      <c r="C893" s="32">
        <v>42272</v>
      </c>
      <c r="D893" s="32">
        <v>42274</v>
      </c>
      <c r="E893" t="s">
        <v>512</v>
      </c>
      <c r="F893" t="s">
        <v>2972</v>
      </c>
      <c r="G893" t="s">
        <v>2973</v>
      </c>
      <c r="H893" t="s">
        <v>1</v>
      </c>
      <c r="I893" t="s">
        <v>378</v>
      </c>
      <c r="J893" t="s">
        <v>72</v>
      </c>
      <c r="K893" t="s">
        <v>53</v>
      </c>
      <c r="L893">
        <v>10011</v>
      </c>
      <c r="M893" t="s">
        <v>82</v>
      </c>
      <c r="N893" t="s">
        <v>2974</v>
      </c>
      <c r="O893" t="s">
        <v>10</v>
      </c>
      <c r="P893" t="s">
        <v>17</v>
      </c>
      <c r="Q893" t="s">
        <v>2975</v>
      </c>
      <c r="R893">
        <v>899.91</v>
      </c>
      <c r="S893">
        <v>9</v>
      </c>
      <c r="T893">
        <v>0</v>
      </c>
      <c r="U893">
        <v>395.96040000000005</v>
      </c>
      <c r="V893">
        <v>2015</v>
      </c>
      <c r="W893" t="s">
        <v>219</v>
      </c>
    </row>
    <row r="894" spans="1:23" x14ac:dyDescent="0.25">
      <c r="A894">
        <v>6355</v>
      </c>
      <c r="B894" t="s">
        <v>2956</v>
      </c>
      <c r="C894" s="32">
        <v>42253</v>
      </c>
      <c r="D894" s="32">
        <v>42259</v>
      </c>
      <c r="E894" t="s">
        <v>375</v>
      </c>
      <c r="F894" t="s">
        <v>2957</v>
      </c>
      <c r="G894" t="s">
        <v>2958</v>
      </c>
      <c r="H894" t="s">
        <v>1</v>
      </c>
      <c r="I894" t="s">
        <v>378</v>
      </c>
      <c r="J894" t="s">
        <v>72</v>
      </c>
      <c r="K894" t="s">
        <v>53</v>
      </c>
      <c r="L894">
        <v>10011</v>
      </c>
      <c r="M894" t="s">
        <v>82</v>
      </c>
      <c r="N894" t="s">
        <v>2976</v>
      </c>
      <c r="O894" t="s">
        <v>10</v>
      </c>
      <c r="P894" t="s">
        <v>20</v>
      </c>
      <c r="Q894" t="s">
        <v>2977</v>
      </c>
      <c r="R894">
        <v>337.98</v>
      </c>
      <c r="S894">
        <v>2</v>
      </c>
      <c r="T894">
        <v>0</v>
      </c>
      <c r="U894">
        <v>101.39399999999998</v>
      </c>
      <c r="V894">
        <v>2015</v>
      </c>
      <c r="W894" t="s">
        <v>219</v>
      </c>
    </row>
    <row r="895" spans="1:23" x14ac:dyDescent="0.25">
      <c r="A895">
        <v>6969</v>
      </c>
      <c r="B895" t="s">
        <v>2978</v>
      </c>
      <c r="C895" s="32">
        <v>42293</v>
      </c>
      <c r="D895" s="32">
        <v>42297</v>
      </c>
      <c r="E895" t="s">
        <v>389</v>
      </c>
      <c r="F895" t="s">
        <v>2717</v>
      </c>
      <c r="G895" t="s">
        <v>2718</v>
      </c>
      <c r="H895" t="s">
        <v>1</v>
      </c>
      <c r="I895" t="s">
        <v>378</v>
      </c>
      <c r="J895" t="s">
        <v>72</v>
      </c>
      <c r="K895" t="s">
        <v>53</v>
      </c>
      <c r="L895">
        <v>10011</v>
      </c>
      <c r="M895" t="s">
        <v>82</v>
      </c>
      <c r="N895" t="s">
        <v>1709</v>
      </c>
      <c r="O895" t="s">
        <v>10</v>
      </c>
      <c r="P895" t="s">
        <v>20</v>
      </c>
      <c r="Q895" t="s">
        <v>164</v>
      </c>
      <c r="R895">
        <v>824.97</v>
      </c>
      <c r="S895">
        <v>3</v>
      </c>
      <c r="T895">
        <v>0</v>
      </c>
      <c r="U895">
        <v>214.4922</v>
      </c>
      <c r="V895">
        <v>2015</v>
      </c>
      <c r="W895" t="s">
        <v>218</v>
      </c>
    </row>
    <row r="896" spans="1:23" x14ac:dyDescent="0.25">
      <c r="A896">
        <v>8628</v>
      </c>
      <c r="B896" t="s">
        <v>2961</v>
      </c>
      <c r="C896" s="32">
        <v>42254</v>
      </c>
      <c r="D896" s="32">
        <v>42259</v>
      </c>
      <c r="E896" t="s">
        <v>375</v>
      </c>
      <c r="F896" t="s">
        <v>2725</v>
      </c>
      <c r="G896" t="s">
        <v>2726</v>
      </c>
      <c r="H896" t="s">
        <v>1</v>
      </c>
      <c r="I896" t="s">
        <v>378</v>
      </c>
      <c r="J896" t="s">
        <v>72</v>
      </c>
      <c r="K896" t="s">
        <v>53</v>
      </c>
      <c r="L896">
        <v>10011</v>
      </c>
      <c r="M896" t="s">
        <v>82</v>
      </c>
      <c r="N896" t="s">
        <v>2979</v>
      </c>
      <c r="O896" t="s">
        <v>10</v>
      </c>
      <c r="P896" t="s">
        <v>17</v>
      </c>
      <c r="Q896" t="s">
        <v>2980</v>
      </c>
      <c r="R896">
        <v>90</v>
      </c>
      <c r="S896">
        <v>5</v>
      </c>
      <c r="T896">
        <v>0</v>
      </c>
      <c r="U896">
        <v>16.199999999999992</v>
      </c>
      <c r="V896">
        <v>2015</v>
      </c>
      <c r="W896" t="s">
        <v>219</v>
      </c>
    </row>
    <row r="897" spans="1:23" x14ac:dyDescent="0.25">
      <c r="A897">
        <v>305</v>
      </c>
      <c r="B897" t="s">
        <v>2981</v>
      </c>
      <c r="C897" s="32">
        <v>42128</v>
      </c>
      <c r="D897" s="32">
        <v>42133</v>
      </c>
      <c r="E897" t="s">
        <v>389</v>
      </c>
      <c r="F897" t="s">
        <v>2982</v>
      </c>
      <c r="G897" t="s">
        <v>2983</v>
      </c>
      <c r="H897" t="s">
        <v>1</v>
      </c>
      <c r="I897" t="s">
        <v>378</v>
      </c>
      <c r="J897" t="s">
        <v>72</v>
      </c>
      <c r="K897" t="s">
        <v>53</v>
      </c>
      <c r="L897">
        <v>10024</v>
      </c>
      <c r="M897" t="s">
        <v>82</v>
      </c>
      <c r="N897" t="s">
        <v>2984</v>
      </c>
      <c r="O897" t="s">
        <v>8</v>
      </c>
      <c r="P897" t="s">
        <v>91</v>
      </c>
      <c r="Q897" t="s">
        <v>2985</v>
      </c>
      <c r="R897">
        <v>26.8</v>
      </c>
      <c r="S897">
        <v>2</v>
      </c>
      <c r="T897">
        <v>0</v>
      </c>
      <c r="U897">
        <v>12.863999999999999</v>
      </c>
      <c r="V897">
        <v>2015</v>
      </c>
      <c r="W897" t="s">
        <v>216</v>
      </c>
    </row>
    <row r="898" spans="1:23" x14ac:dyDescent="0.25">
      <c r="A898">
        <v>1002</v>
      </c>
      <c r="B898" t="s">
        <v>2986</v>
      </c>
      <c r="C898" s="32">
        <v>42216</v>
      </c>
      <c r="D898" s="32">
        <v>42216</v>
      </c>
      <c r="E898" t="s">
        <v>597</v>
      </c>
      <c r="F898" t="s">
        <v>2987</v>
      </c>
      <c r="G898" t="s">
        <v>2988</v>
      </c>
      <c r="H898" t="s">
        <v>0</v>
      </c>
      <c r="I898" t="s">
        <v>378</v>
      </c>
      <c r="J898" t="s">
        <v>72</v>
      </c>
      <c r="K898" t="s">
        <v>53</v>
      </c>
      <c r="L898">
        <v>10024</v>
      </c>
      <c r="M898" t="s">
        <v>82</v>
      </c>
      <c r="N898" t="s">
        <v>2989</v>
      </c>
      <c r="O898" t="s">
        <v>10</v>
      </c>
      <c r="P898" t="s">
        <v>17</v>
      </c>
      <c r="Q898" t="s">
        <v>129</v>
      </c>
      <c r="R898">
        <v>2309.65</v>
      </c>
      <c r="S898">
        <v>7</v>
      </c>
      <c r="T898">
        <v>0</v>
      </c>
      <c r="U898">
        <v>762.18449999999984</v>
      </c>
      <c r="V898">
        <v>2015</v>
      </c>
      <c r="W898" t="s">
        <v>213</v>
      </c>
    </row>
    <row r="899" spans="1:23" x14ac:dyDescent="0.25">
      <c r="A899">
        <v>1580</v>
      </c>
      <c r="B899" t="s">
        <v>2990</v>
      </c>
      <c r="C899" s="32">
        <v>42225</v>
      </c>
      <c r="D899" s="32">
        <v>42228</v>
      </c>
      <c r="E899" t="s">
        <v>512</v>
      </c>
      <c r="F899" t="s">
        <v>928</v>
      </c>
      <c r="G899" t="s">
        <v>929</v>
      </c>
      <c r="H899" t="s">
        <v>0</v>
      </c>
      <c r="I899" t="s">
        <v>378</v>
      </c>
      <c r="J899" t="s">
        <v>72</v>
      </c>
      <c r="K899" t="s">
        <v>53</v>
      </c>
      <c r="L899">
        <v>10024</v>
      </c>
      <c r="M899" t="s">
        <v>82</v>
      </c>
      <c r="N899" t="s">
        <v>1656</v>
      </c>
      <c r="O899" t="s">
        <v>10</v>
      </c>
      <c r="P899" t="s">
        <v>20</v>
      </c>
      <c r="Q899" t="s">
        <v>1657</v>
      </c>
      <c r="R899">
        <v>307.98</v>
      </c>
      <c r="S899">
        <v>2</v>
      </c>
      <c r="T899">
        <v>0</v>
      </c>
      <c r="U899">
        <v>89.314199999999971</v>
      </c>
      <c r="V899">
        <v>2015</v>
      </c>
      <c r="W899" t="s">
        <v>209</v>
      </c>
    </row>
    <row r="900" spans="1:23" x14ac:dyDescent="0.25">
      <c r="A900">
        <v>1584</v>
      </c>
      <c r="B900" t="s">
        <v>2990</v>
      </c>
      <c r="C900" s="32">
        <v>42225</v>
      </c>
      <c r="D900" s="32">
        <v>42228</v>
      </c>
      <c r="E900" t="s">
        <v>512</v>
      </c>
      <c r="F900" t="s">
        <v>928</v>
      </c>
      <c r="G900" t="s">
        <v>929</v>
      </c>
      <c r="H900" t="s">
        <v>0</v>
      </c>
      <c r="I900" t="s">
        <v>378</v>
      </c>
      <c r="J900" t="s">
        <v>72</v>
      </c>
      <c r="K900" t="s">
        <v>53</v>
      </c>
      <c r="L900">
        <v>10024</v>
      </c>
      <c r="M900" t="s">
        <v>82</v>
      </c>
      <c r="N900" t="s">
        <v>2991</v>
      </c>
      <c r="O900" t="s">
        <v>8</v>
      </c>
      <c r="P900" t="s">
        <v>91</v>
      </c>
      <c r="Q900" t="s">
        <v>2992</v>
      </c>
      <c r="R900">
        <v>47.04</v>
      </c>
      <c r="S900">
        <v>3</v>
      </c>
      <c r="T900">
        <v>0</v>
      </c>
      <c r="U900">
        <v>18.345599999999997</v>
      </c>
      <c r="V900">
        <v>2015</v>
      </c>
      <c r="W900" t="s">
        <v>209</v>
      </c>
    </row>
    <row r="901" spans="1:23" x14ac:dyDescent="0.25">
      <c r="A901">
        <v>1585</v>
      </c>
      <c r="B901" t="s">
        <v>2990</v>
      </c>
      <c r="C901" s="32">
        <v>42225</v>
      </c>
      <c r="D901" s="32">
        <v>42228</v>
      </c>
      <c r="E901" t="s">
        <v>512</v>
      </c>
      <c r="F901" t="s">
        <v>928</v>
      </c>
      <c r="G901" t="s">
        <v>929</v>
      </c>
      <c r="H901" t="s">
        <v>0</v>
      </c>
      <c r="I901" t="s">
        <v>378</v>
      </c>
      <c r="J901" t="s">
        <v>72</v>
      </c>
      <c r="K901" t="s">
        <v>53</v>
      </c>
      <c r="L901">
        <v>10024</v>
      </c>
      <c r="M901" t="s">
        <v>82</v>
      </c>
      <c r="N901" t="s">
        <v>1947</v>
      </c>
      <c r="O901" t="s">
        <v>8</v>
      </c>
      <c r="P901" t="s">
        <v>91</v>
      </c>
      <c r="Q901" t="s">
        <v>1948</v>
      </c>
      <c r="R901">
        <v>6.16</v>
      </c>
      <c r="S901">
        <v>2</v>
      </c>
      <c r="T901">
        <v>0</v>
      </c>
      <c r="U901">
        <v>2.9567999999999999</v>
      </c>
      <c r="V901">
        <v>2015</v>
      </c>
      <c r="W901" t="s">
        <v>209</v>
      </c>
    </row>
    <row r="902" spans="1:23" x14ac:dyDescent="0.25">
      <c r="A902">
        <v>1586</v>
      </c>
      <c r="B902" t="s">
        <v>2990</v>
      </c>
      <c r="C902" s="32">
        <v>42225</v>
      </c>
      <c r="D902" s="32">
        <v>42228</v>
      </c>
      <c r="E902" t="s">
        <v>512</v>
      </c>
      <c r="F902" t="s">
        <v>928</v>
      </c>
      <c r="G902" t="s">
        <v>929</v>
      </c>
      <c r="H902" t="s">
        <v>0</v>
      </c>
      <c r="I902" t="s">
        <v>378</v>
      </c>
      <c r="J902" t="s">
        <v>72</v>
      </c>
      <c r="K902" t="s">
        <v>53</v>
      </c>
      <c r="L902">
        <v>10024</v>
      </c>
      <c r="M902" t="s">
        <v>82</v>
      </c>
      <c r="N902" t="s">
        <v>2993</v>
      </c>
      <c r="O902" t="s">
        <v>10</v>
      </c>
      <c r="P902" t="s">
        <v>20</v>
      </c>
      <c r="Q902" t="s">
        <v>2994</v>
      </c>
      <c r="R902">
        <v>979.95</v>
      </c>
      <c r="S902">
        <v>5</v>
      </c>
      <c r="T902">
        <v>0</v>
      </c>
      <c r="U902">
        <v>274.38600000000008</v>
      </c>
      <c r="V902">
        <v>2015</v>
      </c>
      <c r="W902" t="s">
        <v>209</v>
      </c>
    </row>
    <row r="903" spans="1:23" x14ac:dyDescent="0.25">
      <c r="A903">
        <v>1589</v>
      </c>
      <c r="B903" t="s">
        <v>2990</v>
      </c>
      <c r="C903" s="32">
        <v>42225</v>
      </c>
      <c r="D903" s="32">
        <v>42228</v>
      </c>
      <c r="E903" t="s">
        <v>512</v>
      </c>
      <c r="F903" t="s">
        <v>928</v>
      </c>
      <c r="G903" t="s">
        <v>929</v>
      </c>
      <c r="H903" t="s">
        <v>0</v>
      </c>
      <c r="I903" t="s">
        <v>378</v>
      </c>
      <c r="J903" t="s">
        <v>72</v>
      </c>
      <c r="K903" t="s">
        <v>53</v>
      </c>
      <c r="L903">
        <v>10024</v>
      </c>
      <c r="M903" t="s">
        <v>82</v>
      </c>
      <c r="N903" t="s">
        <v>2995</v>
      </c>
      <c r="O903" t="s">
        <v>10</v>
      </c>
      <c r="P903" t="s">
        <v>17</v>
      </c>
      <c r="Q903" t="s">
        <v>2996</v>
      </c>
      <c r="R903">
        <v>247.8</v>
      </c>
      <c r="S903">
        <v>4</v>
      </c>
      <c r="T903">
        <v>0</v>
      </c>
      <c r="U903">
        <v>34.692000000000007</v>
      </c>
      <c r="V903">
        <v>2015</v>
      </c>
      <c r="W903" t="s">
        <v>209</v>
      </c>
    </row>
    <row r="904" spans="1:23" x14ac:dyDescent="0.25">
      <c r="A904">
        <v>2490</v>
      </c>
      <c r="B904" t="s">
        <v>2997</v>
      </c>
      <c r="C904" s="32">
        <v>42286</v>
      </c>
      <c r="D904" s="32">
        <v>42290</v>
      </c>
      <c r="E904" t="s">
        <v>389</v>
      </c>
      <c r="F904" t="s">
        <v>2998</v>
      </c>
      <c r="G904" t="s">
        <v>2999</v>
      </c>
      <c r="H904" t="s">
        <v>0</v>
      </c>
      <c r="I904" t="s">
        <v>378</v>
      </c>
      <c r="J904" t="s">
        <v>72</v>
      </c>
      <c r="K904" t="s">
        <v>53</v>
      </c>
      <c r="L904">
        <v>10024</v>
      </c>
      <c r="M904" t="s">
        <v>82</v>
      </c>
      <c r="N904" t="s">
        <v>3000</v>
      </c>
      <c r="O904" t="s">
        <v>10</v>
      </c>
      <c r="P904" t="s">
        <v>20</v>
      </c>
      <c r="Q904" t="s">
        <v>3001</v>
      </c>
      <c r="R904">
        <v>631.96</v>
      </c>
      <c r="S904">
        <v>4</v>
      </c>
      <c r="T904">
        <v>0</v>
      </c>
      <c r="U904">
        <v>303.3408</v>
      </c>
      <c r="V904">
        <v>2015</v>
      </c>
      <c r="W904" t="s">
        <v>218</v>
      </c>
    </row>
    <row r="905" spans="1:23" x14ac:dyDescent="0.25">
      <c r="A905">
        <v>3362</v>
      </c>
      <c r="B905" t="s">
        <v>3002</v>
      </c>
      <c r="C905" s="32">
        <v>42159</v>
      </c>
      <c r="D905" s="32">
        <v>42163</v>
      </c>
      <c r="E905" t="s">
        <v>389</v>
      </c>
      <c r="F905" t="s">
        <v>1360</v>
      </c>
      <c r="G905" t="s">
        <v>1361</v>
      </c>
      <c r="H905" t="s">
        <v>2</v>
      </c>
      <c r="I905" t="s">
        <v>378</v>
      </c>
      <c r="J905" t="s">
        <v>72</v>
      </c>
      <c r="K905" t="s">
        <v>53</v>
      </c>
      <c r="L905">
        <v>10024</v>
      </c>
      <c r="M905" t="s">
        <v>82</v>
      </c>
      <c r="N905" t="s">
        <v>3003</v>
      </c>
      <c r="O905" t="s">
        <v>8</v>
      </c>
      <c r="P905" t="s">
        <v>91</v>
      </c>
      <c r="Q905" t="s">
        <v>3004</v>
      </c>
      <c r="R905">
        <v>35.28</v>
      </c>
      <c r="S905">
        <v>3</v>
      </c>
      <c r="T905">
        <v>0</v>
      </c>
      <c r="U905">
        <v>11.995199999999997</v>
      </c>
      <c r="V905">
        <v>2015</v>
      </c>
      <c r="W905" t="s">
        <v>214</v>
      </c>
    </row>
    <row r="906" spans="1:23" x14ac:dyDescent="0.25">
      <c r="A906">
        <v>4979</v>
      </c>
      <c r="B906" t="s">
        <v>3005</v>
      </c>
      <c r="C906" s="32">
        <v>42345</v>
      </c>
      <c r="D906" s="32">
        <v>42347</v>
      </c>
      <c r="E906" t="s">
        <v>512</v>
      </c>
      <c r="F906" t="s">
        <v>1039</v>
      </c>
      <c r="G906" t="s">
        <v>1040</v>
      </c>
      <c r="H906" t="s">
        <v>0</v>
      </c>
      <c r="I906" t="s">
        <v>378</v>
      </c>
      <c r="J906" t="s">
        <v>72</v>
      </c>
      <c r="K906" t="s">
        <v>53</v>
      </c>
      <c r="L906">
        <v>10024</v>
      </c>
      <c r="M906" t="s">
        <v>82</v>
      </c>
      <c r="N906" t="s">
        <v>3006</v>
      </c>
      <c r="O906" t="s">
        <v>10</v>
      </c>
      <c r="P906" t="s">
        <v>20</v>
      </c>
      <c r="Q906" t="s">
        <v>3007</v>
      </c>
      <c r="R906">
        <v>773.94</v>
      </c>
      <c r="S906">
        <v>6</v>
      </c>
      <c r="T906">
        <v>0</v>
      </c>
      <c r="U906">
        <v>224.4426</v>
      </c>
      <c r="V906">
        <v>2015</v>
      </c>
      <c r="W906" t="s">
        <v>210</v>
      </c>
    </row>
    <row r="907" spans="1:23" x14ac:dyDescent="0.25">
      <c r="A907">
        <v>5708</v>
      </c>
      <c r="B907" t="s">
        <v>334</v>
      </c>
      <c r="C907" s="32">
        <v>42132</v>
      </c>
      <c r="D907" s="32">
        <v>42139</v>
      </c>
      <c r="E907" t="s">
        <v>375</v>
      </c>
      <c r="F907" t="s">
        <v>1326</v>
      </c>
      <c r="G907" t="s">
        <v>1327</v>
      </c>
      <c r="H907" t="s">
        <v>0</v>
      </c>
      <c r="I907" t="s">
        <v>378</v>
      </c>
      <c r="J907" t="s">
        <v>72</v>
      </c>
      <c r="K907" t="s">
        <v>53</v>
      </c>
      <c r="L907">
        <v>10024</v>
      </c>
      <c r="M907" t="s">
        <v>82</v>
      </c>
      <c r="N907" t="s">
        <v>3008</v>
      </c>
      <c r="O907" t="s">
        <v>8</v>
      </c>
      <c r="P907" t="s">
        <v>91</v>
      </c>
      <c r="Q907" t="s">
        <v>3009</v>
      </c>
      <c r="R907">
        <v>79.44</v>
      </c>
      <c r="S907">
        <v>3</v>
      </c>
      <c r="T907">
        <v>0</v>
      </c>
      <c r="U907">
        <v>30.187200000000001</v>
      </c>
      <c r="V907">
        <v>2015</v>
      </c>
      <c r="W907" t="s">
        <v>216</v>
      </c>
    </row>
    <row r="908" spans="1:23" x14ac:dyDescent="0.25">
      <c r="A908">
        <v>6629</v>
      </c>
      <c r="B908" t="s">
        <v>3010</v>
      </c>
      <c r="C908" s="32">
        <v>42266</v>
      </c>
      <c r="D908" s="32">
        <v>42269</v>
      </c>
      <c r="E908" t="s">
        <v>389</v>
      </c>
      <c r="F908" t="s">
        <v>3011</v>
      </c>
      <c r="G908" t="s">
        <v>3012</v>
      </c>
      <c r="H908" t="s">
        <v>0</v>
      </c>
      <c r="I908" t="s">
        <v>378</v>
      </c>
      <c r="J908" t="s">
        <v>72</v>
      </c>
      <c r="K908" t="s">
        <v>53</v>
      </c>
      <c r="L908">
        <v>10024</v>
      </c>
      <c r="M908" t="s">
        <v>82</v>
      </c>
      <c r="N908" t="s">
        <v>3013</v>
      </c>
      <c r="O908" t="s">
        <v>10</v>
      </c>
      <c r="P908" t="s">
        <v>20</v>
      </c>
      <c r="Q908" t="s">
        <v>3014</v>
      </c>
      <c r="R908">
        <v>279.85999999999996</v>
      </c>
      <c r="S908">
        <v>14</v>
      </c>
      <c r="T908">
        <v>0</v>
      </c>
      <c r="U908">
        <v>134.33279999999996</v>
      </c>
      <c r="V908">
        <v>2015</v>
      </c>
      <c r="W908" t="s">
        <v>219</v>
      </c>
    </row>
    <row r="909" spans="1:23" x14ac:dyDescent="0.25">
      <c r="A909">
        <v>7336</v>
      </c>
      <c r="B909" t="s">
        <v>3015</v>
      </c>
      <c r="C909" s="32">
        <v>42363</v>
      </c>
      <c r="D909" s="32">
        <v>42368</v>
      </c>
      <c r="E909" t="s">
        <v>375</v>
      </c>
      <c r="F909" t="s">
        <v>3016</v>
      </c>
      <c r="G909" t="s">
        <v>3017</v>
      </c>
      <c r="H909" t="s">
        <v>0</v>
      </c>
      <c r="I909" t="s">
        <v>378</v>
      </c>
      <c r="J909" t="s">
        <v>72</v>
      </c>
      <c r="K909" t="s">
        <v>53</v>
      </c>
      <c r="L909">
        <v>10024</v>
      </c>
      <c r="M909" t="s">
        <v>82</v>
      </c>
      <c r="N909" t="s">
        <v>428</v>
      </c>
      <c r="O909" t="s">
        <v>10</v>
      </c>
      <c r="P909" t="s">
        <v>17</v>
      </c>
      <c r="Q909" t="s">
        <v>94</v>
      </c>
      <c r="R909">
        <v>843.9</v>
      </c>
      <c r="S909">
        <v>2</v>
      </c>
      <c r="T909">
        <v>0</v>
      </c>
      <c r="U909">
        <v>371.31600000000003</v>
      </c>
      <c r="V909">
        <v>2015</v>
      </c>
      <c r="W909" t="s">
        <v>210</v>
      </c>
    </row>
    <row r="910" spans="1:23" x14ac:dyDescent="0.25">
      <c r="A910">
        <v>8203</v>
      </c>
      <c r="B910" t="s">
        <v>3018</v>
      </c>
      <c r="C910" s="32">
        <v>42316</v>
      </c>
      <c r="D910" s="32">
        <v>42316</v>
      </c>
      <c r="E910" t="s">
        <v>597</v>
      </c>
      <c r="F910" t="s">
        <v>1321</v>
      </c>
      <c r="G910" t="s">
        <v>1322</v>
      </c>
      <c r="H910" t="s">
        <v>1</v>
      </c>
      <c r="I910" t="s">
        <v>378</v>
      </c>
      <c r="J910" t="s">
        <v>72</v>
      </c>
      <c r="K910" t="s">
        <v>53</v>
      </c>
      <c r="L910">
        <v>10024</v>
      </c>
      <c r="M910" t="s">
        <v>82</v>
      </c>
      <c r="N910" t="s">
        <v>1709</v>
      </c>
      <c r="O910" t="s">
        <v>10</v>
      </c>
      <c r="P910" t="s">
        <v>20</v>
      </c>
      <c r="Q910" t="s">
        <v>164</v>
      </c>
      <c r="R910">
        <v>549.98</v>
      </c>
      <c r="S910">
        <v>2</v>
      </c>
      <c r="T910">
        <v>0</v>
      </c>
      <c r="U910">
        <v>142.9948</v>
      </c>
      <c r="V910">
        <v>2015</v>
      </c>
      <c r="W910" t="s">
        <v>217</v>
      </c>
    </row>
    <row r="911" spans="1:23" x14ac:dyDescent="0.25">
      <c r="A911">
        <v>8204</v>
      </c>
      <c r="B911" t="s">
        <v>3018</v>
      </c>
      <c r="C911" s="32">
        <v>42316</v>
      </c>
      <c r="D911" s="32">
        <v>42316</v>
      </c>
      <c r="E911" t="s">
        <v>597</v>
      </c>
      <c r="F911" t="s">
        <v>1321</v>
      </c>
      <c r="G911" t="s">
        <v>1322</v>
      </c>
      <c r="H911" t="s">
        <v>1</v>
      </c>
      <c r="I911" t="s">
        <v>378</v>
      </c>
      <c r="J911" t="s">
        <v>72</v>
      </c>
      <c r="K911" t="s">
        <v>53</v>
      </c>
      <c r="L911">
        <v>10024</v>
      </c>
      <c r="M911" t="s">
        <v>82</v>
      </c>
      <c r="N911" t="s">
        <v>3019</v>
      </c>
      <c r="O911" t="s">
        <v>8</v>
      </c>
      <c r="P911" t="s">
        <v>91</v>
      </c>
      <c r="Q911" t="s">
        <v>3020</v>
      </c>
      <c r="R911">
        <v>11.82</v>
      </c>
      <c r="S911">
        <v>3</v>
      </c>
      <c r="T911">
        <v>0</v>
      </c>
      <c r="U911">
        <v>4.7279999999999998</v>
      </c>
      <c r="V911">
        <v>2015</v>
      </c>
      <c r="W911" t="s">
        <v>217</v>
      </c>
    </row>
    <row r="912" spans="1:23" x14ac:dyDescent="0.25">
      <c r="A912">
        <v>8205</v>
      </c>
      <c r="B912" t="s">
        <v>3018</v>
      </c>
      <c r="C912" s="32">
        <v>42316</v>
      </c>
      <c r="D912" s="32">
        <v>42316</v>
      </c>
      <c r="E912" t="s">
        <v>597</v>
      </c>
      <c r="F912" t="s">
        <v>1321</v>
      </c>
      <c r="G912" t="s">
        <v>1322</v>
      </c>
      <c r="H912" t="s">
        <v>1</v>
      </c>
      <c r="I912" t="s">
        <v>378</v>
      </c>
      <c r="J912" t="s">
        <v>72</v>
      </c>
      <c r="K912" t="s">
        <v>53</v>
      </c>
      <c r="L912">
        <v>10024</v>
      </c>
      <c r="M912" t="s">
        <v>82</v>
      </c>
      <c r="N912" t="s">
        <v>3021</v>
      </c>
      <c r="O912" t="s">
        <v>10</v>
      </c>
      <c r="P912" t="s">
        <v>19</v>
      </c>
      <c r="Q912" t="s">
        <v>205</v>
      </c>
      <c r="R912">
        <v>4643.8</v>
      </c>
      <c r="S912">
        <v>4</v>
      </c>
      <c r="T912">
        <v>0</v>
      </c>
      <c r="U912">
        <v>2229.0239999999999</v>
      </c>
      <c r="V912">
        <v>2015</v>
      </c>
      <c r="W912" t="s">
        <v>217</v>
      </c>
    </row>
    <row r="913" spans="1:23" x14ac:dyDescent="0.25">
      <c r="A913">
        <v>8478</v>
      </c>
      <c r="B913" t="s">
        <v>3022</v>
      </c>
      <c r="C913" s="32">
        <v>42307</v>
      </c>
      <c r="D913" s="32">
        <v>42307</v>
      </c>
      <c r="E913" t="s">
        <v>597</v>
      </c>
      <c r="F913" t="s">
        <v>3023</v>
      </c>
      <c r="G913" t="s">
        <v>3024</v>
      </c>
      <c r="H913" t="s">
        <v>1</v>
      </c>
      <c r="I913" t="s">
        <v>378</v>
      </c>
      <c r="J913" t="s">
        <v>72</v>
      </c>
      <c r="K913" t="s">
        <v>53</v>
      </c>
      <c r="L913">
        <v>10024</v>
      </c>
      <c r="M913" t="s">
        <v>82</v>
      </c>
      <c r="N913" t="s">
        <v>3025</v>
      </c>
      <c r="O913" t="s">
        <v>10</v>
      </c>
      <c r="P913" t="s">
        <v>19</v>
      </c>
      <c r="Q913" t="s">
        <v>3026</v>
      </c>
      <c r="R913">
        <v>1035.8</v>
      </c>
      <c r="S913">
        <v>4</v>
      </c>
      <c r="T913">
        <v>0</v>
      </c>
      <c r="U913">
        <v>269.30799999999999</v>
      </c>
      <c r="V913">
        <v>2015</v>
      </c>
      <c r="W913" t="s">
        <v>218</v>
      </c>
    </row>
    <row r="914" spans="1:23" x14ac:dyDescent="0.25">
      <c r="A914">
        <v>9804</v>
      </c>
      <c r="B914" t="s">
        <v>3027</v>
      </c>
      <c r="C914" s="32">
        <v>42203</v>
      </c>
      <c r="D914" s="32">
        <v>42205</v>
      </c>
      <c r="E914" t="s">
        <v>389</v>
      </c>
      <c r="F914" t="s">
        <v>3028</v>
      </c>
      <c r="G914" t="s">
        <v>3029</v>
      </c>
      <c r="H914" t="s">
        <v>0</v>
      </c>
      <c r="I914" t="s">
        <v>378</v>
      </c>
      <c r="J914" t="s">
        <v>72</v>
      </c>
      <c r="K914" t="s">
        <v>53</v>
      </c>
      <c r="L914">
        <v>10024</v>
      </c>
      <c r="M914" t="s">
        <v>82</v>
      </c>
      <c r="N914" t="s">
        <v>3030</v>
      </c>
      <c r="O914" t="s">
        <v>10</v>
      </c>
      <c r="P914" t="s">
        <v>20</v>
      </c>
      <c r="Q914" t="s">
        <v>3031</v>
      </c>
      <c r="R914">
        <v>135.99</v>
      </c>
      <c r="S914">
        <v>1</v>
      </c>
      <c r="T914">
        <v>0</v>
      </c>
      <c r="U914">
        <v>36.717300000000009</v>
      </c>
      <c r="V914">
        <v>2015</v>
      </c>
      <c r="W914" t="s">
        <v>213</v>
      </c>
    </row>
    <row r="915" spans="1:23" x14ac:dyDescent="0.25">
      <c r="A915">
        <v>9805</v>
      </c>
      <c r="B915" t="s">
        <v>3027</v>
      </c>
      <c r="C915" s="32">
        <v>42203</v>
      </c>
      <c r="D915" s="32">
        <v>42205</v>
      </c>
      <c r="E915" t="s">
        <v>389</v>
      </c>
      <c r="F915" t="s">
        <v>3028</v>
      </c>
      <c r="G915" t="s">
        <v>3029</v>
      </c>
      <c r="H915" t="s">
        <v>0</v>
      </c>
      <c r="I915" t="s">
        <v>378</v>
      </c>
      <c r="J915" t="s">
        <v>72</v>
      </c>
      <c r="K915" t="s">
        <v>53</v>
      </c>
      <c r="L915">
        <v>10024</v>
      </c>
      <c r="M915" t="s">
        <v>82</v>
      </c>
      <c r="N915" t="s">
        <v>1998</v>
      </c>
      <c r="O915" t="s">
        <v>8</v>
      </c>
      <c r="P915" t="s">
        <v>91</v>
      </c>
      <c r="Q915" t="s">
        <v>1999</v>
      </c>
      <c r="R915">
        <v>7.38</v>
      </c>
      <c r="S915">
        <v>1</v>
      </c>
      <c r="T915">
        <v>0</v>
      </c>
      <c r="U915">
        <v>2.1401999999999992</v>
      </c>
      <c r="V915">
        <v>2015</v>
      </c>
      <c r="W915" t="s">
        <v>213</v>
      </c>
    </row>
    <row r="916" spans="1:23" x14ac:dyDescent="0.25">
      <c r="A916">
        <v>1004</v>
      </c>
      <c r="B916" t="s">
        <v>2986</v>
      </c>
      <c r="C916" s="32">
        <v>42216</v>
      </c>
      <c r="D916" s="32">
        <v>42216</v>
      </c>
      <c r="E916" t="s">
        <v>597</v>
      </c>
      <c r="F916" t="s">
        <v>2987</v>
      </c>
      <c r="G916" t="s">
        <v>2988</v>
      </c>
      <c r="H916" t="s">
        <v>0</v>
      </c>
      <c r="I916" t="s">
        <v>378</v>
      </c>
      <c r="J916" t="s">
        <v>72</v>
      </c>
      <c r="K916" t="s">
        <v>53</v>
      </c>
      <c r="L916">
        <v>10024</v>
      </c>
      <c r="M916" t="s">
        <v>82</v>
      </c>
      <c r="N916" t="s">
        <v>3032</v>
      </c>
      <c r="O916" t="s">
        <v>9</v>
      </c>
      <c r="P916" t="s">
        <v>92</v>
      </c>
      <c r="Q916" t="s">
        <v>3033</v>
      </c>
      <c r="R916">
        <v>19.440000000000001</v>
      </c>
      <c r="S916">
        <v>3</v>
      </c>
      <c r="T916">
        <v>0</v>
      </c>
      <c r="U916">
        <v>9.3312000000000008</v>
      </c>
      <c r="V916">
        <v>2015</v>
      </c>
      <c r="W916" t="s">
        <v>213</v>
      </c>
    </row>
    <row r="917" spans="1:23" x14ac:dyDescent="0.25">
      <c r="A917">
        <v>1582</v>
      </c>
      <c r="B917" t="s">
        <v>2990</v>
      </c>
      <c r="C917" s="32">
        <v>42225</v>
      </c>
      <c r="D917" s="32">
        <v>42228</v>
      </c>
      <c r="E917" t="s">
        <v>512</v>
      </c>
      <c r="F917" t="s">
        <v>928</v>
      </c>
      <c r="G917" t="s">
        <v>929</v>
      </c>
      <c r="H917" t="s">
        <v>0</v>
      </c>
      <c r="I917" t="s">
        <v>378</v>
      </c>
      <c r="J917" t="s">
        <v>72</v>
      </c>
      <c r="K917" t="s">
        <v>53</v>
      </c>
      <c r="L917">
        <v>10024</v>
      </c>
      <c r="M917" t="s">
        <v>82</v>
      </c>
      <c r="N917" t="s">
        <v>3034</v>
      </c>
      <c r="O917" t="s">
        <v>9</v>
      </c>
      <c r="P917" t="s">
        <v>16</v>
      </c>
      <c r="Q917" t="s">
        <v>3035</v>
      </c>
      <c r="R917">
        <v>41.96</v>
      </c>
      <c r="S917">
        <v>2</v>
      </c>
      <c r="T917">
        <v>0</v>
      </c>
      <c r="U917">
        <v>2.9371999999999971</v>
      </c>
      <c r="V917">
        <v>2015</v>
      </c>
      <c r="W917" t="s">
        <v>209</v>
      </c>
    </row>
    <row r="918" spans="1:23" x14ac:dyDescent="0.25">
      <c r="A918">
        <v>1587</v>
      </c>
      <c r="B918" t="s">
        <v>2990</v>
      </c>
      <c r="C918" s="32">
        <v>42225</v>
      </c>
      <c r="D918" s="32">
        <v>42228</v>
      </c>
      <c r="E918" t="s">
        <v>512</v>
      </c>
      <c r="F918" t="s">
        <v>928</v>
      </c>
      <c r="G918" t="s">
        <v>929</v>
      </c>
      <c r="H918" t="s">
        <v>0</v>
      </c>
      <c r="I918" t="s">
        <v>378</v>
      </c>
      <c r="J918" t="s">
        <v>72</v>
      </c>
      <c r="K918" t="s">
        <v>53</v>
      </c>
      <c r="L918">
        <v>10024</v>
      </c>
      <c r="M918" t="s">
        <v>82</v>
      </c>
      <c r="N918" t="s">
        <v>3036</v>
      </c>
      <c r="O918" t="s">
        <v>9</v>
      </c>
      <c r="P918" t="s">
        <v>92</v>
      </c>
      <c r="Q918" t="s">
        <v>3037</v>
      </c>
      <c r="R918">
        <v>143.69999999999999</v>
      </c>
      <c r="S918">
        <v>3</v>
      </c>
      <c r="T918">
        <v>0</v>
      </c>
      <c r="U918">
        <v>68.975999999999999</v>
      </c>
      <c r="V918">
        <v>2015</v>
      </c>
      <c r="W918" t="s">
        <v>209</v>
      </c>
    </row>
    <row r="919" spans="1:23" x14ac:dyDescent="0.25">
      <c r="A919">
        <v>1588</v>
      </c>
      <c r="B919" t="s">
        <v>2990</v>
      </c>
      <c r="C919" s="32">
        <v>42225</v>
      </c>
      <c r="D919" s="32">
        <v>42228</v>
      </c>
      <c r="E919" t="s">
        <v>512</v>
      </c>
      <c r="F919" t="s">
        <v>928</v>
      </c>
      <c r="G919" t="s">
        <v>929</v>
      </c>
      <c r="H919" t="s">
        <v>0</v>
      </c>
      <c r="I919" t="s">
        <v>378</v>
      </c>
      <c r="J919" t="s">
        <v>72</v>
      </c>
      <c r="K919" t="s">
        <v>53</v>
      </c>
      <c r="L919">
        <v>10024</v>
      </c>
      <c r="M919" t="s">
        <v>82</v>
      </c>
      <c r="N919" t="s">
        <v>3038</v>
      </c>
      <c r="O919" t="s">
        <v>9</v>
      </c>
      <c r="P919" t="s">
        <v>516</v>
      </c>
      <c r="Q919" t="s">
        <v>3039</v>
      </c>
      <c r="R919">
        <v>10.649999999999999</v>
      </c>
      <c r="S919">
        <v>3</v>
      </c>
      <c r="T919">
        <v>0</v>
      </c>
      <c r="U919">
        <v>5.0054999999999996</v>
      </c>
      <c r="V919">
        <v>2015</v>
      </c>
      <c r="W919" t="s">
        <v>209</v>
      </c>
    </row>
    <row r="920" spans="1:23" x14ac:dyDescent="0.25">
      <c r="A920">
        <v>2491</v>
      </c>
      <c r="B920" t="s">
        <v>2997</v>
      </c>
      <c r="C920" s="32">
        <v>42286</v>
      </c>
      <c r="D920" s="32">
        <v>42290</v>
      </c>
      <c r="E920" t="s">
        <v>389</v>
      </c>
      <c r="F920" t="s">
        <v>2998</v>
      </c>
      <c r="G920" t="s">
        <v>2999</v>
      </c>
      <c r="H920" t="s">
        <v>0</v>
      </c>
      <c r="I920" t="s">
        <v>378</v>
      </c>
      <c r="J920" t="s">
        <v>72</v>
      </c>
      <c r="K920" t="s">
        <v>53</v>
      </c>
      <c r="L920">
        <v>10024</v>
      </c>
      <c r="M920" t="s">
        <v>82</v>
      </c>
      <c r="N920" t="s">
        <v>3040</v>
      </c>
      <c r="O920" t="s">
        <v>9</v>
      </c>
      <c r="P920" t="s">
        <v>92</v>
      </c>
      <c r="Q920" t="s">
        <v>3041</v>
      </c>
      <c r="R920">
        <v>23.92</v>
      </c>
      <c r="S920">
        <v>4</v>
      </c>
      <c r="T920">
        <v>0</v>
      </c>
      <c r="U920">
        <v>10.763999999999999</v>
      </c>
      <c r="V920">
        <v>2015</v>
      </c>
      <c r="W920" t="s">
        <v>218</v>
      </c>
    </row>
    <row r="921" spans="1:23" x14ac:dyDescent="0.25">
      <c r="A921">
        <v>3361</v>
      </c>
      <c r="B921" t="s">
        <v>3002</v>
      </c>
      <c r="C921" s="32">
        <v>42159</v>
      </c>
      <c r="D921" s="32">
        <v>42163</v>
      </c>
      <c r="E921" t="s">
        <v>389</v>
      </c>
      <c r="F921" t="s">
        <v>1360</v>
      </c>
      <c r="G921" t="s">
        <v>1361</v>
      </c>
      <c r="H921" t="s">
        <v>2</v>
      </c>
      <c r="I921" t="s">
        <v>378</v>
      </c>
      <c r="J921" t="s">
        <v>72</v>
      </c>
      <c r="K921" t="s">
        <v>53</v>
      </c>
      <c r="L921">
        <v>10024</v>
      </c>
      <c r="M921" t="s">
        <v>82</v>
      </c>
      <c r="N921" t="s">
        <v>3042</v>
      </c>
      <c r="O921" t="s">
        <v>9</v>
      </c>
      <c r="P921" t="s">
        <v>92</v>
      </c>
      <c r="Q921" t="s">
        <v>3043</v>
      </c>
      <c r="R921">
        <v>30.44</v>
      </c>
      <c r="S921">
        <v>4</v>
      </c>
      <c r="T921">
        <v>0</v>
      </c>
      <c r="U921">
        <v>14.306799999999999</v>
      </c>
      <c r="V921">
        <v>2015</v>
      </c>
      <c r="W921" t="s">
        <v>214</v>
      </c>
    </row>
    <row r="922" spans="1:23" x14ac:dyDescent="0.25">
      <c r="A922">
        <v>3794</v>
      </c>
      <c r="B922" t="s">
        <v>3044</v>
      </c>
      <c r="C922" s="32">
        <v>42335</v>
      </c>
      <c r="D922" s="32">
        <v>42339</v>
      </c>
      <c r="E922" t="s">
        <v>375</v>
      </c>
      <c r="F922" t="s">
        <v>1305</v>
      </c>
      <c r="G922" t="s">
        <v>1306</v>
      </c>
      <c r="H922" t="s">
        <v>0</v>
      </c>
      <c r="I922" t="s">
        <v>378</v>
      </c>
      <c r="J922" t="s">
        <v>72</v>
      </c>
      <c r="K922" t="s">
        <v>53</v>
      </c>
      <c r="L922">
        <v>10024</v>
      </c>
      <c r="M922" t="s">
        <v>82</v>
      </c>
      <c r="N922" t="s">
        <v>2260</v>
      </c>
      <c r="O922" t="s">
        <v>9</v>
      </c>
      <c r="P922" t="s">
        <v>242</v>
      </c>
      <c r="Q922" t="s">
        <v>2261</v>
      </c>
      <c r="R922">
        <v>29.79</v>
      </c>
      <c r="S922">
        <v>3</v>
      </c>
      <c r="T922">
        <v>0</v>
      </c>
      <c r="U922">
        <v>12.511800000000001</v>
      </c>
      <c r="V922">
        <v>2015</v>
      </c>
      <c r="W922" t="s">
        <v>217</v>
      </c>
    </row>
    <row r="923" spans="1:23" x14ac:dyDescent="0.25">
      <c r="A923">
        <v>4197</v>
      </c>
      <c r="B923" t="s">
        <v>3045</v>
      </c>
      <c r="C923" s="32">
        <v>42112</v>
      </c>
      <c r="D923" s="32">
        <v>42117</v>
      </c>
      <c r="E923" t="s">
        <v>389</v>
      </c>
      <c r="F923" t="s">
        <v>1027</v>
      </c>
      <c r="G923" t="s">
        <v>1028</v>
      </c>
      <c r="H923" t="s">
        <v>0</v>
      </c>
      <c r="I923" t="s">
        <v>378</v>
      </c>
      <c r="J923" t="s">
        <v>72</v>
      </c>
      <c r="K923" t="s">
        <v>53</v>
      </c>
      <c r="L923">
        <v>10024</v>
      </c>
      <c r="M923" t="s">
        <v>82</v>
      </c>
      <c r="N923" t="s">
        <v>3046</v>
      </c>
      <c r="O923" t="s">
        <v>9</v>
      </c>
      <c r="P923" t="s">
        <v>418</v>
      </c>
      <c r="Q923" t="s">
        <v>3047</v>
      </c>
      <c r="R923">
        <v>21.93</v>
      </c>
      <c r="S923">
        <v>3</v>
      </c>
      <c r="T923">
        <v>0</v>
      </c>
      <c r="U923">
        <v>10.307099999999998</v>
      </c>
      <c r="V923">
        <v>2015</v>
      </c>
      <c r="W923" t="s">
        <v>208</v>
      </c>
    </row>
    <row r="924" spans="1:23" x14ac:dyDescent="0.25">
      <c r="A924">
        <v>4200</v>
      </c>
      <c r="B924" t="s">
        <v>3048</v>
      </c>
      <c r="C924" s="32">
        <v>42348</v>
      </c>
      <c r="D924" s="32">
        <v>42348</v>
      </c>
      <c r="E924" t="s">
        <v>597</v>
      </c>
      <c r="F924" t="s">
        <v>1466</v>
      </c>
      <c r="G924" t="s">
        <v>1467</v>
      </c>
      <c r="H924" t="s">
        <v>2</v>
      </c>
      <c r="I924" t="s">
        <v>378</v>
      </c>
      <c r="J924" t="s">
        <v>72</v>
      </c>
      <c r="K924" t="s">
        <v>53</v>
      </c>
      <c r="L924">
        <v>10024</v>
      </c>
      <c r="M924" t="s">
        <v>82</v>
      </c>
      <c r="N924" t="s">
        <v>3046</v>
      </c>
      <c r="O924" t="s">
        <v>9</v>
      </c>
      <c r="P924" t="s">
        <v>418</v>
      </c>
      <c r="Q924" t="s">
        <v>3047</v>
      </c>
      <c r="R924">
        <v>7.31</v>
      </c>
      <c r="S924">
        <v>1</v>
      </c>
      <c r="T924">
        <v>0</v>
      </c>
      <c r="U924">
        <v>3.4356999999999998</v>
      </c>
      <c r="V924">
        <v>2015</v>
      </c>
      <c r="W924" t="s">
        <v>210</v>
      </c>
    </row>
    <row r="925" spans="1:23" x14ac:dyDescent="0.25">
      <c r="A925">
        <v>4202</v>
      </c>
      <c r="B925" t="s">
        <v>3048</v>
      </c>
      <c r="C925" s="32">
        <v>42348</v>
      </c>
      <c r="D925" s="32">
        <v>42348</v>
      </c>
      <c r="E925" t="s">
        <v>597</v>
      </c>
      <c r="F925" t="s">
        <v>1466</v>
      </c>
      <c r="G925" t="s">
        <v>1467</v>
      </c>
      <c r="H925" t="s">
        <v>2</v>
      </c>
      <c r="I925" t="s">
        <v>378</v>
      </c>
      <c r="J925" t="s">
        <v>72</v>
      </c>
      <c r="K925" t="s">
        <v>53</v>
      </c>
      <c r="L925">
        <v>10024</v>
      </c>
      <c r="M925" t="s">
        <v>82</v>
      </c>
      <c r="N925" t="s">
        <v>3049</v>
      </c>
      <c r="O925" t="s">
        <v>9</v>
      </c>
      <c r="P925" t="s">
        <v>92</v>
      </c>
      <c r="Q925" t="s">
        <v>3050</v>
      </c>
      <c r="R925">
        <v>41.28</v>
      </c>
      <c r="S925">
        <v>6</v>
      </c>
      <c r="T925">
        <v>0</v>
      </c>
      <c r="U925">
        <v>18.988799999999998</v>
      </c>
      <c r="V925">
        <v>2015</v>
      </c>
      <c r="W925" t="s">
        <v>210</v>
      </c>
    </row>
    <row r="926" spans="1:23" x14ac:dyDescent="0.25">
      <c r="A926">
        <v>4203</v>
      </c>
      <c r="B926" t="s">
        <v>3048</v>
      </c>
      <c r="C926" s="32">
        <v>42348</v>
      </c>
      <c r="D926" s="32">
        <v>42348</v>
      </c>
      <c r="E926" t="s">
        <v>597</v>
      </c>
      <c r="F926" t="s">
        <v>1466</v>
      </c>
      <c r="G926" t="s">
        <v>1467</v>
      </c>
      <c r="H926" t="s">
        <v>2</v>
      </c>
      <c r="I926" t="s">
        <v>378</v>
      </c>
      <c r="J926" t="s">
        <v>72</v>
      </c>
      <c r="K926" t="s">
        <v>53</v>
      </c>
      <c r="L926">
        <v>10024</v>
      </c>
      <c r="M926" t="s">
        <v>82</v>
      </c>
      <c r="N926" t="s">
        <v>1242</v>
      </c>
      <c r="O926" t="s">
        <v>9</v>
      </c>
      <c r="P926" t="s">
        <v>92</v>
      </c>
      <c r="Q926" t="s">
        <v>1243</v>
      </c>
      <c r="R926">
        <v>184.66</v>
      </c>
      <c r="S926">
        <v>7</v>
      </c>
      <c r="T926">
        <v>0</v>
      </c>
      <c r="U926">
        <v>84.943599999999989</v>
      </c>
      <c r="V926">
        <v>2015</v>
      </c>
      <c r="W926" t="s">
        <v>210</v>
      </c>
    </row>
    <row r="927" spans="1:23" x14ac:dyDescent="0.25">
      <c r="A927">
        <v>5212</v>
      </c>
      <c r="B927" t="s">
        <v>3051</v>
      </c>
      <c r="C927" s="32">
        <v>42136</v>
      </c>
      <c r="D927" s="32">
        <v>42140</v>
      </c>
      <c r="E927" t="s">
        <v>389</v>
      </c>
      <c r="F927" t="s">
        <v>733</v>
      </c>
      <c r="G927" t="s">
        <v>734</v>
      </c>
      <c r="H927" t="s">
        <v>0</v>
      </c>
      <c r="I927" t="s">
        <v>378</v>
      </c>
      <c r="J927" t="s">
        <v>72</v>
      </c>
      <c r="K927" t="s">
        <v>53</v>
      </c>
      <c r="L927">
        <v>10024</v>
      </c>
      <c r="M927" t="s">
        <v>82</v>
      </c>
      <c r="N927" t="s">
        <v>2056</v>
      </c>
      <c r="O927" t="s">
        <v>9</v>
      </c>
      <c r="P927" t="s">
        <v>16</v>
      </c>
      <c r="Q927" t="s">
        <v>2057</v>
      </c>
      <c r="R927">
        <v>36.630000000000003</v>
      </c>
      <c r="S927">
        <v>3</v>
      </c>
      <c r="T927">
        <v>0</v>
      </c>
      <c r="U927">
        <v>9.8901000000000039</v>
      </c>
      <c r="V927">
        <v>2015</v>
      </c>
      <c r="W927" t="s">
        <v>216</v>
      </c>
    </row>
    <row r="928" spans="1:23" x14ac:dyDescent="0.25">
      <c r="A928">
        <v>5709</v>
      </c>
      <c r="B928" t="s">
        <v>334</v>
      </c>
      <c r="C928" s="32">
        <v>42132</v>
      </c>
      <c r="D928" s="32">
        <v>42139</v>
      </c>
      <c r="E928" t="s">
        <v>375</v>
      </c>
      <c r="F928" t="s">
        <v>1326</v>
      </c>
      <c r="G928" t="s">
        <v>1327</v>
      </c>
      <c r="H928" t="s">
        <v>0</v>
      </c>
      <c r="I928" t="s">
        <v>378</v>
      </c>
      <c r="J928" t="s">
        <v>72</v>
      </c>
      <c r="K928" t="s">
        <v>53</v>
      </c>
      <c r="L928">
        <v>10024</v>
      </c>
      <c r="M928" t="s">
        <v>82</v>
      </c>
      <c r="N928" t="s">
        <v>3052</v>
      </c>
      <c r="O928" t="s">
        <v>9</v>
      </c>
      <c r="P928" t="s">
        <v>138</v>
      </c>
      <c r="Q928" t="s">
        <v>3053</v>
      </c>
      <c r="R928">
        <v>357.93</v>
      </c>
      <c r="S928">
        <v>3</v>
      </c>
      <c r="T928">
        <v>0</v>
      </c>
      <c r="U928">
        <v>7.158600000000007</v>
      </c>
      <c r="V928">
        <v>2015</v>
      </c>
      <c r="W928" t="s">
        <v>216</v>
      </c>
    </row>
    <row r="929" spans="1:23" x14ac:dyDescent="0.25">
      <c r="A929">
        <v>5712</v>
      </c>
      <c r="B929" t="s">
        <v>334</v>
      </c>
      <c r="C929" s="32">
        <v>42132</v>
      </c>
      <c r="D929" s="32">
        <v>42139</v>
      </c>
      <c r="E929" t="s">
        <v>375</v>
      </c>
      <c r="F929" t="s">
        <v>1326</v>
      </c>
      <c r="G929" t="s">
        <v>1327</v>
      </c>
      <c r="H929" t="s">
        <v>0</v>
      </c>
      <c r="I929" t="s">
        <v>378</v>
      </c>
      <c r="J929" t="s">
        <v>72</v>
      </c>
      <c r="K929" t="s">
        <v>53</v>
      </c>
      <c r="L929">
        <v>10024</v>
      </c>
      <c r="M929" t="s">
        <v>82</v>
      </c>
      <c r="N929" t="s">
        <v>2810</v>
      </c>
      <c r="O929" t="s">
        <v>9</v>
      </c>
      <c r="P929" t="s">
        <v>92</v>
      </c>
      <c r="Q929" t="s">
        <v>2811</v>
      </c>
      <c r="R929">
        <v>19.440000000000001</v>
      </c>
      <c r="S929">
        <v>3</v>
      </c>
      <c r="T929">
        <v>0</v>
      </c>
      <c r="U929">
        <v>9.3312000000000008</v>
      </c>
      <c r="V929">
        <v>2015</v>
      </c>
      <c r="W929" t="s">
        <v>216</v>
      </c>
    </row>
    <row r="930" spans="1:23" x14ac:dyDescent="0.25">
      <c r="A930">
        <v>5814</v>
      </c>
      <c r="B930" t="s">
        <v>3054</v>
      </c>
      <c r="C930" s="32">
        <v>42187</v>
      </c>
      <c r="D930" s="32">
        <v>42188</v>
      </c>
      <c r="E930" t="s">
        <v>512</v>
      </c>
      <c r="F930" t="s">
        <v>3055</v>
      </c>
      <c r="G930" t="s">
        <v>3056</v>
      </c>
      <c r="H930" t="s">
        <v>2</v>
      </c>
      <c r="I930" t="s">
        <v>378</v>
      </c>
      <c r="J930" t="s">
        <v>72</v>
      </c>
      <c r="K930" t="s">
        <v>53</v>
      </c>
      <c r="L930">
        <v>10024</v>
      </c>
      <c r="M930" t="s">
        <v>82</v>
      </c>
      <c r="N930" t="s">
        <v>3057</v>
      </c>
      <c r="O930" t="s">
        <v>9</v>
      </c>
      <c r="P930" t="s">
        <v>92</v>
      </c>
      <c r="Q930" t="s">
        <v>3058</v>
      </c>
      <c r="R930">
        <v>19.440000000000001</v>
      </c>
      <c r="S930">
        <v>3</v>
      </c>
      <c r="T930">
        <v>0</v>
      </c>
      <c r="U930">
        <v>9.3312000000000008</v>
      </c>
      <c r="V930">
        <v>2015</v>
      </c>
      <c r="W930" t="s">
        <v>213</v>
      </c>
    </row>
    <row r="931" spans="1:23" x14ac:dyDescent="0.25">
      <c r="A931">
        <v>6776</v>
      </c>
      <c r="B931" t="s">
        <v>3059</v>
      </c>
      <c r="C931" s="32">
        <v>42092</v>
      </c>
      <c r="D931" s="32">
        <v>42098</v>
      </c>
      <c r="E931" t="s">
        <v>375</v>
      </c>
      <c r="F931" t="s">
        <v>3060</v>
      </c>
      <c r="G931" t="s">
        <v>3061</v>
      </c>
      <c r="H931" t="s">
        <v>0</v>
      </c>
      <c r="I931" t="s">
        <v>378</v>
      </c>
      <c r="J931" t="s">
        <v>72</v>
      </c>
      <c r="K931" t="s">
        <v>53</v>
      </c>
      <c r="L931">
        <v>10024</v>
      </c>
      <c r="M931" t="s">
        <v>82</v>
      </c>
      <c r="N931" t="s">
        <v>3062</v>
      </c>
      <c r="O931" t="s">
        <v>9</v>
      </c>
      <c r="P931" t="s">
        <v>92</v>
      </c>
      <c r="Q931" t="s">
        <v>3063</v>
      </c>
      <c r="R931">
        <v>17.64</v>
      </c>
      <c r="S931">
        <v>4</v>
      </c>
      <c r="T931">
        <v>0</v>
      </c>
      <c r="U931">
        <v>8.1143999999999998</v>
      </c>
      <c r="V931">
        <v>2015</v>
      </c>
      <c r="W931" t="s">
        <v>215</v>
      </c>
    </row>
    <row r="932" spans="1:23" x14ac:dyDescent="0.25">
      <c r="A932">
        <v>7205</v>
      </c>
      <c r="B932" t="s">
        <v>3064</v>
      </c>
      <c r="C932" s="32">
        <v>42257</v>
      </c>
      <c r="D932" s="32">
        <v>42264</v>
      </c>
      <c r="E932" t="s">
        <v>375</v>
      </c>
      <c r="F932" t="s">
        <v>3065</v>
      </c>
      <c r="G932" t="s">
        <v>3066</v>
      </c>
      <c r="H932" t="s">
        <v>0</v>
      </c>
      <c r="I932" t="s">
        <v>378</v>
      </c>
      <c r="J932" t="s">
        <v>72</v>
      </c>
      <c r="K932" t="s">
        <v>53</v>
      </c>
      <c r="L932">
        <v>10024</v>
      </c>
      <c r="M932" t="s">
        <v>82</v>
      </c>
      <c r="N932" t="s">
        <v>2174</v>
      </c>
      <c r="O932" t="s">
        <v>9</v>
      </c>
      <c r="P932" t="s">
        <v>242</v>
      </c>
      <c r="Q932" t="s">
        <v>2175</v>
      </c>
      <c r="R932">
        <v>6.08</v>
      </c>
      <c r="S932">
        <v>2</v>
      </c>
      <c r="T932">
        <v>0</v>
      </c>
      <c r="U932">
        <v>2.0671999999999997</v>
      </c>
      <c r="V932">
        <v>2015</v>
      </c>
      <c r="W932" t="s">
        <v>219</v>
      </c>
    </row>
    <row r="933" spans="1:23" x14ac:dyDescent="0.25">
      <c r="A933">
        <v>8202</v>
      </c>
      <c r="B933" t="s">
        <v>3018</v>
      </c>
      <c r="C933" s="32">
        <v>42316</v>
      </c>
      <c r="D933" s="32">
        <v>42316</v>
      </c>
      <c r="E933" t="s">
        <v>597</v>
      </c>
      <c r="F933" t="s">
        <v>1321</v>
      </c>
      <c r="G933" t="s">
        <v>1322</v>
      </c>
      <c r="H933" t="s">
        <v>1</v>
      </c>
      <c r="I933" t="s">
        <v>378</v>
      </c>
      <c r="J933" t="s">
        <v>72</v>
      </c>
      <c r="K933" t="s">
        <v>53</v>
      </c>
      <c r="L933">
        <v>10024</v>
      </c>
      <c r="M933" t="s">
        <v>82</v>
      </c>
      <c r="N933" t="s">
        <v>3067</v>
      </c>
      <c r="O933" t="s">
        <v>9</v>
      </c>
      <c r="P933" t="s">
        <v>16</v>
      </c>
      <c r="Q933" t="s">
        <v>3068</v>
      </c>
      <c r="R933">
        <v>67.150000000000006</v>
      </c>
      <c r="S933">
        <v>5</v>
      </c>
      <c r="T933">
        <v>0</v>
      </c>
      <c r="U933">
        <v>16.787500000000001</v>
      </c>
      <c r="V933">
        <v>2015</v>
      </c>
      <c r="W933" t="s">
        <v>217</v>
      </c>
    </row>
    <row r="934" spans="1:23" x14ac:dyDescent="0.25">
      <c r="A934">
        <v>8466</v>
      </c>
      <c r="B934" t="s">
        <v>3069</v>
      </c>
      <c r="C934" s="32">
        <v>42103</v>
      </c>
      <c r="D934" s="32">
        <v>42108</v>
      </c>
      <c r="E934" t="s">
        <v>375</v>
      </c>
      <c r="F934" t="s">
        <v>3070</v>
      </c>
      <c r="G934" t="s">
        <v>3071</v>
      </c>
      <c r="H934" t="s">
        <v>0</v>
      </c>
      <c r="I934" t="s">
        <v>378</v>
      </c>
      <c r="J934" t="s">
        <v>72</v>
      </c>
      <c r="K934" t="s">
        <v>53</v>
      </c>
      <c r="L934">
        <v>10024</v>
      </c>
      <c r="M934" t="s">
        <v>82</v>
      </c>
      <c r="N934" t="s">
        <v>2089</v>
      </c>
      <c r="O934" t="s">
        <v>9</v>
      </c>
      <c r="P934" t="s">
        <v>16</v>
      </c>
      <c r="Q934" t="s">
        <v>2090</v>
      </c>
      <c r="R934">
        <v>17.940000000000001</v>
      </c>
      <c r="S934">
        <v>3</v>
      </c>
      <c r="T934">
        <v>0</v>
      </c>
      <c r="U934">
        <v>3.0497999999999985</v>
      </c>
      <c r="V934">
        <v>2015</v>
      </c>
      <c r="W934" t="s">
        <v>208</v>
      </c>
    </row>
    <row r="935" spans="1:23" x14ac:dyDescent="0.25">
      <c r="A935">
        <v>8774</v>
      </c>
      <c r="B935" t="s">
        <v>3072</v>
      </c>
      <c r="C935" s="32">
        <v>42058</v>
      </c>
      <c r="D935" s="32">
        <v>42063</v>
      </c>
      <c r="E935" t="s">
        <v>375</v>
      </c>
      <c r="F935" t="s">
        <v>3073</v>
      </c>
      <c r="G935" t="s">
        <v>3074</v>
      </c>
      <c r="H935" t="s">
        <v>2</v>
      </c>
      <c r="I935" t="s">
        <v>378</v>
      </c>
      <c r="J935" t="s">
        <v>72</v>
      </c>
      <c r="K935" t="s">
        <v>53</v>
      </c>
      <c r="L935">
        <v>10024</v>
      </c>
      <c r="M935" t="s">
        <v>82</v>
      </c>
      <c r="N935" t="s">
        <v>3075</v>
      </c>
      <c r="O935" t="s">
        <v>9</v>
      </c>
      <c r="P935" t="s">
        <v>14</v>
      </c>
      <c r="Q935" t="s">
        <v>3076</v>
      </c>
      <c r="R935">
        <v>26.880000000000003</v>
      </c>
      <c r="S935">
        <v>6</v>
      </c>
      <c r="T935">
        <v>0</v>
      </c>
      <c r="U935">
        <v>6.7200000000000006</v>
      </c>
      <c r="V935">
        <v>2015</v>
      </c>
      <c r="W935" t="s">
        <v>211</v>
      </c>
    </row>
    <row r="936" spans="1:23" x14ac:dyDescent="0.25">
      <c r="A936">
        <v>922</v>
      </c>
      <c r="B936" t="s">
        <v>3077</v>
      </c>
      <c r="C936" s="32">
        <v>42105</v>
      </c>
      <c r="D936" s="32">
        <v>42109</v>
      </c>
      <c r="E936" t="s">
        <v>375</v>
      </c>
      <c r="F936" t="s">
        <v>3078</v>
      </c>
      <c r="G936" t="s">
        <v>3079</v>
      </c>
      <c r="H936" t="s">
        <v>0</v>
      </c>
      <c r="I936" t="s">
        <v>378</v>
      </c>
      <c r="J936" t="s">
        <v>72</v>
      </c>
      <c r="K936" t="s">
        <v>53</v>
      </c>
      <c r="L936">
        <v>10009</v>
      </c>
      <c r="M936" t="s">
        <v>82</v>
      </c>
      <c r="N936" t="s">
        <v>3080</v>
      </c>
      <c r="O936" t="s">
        <v>10</v>
      </c>
      <c r="P936" t="s">
        <v>17</v>
      </c>
      <c r="Q936" t="s">
        <v>3081</v>
      </c>
      <c r="R936">
        <v>85.14</v>
      </c>
      <c r="S936">
        <v>3</v>
      </c>
      <c r="T936">
        <v>0</v>
      </c>
      <c r="U936">
        <v>34.907399999999996</v>
      </c>
      <c r="V936">
        <v>2015</v>
      </c>
      <c r="W936" t="s">
        <v>208</v>
      </c>
    </row>
    <row r="937" spans="1:23" x14ac:dyDescent="0.25">
      <c r="A937">
        <v>923</v>
      </c>
      <c r="B937" t="s">
        <v>3077</v>
      </c>
      <c r="C937" s="32">
        <v>42105</v>
      </c>
      <c r="D937" s="32">
        <v>42109</v>
      </c>
      <c r="E937" t="s">
        <v>375</v>
      </c>
      <c r="F937" t="s">
        <v>3078</v>
      </c>
      <c r="G937" t="s">
        <v>3079</v>
      </c>
      <c r="H937" t="s">
        <v>0</v>
      </c>
      <c r="I937" t="s">
        <v>378</v>
      </c>
      <c r="J937" t="s">
        <v>72</v>
      </c>
      <c r="K937" t="s">
        <v>53</v>
      </c>
      <c r="L937">
        <v>10009</v>
      </c>
      <c r="M937" t="s">
        <v>82</v>
      </c>
      <c r="N937" t="s">
        <v>3082</v>
      </c>
      <c r="O937" t="s">
        <v>10</v>
      </c>
      <c r="P937" t="s">
        <v>20</v>
      </c>
      <c r="Q937" t="s">
        <v>3083</v>
      </c>
      <c r="R937">
        <v>21.99</v>
      </c>
      <c r="S937">
        <v>1</v>
      </c>
      <c r="T937">
        <v>0</v>
      </c>
      <c r="U937">
        <v>10.555199999999999</v>
      </c>
      <c r="V937">
        <v>2015</v>
      </c>
      <c r="W937" t="s">
        <v>208</v>
      </c>
    </row>
    <row r="938" spans="1:23" x14ac:dyDescent="0.25">
      <c r="A938">
        <v>1055</v>
      </c>
      <c r="B938" t="s">
        <v>3084</v>
      </c>
      <c r="C938" s="32">
        <v>42098</v>
      </c>
      <c r="D938" s="32">
        <v>42102</v>
      </c>
      <c r="E938" t="s">
        <v>375</v>
      </c>
      <c r="F938" t="s">
        <v>1097</v>
      </c>
      <c r="G938" t="s">
        <v>1098</v>
      </c>
      <c r="H938" t="s">
        <v>2</v>
      </c>
      <c r="I938" t="s">
        <v>378</v>
      </c>
      <c r="J938" t="s">
        <v>72</v>
      </c>
      <c r="K938" t="s">
        <v>53</v>
      </c>
      <c r="L938">
        <v>10009</v>
      </c>
      <c r="M938" t="s">
        <v>82</v>
      </c>
      <c r="N938" t="s">
        <v>3085</v>
      </c>
      <c r="O938" t="s">
        <v>8</v>
      </c>
      <c r="P938" t="s">
        <v>91</v>
      </c>
      <c r="Q938" t="s">
        <v>3086</v>
      </c>
      <c r="R938">
        <v>108.4</v>
      </c>
      <c r="S938">
        <v>2</v>
      </c>
      <c r="T938">
        <v>0</v>
      </c>
      <c r="U938">
        <v>22.763999999999996</v>
      </c>
      <c r="V938">
        <v>2015</v>
      </c>
      <c r="W938" t="s">
        <v>208</v>
      </c>
    </row>
    <row r="939" spans="1:23" x14ac:dyDescent="0.25">
      <c r="A939">
        <v>2294</v>
      </c>
      <c r="B939" t="s">
        <v>3087</v>
      </c>
      <c r="C939" s="32">
        <v>42309</v>
      </c>
      <c r="D939" s="32">
        <v>42314</v>
      </c>
      <c r="E939" t="s">
        <v>375</v>
      </c>
      <c r="F939" t="s">
        <v>1471</v>
      </c>
      <c r="G939" t="s">
        <v>1472</v>
      </c>
      <c r="H939" t="s">
        <v>1</v>
      </c>
      <c r="I939" t="s">
        <v>378</v>
      </c>
      <c r="J939" t="s">
        <v>72</v>
      </c>
      <c r="K939" t="s">
        <v>53</v>
      </c>
      <c r="L939">
        <v>10009</v>
      </c>
      <c r="M939" t="s">
        <v>82</v>
      </c>
      <c r="N939" t="s">
        <v>3088</v>
      </c>
      <c r="O939" t="s">
        <v>10</v>
      </c>
      <c r="P939" t="s">
        <v>20</v>
      </c>
      <c r="Q939" t="s">
        <v>3089</v>
      </c>
      <c r="R939">
        <v>4.95</v>
      </c>
      <c r="S939">
        <v>1</v>
      </c>
      <c r="T939">
        <v>0</v>
      </c>
      <c r="U939">
        <v>1.3365</v>
      </c>
      <c r="V939">
        <v>2015</v>
      </c>
      <c r="W939" t="s">
        <v>217</v>
      </c>
    </row>
    <row r="940" spans="1:23" x14ac:dyDescent="0.25">
      <c r="A940">
        <v>2392</v>
      </c>
      <c r="B940" t="s">
        <v>3090</v>
      </c>
      <c r="C940" s="32">
        <v>42344</v>
      </c>
      <c r="D940" s="32">
        <v>42348</v>
      </c>
      <c r="E940" t="s">
        <v>375</v>
      </c>
      <c r="F940" t="s">
        <v>3091</v>
      </c>
      <c r="G940" t="s">
        <v>3092</v>
      </c>
      <c r="H940" t="s">
        <v>0</v>
      </c>
      <c r="I940" t="s">
        <v>378</v>
      </c>
      <c r="J940" t="s">
        <v>72</v>
      </c>
      <c r="K940" t="s">
        <v>53</v>
      </c>
      <c r="L940">
        <v>10009</v>
      </c>
      <c r="M940" t="s">
        <v>82</v>
      </c>
      <c r="N940" t="s">
        <v>1793</v>
      </c>
      <c r="O940" t="s">
        <v>10</v>
      </c>
      <c r="P940" t="s">
        <v>17</v>
      </c>
      <c r="Q940" t="s">
        <v>347</v>
      </c>
      <c r="R940">
        <v>1619.91</v>
      </c>
      <c r="S940">
        <v>9</v>
      </c>
      <c r="T940">
        <v>0</v>
      </c>
      <c r="U940">
        <v>97.194599999999923</v>
      </c>
      <c r="V940">
        <v>2015</v>
      </c>
      <c r="W940" t="s">
        <v>210</v>
      </c>
    </row>
    <row r="941" spans="1:23" x14ac:dyDescent="0.25">
      <c r="A941">
        <v>2393</v>
      </c>
      <c r="B941" t="s">
        <v>3090</v>
      </c>
      <c r="C941" s="32">
        <v>42344</v>
      </c>
      <c r="D941" s="32">
        <v>42348</v>
      </c>
      <c r="E941" t="s">
        <v>375</v>
      </c>
      <c r="F941" t="s">
        <v>3091</v>
      </c>
      <c r="G941" t="s">
        <v>3092</v>
      </c>
      <c r="H941" t="s">
        <v>0</v>
      </c>
      <c r="I941" t="s">
        <v>378</v>
      </c>
      <c r="J941" t="s">
        <v>72</v>
      </c>
      <c r="K941" t="s">
        <v>53</v>
      </c>
      <c r="L941">
        <v>10009</v>
      </c>
      <c r="M941" t="s">
        <v>82</v>
      </c>
      <c r="N941" t="s">
        <v>3093</v>
      </c>
      <c r="O941" t="s">
        <v>8</v>
      </c>
      <c r="P941" t="s">
        <v>91</v>
      </c>
      <c r="Q941" t="s">
        <v>3094</v>
      </c>
      <c r="R941">
        <v>113.92</v>
      </c>
      <c r="S941">
        <v>4</v>
      </c>
      <c r="T941">
        <v>0</v>
      </c>
      <c r="U941">
        <v>42.150400000000005</v>
      </c>
      <c r="V941">
        <v>2015</v>
      </c>
      <c r="W941" t="s">
        <v>210</v>
      </c>
    </row>
    <row r="942" spans="1:23" x14ac:dyDescent="0.25">
      <c r="A942">
        <v>2564</v>
      </c>
      <c r="B942" t="s">
        <v>3095</v>
      </c>
      <c r="C942" s="32">
        <v>42080</v>
      </c>
      <c r="D942" s="32">
        <v>42085</v>
      </c>
      <c r="E942" t="s">
        <v>389</v>
      </c>
      <c r="F942" t="s">
        <v>3096</v>
      </c>
      <c r="G942" t="s">
        <v>3097</v>
      </c>
      <c r="H942" t="s">
        <v>1</v>
      </c>
      <c r="I942" t="s">
        <v>378</v>
      </c>
      <c r="J942" t="s">
        <v>72</v>
      </c>
      <c r="K942" t="s">
        <v>53</v>
      </c>
      <c r="L942">
        <v>10009</v>
      </c>
      <c r="M942" t="s">
        <v>82</v>
      </c>
      <c r="N942" t="s">
        <v>3098</v>
      </c>
      <c r="O942" t="s">
        <v>10</v>
      </c>
      <c r="P942" t="s">
        <v>17</v>
      </c>
      <c r="Q942" t="s">
        <v>3099</v>
      </c>
      <c r="R942">
        <v>15.02</v>
      </c>
      <c r="S942">
        <v>1</v>
      </c>
      <c r="T942">
        <v>0</v>
      </c>
      <c r="U942">
        <v>2.7035999999999998</v>
      </c>
      <c r="V942">
        <v>2015</v>
      </c>
      <c r="W942" t="s">
        <v>215</v>
      </c>
    </row>
    <row r="943" spans="1:23" x14ac:dyDescent="0.25">
      <c r="A943">
        <v>3158</v>
      </c>
      <c r="B943" t="s">
        <v>3100</v>
      </c>
      <c r="C943" s="32">
        <v>42240</v>
      </c>
      <c r="D943" s="32">
        <v>42244</v>
      </c>
      <c r="E943" t="s">
        <v>375</v>
      </c>
      <c r="F943" t="s">
        <v>3101</v>
      </c>
      <c r="G943" t="s">
        <v>3102</v>
      </c>
      <c r="H943" t="s">
        <v>1</v>
      </c>
      <c r="I943" t="s">
        <v>378</v>
      </c>
      <c r="J943" t="s">
        <v>72</v>
      </c>
      <c r="K943" t="s">
        <v>53</v>
      </c>
      <c r="L943">
        <v>10009</v>
      </c>
      <c r="M943" t="s">
        <v>82</v>
      </c>
      <c r="N943" t="s">
        <v>442</v>
      </c>
      <c r="O943" t="s">
        <v>10</v>
      </c>
      <c r="P943" t="s">
        <v>17</v>
      </c>
      <c r="Q943" t="s">
        <v>443</v>
      </c>
      <c r="R943">
        <v>26</v>
      </c>
      <c r="S943">
        <v>2</v>
      </c>
      <c r="T943">
        <v>0</v>
      </c>
      <c r="U943">
        <v>11.7</v>
      </c>
      <c r="V943">
        <v>2015</v>
      </c>
      <c r="W943" t="s">
        <v>209</v>
      </c>
    </row>
    <row r="944" spans="1:23" x14ac:dyDescent="0.25">
      <c r="A944">
        <v>3324</v>
      </c>
      <c r="B944" t="s">
        <v>3103</v>
      </c>
      <c r="C944" s="32">
        <v>42208</v>
      </c>
      <c r="D944" s="32">
        <v>42212</v>
      </c>
      <c r="E944" t="s">
        <v>375</v>
      </c>
      <c r="F944" t="s">
        <v>1552</v>
      </c>
      <c r="G944" t="s">
        <v>1553</v>
      </c>
      <c r="H944" t="s">
        <v>2</v>
      </c>
      <c r="I944" t="s">
        <v>378</v>
      </c>
      <c r="J944" t="s">
        <v>72</v>
      </c>
      <c r="K944" t="s">
        <v>53</v>
      </c>
      <c r="L944">
        <v>10009</v>
      </c>
      <c r="M944" t="s">
        <v>82</v>
      </c>
      <c r="N944" t="s">
        <v>899</v>
      </c>
      <c r="O944" t="s">
        <v>8</v>
      </c>
      <c r="P944" t="s">
        <v>91</v>
      </c>
      <c r="Q944" t="s">
        <v>900</v>
      </c>
      <c r="R944">
        <v>128.82</v>
      </c>
      <c r="S944">
        <v>3</v>
      </c>
      <c r="T944">
        <v>0</v>
      </c>
      <c r="U944">
        <v>50.239800000000002</v>
      </c>
      <c r="V944">
        <v>2015</v>
      </c>
      <c r="W944" t="s">
        <v>213</v>
      </c>
    </row>
    <row r="945" spans="1:23" x14ac:dyDescent="0.25">
      <c r="A945">
        <v>4954</v>
      </c>
      <c r="B945" t="s">
        <v>3104</v>
      </c>
      <c r="C945" s="32">
        <v>42079</v>
      </c>
      <c r="D945" s="32">
        <v>42083</v>
      </c>
      <c r="E945" t="s">
        <v>375</v>
      </c>
      <c r="F945" t="s">
        <v>2813</v>
      </c>
      <c r="G945" t="s">
        <v>2814</v>
      </c>
      <c r="H945" t="s">
        <v>1</v>
      </c>
      <c r="I945" t="s">
        <v>378</v>
      </c>
      <c r="J945" t="s">
        <v>72</v>
      </c>
      <c r="K945" t="s">
        <v>53</v>
      </c>
      <c r="L945">
        <v>10009</v>
      </c>
      <c r="M945" t="s">
        <v>82</v>
      </c>
      <c r="N945" t="s">
        <v>1617</v>
      </c>
      <c r="O945" t="s">
        <v>10</v>
      </c>
      <c r="P945" t="s">
        <v>20</v>
      </c>
      <c r="Q945" t="s">
        <v>1618</v>
      </c>
      <c r="R945">
        <v>85.9</v>
      </c>
      <c r="S945">
        <v>2</v>
      </c>
      <c r="T945">
        <v>0</v>
      </c>
      <c r="U945">
        <v>2.5769999999999982</v>
      </c>
      <c r="V945">
        <v>2015</v>
      </c>
      <c r="W945" t="s">
        <v>215</v>
      </c>
    </row>
    <row r="946" spans="1:23" x14ac:dyDescent="0.25">
      <c r="A946">
        <v>5514</v>
      </c>
      <c r="B946" t="s">
        <v>3105</v>
      </c>
      <c r="C946" s="32">
        <v>42154</v>
      </c>
      <c r="D946" s="32">
        <v>42156</v>
      </c>
      <c r="E946" t="s">
        <v>512</v>
      </c>
      <c r="F946" t="s">
        <v>3106</v>
      </c>
      <c r="G946" t="s">
        <v>3107</v>
      </c>
      <c r="H946" t="s">
        <v>0</v>
      </c>
      <c r="I946" t="s">
        <v>378</v>
      </c>
      <c r="J946" t="s">
        <v>72</v>
      </c>
      <c r="K946" t="s">
        <v>53</v>
      </c>
      <c r="L946">
        <v>10009</v>
      </c>
      <c r="M946" t="s">
        <v>82</v>
      </c>
      <c r="N946" t="s">
        <v>3108</v>
      </c>
      <c r="O946" t="s">
        <v>10</v>
      </c>
      <c r="P946" t="s">
        <v>20</v>
      </c>
      <c r="Q946" t="s">
        <v>3109</v>
      </c>
      <c r="R946">
        <v>239.96999999999997</v>
      </c>
      <c r="S946">
        <v>3</v>
      </c>
      <c r="T946">
        <v>0</v>
      </c>
      <c r="U946">
        <v>2.3996999999999815</v>
      </c>
      <c r="V946">
        <v>2015</v>
      </c>
      <c r="W946" t="s">
        <v>216</v>
      </c>
    </row>
    <row r="947" spans="1:23" x14ac:dyDescent="0.25">
      <c r="A947">
        <v>5516</v>
      </c>
      <c r="B947" t="s">
        <v>3105</v>
      </c>
      <c r="C947" s="32">
        <v>42154</v>
      </c>
      <c r="D947" s="32">
        <v>42156</v>
      </c>
      <c r="E947" t="s">
        <v>512</v>
      </c>
      <c r="F947" t="s">
        <v>3106</v>
      </c>
      <c r="G947" t="s">
        <v>3107</v>
      </c>
      <c r="H947" t="s">
        <v>0</v>
      </c>
      <c r="I947" t="s">
        <v>378</v>
      </c>
      <c r="J947" t="s">
        <v>72</v>
      </c>
      <c r="K947" t="s">
        <v>53</v>
      </c>
      <c r="L947">
        <v>10009</v>
      </c>
      <c r="M947" t="s">
        <v>82</v>
      </c>
      <c r="N947" t="s">
        <v>1617</v>
      </c>
      <c r="O947" t="s">
        <v>10</v>
      </c>
      <c r="P947" t="s">
        <v>20</v>
      </c>
      <c r="Q947" t="s">
        <v>1618</v>
      </c>
      <c r="R947">
        <v>128.85000000000002</v>
      </c>
      <c r="S947">
        <v>3</v>
      </c>
      <c r="T947">
        <v>0</v>
      </c>
      <c r="U947">
        <v>3.8654999999999973</v>
      </c>
      <c r="V947">
        <v>2015</v>
      </c>
      <c r="W947" t="s">
        <v>216</v>
      </c>
    </row>
    <row r="948" spans="1:23" x14ac:dyDescent="0.25">
      <c r="A948">
        <v>6901</v>
      </c>
      <c r="B948" t="s">
        <v>3110</v>
      </c>
      <c r="C948" s="32">
        <v>42254</v>
      </c>
      <c r="D948" s="32">
        <v>42258</v>
      </c>
      <c r="E948" t="s">
        <v>375</v>
      </c>
      <c r="F948" t="s">
        <v>3111</v>
      </c>
      <c r="G948" t="s">
        <v>3112</v>
      </c>
      <c r="H948" t="s">
        <v>2</v>
      </c>
      <c r="I948" t="s">
        <v>378</v>
      </c>
      <c r="J948" t="s">
        <v>72</v>
      </c>
      <c r="K948" t="s">
        <v>53</v>
      </c>
      <c r="L948">
        <v>10009</v>
      </c>
      <c r="M948" t="s">
        <v>82</v>
      </c>
      <c r="N948" t="s">
        <v>3113</v>
      </c>
      <c r="O948" t="s">
        <v>10</v>
      </c>
      <c r="P948" t="s">
        <v>17</v>
      </c>
      <c r="Q948" t="s">
        <v>3114</v>
      </c>
      <c r="R948">
        <v>559.92999999999995</v>
      </c>
      <c r="S948">
        <v>7</v>
      </c>
      <c r="T948">
        <v>0</v>
      </c>
      <c r="U948">
        <v>167.97899999999996</v>
      </c>
      <c r="V948">
        <v>2015</v>
      </c>
      <c r="W948" t="s">
        <v>219</v>
      </c>
    </row>
    <row r="949" spans="1:23" x14ac:dyDescent="0.25">
      <c r="A949">
        <v>8751</v>
      </c>
      <c r="B949" t="s">
        <v>3115</v>
      </c>
      <c r="C949" s="32">
        <v>42171</v>
      </c>
      <c r="D949" s="32">
        <v>42174</v>
      </c>
      <c r="E949" t="s">
        <v>512</v>
      </c>
      <c r="F949" t="s">
        <v>3116</v>
      </c>
      <c r="G949" t="s">
        <v>3117</v>
      </c>
      <c r="H949" t="s">
        <v>0</v>
      </c>
      <c r="I949" t="s">
        <v>378</v>
      </c>
      <c r="J949" t="s">
        <v>72</v>
      </c>
      <c r="K949" t="s">
        <v>53</v>
      </c>
      <c r="L949">
        <v>10009</v>
      </c>
      <c r="M949" t="s">
        <v>82</v>
      </c>
      <c r="N949" t="s">
        <v>3118</v>
      </c>
      <c r="O949" t="s">
        <v>10</v>
      </c>
      <c r="P949" t="s">
        <v>20</v>
      </c>
      <c r="Q949" t="s">
        <v>3119</v>
      </c>
      <c r="R949">
        <v>133.97999999999999</v>
      </c>
      <c r="S949">
        <v>2</v>
      </c>
      <c r="T949">
        <v>0</v>
      </c>
      <c r="U949">
        <v>33.495000000000005</v>
      </c>
      <c r="V949">
        <v>2015</v>
      </c>
      <c r="W949" t="s">
        <v>214</v>
      </c>
    </row>
    <row r="950" spans="1:23" x14ac:dyDescent="0.25">
      <c r="A950">
        <v>180</v>
      </c>
      <c r="B950" t="s">
        <v>3120</v>
      </c>
      <c r="C950" s="32">
        <v>42353</v>
      </c>
      <c r="D950" s="32">
        <v>42357</v>
      </c>
      <c r="E950" t="s">
        <v>375</v>
      </c>
      <c r="F950" t="s">
        <v>2952</v>
      </c>
      <c r="G950" t="s">
        <v>2953</v>
      </c>
      <c r="H950" t="s">
        <v>2</v>
      </c>
      <c r="I950" t="s">
        <v>378</v>
      </c>
      <c r="J950" t="s">
        <v>72</v>
      </c>
      <c r="K950" t="s">
        <v>53</v>
      </c>
      <c r="L950">
        <v>10009</v>
      </c>
      <c r="M950" t="s">
        <v>82</v>
      </c>
      <c r="N950" t="s">
        <v>762</v>
      </c>
      <c r="O950" t="s">
        <v>9</v>
      </c>
      <c r="P950" t="s">
        <v>242</v>
      </c>
      <c r="Q950" t="s">
        <v>763</v>
      </c>
      <c r="R950">
        <v>3.28</v>
      </c>
      <c r="S950">
        <v>1</v>
      </c>
      <c r="T950">
        <v>0</v>
      </c>
      <c r="U950">
        <v>1.4104000000000001</v>
      </c>
      <c r="V950">
        <v>2015</v>
      </c>
      <c r="W950" t="s">
        <v>210</v>
      </c>
    </row>
    <row r="951" spans="1:23" x14ac:dyDescent="0.25">
      <c r="A951">
        <v>924</v>
      </c>
      <c r="B951" t="s">
        <v>3077</v>
      </c>
      <c r="C951" s="32">
        <v>42105</v>
      </c>
      <c r="D951" s="32">
        <v>42109</v>
      </c>
      <c r="E951" t="s">
        <v>375</v>
      </c>
      <c r="F951" t="s">
        <v>3078</v>
      </c>
      <c r="G951" t="s">
        <v>3079</v>
      </c>
      <c r="H951" t="s">
        <v>0</v>
      </c>
      <c r="I951" t="s">
        <v>378</v>
      </c>
      <c r="J951" t="s">
        <v>72</v>
      </c>
      <c r="K951" t="s">
        <v>53</v>
      </c>
      <c r="L951">
        <v>10009</v>
      </c>
      <c r="M951" t="s">
        <v>82</v>
      </c>
      <c r="N951" t="s">
        <v>3121</v>
      </c>
      <c r="O951" t="s">
        <v>9</v>
      </c>
      <c r="P951" t="s">
        <v>14</v>
      </c>
      <c r="Q951" t="s">
        <v>3122</v>
      </c>
      <c r="R951">
        <v>406.59999999999997</v>
      </c>
      <c r="S951">
        <v>5</v>
      </c>
      <c r="T951">
        <v>0</v>
      </c>
      <c r="U951">
        <v>113.84799999999998</v>
      </c>
      <c r="V951">
        <v>2015</v>
      </c>
      <c r="W951" t="s">
        <v>208</v>
      </c>
    </row>
    <row r="952" spans="1:23" x14ac:dyDescent="0.25">
      <c r="A952">
        <v>1054</v>
      </c>
      <c r="B952" t="s">
        <v>3084</v>
      </c>
      <c r="C952" s="32">
        <v>42098</v>
      </c>
      <c r="D952" s="32">
        <v>42102</v>
      </c>
      <c r="E952" t="s">
        <v>375</v>
      </c>
      <c r="F952" t="s">
        <v>1097</v>
      </c>
      <c r="G952" t="s">
        <v>1098</v>
      </c>
      <c r="H952" t="s">
        <v>2</v>
      </c>
      <c r="I952" t="s">
        <v>378</v>
      </c>
      <c r="J952" t="s">
        <v>72</v>
      </c>
      <c r="K952" t="s">
        <v>53</v>
      </c>
      <c r="L952">
        <v>10009</v>
      </c>
      <c r="M952" t="s">
        <v>82</v>
      </c>
      <c r="N952" t="s">
        <v>3123</v>
      </c>
      <c r="O952" t="s">
        <v>9</v>
      </c>
      <c r="P952" t="s">
        <v>242</v>
      </c>
      <c r="Q952" t="s">
        <v>3124</v>
      </c>
      <c r="R952">
        <v>11.16</v>
      </c>
      <c r="S952">
        <v>2</v>
      </c>
      <c r="T952">
        <v>0</v>
      </c>
      <c r="U952">
        <v>4.3524000000000003</v>
      </c>
      <c r="V952">
        <v>2015</v>
      </c>
      <c r="W952" t="s">
        <v>208</v>
      </c>
    </row>
    <row r="953" spans="1:23" x14ac:dyDescent="0.25">
      <c r="A953">
        <v>2209</v>
      </c>
      <c r="B953" t="s">
        <v>3125</v>
      </c>
      <c r="C953" s="32">
        <v>42238</v>
      </c>
      <c r="D953" s="32">
        <v>42242</v>
      </c>
      <c r="E953" t="s">
        <v>375</v>
      </c>
      <c r="F953" t="s">
        <v>3126</v>
      </c>
      <c r="G953" t="s">
        <v>3127</v>
      </c>
      <c r="H953" t="s">
        <v>2</v>
      </c>
      <c r="I953" t="s">
        <v>378</v>
      </c>
      <c r="J953" t="s">
        <v>72</v>
      </c>
      <c r="K953" t="s">
        <v>53</v>
      </c>
      <c r="L953">
        <v>10009</v>
      </c>
      <c r="M953" t="s">
        <v>82</v>
      </c>
      <c r="N953" t="s">
        <v>3128</v>
      </c>
      <c r="O953" t="s">
        <v>9</v>
      </c>
      <c r="P953" t="s">
        <v>242</v>
      </c>
      <c r="Q953" t="s">
        <v>3129</v>
      </c>
      <c r="R953">
        <v>16.52</v>
      </c>
      <c r="S953">
        <v>4</v>
      </c>
      <c r="T953">
        <v>0</v>
      </c>
      <c r="U953">
        <v>7.5991999999999997</v>
      </c>
      <c r="V953">
        <v>2015</v>
      </c>
      <c r="W953" t="s">
        <v>209</v>
      </c>
    </row>
    <row r="954" spans="1:23" x14ac:dyDescent="0.25">
      <c r="A954">
        <v>2390</v>
      </c>
      <c r="B954" t="s">
        <v>3090</v>
      </c>
      <c r="C954" s="32">
        <v>42344</v>
      </c>
      <c r="D954" s="32">
        <v>42348</v>
      </c>
      <c r="E954" t="s">
        <v>375</v>
      </c>
      <c r="F954" t="s">
        <v>3091</v>
      </c>
      <c r="G954" t="s">
        <v>3092</v>
      </c>
      <c r="H954" t="s">
        <v>0</v>
      </c>
      <c r="I954" t="s">
        <v>378</v>
      </c>
      <c r="J954" t="s">
        <v>72</v>
      </c>
      <c r="K954" t="s">
        <v>53</v>
      </c>
      <c r="L954">
        <v>10009</v>
      </c>
      <c r="M954" t="s">
        <v>82</v>
      </c>
      <c r="N954" t="s">
        <v>2828</v>
      </c>
      <c r="O954" t="s">
        <v>9</v>
      </c>
      <c r="P954" t="s">
        <v>92</v>
      </c>
      <c r="Q954" t="s">
        <v>2829</v>
      </c>
      <c r="R954">
        <v>6.48</v>
      </c>
      <c r="S954">
        <v>1</v>
      </c>
      <c r="T954">
        <v>0</v>
      </c>
      <c r="U954">
        <v>3.1104000000000003</v>
      </c>
      <c r="V954">
        <v>2015</v>
      </c>
      <c r="W954" t="s">
        <v>210</v>
      </c>
    </row>
    <row r="955" spans="1:23" x14ac:dyDescent="0.25">
      <c r="A955">
        <v>2391</v>
      </c>
      <c r="B955" t="s">
        <v>3090</v>
      </c>
      <c r="C955" s="32">
        <v>42344</v>
      </c>
      <c r="D955" s="32">
        <v>42348</v>
      </c>
      <c r="E955" t="s">
        <v>375</v>
      </c>
      <c r="F955" t="s">
        <v>3091</v>
      </c>
      <c r="G955" t="s">
        <v>3092</v>
      </c>
      <c r="H955" t="s">
        <v>0</v>
      </c>
      <c r="I955" t="s">
        <v>378</v>
      </c>
      <c r="J955" t="s">
        <v>72</v>
      </c>
      <c r="K955" t="s">
        <v>53</v>
      </c>
      <c r="L955">
        <v>10009</v>
      </c>
      <c r="M955" t="s">
        <v>82</v>
      </c>
      <c r="N955" t="s">
        <v>914</v>
      </c>
      <c r="O955" t="s">
        <v>9</v>
      </c>
      <c r="P955" t="s">
        <v>92</v>
      </c>
      <c r="Q955" t="s">
        <v>915</v>
      </c>
      <c r="R955">
        <v>41.86</v>
      </c>
      <c r="S955">
        <v>7</v>
      </c>
      <c r="T955">
        <v>0</v>
      </c>
      <c r="U955">
        <v>20.511400000000002</v>
      </c>
      <c r="V955">
        <v>2015</v>
      </c>
      <c r="W955" t="s">
        <v>210</v>
      </c>
    </row>
    <row r="956" spans="1:23" x14ac:dyDescent="0.25">
      <c r="A956">
        <v>2565</v>
      </c>
      <c r="B956" t="s">
        <v>3095</v>
      </c>
      <c r="C956" s="32">
        <v>42080</v>
      </c>
      <c r="D956" s="32">
        <v>42085</v>
      </c>
      <c r="E956" t="s">
        <v>389</v>
      </c>
      <c r="F956" t="s">
        <v>3096</v>
      </c>
      <c r="G956" t="s">
        <v>3097</v>
      </c>
      <c r="H956" t="s">
        <v>1</v>
      </c>
      <c r="I956" t="s">
        <v>378</v>
      </c>
      <c r="J956" t="s">
        <v>72</v>
      </c>
      <c r="K956" t="s">
        <v>53</v>
      </c>
      <c r="L956">
        <v>10009</v>
      </c>
      <c r="M956" t="s">
        <v>82</v>
      </c>
      <c r="N956" t="s">
        <v>3130</v>
      </c>
      <c r="O956" t="s">
        <v>9</v>
      </c>
      <c r="P956" t="s">
        <v>16</v>
      </c>
      <c r="Q956" t="s">
        <v>3131</v>
      </c>
      <c r="R956">
        <v>33.82</v>
      </c>
      <c r="S956">
        <v>2</v>
      </c>
      <c r="T956">
        <v>0</v>
      </c>
      <c r="U956">
        <v>9.1313999999999993</v>
      </c>
      <c r="V956">
        <v>2015</v>
      </c>
      <c r="W956" t="s">
        <v>215</v>
      </c>
    </row>
    <row r="957" spans="1:23" x14ac:dyDescent="0.25">
      <c r="A957">
        <v>2840</v>
      </c>
      <c r="B957" t="s">
        <v>3132</v>
      </c>
      <c r="C957" s="32">
        <v>42250</v>
      </c>
      <c r="D957" s="32">
        <v>42255</v>
      </c>
      <c r="E957" t="s">
        <v>389</v>
      </c>
      <c r="F957" t="s">
        <v>1591</v>
      </c>
      <c r="G957" t="s">
        <v>1592</v>
      </c>
      <c r="H957" t="s">
        <v>1</v>
      </c>
      <c r="I957" t="s">
        <v>378</v>
      </c>
      <c r="J957" t="s">
        <v>72</v>
      </c>
      <c r="K957" t="s">
        <v>53</v>
      </c>
      <c r="L957">
        <v>10009</v>
      </c>
      <c r="M957" t="s">
        <v>82</v>
      </c>
      <c r="N957" t="s">
        <v>2923</v>
      </c>
      <c r="O957" t="s">
        <v>9</v>
      </c>
      <c r="P957" t="s">
        <v>16</v>
      </c>
      <c r="Q957" t="s">
        <v>193</v>
      </c>
      <c r="R957">
        <v>120.33</v>
      </c>
      <c r="S957">
        <v>1</v>
      </c>
      <c r="T957">
        <v>0</v>
      </c>
      <c r="U957">
        <v>31.285799999999995</v>
      </c>
      <c r="V957">
        <v>2015</v>
      </c>
      <c r="W957" t="s">
        <v>219</v>
      </c>
    </row>
    <row r="958" spans="1:23" x14ac:dyDescent="0.25">
      <c r="A958">
        <v>3323</v>
      </c>
      <c r="B958" t="s">
        <v>3103</v>
      </c>
      <c r="C958" s="32">
        <v>42208</v>
      </c>
      <c r="D958" s="32">
        <v>42212</v>
      </c>
      <c r="E958" t="s">
        <v>375</v>
      </c>
      <c r="F958" t="s">
        <v>1552</v>
      </c>
      <c r="G958" t="s">
        <v>1553</v>
      </c>
      <c r="H958" t="s">
        <v>2</v>
      </c>
      <c r="I958" t="s">
        <v>378</v>
      </c>
      <c r="J958" t="s">
        <v>72</v>
      </c>
      <c r="K958" t="s">
        <v>53</v>
      </c>
      <c r="L958">
        <v>10009</v>
      </c>
      <c r="M958" t="s">
        <v>82</v>
      </c>
      <c r="N958" t="s">
        <v>3133</v>
      </c>
      <c r="O958" t="s">
        <v>9</v>
      </c>
      <c r="P958" t="s">
        <v>14</v>
      </c>
      <c r="Q958" t="s">
        <v>3134</v>
      </c>
      <c r="R958">
        <v>68.94</v>
      </c>
      <c r="S958">
        <v>3</v>
      </c>
      <c r="T958">
        <v>0</v>
      </c>
      <c r="U958">
        <v>20.681999999999995</v>
      </c>
      <c r="V958">
        <v>2015</v>
      </c>
      <c r="W958" t="s">
        <v>213</v>
      </c>
    </row>
    <row r="959" spans="1:23" x14ac:dyDescent="0.25">
      <c r="A959">
        <v>4766</v>
      </c>
      <c r="B959" t="s">
        <v>3135</v>
      </c>
      <c r="C959" s="32">
        <v>42118</v>
      </c>
      <c r="D959" s="32">
        <v>42122</v>
      </c>
      <c r="E959" t="s">
        <v>375</v>
      </c>
      <c r="F959" t="s">
        <v>3136</v>
      </c>
      <c r="G959" t="s">
        <v>3137</v>
      </c>
      <c r="H959" t="s">
        <v>2</v>
      </c>
      <c r="I959" t="s">
        <v>378</v>
      </c>
      <c r="J959" t="s">
        <v>72</v>
      </c>
      <c r="K959" t="s">
        <v>53</v>
      </c>
      <c r="L959">
        <v>10009</v>
      </c>
      <c r="M959" t="s">
        <v>82</v>
      </c>
      <c r="N959" t="s">
        <v>966</v>
      </c>
      <c r="O959" t="s">
        <v>9</v>
      </c>
      <c r="P959" t="s">
        <v>242</v>
      </c>
      <c r="Q959" t="s">
        <v>967</v>
      </c>
      <c r="R959">
        <v>25.99</v>
      </c>
      <c r="S959">
        <v>1</v>
      </c>
      <c r="T959">
        <v>0</v>
      </c>
      <c r="U959">
        <v>7.5370999999999988</v>
      </c>
      <c r="V959">
        <v>2015</v>
      </c>
      <c r="W959" t="s">
        <v>208</v>
      </c>
    </row>
    <row r="960" spans="1:23" x14ac:dyDescent="0.25">
      <c r="A960">
        <v>5515</v>
      </c>
      <c r="B960" t="s">
        <v>3105</v>
      </c>
      <c r="C960" s="32">
        <v>42154</v>
      </c>
      <c r="D960" s="32">
        <v>42156</v>
      </c>
      <c r="E960" t="s">
        <v>512</v>
      </c>
      <c r="F960" t="s">
        <v>3106</v>
      </c>
      <c r="G960" t="s">
        <v>3107</v>
      </c>
      <c r="H960" t="s">
        <v>0</v>
      </c>
      <c r="I960" t="s">
        <v>378</v>
      </c>
      <c r="J960" t="s">
        <v>72</v>
      </c>
      <c r="K960" t="s">
        <v>53</v>
      </c>
      <c r="L960">
        <v>10009</v>
      </c>
      <c r="M960" t="s">
        <v>82</v>
      </c>
      <c r="N960" t="s">
        <v>3138</v>
      </c>
      <c r="O960" t="s">
        <v>9</v>
      </c>
      <c r="P960" t="s">
        <v>14</v>
      </c>
      <c r="Q960" t="s">
        <v>3139</v>
      </c>
      <c r="R960">
        <v>160.32</v>
      </c>
      <c r="S960">
        <v>2</v>
      </c>
      <c r="T960">
        <v>0</v>
      </c>
      <c r="U960">
        <v>44.889600000000002</v>
      </c>
      <c r="V960">
        <v>2015</v>
      </c>
      <c r="W960" t="s">
        <v>216</v>
      </c>
    </row>
    <row r="961" spans="1:23" x14ac:dyDescent="0.25">
      <c r="A961">
        <v>5528</v>
      </c>
      <c r="B961" t="s">
        <v>3140</v>
      </c>
      <c r="C961" s="32">
        <v>42132</v>
      </c>
      <c r="D961" s="32">
        <v>42134</v>
      </c>
      <c r="E961" t="s">
        <v>512</v>
      </c>
      <c r="F961" t="s">
        <v>3141</v>
      </c>
      <c r="G961" t="s">
        <v>3142</v>
      </c>
      <c r="H961" t="s">
        <v>2</v>
      </c>
      <c r="I961" t="s">
        <v>378</v>
      </c>
      <c r="J961" t="s">
        <v>72</v>
      </c>
      <c r="K961" t="s">
        <v>53</v>
      </c>
      <c r="L961">
        <v>10009</v>
      </c>
      <c r="M961" t="s">
        <v>82</v>
      </c>
      <c r="N961" t="s">
        <v>3143</v>
      </c>
      <c r="O961" t="s">
        <v>9</v>
      </c>
      <c r="P961" t="s">
        <v>92</v>
      </c>
      <c r="Q961" t="s">
        <v>3144</v>
      </c>
      <c r="R961">
        <v>37.94</v>
      </c>
      <c r="S961">
        <v>2</v>
      </c>
      <c r="T961">
        <v>0</v>
      </c>
      <c r="U961">
        <v>18.211199999999998</v>
      </c>
      <c r="V961">
        <v>2015</v>
      </c>
      <c r="W961" t="s">
        <v>216</v>
      </c>
    </row>
    <row r="962" spans="1:23" x14ac:dyDescent="0.25">
      <c r="A962">
        <v>6259</v>
      </c>
      <c r="B962" t="s">
        <v>3145</v>
      </c>
      <c r="C962" s="32">
        <v>42091</v>
      </c>
      <c r="D962" s="32">
        <v>42093</v>
      </c>
      <c r="E962" t="s">
        <v>389</v>
      </c>
      <c r="F962" t="s">
        <v>2423</v>
      </c>
      <c r="G962" t="s">
        <v>2424</v>
      </c>
      <c r="H962" t="s">
        <v>0</v>
      </c>
      <c r="I962" t="s">
        <v>378</v>
      </c>
      <c r="J962" t="s">
        <v>72</v>
      </c>
      <c r="K962" t="s">
        <v>53</v>
      </c>
      <c r="L962">
        <v>10009</v>
      </c>
      <c r="M962" t="s">
        <v>82</v>
      </c>
      <c r="N962" t="s">
        <v>2472</v>
      </c>
      <c r="O962" t="s">
        <v>9</v>
      </c>
      <c r="P962" t="s">
        <v>162</v>
      </c>
      <c r="Q962" t="s">
        <v>2473</v>
      </c>
      <c r="R962">
        <v>22.919999999999998</v>
      </c>
      <c r="S962">
        <v>3</v>
      </c>
      <c r="T962">
        <v>0</v>
      </c>
      <c r="U962">
        <v>11.230799999999999</v>
      </c>
      <c r="V962">
        <v>2015</v>
      </c>
      <c r="W962" t="s">
        <v>215</v>
      </c>
    </row>
    <row r="963" spans="1:23" x14ac:dyDescent="0.25">
      <c r="A963">
        <v>7100</v>
      </c>
      <c r="B963" t="s">
        <v>3146</v>
      </c>
      <c r="C963" s="32">
        <v>42364</v>
      </c>
      <c r="D963" s="32">
        <v>42368</v>
      </c>
      <c r="E963" t="s">
        <v>389</v>
      </c>
      <c r="F963" t="s">
        <v>3147</v>
      </c>
      <c r="G963" t="s">
        <v>3148</v>
      </c>
      <c r="H963" t="s">
        <v>0</v>
      </c>
      <c r="I963" t="s">
        <v>378</v>
      </c>
      <c r="J963" t="s">
        <v>72</v>
      </c>
      <c r="K963" t="s">
        <v>53</v>
      </c>
      <c r="L963">
        <v>10009</v>
      </c>
      <c r="M963" t="s">
        <v>82</v>
      </c>
      <c r="N963" t="s">
        <v>3149</v>
      </c>
      <c r="O963" t="s">
        <v>9</v>
      </c>
      <c r="P963" t="s">
        <v>92</v>
      </c>
      <c r="Q963" t="s">
        <v>3150</v>
      </c>
      <c r="R963">
        <v>212.64</v>
      </c>
      <c r="S963">
        <v>6</v>
      </c>
      <c r="T963">
        <v>0</v>
      </c>
      <c r="U963">
        <v>99.940799999999982</v>
      </c>
      <c r="V963">
        <v>2015</v>
      </c>
      <c r="W963" t="s">
        <v>210</v>
      </c>
    </row>
    <row r="964" spans="1:23" x14ac:dyDescent="0.25">
      <c r="A964">
        <v>7340</v>
      </c>
      <c r="B964" t="s">
        <v>3151</v>
      </c>
      <c r="C964" s="32">
        <v>42203</v>
      </c>
      <c r="D964" s="32">
        <v>42206</v>
      </c>
      <c r="E964" t="s">
        <v>512</v>
      </c>
      <c r="F964" t="s">
        <v>2557</v>
      </c>
      <c r="G964" t="s">
        <v>2558</v>
      </c>
      <c r="H964" t="s">
        <v>1</v>
      </c>
      <c r="I964" t="s">
        <v>378</v>
      </c>
      <c r="J964" t="s">
        <v>72</v>
      </c>
      <c r="K964" t="s">
        <v>53</v>
      </c>
      <c r="L964">
        <v>10009</v>
      </c>
      <c r="M964" t="s">
        <v>82</v>
      </c>
      <c r="N964" t="s">
        <v>3152</v>
      </c>
      <c r="O964" t="s">
        <v>9</v>
      </c>
      <c r="P964" t="s">
        <v>242</v>
      </c>
      <c r="Q964" t="s">
        <v>3153</v>
      </c>
      <c r="R964">
        <v>5.76</v>
      </c>
      <c r="S964">
        <v>2</v>
      </c>
      <c r="T964">
        <v>0</v>
      </c>
      <c r="U964">
        <v>1.6128</v>
      </c>
      <c r="V964">
        <v>2015</v>
      </c>
      <c r="W964" t="s">
        <v>213</v>
      </c>
    </row>
    <row r="965" spans="1:23" x14ac:dyDescent="0.25">
      <c r="A965">
        <v>7720</v>
      </c>
      <c r="B965" t="s">
        <v>3154</v>
      </c>
      <c r="C965" s="32">
        <v>42009</v>
      </c>
      <c r="D965" s="32">
        <v>42014</v>
      </c>
      <c r="E965" t="s">
        <v>375</v>
      </c>
      <c r="F965" t="s">
        <v>3155</v>
      </c>
      <c r="G965" t="s">
        <v>3156</v>
      </c>
      <c r="H965" t="s">
        <v>1</v>
      </c>
      <c r="I965" t="s">
        <v>378</v>
      </c>
      <c r="J965" t="s">
        <v>72</v>
      </c>
      <c r="K965" t="s">
        <v>53</v>
      </c>
      <c r="L965">
        <v>10009</v>
      </c>
      <c r="M965" t="s">
        <v>82</v>
      </c>
      <c r="N965" t="s">
        <v>2181</v>
      </c>
      <c r="O965" t="s">
        <v>9</v>
      </c>
      <c r="P965" t="s">
        <v>242</v>
      </c>
      <c r="Q965" t="s">
        <v>2182</v>
      </c>
      <c r="R965">
        <v>59.519999999999996</v>
      </c>
      <c r="S965">
        <v>3</v>
      </c>
      <c r="T965">
        <v>0</v>
      </c>
      <c r="U965">
        <v>15.475200000000001</v>
      </c>
      <c r="V965">
        <v>2015</v>
      </c>
      <c r="W965" t="s">
        <v>212</v>
      </c>
    </row>
    <row r="966" spans="1:23" x14ac:dyDescent="0.25">
      <c r="A966">
        <v>7721</v>
      </c>
      <c r="B966" t="s">
        <v>3154</v>
      </c>
      <c r="C966" s="32">
        <v>42009</v>
      </c>
      <c r="D966" s="32">
        <v>42014</v>
      </c>
      <c r="E966" t="s">
        <v>375</v>
      </c>
      <c r="F966" t="s">
        <v>3155</v>
      </c>
      <c r="G966" t="s">
        <v>3156</v>
      </c>
      <c r="H966" t="s">
        <v>1</v>
      </c>
      <c r="I966" t="s">
        <v>378</v>
      </c>
      <c r="J966" t="s">
        <v>72</v>
      </c>
      <c r="K966" t="s">
        <v>53</v>
      </c>
      <c r="L966">
        <v>10009</v>
      </c>
      <c r="M966" t="s">
        <v>82</v>
      </c>
      <c r="N966" t="s">
        <v>594</v>
      </c>
      <c r="O966" t="s">
        <v>9</v>
      </c>
      <c r="P966" t="s">
        <v>162</v>
      </c>
      <c r="Q966" t="s">
        <v>595</v>
      </c>
      <c r="R966">
        <v>17.48</v>
      </c>
      <c r="S966">
        <v>2</v>
      </c>
      <c r="T966">
        <v>0</v>
      </c>
      <c r="U966">
        <v>8.2156000000000002</v>
      </c>
      <c r="V966">
        <v>2015</v>
      </c>
      <c r="W966" t="s">
        <v>212</v>
      </c>
    </row>
    <row r="967" spans="1:23" x14ac:dyDescent="0.25">
      <c r="A967">
        <v>7728</v>
      </c>
      <c r="B967" t="s">
        <v>3157</v>
      </c>
      <c r="C967" s="32">
        <v>42079</v>
      </c>
      <c r="D967" s="32">
        <v>42083</v>
      </c>
      <c r="E967" t="s">
        <v>389</v>
      </c>
      <c r="F967" t="s">
        <v>2952</v>
      </c>
      <c r="G967" t="s">
        <v>2953</v>
      </c>
      <c r="H967" t="s">
        <v>2</v>
      </c>
      <c r="I967" t="s">
        <v>378</v>
      </c>
      <c r="J967" t="s">
        <v>72</v>
      </c>
      <c r="K967" t="s">
        <v>53</v>
      </c>
      <c r="L967">
        <v>10009</v>
      </c>
      <c r="M967" t="s">
        <v>82</v>
      </c>
      <c r="N967" t="s">
        <v>3158</v>
      </c>
      <c r="O967" t="s">
        <v>9</v>
      </c>
      <c r="P967" t="s">
        <v>242</v>
      </c>
      <c r="Q967" t="s">
        <v>3159</v>
      </c>
      <c r="R967">
        <v>17.52</v>
      </c>
      <c r="S967">
        <v>3</v>
      </c>
      <c r="T967">
        <v>0</v>
      </c>
      <c r="U967">
        <v>6.3071999999999999</v>
      </c>
      <c r="V967">
        <v>2015</v>
      </c>
      <c r="W967" t="s">
        <v>215</v>
      </c>
    </row>
    <row r="968" spans="1:23" x14ac:dyDescent="0.25">
      <c r="A968">
        <v>8403</v>
      </c>
      <c r="B968" t="s">
        <v>263</v>
      </c>
      <c r="C968" s="32">
        <v>42343</v>
      </c>
      <c r="D968" s="32">
        <v>42347</v>
      </c>
      <c r="E968" t="s">
        <v>389</v>
      </c>
      <c r="F968" t="s">
        <v>3160</v>
      </c>
      <c r="G968" t="s">
        <v>3161</v>
      </c>
      <c r="H968" t="s">
        <v>0</v>
      </c>
      <c r="I968" t="s">
        <v>378</v>
      </c>
      <c r="J968" t="s">
        <v>72</v>
      </c>
      <c r="K968" t="s">
        <v>53</v>
      </c>
      <c r="L968">
        <v>10009</v>
      </c>
      <c r="M968" t="s">
        <v>82</v>
      </c>
      <c r="N968" t="s">
        <v>2755</v>
      </c>
      <c r="O968" t="s">
        <v>9</v>
      </c>
      <c r="P968" t="s">
        <v>92</v>
      </c>
      <c r="Q968" t="s">
        <v>2756</v>
      </c>
      <c r="R968">
        <v>22.68</v>
      </c>
      <c r="S968">
        <v>2</v>
      </c>
      <c r="T968">
        <v>0</v>
      </c>
      <c r="U968">
        <v>11.113199999999999</v>
      </c>
      <c r="V968">
        <v>2015</v>
      </c>
      <c r="W968" t="s">
        <v>210</v>
      </c>
    </row>
    <row r="969" spans="1:23" x14ac:dyDescent="0.25">
      <c r="A969">
        <v>9867</v>
      </c>
      <c r="B969" t="s">
        <v>3162</v>
      </c>
      <c r="C969" s="32">
        <v>42089</v>
      </c>
      <c r="D969" s="32">
        <v>42091</v>
      </c>
      <c r="E969" t="s">
        <v>389</v>
      </c>
      <c r="F969" t="s">
        <v>2156</v>
      </c>
      <c r="G969" t="s">
        <v>2157</v>
      </c>
      <c r="H969" t="s">
        <v>1</v>
      </c>
      <c r="I969" t="s">
        <v>378</v>
      </c>
      <c r="J969" t="s">
        <v>72</v>
      </c>
      <c r="K969" t="s">
        <v>53</v>
      </c>
      <c r="L969">
        <v>10009</v>
      </c>
      <c r="M969" t="s">
        <v>82</v>
      </c>
      <c r="N969" t="s">
        <v>2116</v>
      </c>
      <c r="O969" t="s">
        <v>9</v>
      </c>
      <c r="P969" t="s">
        <v>16</v>
      </c>
      <c r="Q969" t="s">
        <v>2117</v>
      </c>
      <c r="R969">
        <v>1085.42</v>
      </c>
      <c r="S969">
        <v>7</v>
      </c>
      <c r="T969">
        <v>0</v>
      </c>
      <c r="U969">
        <v>282.20920000000001</v>
      </c>
      <c r="V969">
        <v>2015</v>
      </c>
      <c r="W969" t="s">
        <v>215</v>
      </c>
    </row>
    <row r="970" spans="1:23" x14ac:dyDescent="0.25">
      <c r="A970">
        <v>9868</v>
      </c>
      <c r="B970" t="s">
        <v>3162</v>
      </c>
      <c r="C970" s="32">
        <v>42089</v>
      </c>
      <c r="D970" s="32">
        <v>42091</v>
      </c>
      <c r="E970" t="s">
        <v>389</v>
      </c>
      <c r="F970" t="s">
        <v>2156</v>
      </c>
      <c r="G970" t="s">
        <v>2157</v>
      </c>
      <c r="H970" t="s">
        <v>1</v>
      </c>
      <c r="I970" t="s">
        <v>378</v>
      </c>
      <c r="J970" t="s">
        <v>72</v>
      </c>
      <c r="K970" t="s">
        <v>53</v>
      </c>
      <c r="L970">
        <v>10009</v>
      </c>
      <c r="M970" t="s">
        <v>82</v>
      </c>
      <c r="N970" t="s">
        <v>3163</v>
      </c>
      <c r="O970" t="s">
        <v>9</v>
      </c>
      <c r="P970" t="s">
        <v>14</v>
      </c>
      <c r="Q970" t="s">
        <v>3164</v>
      </c>
      <c r="R970">
        <v>13.11</v>
      </c>
      <c r="S970">
        <v>3</v>
      </c>
      <c r="T970">
        <v>0</v>
      </c>
      <c r="U970">
        <v>3.4086000000000003</v>
      </c>
      <c r="V970">
        <v>2015</v>
      </c>
      <c r="W970" t="s">
        <v>215</v>
      </c>
    </row>
    <row r="971" spans="1:23" x14ac:dyDescent="0.25">
      <c r="A971">
        <v>191</v>
      </c>
      <c r="B971" t="s">
        <v>3165</v>
      </c>
      <c r="C971" s="32">
        <v>42289</v>
      </c>
      <c r="D971" s="32">
        <v>42291</v>
      </c>
      <c r="E971" t="s">
        <v>512</v>
      </c>
      <c r="F971" t="s">
        <v>2335</v>
      </c>
      <c r="G971" t="s">
        <v>2336</v>
      </c>
      <c r="H971" t="s">
        <v>2</v>
      </c>
      <c r="I971" t="s">
        <v>378</v>
      </c>
      <c r="J971" t="s">
        <v>72</v>
      </c>
      <c r="K971" t="s">
        <v>53</v>
      </c>
      <c r="L971">
        <v>10035</v>
      </c>
      <c r="M971" t="s">
        <v>82</v>
      </c>
      <c r="N971" t="s">
        <v>1704</v>
      </c>
      <c r="O971" t="s">
        <v>10</v>
      </c>
      <c r="P971" t="s">
        <v>20</v>
      </c>
      <c r="Q971" t="s">
        <v>1705</v>
      </c>
      <c r="R971">
        <v>71.760000000000005</v>
      </c>
      <c r="S971">
        <v>6</v>
      </c>
      <c r="T971">
        <v>0</v>
      </c>
      <c r="U971">
        <v>20.092800000000004</v>
      </c>
      <c r="V971">
        <v>2015</v>
      </c>
      <c r="W971" t="s">
        <v>218</v>
      </c>
    </row>
    <row r="972" spans="1:23" x14ac:dyDescent="0.25">
      <c r="A972">
        <v>192</v>
      </c>
      <c r="B972" t="s">
        <v>3165</v>
      </c>
      <c r="C972" s="32">
        <v>42289</v>
      </c>
      <c r="D972" s="32">
        <v>42291</v>
      </c>
      <c r="E972" t="s">
        <v>512</v>
      </c>
      <c r="F972" t="s">
        <v>2335</v>
      </c>
      <c r="G972" t="s">
        <v>2336</v>
      </c>
      <c r="H972" t="s">
        <v>2</v>
      </c>
      <c r="I972" t="s">
        <v>378</v>
      </c>
      <c r="J972" t="s">
        <v>72</v>
      </c>
      <c r="K972" t="s">
        <v>53</v>
      </c>
      <c r="L972">
        <v>10035</v>
      </c>
      <c r="M972" t="s">
        <v>82</v>
      </c>
      <c r="N972" t="s">
        <v>2745</v>
      </c>
      <c r="O972" t="s">
        <v>9</v>
      </c>
      <c r="P972" t="s">
        <v>92</v>
      </c>
      <c r="Q972" t="s">
        <v>2746</v>
      </c>
      <c r="R972">
        <v>51.84</v>
      </c>
      <c r="S972">
        <v>8</v>
      </c>
      <c r="T972">
        <v>0</v>
      </c>
      <c r="U972">
        <v>24.883200000000002</v>
      </c>
      <c r="V972">
        <v>2015</v>
      </c>
      <c r="W972" t="s">
        <v>218</v>
      </c>
    </row>
    <row r="973" spans="1:23" x14ac:dyDescent="0.25">
      <c r="A973">
        <v>194</v>
      </c>
      <c r="B973" t="s">
        <v>3165</v>
      </c>
      <c r="C973" s="32">
        <v>42289</v>
      </c>
      <c r="D973" s="32">
        <v>42291</v>
      </c>
      <c r="E973" t="s">
        <v>512</v>
      </c>
      <c r="F973" t="s">
        <v>2335</v>
      </c>
      <c r="G973" t="s">
        <v>2336</v>
      </c>
      <c r="H973" t="s">
        <v>2</v>
      </c>
      <c r="I973" t="s">
        <v>378</v>
      </c>
      <c r="J973" t="s">
        <v>72</v>
      </c>
      <c r="K973" t="s">
        <v>53</v>
      </c>
      <c r="L973">
        <v>10035</v>
      </c>
      <c r="M973" t="s">
        <v>82</v>
      </c>
      <c r="N973" t="s">
        <v>3166</v>
      </c>
      <c r="O973" t="s">
        <v>9</v>
      </c>
      <c r="P973" t="s">
        <v>242</v>
      </c>
      <c r="Q973" t="s">
        <v>3167</v>
      </c>
      <c r="R973">
        <v>19.899999999999999</v>
      </c>
      <c r="S973">
        <v>5</v>
      </c>
      <c r="T973">
        <v>0</v>
      </c>
      <c r="U973">
        <v>6.5669999999999984</v>
      </c>
      <c r="V973">
        <v>2015</v>
      </c>
      <c r="W973" t="s">
        <v>218</v>
      </c>
    </row>
    <row r="974" spans="1:23" x14ac:dyDescent="0.25">
      <c r="A974">
        <v>1703</v>
      </c>
      <c r="B974" t="s">
        <v>3168</v>
      </c>
      <c r="C974" s="32">
        <v>42198</v>
      </c>
      <c r="D974" s="32">
        <v>42200</v>
      </c>
      <c r="E974" t="s">
        <v>389</v>
      </c>
      <c r="F974" t="s">
        <v>3169</v>
      </c>
      <c r="G974" t="s">
        <v>3170</v>
      </c>
      <c r="H974" t="s">
        <v>0</v>
      </c>
      <c r="I974" t="s">
        <v>378</v>
      </c>
      <c r="J974" t="s">
        <v>72</v>
      </c>
      <c r="K974" t="s">
        <v>53</v>
      </c>
      <c r="L974">
        <v>10035</v>
      </c>
      <c r="M974" t="s">
        <v>82</v>
      </c>
      <c r="N974" t="s">
        <v>2757</v>
      </c>
      <c r="O974" t="s">
        <v>9</v>
      </c>
      <c r="P974" t="s">
        <v>92</v>
      </c>
      <c r="Q974" t="s">
        <v>553</v>
      </c>
      <c r="R974">
        <v>9.9600000000000009</v>
      </c>
      <c r="S974">
        <v>2</v>
      </c>
      <c r="T974">
        <v>0</v>
      </c>
      <c r="U974">
        <v>4.6812000000000005</v>
      </c>
      <c r="V974">
        <v>2015</v>
      </c>
      <c r="W974" t="s">
        <v>213</v>
      </c>
    </row>
    <row r="975" spans="1:23" x14ac:dyDescent="0.25">
      <c r="A975">
        <v>2262</v>
      </c>
      <c r="B975" t="s">
        <v>3171</v>
      </c>
      <c r="C975" s="32">
        <v>42356</v>
      </c>
      <c r="D975" s="32">
        <v>42356</v>
      </c>
      <c r="E975" t="s">
        <v>597</v>
      </c>
      <c r="F975" t="s">
        <v>3172</v>
      </c>
      <c r="G975" t="s">
        <v>3173</v>
      </c>
      <c r="H975" t="s">
        <v>0</v>
      </c>
      <c r="I975" t="s">
        <v>378</v>
      </c>
      <c r="J975" t="s">
        <v>72</v>
      </c>
      <c r="K975" t="s">
        <v>53</v>
      </c>
      <c r="L975">
        <v>10035</v>
      </c>
      <c r="M975" t="s">
        <v>82</v>
      </c>
      <c r="N975" t="s">
        <v>493</v>
      </c>
      <c r="O975" t="s">
        <v>10</v>
      </c>
      <c r="P975" t="s">
        <v>17</v>
      </c>
      <c r="Q975" t="s">
        <v>166</v>
      </c>
      <c r="R975">
        <v>166.24</v>
      </c>
      <c r="S975">
        <v>1</v>
      </c>
      <c r="T975">
        <v>0</v>
      </c>
      <c r="U975">
        <v>24.936000000000007</v>
      </c>
      <c r="V975">
        <v>2015</v>
      </c>
      <c r="W975" t="s">
        <v>210</v>
      </c>
    </row>
    <row r="976" spans="1:23" x14ac:dyDescent="0.25">
      <c r="A976">
        <v>2328</v>
      </c>
      <c r="B976" t="s">
        <v>3174</v>
      </c>
      <c r="C976" s="32">
        <v>42262</v>
      </c>
      <c r="D976" s="32">
        <v>42266</v>
      </c>
      <c r="E976" t="s">
        <v>389</v>
      </c>
      <c r="F976" t="s">
        <v>3175</v>
      </c>
      <c r="G976" t="s">
        <v>3176</v>
      </c>
      <c r="H976" t="s">
        <v>1</v>
      </c>
      <c r="I976" t="s">
        <v>378</v>
      </c>
      <c r="J976" t="s">
        <v>72</v>
      </c>
      <c r="K976" t="s">
        <v>53</v>
      </c>
      <c r="L976">
        <v>10035</v>
      </c>
      <c r="M976" t="s">
        <v>82</v>
      </c>
      <c r="N976" t="s">
        <v>2742</v>
      </c>
      <c r="O976" t="s">
        <v>9</v>
      </c>
      <c r="P976" t="s">
        <v>92</v>
      </c>
      <c r="Q976" t="s">
        <v>2743</v>
      </c>
      <c r="R976">
        <v>12.96</v>
      </c>
      <c r="S976">
        <v>2</v>
      </c>
      <c r="T976">
        <v>0</v>
      </c>
      <c r="U976">
        <v>6.2208000000000006</v>
      </c>
      <c r="V976">
        <v>2015</v>
      </c>
      <c r="W976" t="s">
        <v>219</v>
      </c>
    </row>
    <row r="977" spans="1:23" x14ac:dyDescent="0.25">
      <c r="A977">
        <v>3141</v>
      </c>
      <c r="B977" t="s">
        <v>3177</v>
      </c>
      <c r="C977" s="32">
        <v>42119</v>
      </c>
      <c r="D977" s="32">
        <v>42122</v>
      </c>
      <c r="E977" t="s">
        <v>512</v>
      </c>
      <c r="F977" t="s">
        <v>887</v>
      </c>
      <c r="G977" t="s">
        <v>888</v>
      </c>
      <c r="H977" t="s">
        <v>0</v>
      </c>
      <c r="I977" t="s">
        <v>378</v>
      </c>
      <c r="J977" t="s">
        <v>72</v>
      </c>
      <c r="K977" t="s">
        <v>53</v>
      </c>
      <c r="L977">
        <v>10035</v>
      </c>
      <c r="M977" t="s">
        <v>82</v>
      </c>
      <c r="N977" t="s">
        <v>2379</v>
      </c>
      <c r="O977" t="s">
        <v>9</v>
      </c>
      <c r="P977" t="s">
        <v>14</v>
      </c>
      <c r="Q977" t="s">
        <v>2380</v>
      </c>
      <c r="R977">
        <v>206.43</v>
      </c>
      <c r="S977">
        <v>3</v>
      </c>
      <c r="T977">
        <v>0</v>
      </c>
      <c r="U977">
        <v>90.829200000000014</v>
      </c>
      <c r="V977">
        <v>2015</v>
      </c>
      <c r="W977" t="s">
        <v>208</v>
      </c>
    </row>
    <row r="978" spans="1:23" x14ac:dyDescent="0.25">
      <c r="A978">
        <v>3383</v>
      </c>
      <c r="B978" t="s">
        <v>3178</v>
      </c>
      <c r="C978" s="32">
        <v>42342</v>
      </c>
      <c r="D978" s="32">
        <v>42347</v>
      </c>
      <c r="E978" t="s">
        <v>389</v>
      </c>
      <c r="F978" t="s">
        <v>3179</v>
      </c>
      <c r="G978" t="s">
        <v>3180</v>
      </c>
      <c r="H978" t="s">
        <v>0</v>
      </c>
      <c r="I978" t="s">
        <v>378</v>
      </c>
      <c r="J978" t="s">
        <v>72</v>
      </c>
      <c r="K978" t="s">
        <v>53</v>
      </c>
      <c r="L978">
        <v>10035</v>
      </c>
      <c r="M978" t="s">
        <v>82</v>
      </c>
      <c r="N978" t="s">
        <v>2493</v>
      </c>
      <c r="O978" t="s">
        <v>9</v>
      </c>
      <c r="P978" t="s">
        <v>162</v>
      </c>
      <c r="Q978" t="s">
        <v>2494</v>
      </c>
      <c r="R978">
        <v>17.940000000000001</v>
      </c>
      <c r="S978">
        <v>3</v>
      </c>
      <c r="T978">
        <v>0</v>
      </c>
      <c r="U978">
        <v>8.7906000000000013</v>
      </c>
      <c r="V978">
        <v>2015</v>
      </c>
      <c r="W978" t="s">
        <v>210</v>
      </c>
    </row>
    <row r="979" spans="1:23" x14ac:dyDescent="0.25">
      <c r="A979">
        <v>3385</v>
      </c>
      <c r="B979" t="s">
        <v>3178</v>
      </c>
      <c r="C979" s="32">
        <v>42342</v>
      </c>
      <c r="D979" s="32">
        <v>42347</v>
      </c>
      <c r="E979" t="s">
        <v>389</v>
      </c>
      <c r="F979" t="s">
        <v>3179</v>
      </c>
      <c r="G979" t="s">
        <v>3180</v>
      </c>
      <c r="H979" t="s">
        <v>0</v>
      </c>
      <c r="I979" t="s">
        <v>378</v>
      </c>
      <c r="J979" t="s">
        <v>72</v>
      </c>
      <c r="K979" t="s">
        <v>53</v>
      </c>
      <c r="L979">
        <v>10035</v>
      </c>
      <c r="M979" t="s">
        <v>82</v>
      </c>
      <c r="N979" t="s">
        <v>3181</v>
      </c>
      <c r="O979" t="s">
        <v>10</v>
      </c>
      <c r="P979" t="s">
        <v>20</v>
      </c>
      <c r="Q979" t="s">
        <v>171</v>
      </c>
      <c r="R979">
        <v>1799.75</v>
      </c>
      <c r="S979">
        <v>5</v>
      </c>
      <c r="T979">
        <v>0</v>
      </c>
      <c r="U979">
        <v>539.92499999999995</v>
      </c>
      <c r="V979">
        <v>2015</v>
      </c>
      <c r="W979" t="s">
        <v>210</v>
      </c>
    </row>
    <row r="980" spans="1:23" x14ac:dyDescent="0.25">
      <c r="A980">
        <v>4048</v>
      </c>
      <c r="B980" t="s">
        <v>3182</v>
      </c>
      <c r="C980" s="32">
        <v>42201</v>
      </c>
      <c r="D980" s="32">
        <v>42204</v>
      </c>
      <c r="E980" t="s">
        <v>512</v>
      </c>
      <c r="F980" t="s">
        <v>3183</v>
      </c>
      <c r="G980" t="s">
        <v>3184</v>
      </c>
      <c r="H980" t="s">
        <v>1</v>
      </c>
      <c r="I980" t="s">
        <v>378</v>
      </c>
      <c r="J980" t="s">
        <v>72</v>
      </c>
      <c r="K980" t="s">
        <v>53</v>
      </c>
      <c r="L980">
        <v>10035</v>
      </c>
      <c r="M980" t="s">
        <v>82</v>
      </c>
      <c r="N980" t="s">
        <v>3185</v>
      </c>
      <c r="O980" t="s">
        <v>9</v>
      </c>
      <c r="P980" t="s">
        <v>92</v>
      </c>
      <c r="Q980" t="s">
        <v>3186</v>
      </c>
      <c r="R980">
        <v>80.88</v>
      </c>
      <c r="S980">
        <v>3</v>
      </c>
      <c r="T980">
        <v>0</v>
      </c>
      <c r="U980">
        <v>39.6312</v>
      </c>
      <c r="V980">
        <v>2015</v>
      </c>
      <c r="W980" t="s">
        <v>213</v>
      </c>
    </row>
    <row r="981" spans="1:23" x14ac:dyDescent="0.25">
      <c r="A981">
        <v>4049</v>
      </c>
      <c r="B981" t="s">
        <v>3182</v>
      </c>
      <c r="C981" s="32">
        <v>42201</v>
      </c>
      <c r="D981" s="32">
        <v>42204</v>
      </c>
      <c r="E981" t="s">
        <v>512</v>
      </c>
      <c r="F981" t="s">
        <v>3183</v>
      </c>
      <c r="G981" t="s">
        <v>3184</v>
      </c>
      <c r="H981" t="s">
        <v>1</v>
      </c>
      <c r="I981" t="s">
        <v>378</v>
      </c>
      <c r="J981" t="s">
        <v>72</v>
      </c>
      <c r="K981" t="s">
        <v>53</v>
      </c>
      <c r="L981">
        <v>10035</v>
      </c>
      <c r="M981" t="s">
        <v>82</v>
      </c>
      <c r="N981" t="s">
        <v>3187</v>
      </c>
      <c r="O981" t="s">
        <v>10</v>
      </c>
      <c r="P981" t="s">
        <v>17</v>
      </c>
      <c r="Q981" t="s">
        <v>3188</v>
      </c>
      <c r="R981">
        <v>599.9</v>
      </c>
      <c r="S981">
        <v>10</v>
      </c>
      <c r="T981">
        <v>0</v>
      </c>
      <c r="U981">
        <v>191.96799999999996</v>
      </c>
      <c r="V981">
        <v>2015</v>
      </c>
      <c r="W981" t="s">
        <v>213</v>
      </c>
    </row>
    <row r="982" spans="1:23" x14ac:dyDescent="0.25">
      <c r="A982">
        <v>6187</v>
      </c>
      <c r="B982" t="s">
        <v>3189</v>
      </c>
      <c r="C982" s="32">
        <v>42323</v>
      </c>
      <c r="D982" s="32">
        <v>42325</v>
      </c>
      <c r="E982" t="s">
        <v>512</v>
      </c>
      <c r="F982" t="s">
        <v>2737</v>
      </c>
      <c r="G982" t="s">
        <v>2738</v>
      </c>
      <c r="H982" t="s">
        <v>1</v>
      </c>
      <c r="I982" t="s">
        <v>378</v>
      </c>
      <c r="J982" t="s">
        <v>72</v>
      </c>
      <c r="K982" t="s">
        <v>53</v>
      </c>
      <c r="L982">
        <v>10035</v>
      </c>
      <c r="M982" t="s">
        <v>82</v>
      </c>
      <c r="N982" t="s">
        <v>3190</v>
      </c>
      <c r="O982" t="s">
        <v>9</v>
      </c>
      <c r="P982" t="s">
        <v>16</v>
      </c>
      <c r="Q982" t="s">
        <v>3191</v>
      </c>
      <c r="R982">
        <v>70.949999999999989</v>
      </c>
      <c r="S982">
        <v>3</v>
      </c>
      <c r="T982">
        <v>0</v>
      </c>
      <c r="U982">
        <v>20.575499999999998</v>
      </c>
      <c r="V982">
        <v>2015</v>
      </c>
      <c r="W982" t="s">
        <v>217</v>
      </c>
    </row>
    <row r="983" spans="1:23" x14ac:dyDescent="0.25">
      <c r="A983">
        <v>6189</v>
      </c>
      <c r="B983" t="s">
        <v>3189</v>
      </c>
      <c r="C983" s="32">
        <v>42323</v>
      </c>
      <c r="D983" s="32">
        <v>42325</v>
      </c>
      <c r="E983" t="s">
        <v>512</v>
      </c>
      <c r="F983" t="s">
        <v>2737</v>
      </c>
      <c r="G983" t="s">
        <v>2738</v>
      </c>
      <c r="H983" t="s">
        <v>1</v>
      </c>
      <c r="I983" t="s">
        <v>378</v>
      </c>
      <c r="J983" t="s">
        <v>72</v>
      </c>
      <c r="K983" t="s">
        <v>53</v>
      </c>
      <c r="L983">
        <v>10035</v>
      </c>
      <c r="M983" t="s">
        <v>82</v>
      </c>
      <c r="N983" t="s">
        <v>2206</v>
      </c>
      <c r="O983" t="s">
        <v>9</v>
      </c>
      <c r="P983" t="s">
        <v>242</v>
      </c>
      <c r="Q983" t="s">
        <v>2207</v>
      </c>
      <c r="R983">
        <v>119.03999999999999</v>
      </c>
      <c r="S983">
        <v>6</v>
      </c>
      <c r="T983">
        <v>0</v>
      </c>
      <c r="U983">
        <v>35.711999999999989</v>
      </c>
      <c r="V983">
        <v>2015</v>
      </c>
      <c r="W983" t="s">
        <v>217</v>
      </c>
    </row>
    <row r="984" spans="1:23" x14ac:dyDescent="0.25">
      <c r="A984">
        <v>7615</v>
      </c>
      <c r="B984" t="s">
        <v>3192</v>
      </c>
      <c r="C984" s="32">
        <v>42240</v>
      </c>
      <c r="D984" s="32">
        <v>42244</v>
      </c>
      <c r="E984" t="s">
        <v>389</v>
      </c>
      <c r="F984" t="s">
        <v>2786</v>
      </c>
      <c r="G984" t="s">
        <v>2787</v>
      </c>
      <c r="H984" t="s">
        <v>0</v>
      </c>
      <c r="I984" t="s">
        <v>378</v>
      </c>
      <c r="J984" t="s">
        <v>72</v>
      </c>
      <c r="K984" t="s">
        <v>53</v>
      </c>
      <c r="L984">
        <v>10035</v>
      </c>
      <c r="M984" t="s">
        <v>82</v>
      </c>
      <c r="N984" t="s">
        <v>658</v>
      </c>
      <c r="O984" t="s">
        <v>8</v>
      </c>
      <c r="P984" t="s">
        <v>91</v>
      </c>
      <c r="Q984" t="s">
        <v>659</v>
      </c>
      <c r="R984">
        <v>14.91</v>
      </c>
      <c r="S984">
        <v>3</v>
      </c>
      <c r="T984">
        <v>0</v>
      </c>
      <c r="U984">
        <v>4.6220999999999997</v>
      </c>
      <c r="V984">
        <v>2015</v>
      </c>
      <c r="W984" t="s">
        <v>209</v>
      </c>
    </row>
    <row r="985" spans="1:23" x14ac:dyDescent="0.25">
      <c r="A985">
        <v>8026</v>
      </c>
      <c r="B985" t="s">
        <v>3193</v>
      </c>
      <c r="C985" s="32">
        <v>42258</v>
      </c>
      <c r="D985" s="32">
        <v>42262</v>
      </c>
      <c r="E985" t="s">
        <v>389</v>
      </c>
      <c r="F985" t="s">
        <v>3194</v>
      </c>
      <c r="G985" t="s">
        <v>3195</v>
      </c>
      <c r="H985" t="s">
        <v>1</v>
      </c>
      <c r="I985" t="s">
        <v>378</v>
      </c>
      <c r="J985" t="s">
        <v>72</v>
      </c>
      <c r="K985" t="s">
        <v>53</v>
      </c>
      <c r="L985">
        <v>10035</v>
      </c>
      <c r="M985" t="s">
        <v>82</v>
      </c>
      <c r="N985" t="s">
        <v>3196</v>
      </c>
      <c r="O985" t="s">
        <v>8</v>
      </c>
      <c r="P985" t="s">
        <v>91</v>
      </c>
      <c r="Q985" t="s">
        <v>3197</v>
      </c>
      <c r="R985">
        <v>210.68</v>
      </c>
      <c r="S985">
        <v>2</v>
      </c>
      <c r="T985">
        <v>0</v>
      </c>
      <c r="U985">
        <v>50.563199999999995</v>
      </c>
      <c r="V985">
        <v>2015</v>
      </c>
      <c r="W985" t="s">
        <v>219</v>
      </c>
    </row>
    <row r="986" spans="1:23" x14ac:dyDescent="0.25">
      <c r="A986">
        <v>8027</v>
      </c>
      <c r="B986" t="s">
        <v>3193</v>
      </c>
      <c r="C986" s="32">
        <v>42258</v>
      </c>
      <c r="D986" s="32">
        <v>42262</v>
      </c>
      <c r="E986" t="s">
        <v>389</v>
      </c>
      <c r="F986" t="s">
        <v>3194</v>
      </c>
      <c r="G986" t="s">
        <v>3195</v>
      </c>
      <c r="H986" t="s">
        <v>1</v>
      </c>
      <c r="I986" t="s">
        <v>378</v>
      </c>
      <c r="J986" t="s">
        <v>72</v>
      </c>
      <c r="K986" t="s">
        <v>53</v>
      </c>
      <c r="L986">
        <v>10035</v>
      </c>
      <c r="M986" t="s">
        <v>82</v>
      </c>
      <c r="N986" t="s">
        <v>3198</v>
      </c>
      <c r="O986" t="s">
        <v>9</v>
      </c>
      <c r="P986" t="s">
        <v>16</v>
      </c>
      <c r="Q986" t="s">
        <v>3199</v>
      </c>
      <c r="R986">
        <v>78.8</v>
      </c>
      <c r="S986">
        <v>1</v>
      </c>
      <c r="T986">
        <v>0</v>
      </c>
      <c r="U986">
        <v>1.5760000000000076</v>
      </c>
      <c r="V986">
        <v>2015</v>
      </c>
      <c r="W986" t="s">
        <v>219</v>
      </c>
    </row>
    <row r="987" spans="1:23" x14ac:dyDescent="0.25">
      <c r="A987">
        <v>8028</v>
      </c>
      <c r="B987" t="s">
        <v>3193</v>
      </c>
      <c r="C987" s="32">
        <v>42258</v>
      </c>
      <c r="D987" s="32">
        <v>42262</v>
      </c>
      <c r="E987" t="s">
        <v>389</v>
      </c>
      <c r="F987" t="s">
        <v>3194</v>
      </c>
      <c r="G987" t="s">
        <v>3195</v>
      </c>
      <c r="H987" t="s">
        <v>1</v>
      </c>
      <c r="I987" t="s">
        <v>378</v>
      </c>
      <c r="J987" t="s">
        <v>72</v>
      </c>
      <c r="K987" t="s">
        <v>53</v>
      </c>
      <c r="L987">
        <v>10035</v>
      </c>
      <c r="M987" t="s">
        <v>82</v>
      </c>
      <c r="N987" t="s">
        <v>3200</v>
      </c>
      <c r="O987" t="s">
        <v>10</v>
      </c>
      <c r="P987" t="s">
        <v>17</v>
      </c>
      <c r="Q987" t="s">
        <v>3201</v>
      </c>
      <c r="R987">
        <v>19.989999999999998</v>
      </c>
      <c r="S987">
        <v>1</v>
      </c>
      <c r="T987">
        <v>0</v>
      </c>
      <c r="U987">
        <v>6.796599999999998</v>
      </c>
      <c r="V987">
        <v>2015</v>
      </c>
      <c r="W987" t="s">
        <v>219</v>
      </c>
    </row>
    <row r="988" spans="1:23" x14ac:dyDescent="0.25">
      <c r="A988">
        <v>8029</v>
      </c>
      <c r="B988" t="s">
        <v>3193</v>
      </c>
      <c r="C988" s="32">
        <v>42258</v>
      </c>
      <c r="D988" s="32">
        <v>42262</v>
      </c>
      <c r="E988" t="s">
        <v>389</v>
      </c>
      <c r="F988" t="s">
        <v>3194</v>
      </c>
      <c r="G988" t="s">
        <v>3195</v>
      </c>
      <c r="H988" t="s">
        <v>1</v>
      </c>
      <c r="I988" t="s">
        <v>378</v>
      </c>
      <c r="J988" t="s">
        <v>72</v>
      </c>
      <c r="K988" t="s">
        <v>53</v>
      </c>
      <c r="L988">
        <v>10035</v>
      </c>
      <c r="M988" t="s">
        <v>82</v>
      </c>
      <c r="N988" t="s">
        <v>3202</v>
      </c>
      <c r="O988" t="s">
        <v>9</v>
      </c>
      <c r="P988" t="s">
        <v>16</v>
      </c>
      <c r="Q988" t="s">
        <v>132</v>
      </c>
      <c r="R988">
        <v>772.68</v>
      </c>
      <c r="S988">
        <v>4</v>
      </c>
      <c r="T988">
        <v>0</v>
      </c>
      <c r="U988">
        <v>108.17520000000002</v>
      </c>
      <c r="V988">
        <v>2015</v>
      </c>
      <c r="W988" t="s">
        <v>219</v>
      </c>
    </row>
    <row r="989" spans="1:23" x14ac:dyDescent="0.25">
      <c r="A989">
        <v>8162</v>
      </c>
      <c r="B989" t="s">
        <v>3203</v>
      </c>
      <c r="C989" s="32">
        <v>42275</v>
      </c>
      <c r="D989" s="32">
        <v>42280</v>
      </c>
      <c r="E989" t="s">
        <v>389</v>
      </c>
      <c r="F989" t="s">
        <v>3204</v>
      </c>
      <c r="G989" t="s">
        <v>3205</v>
      </c>
      <c r="H989" t="s">
        <v>0</v>
      </c>
      <c r="I989" t="s">
        <v>378</v>
      </c>
      <c r="J989" t="s">
        <v>72</v>
      </c>
      <c r="K989" t="s">
        <v>53</v>
      </c>
      <c r="L989">
        <v>10035</v>
      </c>
      <c r="M989" t="s">
        <v>82</v>
      </c>
      <c r="N989" t="s">
        <v>3206</v>
      </c>
      <c r="O989" t="s">
        <v>9</v>
      </c>
      <c r="P989" t="s">
        <v>14</v>
      </c>
      <c r="Q989" t="s">
        <v>3207</v>
      </c>
      <c r="R989">
        <v>293.52</v>
      </c>
      <c r="S989">
        <v>6</v>
      </c>
      <c r="T989">
        <v>0</v>
      </c>
      <c r="U989">
        <v>76.315200000000004</v>
      </c>
      <c r="V989">
        <v>2015</v>
      </c>
      <c r="W989" t="s">
        <v>219</v>
      </c>
    </row>
    <row r="990" spans="1:23" x14ac:dyDescent="0.25">
      <c r="A990">
        <v>8163</v>
      </c>
      <c r="B990" t="s">
        <v>3203</v>
      </c>
      <c r="C990" s="32">
        <v>42275</v>
      </c>
      <c r="D990" s="32">
        <v>42280</v>
      </c>
      <c r="E990" t="s">
        <v>389</v>
      </c>
      <c r="F990" t="s">
        <v>3204</v>
      </c>
      <c r="G990" t="s">
        <v>3205</v>
      </c>
      <c r="H990" t="s">
        <v>0</v>
      </c>
      <c r="I990" t="s">
        <v>378</v>
      </c>
      <c r="J990" t="s">
        <v>72</v>
      </c>
      <c r="K990" t="s">
        <v>53</v>
      </c>
      <c r="L990">
        <v>10035</v>
      </c>
      <c r="M990" t="s">
        <v>82</v>
      </c>
      <c r="N990" t="s">
        <v>1656</v>
      </c>
      <c r="O990" t="s">
        <v>10</v>
      </c>
      <c r="P990" t="s">
        <v>20</v>
      </c>
      <c r="Q990" t="s">
        <v>1657</v>
      </c>
      <c r="R990">
        <v>307.98</v>
      </c>
      <c r="S990">
        <v>2</v>
      </c>
      <c r="T990">
        <v>0</v>
      </c>
      <c r="U990">
        <v>89.314199999999971</v>
      </c>
      <c r="V990">
        <v>2015</v>
      </c>
      <c r="W990" t="s">
        <v>219</v>
      </c>
    </row>
    <row r="991" spans="1:23" x14ac:dyDescent="0.25">
      <c r="A991">
        <v>8574</v>
      </c>
      <c r="B991" t="s">
        <v>3208</v>
      </c>
      <c r="C991" s="32">
        <v>42297</v>
      </c>
      <c r="D991" s="32">
        <v>42299</v>
      </c>
      <c r="E991" t="s">
        <v>512</v>
      </c>
      <c r="F991" t="s">
        <v>1723</v>
      </c>
      <c r="G991" t="s">
        <v>1724</v>
      </c>
      <c r="H991" t="s">
        <v>0</v>
      </c>
      <c r="I991" t="s">
        <v>378</v>
      </c>
      <c r="J991" t="s">
        <v>72</v>
      </c>
      <c r="K991" t="s">
        <v>53</v>
      </c>
      <c r="L991">
        <v>10035</v>
      </c>
      <c r="M991" t="s">
        <v>82</v>
      </c>
      <c r="N991" t="s">
        <v>2797</v>
      </c>
      <c r="O991" t="s">
        <v>9</v>
      </c>
      <c r="P991" t="s">
        <v>92</v>
      </c>
      <c r="Q991" t="s">
        <v>553</v>
      </c>
      <c r="R991">
        <v>24.56</v>
      </c>
      <c r="S991">
        <v>2</v>
      </c>
      <c r="T991">
        <v>0</v>
      </c>
      <c r="U991">
        <v>11.543199999999999</v>
      </c>
      <c r="V991">
        <v>2015</v>
      </c>
      <c r="W991" t="s">
        <v>218</v>
      </c>
    </row>
    <row r="992" spans="1:23" x14ac:dyDescent="0.25">
      <c r="A992">
        <v>9037</v>
      </c>
      <c r="B992" t="s">
        <v>3209</v>
      </c>
      <c r="C992" s="32">
        <v>42101</v>
      </c>
      <c r="D992" s="32">
        <v>42104</v>
      </c>
      <c r="E992" t="s">
        <v>512</v>
      </c>
      <c r="F992" t="s">
        <v>3210</v>
      </c>
      <c r="G992" t="s">
        <v>3211</v>
      </c>
      <c r="H992" t="s">
        <v>0</v>
      </c>
      <c r="I992" t="s">
        <v>378</v>
      </c>
      <c r="J992" t="s">
        <v>72</v>
      </c>
      <c r="K992" t="s">
        <v>53</v>
      </c>
      <c r="L992">
        <v>10035</v>
      </c>
      <c r="M992" t="s">
        <v>82</v>
      </c>
      <c r="N992" t="s">
        <v>3212</v>
      </c>
      <c r="O992" t="s">
        <v>9</v>
      </c>
      <c r="P992" t="s">
        <v>92</v>
      </c>
      <c r="Q992" t="s">
        <v>3213</v>
      </c>
      <c r="R992">
        <v>25.92</v>
      </c>
      <c r="S992">
        <v>4</v>
      </c>
      <c r="T992">
        <v>0</v>
      </c>
      <c r="U992">
        <v>12.441600000000001</v>
      </c>
      <c r="V992">
        <v>2015</v>
      </c>
      <c r="W992" t="s">
        <v>208</v>
      </c>
    </row>
    <row r="993" spans="1:23" x14ac:dyDescent="0.25">
      <c r="A993">
        <v>9038</v>
      </c>
      <c r="B993" t="s">
        <v>3209</v>
      </c>
      <c r="C993" s="32">
        <v>42101</v>
      </c>
      <c r="D993" s="32">
        <v>42104</v>
      </c>
      <c r="E993" t="s">
        <v>512</v>
      </c>
      <c r="F993" t="s">
        <v>3210</v>
      </c>
      <c r="G993" t="s">
        <v>3211</v>
      </c>
      <c r="H993" t="s">
        <v>0</v>
      </c>
      <c r="I993" t="s">
        <v>378</v>
      </c>
      <c r="J993" t="s">
        <v>72</v>
      </c>
      <c r="K993" t="s">
        <v>53</v>
      </c>
      <c r="L993">
        <v>10035</v>
      </c>
      <c r="M993" t="s">
        <v>82</v>
      </c>
      <c r="N993" t="s">
        <v>3214</v>
      </c>
      <c r="O993" t="s">
        <v>9</v>
      </c>
      <c r="P993" t="s">
        <v>16</v>
      </c>
      <c r="Q993" t="s">
        <v>3215</v>
      </c>
      <c r="R993">
        <v>22.58</v>
      </c>
      <c r="S993">
        <v>2</v>
      </c>
      <c r="T993">
        <v>0</v>
      </c>
      <c r="U993">
        <v>5.8707999999999991</v>
      </c>
      <c r="V993">
        <v>2015</v>
      </c>
      <c r="W993" t="s">
        <v>208</v>
      </c>
    </row>
    <row r="994" spans="1:23" x14ac:dyDescent="0.25">
      <c r="A994">
        <v>9925</v>
      </c>
      <c r="B994" t="s">
        <v>3216</v>
      </c>
      <c r="C994" s="32">
        <v>42083</v>
      </c>
      <c r="D994" s="32">
        <v>42086</v>
      </c>
      <c r="E994" t="s">
        <v>512</v>
      </c>
      <c r="F994" t="s">
        <v>1413</v>
      </c>
      <c r="G994" t="s">
        <v>1414</v>
      </c>
      <c r="H994" t="s">
        <v>1</v>
      </c>
      <c r="I994" t="s">
        <v>378</v>
      </c>
      <c r="J994" t="s">
        <v>72</v>
      </c>
      <c r="K994" t="s">
        <v>53</v>
      </c>
      <c r="L994">
        <v>10035</v>
      </c>
      <c r="M994" t="s">
        <v>82</v>
      </c>
      <c r="N994" t="s">
        <v>3217</v>
      </c>
      <c r="O994" t="s">
        <v>9</v>
      </c>
      <c r="P994" t="s">
        <v>162</v>
      </c>
      <c r="Q994" t="s">
        <v>3218</v>
      </c>
      <c r="R994">
        <v>23.99</v>
      </c>
      <c r="S994">
        <v>1</v>
      </c>
      <c r="T994">
        <v>0</v>
      </c>
      <c r="U994">
        <v>11.994999999999999</v>
      </c>
      <c r="V994">
        <v>2015</v>
      </c>
      <c r="W994" t="s">
        <v>215</v>
      </c>
    </row>
    <row r="995" spans="1:23" x14ac:dyDescent="0.25">
      <c r="A995">
        <v>9927</v>
      </c>
      <c r="B995" t="s">
        <v>3216</v>
      </c>
      <c r="C995" s="32">
        <v>42083</v>
      </c>
      <c r="D995" s="32">
        <v>42086</v>
      </c>
      <c r="E995" t="s">
        <v>512</v>
      </c>
      <c r="F995" t="s">
        <v>1413</v>
      </c>
      <c r="G995" t="s">
        <v>1414</v>
      </c>
      <c r="H995" t="s">
        <v>1</v>
      </c>
      <c r="I995" t="s">
        <v>378</v>
      </c>
      <c r="J995" t="s">
        <v>72</v>
      </c>
      <c r="K995" t="s">
        <v>53</v>
      </c>
      <c r="L995">
        <v>10035</v>
      </c>
      <c r="M995" t="s">
        <v>82</v>
      </c>
      <c r="N995" t="s">
        <v>3219</v>
      </c>
      <c r="O995" t="s">
        <v>10</v>
      </c>
      <c r="P995" t="s">
        <v>20</v>
      </c>
      <c r="Q995" t="s">
        <v>3220</v>
      </c>
      <c r="R995">
        <v>199.98</v>
      </c>
      <c r="S995">
        <v>2</v>
      </c>
      <c r="T995">
        <v>0</v>
      </c>
      <c r="U995">
        <v>53.994599999999991</v>
      </c>
      <c r="V995">
        <v>2015</v>
      </c>
      <c r="W995" t="s">
        <v>215</v>
      </c>
    </row>
    <row r="996" spans="1:23" x14ac:dyDescent="0.25">
      <c r="A996">
        <v>9928</v>
      </c>
      <c r="B996" t="s">
        <v>3216</v>
      </c>
      <c r="C996" s="32">
        <v>42083</v>
      </c>
      <c r="D996" s="32">
        <v>42086</v>
      </c>
      <c r="E996" t="s">
        <v>512</v>
      </c>
      <c r="F996" t="s">
        <v>1413</v>
      </c>
      <c r="G996" t="s">
        <v>1414</v>
      </c>
      <c r="H996" t="s">
        <v>1</v>
      </c>
      <c r="I996" t="s">
        <v>378</v>
      </c>
      <c r="J996" t="s">
        <v>72</v>
      </c>
      <c r="K996" t="s">
        <v>53</v>
      </c>
      <c r="L996">
        <v>10035</v>
      </c>
      <c r="M996" t="s">
        <v>82</v>
      </c>
      <c r="N996" t="s">
        <v>2067</v>
      </c>
      <c r="O996" t="s">
        <v>9</v>
      </c>
      <c r="P996" t="s">
        <v>16</v>
      </c>
      <c r="Q996" t="s">
        <v>2068</v>
      </c>
      <c r="R996">
        <v>83.92</v>
      </c>
      <c r="S996">
        <v>4</v>
      </c>
      <c r="T996">
        <v>0</v>
      </c>
      <c r="U996">
        <v>20.140799999999999</v>
      </c>
      <c r="V996">
        <v>2015</v>
      </c>
      <c r="W996" t="s">
        <v>215</v>
      </c>
    </row>
    <row r="997" spans="1:23" x14ac:dyDescent="0.25">
      <c r="A997">
        <v>840</v>
      </c>
      <c r="B997" t="s">
        <v>3221</v>
      </c>
      <c r="C997" s="32">
        <v>42328</v>
      </c>
      <c r="D997" s="32">
        <v>42333</v>
      </c>
      <c r="E997" t="s">
        <v>375</v>
      </c>
      <c r="F997" t="s">
        <v>1624</v>
      </c>
      <c r="G997" t="s">
        <v>1625</v>
      </c>
      <c r="H997" t="s">
        <v>1</v>
      </c>
      <c r="I997" t="s">
        <v>378</v>
      </c>
      <c r="J997" t="s">
        <v>72</v>
      </c>
      <c r="K997" t="s">
        <v>53</v>
      </c>
      <c r="L997">
        <v>10035</v>
      </c>
      <c r="M997" t="s">
        <v>82</v>
      </c>
      <c r="N997" t="s">
        <v>853</v>
      </c>
      <c r="O997" t="s">
        <v>9</v>
      </c>
      <c r="P997" t="s">
        <v>242</v>
      </c>
      <c r="Q997" t="s">
        <v>854</v>
      </c>
      <c r="R997">
        <v>60.449999999999996</v>
      </c>
      <c r="S997">
        <v>3</v>
      </c>
      <c r="T997">
        <v>0</v>
      </c>
      <c r="U997">
        <v>16.3215</v>
      </c>
      <c r="V997">
        <v>2015</v>
      </c>
      <c r="W997" t="s">
        <v>217</v>
      </c>
    </row>
    <row r="998" spans="1:23" x14ac:dyDescent="0.25">
      <c r="A998">
        <v>841</v>
      </c>
      <c r="B998" t="s">
        <v>3221</v>
      </c>
      <c r="C998" s="32">
        <v>42328</v>
      </c>
      <c r="D998" s="32">
        <v>42333</v>
      </c>
      <c r="E998" t="s">
        <v>375</v>
      </c>
      <c r="F998" t="s">
        <v>1624</v>
      </c>
      <c r="G998" t="s">
        <v>1625</v>
      </c>
      <c r="H998" t="s">
        <v>1</v>
      </c>
      <c r="I998" t="s">
        <v>378</v>
      </c>
      <c r="J998" t="s">
        <v>72</v>
      </c>
      <c r="K998" t="s">
        <v>53</v>
      </c>
      <c r="L998">
        <v>10035</v>
      </c>
      <c r="M998" t="s">
        <v>82</v>
      </c>
      <c r="N998" t="s">
        <v>3222</v>
      </c>
      <c r="O998" t="s">
        <v>9</v>
      </c>
      <c r="P998" t="s">
        <v>242</v>
      </c>
      <c r="Q998" t="s">
        <v>3223</v>
      </c>
      <c r="R998">
        <v>11.52</v>
      </c>
      <c r="S998">
        <v>4</v>
      </c>
      <c r="T998">
        <v>0</v>
      </c>
      <c r="U998">
        <v>3.3407999999999998</v>
      </c>
      <c r="V998">
        <v>2015</v>
      </c>
      <c r="W998" t="s">
        <v>217</v>
      </c>
    </row>
    <row r="999" spans="1:23" x14ac:dyDescent="0.25">
      <c r="A999">
        <v>1287</v>
      </c>
      <c r="B999" t="s">
        <v>3224</v>
      </c>
      <c r="C999" s="32">
        <v>42189</v>
      </c>
      <c r="D999" s="32">
        <v>42193</v>
      </c>
      <c r="E999" t="s">
        <v>375</v>
      </c>
      <c r="F999" t="s">
        <v>3225</v>
      </c>
      <c r="G999" t="s">
        <v>3226</v>
      </c>
      <c r="H999" t="s">
        <v>2</v>
      </c>
      <c r="I999" t="s">
        <v>378</v>
      </c>
      <c r="J999" t="s">
        <v>72</v>
      </c>
      <c r="K999" t="s">
        <v>53</v>
      </c>
      <c r="L999">
        <v>10035</v>
      </c>
      <c r="M999" t="s">
        <v>82</v>
      </c>
      <c r="N999" t="s">
        <v>3227</v>
      </c>
      <c r="O999" t="s">
        <v>9</v>
      </c>
      <c r="P999" t="s">
        <v>242</v>
      </c>
      <c r="Q999" t="s">
        <v>3228</v>
      </c>
      <c r="R999">
        <v>15.48</v>
      </c>
      <c r="S999">
        <v>3</v>
      </c>
      <c r="T999">
        <v>0</v>
      </c>
      <c r="U999">
        <v>4.4891999999999985</v>
      </c>
      <c r="V999">
        <v>2015</v>
      </c>
      <c r="W999" t="s">
        <v>213</v>
      </c>
    </row>
    <row r="1000" spans="1:23" x14ac:dyDescent="0.25">
      <c r="A1000">
        <v>2395</v>
      </c>
      <c r="B1000" t="s">
        <v>3229</v>
      </c>
      <c r="C1000" s="32">
        <v>42322</v>
      </c>
      <c r="D1000" s="32">
        <v>42327</v>
      </c>
      <c r="E1000" t="s">
        <v>375</v>
      </c>
      <c r="F1000" t="s">
        <v>2387</v>
      </c>
      <c r="G1000" t="s">
        <v>2388</v>
      </c>
      <c r="H1000" t="s">
        <v>1</v>
      </c>
      <c r="I1000" t="s">
        <v>378</v>
      </c>
      <c r="J1000" t="s">
        <v>72</v>
      </c>
      <c r="K1000" t="s">
        <v>53</v>
      </c>
      <c r="L1000">
        <v>10035</v>
      </c>
      <c r="M1000" t="s">
        <v>82</v>
      </c>
      <c r="N1000" t="s">
        <v>3230</v>
      </c>
      <c r="O1000" t="s">
        <v>10</v>
      </c>
      <c r="P1000" t="s">
        <v>17</v>
      </c>
      <c r="Q1000" t="s">
        <v>3231</v>
      </c>
      <c r="R1000">
        <v>37.6</v>
      </c>
      <c r="S1000">
        <v>2</v>
      </c>
      <c r="T1000">
        <v>0</v>
      </c>
      <c r="U1000">
        <v>2.2560000000000002</v>
      </c>
      <c r="V1000">
        <v>2015</v>
      </c>
      <c r="W1000" t="s">
        <v>217</v>
      </c>
    </row>
    <row r="1001" spans="1:23" x14ac:dyDescent="0.25">
      <c r="A1001">
        <v>2396</v>
      </c>
      <c r="B1001" t="s">
        <v>3229</v>
      </c>
      <c r="C1001" s="32">
        <v>42322</v>
      </c>
      <c r="D1001" s="32">
        <v>42327</v>
      </c>
      <c r="E1001" t="s">
        <v>375</v>
      </c>
      <c r="F1001" t="s">
        <v>2387</v>
      </c>
      <c r="G1001" t="s">
        <v>2388</v>
      </c>
      <c r="H1001" t="s">
        <v>1</v>
      </c>
      <c r="I1001" t="s">
        <v>378</v>
      </c>
      <c r="J1001" t="s">
        <v>72</v>
      </c>
      <c r="K1001" t="s">
        <v>53</v>
      </c>
      <c r="L1001">
        <v>10035</v>
      </c>
      <c r="M1001" t="s">
        <v>82</v>
      </c>
      <c r="N1001" t="s">
        <v>3232</v>
      </c>
      <c r="O1001" t="s">
        <v>10</v>
      </c>
      <c r="P1001" t="s">
        <v>17</v>
      </c>
      <c r="Q1001" t="s">
        <v>3233</v>
      </c>
      <c r="R1001">
        <v>59.9</v>
      </c>
      <c r="S1001">
        <v>2</v>
      </c>
      <c r="T1001">
        <v>0</v>
      </c>
      <c r="U1001">
        <v>23.96</v>
      </c>
      <c r="V1001">
        <v>2015</v>
      </c>
      <c r="W1001" t="s">
        <v>217</v>
      </c>
    </row>
    <row r="1002" spans="1:23" x14ac:dyDescent="0.25">
      <c r="A1002">
        <v>2397</v>
      </c>
      <c r="B1002" t="s">
        <v>3229</v>
      </c>
      <c r="C1002" s="32">
        <v>42322</v>
      </c>
      <c r="D1002" s="32">
        <v>42327</v>
      </c>
      <c r="E1002" t="s">
        <v>375</v>
      </c>
      <c r="F1002" t="s">
        <v>2387</v>
      </c>
      <c r="G1002" t="s">
        <v>2388</v>
      </c>
      <c r="H1002" t="s">
        <v>1</v>
      </c>
      <c r="I1002" t="s">
        <v>378</v>
      </c>
      <c r="J1002" t="s">
        <v>72</v>
      </c>
      <c r="K1002" t="s">
        <v>53</v>
      </c>
      <c r="L1002">
        <v>10035</v>
      </c>
      <c r="M1002" t="s">
        <v>82</v>
      </c>
      <c r="N1002" t="s">
        <v>3234</v>
      </c>
      <c r="O1002" t="s">
        <v>9</v>
      </c>
      <c r="P1002" t="s">
        <v>92</v>
      </c>
      <c r="Q1002" t="s">
        <v>3235</v>
      </c>
      <c r="R1002">
        <v>37</v>
      </c>
      <c r="S1002">
        <v>5</v>
      </c>
      <c r="T1002">
        <v>0</v>
      </c>
      <c r="U1002">
        <v>16.649999999999999</v>
      </c>
      <c r="V1002">
        <v>2015</v>
      </c>
      <c r="W1002" t="s">
        <v>217</v>
      </c>
    </row>
    <row r="1003" spans="1:23" x14ac:dyDescent="0.25">
      <c r="A1003">
        <v>5007</v>
      </c>
      <c r="B1003" t="s">
        <v>3236</v>
      </c>
      <c r="C1003" s="32">
        <v>42317</v>
      </c>
      <c r="D1003" s="32">
        <v>42322</v>
      </c>
      <c r="E1003" t="s">
        <v>375</v>
      </c>
      <c r="F1003" t="s">
        <v>2654</v>
      </c>
      <c r="G1003" t="s">
        <v>2655</v>
      </c>
      <c r="H1003" t="s">
        <v>2</v>
      </c>
      <c r="I1003" t="s">
        <v>378</v>
      </c>
      <c r="J1003" t="s">
        <v>72</v>
      </c>
      <c r="K1003" t="s">
        <v>53</v>
      </c>
      <c r="L1003">
        <v>10035</v>
      </c>
      <c r="M1003" t="s">
        <v>82</v>
      </c>
      <c r="N1003" t="s">
        <v>3021</v>
      </c>
      <c r="O1003" t="s">
        <v>10</v>
      </c>
      <c r="P1003" t="s">
        <v>19</v>
      </c>
      <c r="Q1003" t="s">
        <v>205</v>
      </c>
      <c r="R1003">
        <v>2321.9</v>
      </c>
      <c r="S1003">
        <v>2</v>
      </c>
      <c r="T1003">
        <v>0</v>
      </c>
      <c r="U1003">
        <v>1114.5119999999999</v>
      </c>
      <c r="V1003">
        <v>2015</v>
      </c>
      <c r="W1003" t="s">
        <v>217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E960-C77D-4E2B-9489-0197FD5EB73B}">
  <dimension ref="A1:W1003"/>
  <sheetViews>
    <sheetView workbookViewId="0"/>
  </sheetViews>
  <sheetFormatPr defaultRowHeight="15" x14ac:dyDescent="0.25"/>
  <cols>
    <col min="1" max="1" width="17" bestFit="1" customWidth="1"/>
    <col min="2" max="2" width="18.28515625" bestFit="1" customWidth="1"/>
    <col min="3" max="3" width="20.7109375" bestFit="1" customWidth="1"/>
    <col min="4" max="4" width="19.28515625" bestFit="1" customWidth="1"/>
    <col min="5" max="5" width="20.5703125" bestFit="1" customWidth="1"/>
    <col min="6" max="6" width="21.85546875" bestFit="1" customWidth="1"/>
    <col min="7" max="7" width="25.42578125" bestFit="1" customWidth="1"/>
    <col min="8" max="8" width="18.7109375" bestFit="1" customWidth="1"/>
    <col min="9" max="9" width="17.85546875" bestFit="1" customWidth="1"/>
    <col min="10" max="10" width="16.85546875" bestFit="1" customWidth="1"/>
    <col min="11" max="11" width="18.7109375" bestFit="1" customWidth="1"/>
    <col min="12" max="12" width="21.42578125" bestFit="1" customWidth="1"/>
    <col min="13" max="13" width="17" bestFit="1" customWidth="1"/>
    <col min="14" max="14" width="20.140625" bestFit="1" customWidth="1"/>
    <col min="15" max="15" width="18.7109375" bestFit="1" customWidth="1"/>
    <col min="16" max="16" width="22.85546875" bestFit="1" customWidth="1"/>
    <col min="17" max="17" width="81.140625" bestFit="1" customWidth="1"/>
    <col min="18" max="18" width="15.42578125" bestFit="1" customWidth="1"/>
    <col min="19" max="20" width="18.5703125" bestFit="1" customWidth="1"/>
    <col min="21" max="21" width="15.85546875" bestFit="1" customWidth="1"/>
    <col min="22" max="22" width="14.7109375" bestFit="1" customWidth="1"/>
    <col min="23" max="23" width="16.85546875" bestFit="1" customWidth="1"/>
  </cols>
  <sheetData>
    <row r="1" spans="1:23" x14ac:dyDescent="0.25">
      <c r="A1" s="6" t="s">
        <v>5075</v>
      </c>
    </row>
    <row r="3" spans="1:23" x14ac:dyDescent="0.25">
      <c r="A3" t="s">
        <v>351</v>
      </c>
      <c r="B3" t="s">
        <v>352</v>
      </c>
      <c r="C3" t="s">
        <v>353</v>
      </c>
      <c r="D3" t="s">
        <v>354</v>
      </c>
      <c r="E3" t="s">
        <v>355</v>
      </c>
      <c r="F3" t="s">
        <v>356</v>
      </c>
      <c r="G3" t="s">
        <v>357</v>
      </c>
      <c r="H3" t="s">
        <v>358</v>
      </c>
      <c r="I3" t="s">
        <v>359</v>
      </c>
      <c r="J3" t="s">
        <v>360</v>
      </c>
      <c r="K3" t="s">
        <v>361</v>
      </c>
      <c r="L3" t="s">
        <v>362</v>
      </c>
      <c r="M3" t="s">
        <v>363</v>
      </c>
      <c r="N3" t="s">
        <v>364</v>
      </c>
      <c r="O3" t="s">
        <v>365</v>
      </c>
      <c r="P3" t="s">
        <v>366</v>
      </c>
      <c r="Q3" t="s">
        <v>367</v>
      </c>
      <c r="R3" t="s">
        <v>368</v>
      </c>
      <c r="S3" t="s">
        <v>369</v>
      </c>
      <c r="T3" t="s">
        <v>370</v>
      </c>
      <c r="U3" t="s">
        <v>371</v>
      </c>
      <c r="V3" t="s">
        <v>372</v>
      </c>
      <c r="W3" t="s">
        <v>373</v>
      </c>
    </row>
    <row r="4" spans="1:23" x14ac:dyDescent="0.25">
      <c r="A4">
        <v>43</v>
      </c>
      <c r="B4" t="s">
        <v>3242</v>
      </c>
      <c r="C4" s="32">
        <v>42568</v>
      </c>
      <c r="D4" s="32">
        <v>42573</v>
      </c>
      <c r="E4" t="s">
        <v>375</v>
      </c>
      <c r="F4" t="s">
        <v>3243</v>
      </c>
      <c r="G4" t="s">
        <v>3244</v>
      </c>
      <c r="H4" t="s">
        <v>1</v>
      </c>
      <c r="I4" t="s">
        <v>378</v>
      </c>
      <c r="J4" t="s">
        <v>71</v>
      </c>
      <c r="K4" t="s">
        <v>29</v>
      </c>
      <c r="L4">
        <v>90049</v>
      </c>
      <c r="M4" t="s">
        <v>84</v>
      </c>
      <c r="N4" t="s">
        <v>600</v>
      </c>
      <c r="O4" t="s">
        <v>9</v>
      </c>
      <c r="P4" t="s">
        <v>16</v>
      </c>
      <c r="Q4" t="s">
        <v>601</v>
      </c>
      <c r="R4">
        <v>77.88</v>
      </c>
      <c r="S4">
        <v>2</v>
      </c>
      <c r="T4">
        <v>0</v>
      </c>
      <c r="U4">
        <v>3.8939999999999912</v>
      </c>
      <c r="V4">
        <v>2016</v>
      </c>
      <c r="W4" t="s">
        <v>213</v>
      </c>
    </row>
    <row r="5" spans="1:23" x14ac:dyDescent="0.25">
      <c r="A5">
        <v>1606</v>
      </c>
      <c r="B5" t="s">
        <v>3245</v>
      </c>
      <c r="C5" s="32">
        <v>42479</v>
      </c>
      <c r="D5" s="32">
        <v>42484</v>
      </c>
      <c r="E5" t="s">
        <v>389</v>
      </c>
      <c r="F5" t="s">
        <v>3246</v>
      </c>
      <c r="G5" t="s">
        <v>3247</v>
      </c>
      <c r="H5" t="s">
        <v>0</v>
      </c>
      <c r="I5" t="s">
        <v>378</v>
      </c>
      <c r="J5" t="s">
        <v>71</v>
      </c>
      <c r="K5" t="s">
        <v>29</v>
      </c>
      <c r="L5">
        <v>90049</v>
      </c>
      <c r="M5" t="s">
        <v>84</v>
      </c>
      <c r="N5" t="s">
        <v>2332</v>
      </c>
      <c r="O5" t="s">
        <v>9</v>
      </c>
      <c r="P5" t="s">
        <v>242</v>
      </c>
      <c r="Q5" t="s">
        <v>2333</v>
      </c>
      <c r="R5">
        <v>5.46</v>
      </c>
      <c r="S5">
        <v>3</v>
      </c>
      <c r="T5">
        <v>0</v>
      </c>
      <c r="U5">
        <v>1.5288000000000002</v>
      </c>
      <c r="V5">
        <v>2016</v>
      </c>
      <c r="W5" t="s">
        <v>208</v>
      </c>
    </row>
    <row r="6" spans="1:23" x14ac:dyDescent="0.25">
      <c r="A6">
        <v>1607</v>
      </c>
      <c r="B6" t="s">
        <v>3245</v>
      </c>
      <c r="C6" s="32">
        <v>42479</v>
      </c>
      <c r="D6" s="32">
        <v>42484</v>
      </c>
      <c r="E6" t="s">
        <v>389</v>
      </c>
      <c r="F6" t="s">
        <v>3246</v>
      </c>
      <c r="G6" t="s">
        <v>3247</v>
      </c>
      <c r="H6" t="s">
        <v>0</v>
      </c>
      <c r="I6" t="s">
        <v>378</v>
      </c>
      <c r="J6" t="s">
        <v>71</v>
      </c>
      <c r="K6" t="s">
        <v>29</v>
      </c>
      <c r="L6">
        <v>90049</v>
      </c>
      <c r="M6" t="s">
        <v>84</v>
      </c>
      <c r="N6" t="s">
        <v>3248</v>
      </c>
      <c r="O6" t="s">
        <v>9</v>
      </c>
      <c r="P6" t="s">
        <v>242</v>
      </c>
      <c r="Q6" t="s">
        <v>3249</v>
      </c>
      <c r="R6">
        <v>73.2</v>
      </c>
      <c r="S6">
        <v>5</v>
      </c>
      <c r="T6">
        <v>0</v>
      </c>
      <c r="U6">
        <v>21.227999999999998</v>
      </c>
      <c r="V6">
        <v>2016</v>
      </c>
      <c r="W6" t="s">
        <v>208</v>
      </c>
    </row>
    <row r="7" spans="1:23" x14ac:dyDescent="0.25">
      <c r="A7">
        <v>1609</v>
      </c>
      <c r="B7" t="s">
        <v>3245</v>
      </c>
      <c r="C7" s="32">
        <v>42479</v>
      </c>
      <c r="D7" s="32">
        <v>42484</v>
      </c>
      <c r="E7" t="s">
        <v>389</v>
      </c>
      <c r="F7" t="s">
        <v>3246</v>
      </c>
      <c r="G7" t="s">
        <v>3247</v>
      </c>
      <c r="H7" t="s">
        <v>0</v>
      </c>
      <c r="I7" t="s">
        <v>378</v>
      </c>
      <c r="J7" t="s">
        <v>71</v>
      </c>
      <c r="K7" t="s">
        <v>29</v>
      </c>
      <c r="L7">
        <v>90049</v>
      </c>
      <c r="M7" t="s">
        <v>84</v>
      </c>
      <c r="N7" t="s">
        <v>864</v>
      </c>
      <c r="O7" t="s">
        <v>9</v>
      </c>
      <c r="P7" t="s">
        <v>92</v>
      </c>
      <c r="Q7" t="s">
        <v>2851</v>
      </c>
      <c r="R7">
        <v>22.72</v>
      </c>
      <c r="S7">
        <v>4</v>
      </c>
      <c r="T7">
        <v>0</v>
      </c>
      <c r="U7">
        <v>10.223999999999998</v>
      </c>
      <c r="V7">
        <v>2016</v>
      </c>
      <c r="W7" t="s">
        <v>208</v>
      </c>
    </row>
    <row r="8" spans="1:23" x14ac:dyDescent="0.25">
      <c r="A8">
        <v>1807</v>
      </c>
      <c r="B8" t="s">
        <v>3250</v>
      </c>
      <c r="C8" s="32">
        <v>42729</v>
      </c>
      <c r="D8" s="32">
        <v>42732</v>
      </c>
      <c r="E8" t="s">
        <v>512</v>
      </c>
      <c r="F8" t="s">
        <v>3251</v>
      </c>
      <c r="G8" t="s">
        <v>3252</v>
      </c>
      <c r="H8" t="s">
        <v>1</v>
      </c>
      <c r="I8" t="s">
        <v>378</v>
      </c>
      <c r="J8" t="s">
        <v>71</v>
      </c>
      <c r="K8" t="s">
        <v>29</v>
      </c>
      <c r="L8">
        <v>90049</v>
      </c>
      <c r="M8" t="s">
        <v>84</v>
      </c>
      <c r="N8" t="s">
        <v>521</v>
      </c>
      <c r="O8" t="s">
        <v>9</v>
      </c>
      <c r="P8" t="s">
        <v>92</v>
      </c>
      <c r="Q8" t="s">
        <v>522</v>
      </c>
      <c r="R8">
        <v>45.36</v>
      </c>
      <c r="S8">
        <v>7</v>
      </c>
      <c r="T8">
        <v>0</v>
      </c>
      <c r="U8">
        <v>21.772800000000004</v>
      </c>
      <c r="V8">
        <v>2016</v>
      </c>
      <c r="W8" t="s">
        <v>210</v>
      </c>
    </row>
    <row r="9" spans="1:23" x14ac:dyDescent="0.25">
      <c r="A9">
        <v>2191</v>
      </c>
      <c r="B9" t="s">
        <v>3253</v>
      </c>
      <c r="C9" s="32">
        <v>42546</v>
      </c>
      <c r="D9" s="32">
        <v>42550</v>
      </c>
      <c r="E9" t="s">
        <v>375</v>
      </c>
      <c r="F9" t="s">
        <v>2193</v>
      </c>
      <c r="G9" t="s">
        <v>2194</v>
      </c>
      <c r="H9" t="s">
        <v>0</v>
      </c>
      <c r="I9" t="s">
        <v>378</v>
      </c>
      <c r="J9" t="s">
        <v>71</v>
      </c>
      <c r="K9" t="s">
        <v>29</v>
      </c>
      <c r="L9">
        <v>90049</v>
      </c>
      <c r="M9" t="s">
        <v>84</v>
      </c>
      <c r="N9" t="s">
        <v>3254</v>
      </c>
      <c r="O9" t="s">
        <v>9</v>
      </c>
      <c r="P9" t="s">
        <v>14</v>
      </c>
      <c r="Q9" t="s">
        <v>3255</v>
      </c>
      <c r="R9">
        <v>60.81</v>
      </c>
      <c r="S9">
        <v>3</v>
      </c>
      <c r="T9">
        <v>0</v>
      </c>
      <c r="U9">
        <v>17.026800000000001</v>
      </c>
      <c r="V9">
        <v>2016</v>
      </c>
      <c r="W9" t="s">
        <v>214</v>
      </c>
    </row>
    <row r="10" spans="1:23" x14ac:dyDescent="0.25">
      <c r="A10">
        <v>3565</v>
      </c>
      <c r="B10" t="s">
        <v>3256</v>
      </c>
      <c r="C10" s="32">
        <v>42554</v>
      </c>
      <c r="D10" s="32">
        <v>42557</v>
      </c>
      <c r="E10" t="s">
        <v>512</v>
      </c>
      <c r="F10" t="s">
        <v>1191</v>
      </c>
      <c r="G10" t="s">
        <v>1192</v>
      </c>
      <c r="H10" t="s">
        <v>0</v>
      </c>
      <c r="I10" t="s">
        <v>378</v>
      </c>
      <c r="J10" t="s">
        <v>71</v>
      </c>
      <c r="K10" t="s">
        <v>29</v>
      </c>
      <c r="L10">
        <v>90049</v>
      </c>
      <c r="M10" t="s">
        <v>84</v>
      </c>
      <c r="N10" t="s">
        <v>3257</v>
      </c>
      <c r="O10" t="s">
        <v>9</v>
      </c>
      <c r="P10" t="s">
        <v>92</v>
      </c>
      <c r="Q10" t="s">
        <v>3258</v>
      </c>
      <c r="R10">
        <v>12.96</v>
      </c>
      <c r="S10">
        <v>2</v>
      </c>
      <c r="T10">
        <v>0</v>
      </c>
      <c r="U10">
        <v>6.2208000000000006</v>
      </c>
      <c r="V10">
        <v>2016</v>
      </c>
      <c r="W10" t="s">
        <v>213</v>
      </c>
    </row>
    <row r="11" spans="1:23" x14ac:dyDescent="0.25">
      <c r="A11">
        <v>3566</v>
      </c>
      <c r="B11" t="s">
        <v>3256</v>
      </c>
      <c r="C11" s="32">
        <v>42554</v>
      </c>
      <c r="D11" s="32">
        <v>42557</v>
      </c>
      <c r="E11" t="s">
        <v>512</v>
      </c>
      <c r="F11" t="s">
        <v>1191</v>
      </c>
      <c r="G11" t="s">
        <v>1192</v>
      </c>
      <c r="H11" t="s">
        <v>0</v>
      </c>
      <c r="I11" t="s">
        <v>378</v>
      </c>
      <c r="J11" t="s">
        <v>71</v>
      </c>
      <c r="K11" t="s">
        <v>29</v>
      </c>
      <c r="L11">
        <v>90049</v>
      </c>
      <c r="M11" t="s">
        <v>84</v>
      </c>
      <c r="N11" t="s">
        <v>3259</v>
      </c>
      <c r="O11" t="s">
        <v>9</v>
      </c>
      <c r="P11" t="s">
        <v>516</v>
      </c>
      <c r="Q11" t="s">
        <v>3260</v>
      </c>
      <c r="R11">
        <v>3.96</v>
      </c>
      <c r="S11">
        <v>2</v>
      </c>
      <c r="T11">
        <v>0</v>
      </c>
      <c r="U11">
        <v>7.9200000000000159E-2</v>
      </c>
      <c r="V11">
        <v>2016</v>
      </c>
      <c r="W11" t="s">
        <v>213</v>
      </c>
    </row>
    <row r="12" spans="1:23" x14ac:dyDescent="0.25">
      <c r="A12">
        <v>4481</v>
      </c>
      <c r="B12" t="s">
        <v>3261</v>
      </c>
      <c r="C12" s="32">
        <v>42677</v>
      </c>
      <c r="D12" s="32">
        <v>42682</v>
      </c>
      <c r="E12" t="s">
        <v>375</v>
      </c>
      <c r="F12" t="s">
        <v>1206</v>
      </c>
      <c r="G12" t="s">
        <v>1207</v>
      </c>
      <c r="H12" t="s">
        <v>0</v>
      </c>
      <c r="I12" t="s">
        <v>378</v>
      </c>
      <c r="J12" t="s">
        <v>71</v>
      </c>
      <c r="K12" t="s">
        <v>29</v>
      </c>
      <c r="L12">
        <v>90049</v>
      </c>
      <c r="M12" t="s">
        <v>84</v>
      </c>
      <c r="N12" t="s">
        <v>1203</v>
      </c>
      <c r="O12" t="s">
        <v>9</v>
      </c>
      <c r="P12" t="s">
        <v>516</v>
      </c>
      <c r="Q12" t="s">
        <v>1204</v>
      </c>
      <c r="R12">
        <v>15.260000000000002</v>
      </c>
      <c r="S12">
        <v>7</v>
      </c>
      <c r="T12">
        <v>0</v>
      </c>
      <c r="U12">
        <v>5.0358000000000001</v>
      </c>
      <c r="V12">
        <v>2016</v>
      </c>
      <c r="W12" t="s">
        <v>217</v>
      </c>
    </row>
    <row r="13" spans="1:23" x14ac:dyDescent="0.25">
      <c r="A13">
        <v>4482</v>
      </c>
      <c r="B13" t="s">
        <v>3261</v>
      </c>
      <c r="C13" s="32">
        <v>42677</v>
      </c>
      <c r="D13" s="32">
        <v>42682</v>
      </c>
      <c r="E13" t="s">
        <v>375</v>
      </c>
      <c r="F13" t="s">
        <v>1206</v>
      </c>
      <c r="G13" t="s">
        <v>1207</v>
      </c>
      <c r="H13" t="s">
        <v>0</v>
      </c>
      <c r="I13" t="s">
        <v>378</v>
      </c>
      <c r="J13" t="s">
        <v>71</v>
      </c>
      <c r="K13" t="s">
        <v>29</v>
      </c>
      <c r="L13">
        <v>90049</v>
      </c>
      <c r="M13" t="s">
        <v>84</v>
      </c>
      <c r="N13" t="s">
        <v>3262</v>
      </c>
      <c r="O13" t="s">
        <v>9</v>
      </c>
      <c r="P13" t="s">
        <v>14</v>
      </c>
      <c r="Q13" t="s">
        <v>3263</v>
      </c>
      <c r="R13">
        <v>43.32</v>
      </c>
      <c r="S13">
        <v>2</v>
      </c>
      <c r="T13">
        <v>0</v>
      </c>
      <c r="U13">
        <v>14.295599999999997</v>
      </c>
      <c r="V13">
        <v>2016</v>
      </c>
      <c r="W13" t="s">
        <v>217</v>
      </c>
    </row>
    <row r="14" spans="1:23" x14ac:dyDescent="0.25">
      <c r="A14">
        <v>4484</v>
      </c>
      <c r="B14" t="s">
        <v>3261</v>
      </c>
      <c r="C14" s="32">
        <v>42677</v>
      </c>
      <c r="D14" s="32">
        <v>42682</v>
      </c>
      <c r="E14" t="s">
        <v>375</v>
      </c>
      <c r="F14" t="s">
        <v>1206</v>
      </c>
      <c r="G14" t="s">
        <v>1207</v>
      </c>
      <c r="H14" t="s">
        <v>0</v>
      </c>
      <c r="I14" t="s">
        <v>378</v>
      </c>
      <c r="J14" t="s">
        <v>71</v>
      </c>
      <c r="K14" t="s">
        <v>29</v>
      </c>
      <c r="L14">
        <v>90049</v>
      </c>
      <c r="M14" t="s">
        <v>84</v>
      </c>
      <c r="N14" t="s">
        <v>3264</v>
      </c>
      <c r="O14" t="s">
        <v>9</v>
      </c>
      <c r="P14" t="s">
        <v>92</v>
      </c>
      <c r="Q14" t="s">
        <v>3265</v>
      </c>
      <c r="R14">
        <v>116.28</v>
      </c>
      <c r="S14">
        <v>3</v>
      </c>
      <c r="T14">
        <v>0</v>
      </c>
      <c r="U14">
        <v>56.977199999999996</v>
      </c>
      <c r="V14">
        <v>2016</v>
      </c>
      <c r="W14" t="s">
        <v>217</v>
      </c>
    </row>
    <row r="15" spans="1:23" x14ac:dyDescent="0.25">
      <c r="A15">
        <v>4486</v>
      </c>
      <c r="B15" t="s">
        <v>3261</v>
      </c>
      <c r="C15" s="32">
        <v>42677</v>
      </c>
      <c r="D15" s="32">
        <v>42682</v>
      </c>
      <c r="E15" t="s">
        <v>375</v>
      </c>
      <c r="F15" t="s">
        <v>1206</v>
      </c>
      <c r="G15" t="s">
        <v>1207</v>
      </c>
      <c r="H15" t="s">
        <v>0</v>
      </c>
      <c r="I15" t="s">
        <v>378</v>
      </c>
      <c r="J15" t="s">
        <v>71</v>
      </c>
      <c r="K15" t="s">
        <v>29</v>
      </c>
      <c r="L15">
        <v>90049</v>
      </c>
      <c r="M15" t="s">
        <v>84</v>
      </c>
      <c r="N15" t="s">
        <v>589</v>
      </c>
      <c r="O15" t="s">
        <v>9</v>
      </c>
      <c r="P15" t="s">
        <v>92</v>
      </c>
      <c r="Q15" t="s">
        <v>590</v>
      </c>
      <c r="R15">
        <v>19.440000000000001</v>
      </c>
      <c r="S15">
        <v>3</v>
      </c>
      <c r="T15">
        <v>0</v>
      </c>
      <c r="U15">
        <v>9.3312000000000008</v>
      </c>
      <c r="V15">
        <v>2016</v>
      </c>
      <c r="W15" t="s">
        <v>217</v>
      </c>
    </row>
    <row r="16" spans="1:23" x14ac:dyDescent="0.25">
      <c r="A16">
        <v>4487</v>
      </c>
      <c r="B16" t="s">
        <v>3261</v>
      </c>
      <c r="C16" s="32">
        <v>42677</v>
      </c>
      <c r="D16" s="32">
        <v>42682</v>
      </c>
      <c r="E16" t="s">
        <v>375</v>
      </c>
      <c r="F16" t="s">
        <v>1206</v>
      </c>
      <c r="G16" t="s">
        <v>1207</v>
      </c>
      <c r="H16" t="s">
        <v>0</v>
      </c>
      <c r="I16" t="s">
        <v>378</v>
      </c>
      <c r="J16" t="s">
        <v>71</v>
      </c>
      <c r="K16" t="s">
        <v>29</v>
      </c>
      <c r="L16">
        <v>90049</v>
      </c>
      <c r="M16" t="s">
        <v>84</v>
      </c>
      <c r="N16" t="s">
        <v>2765</v>
      </c>
      <c r="O16" t="s">
        <v>9</v>
      </c>
      <c r="P16" t="s">
        <v>92</v>
      </c>
      <c r="Q16" t="s">
        <v>2766</v>
      </c>
      <c r="R16">
        <v>314.54999999999995</v>
      </c>
      <c r="S16">
        <v>3</v>
      </c>
      <c r="T16">
        <v>0</v>
      </c>
      <c r="U16">
        <v>150.98399999999998</v>
      </c>
      <c r="V16">
        <v>2016</v>
      </c>
      <c r="W16" t="s">
        <v>217</v>
      </c>
    </row>
    <row r="17" spans="1:23" x14ac:dyDescent="0.25">
      <c r="A17">
        <v>6030</v>
      </c>
      <c r="B17" t="s">
        <v>3266</v>
      </c>
      <c r="C17" s="32">
        <v>42688</v>
      </c>
      <c r="D17" s="32">
        <v>42689</v>
      </c>
      <c r="E17" t="s">
        <v>512</v>
      </c>
      <c r="F17" t="s">
        <v>2998</v>
      </c>
      <c r="G17" t="s">
        <v>2999</v>
      </c>
      <c r="H17" t="s">
        <v>0</v>
      </c>
      <c r="I17" t="s">
        <v>378</v>
      </c>
      <c r="J17" t="s">
        <v>71</v>
      </c>
      <c r="K17" t="s">
        <v>29</v>
      </c>
      <c r="L17">
        <v>90049</v>
      </c>
      <c r="M17" t="s">
        <v>84</v>
      </c>
      <c r="N17" t="s">
        <v>3267</v>
      </c>
      <c r="O17" t="s">
        <v>9</v>
      </c>
      <c r="P17" t="s">
        <v>242</v>
      </c>
      <c r="Q17" t="s">
        <v>3268</v>
      </c>
      <c r="R17">
        <v>9.84</v>
      </c>
      <c r="S17">
        <v>3</v>
      </c>
      <c r="T17">
        <v>0</v>
      </c>
      <c r="U17">
        <v>2.8535999999999988</v>
      </c>
      <c r="V17">
        <v>2016</v>
      </c>
      <c r="W17" t="s">
        <v>217</v>
      </c>
    </row>
    <row r="18" spans="1:23" x14ac:dyDescent="0.25">
      <c r="A18">
        <v>6160</v>
      </c>
      <c r="B18" t="s">
        <v>3269</v>
      </c>
      <c r="C18" s="32">
        <v>42707</v>
      </c>
      <c r="D18" s="32">
        <v>42713</v>
      </c>
      <c r="E18" t="s">
        <v>375</v>
      </c>
      <c r="F18" t="s">
        <v>3270</v>
      </c>
      <c r="G18" t="s">
        <v>3271</v>
      </c>
      <c r="H18" t="s">
        <v>0</v>
      </c>
      <c r="I18" t="s">
        <v>378</v>
      </c>
      <c r="J18" t="s">
        <v>71</v>
      </c>
      <c r="K18" t="s">
        <v>29</v>
      </c>
      <c r="L18">
        <v>90049</v>
      </c>
      <c r="M18" t="s">
        <v>84</v>
      </c>
      <c r="N18" t="s">
        <v>3202</v>
      </c>
      <c r="O18" t="s">
        <v>9</v>
      </c>
      <c r="P18" t="s">
        <v>16</v>
      </c>
      <c r="Q18" t="s">
        <v>132</v>
      </c>
      <c r="R18">
        <v>772.68</v>
      </c>
      <c r="S18">
        <v>4</v>
      </c>
      <c r="T18">
        <v>0</v>
      </c>
      <c r="U18">
        <v>108.17520000000002</v>
      </c>
      <c r="V18">
        <v>2016</v>
      </c>
      <c r="W18" t="s">
        <v>210</v>
      </c>
    </row>
    <row r="19" spans="1:23" x14ac:dyDescent="0.25">
      <c r="A19">
        <v>6284</v>
      </c>
      <c r="B19" t="s">
        <v>3272</v>
      </c>
      <c r="C19" s="32">
        <v>42637</v>
      </c>
      <c r="D19" s="32">
        <v>42641</v>
      </c>
      <c r="E19" t="s">
        <v>375</v>
      </c>
      <c r="F19" t="s">
        <v>1402</v>
      </c>
      <c r="G19" t="s">
        <v>1403</v>
      </c>
      <c r="H19" t="s">
        <v>1</v>
      </c>
      <c r="I19" t="s">
        <v>378</v>
      </c>
      <c r="J19" t="s">
        <v>71</v>
      </c>
      <c r="K19" t="s">
        <v>29</v>
      </c>
      <c r="L19">
        <v>90049</v>
      </c>
      <c r="M19" t="s">
        <v>84</v>
      </c>
      <c r="N19" t="s">
        <v>2497</v>
      </c>
      <c r="O19" t="s">
        <v>9</v>
      </c>
      <c r="P19" t="s">
        <v>162</v>
      </c>
      <c r="Q19" t="s">
        <v>2498</v>
      </c>
      <c r="R19">
        <v>304.89999999999998</v>
      </c>
      <c r="S19">
        <v>5</v>
      </c>
      <c r="T19">
        <v>0</v>
      </c>
      <c r="U19">
        <v>143.30299999999997</v>
      </c>
      <c r="V19">
        <v>2016</v>
      </c>
      <c r="W19" t="s">
        <v>219</v>
      </c>
    </row>
    <row r="20" spans="1:23" x14ac:dyDescent="0.25">
      <c r="A20">
        <v>7067</v>
      </c>
      <c r="B20" t="s">
        <v>3273</v>
      </c>
      <c r="C20" s="32">
        <v>42520</v>
      </c>
      <c r="D20" s="32">
        <v>42524</v>
      </c>
      <c r="E20" t="s">
        <v>375</v>
      </c>
      <c r="F20" t="s">
        <v>450</v>
      </c>
      <c r="G20" t="s">
        <v>451</v>
      </c>
      <c r="H20" t="s">
        <v>2</v>
      </c>
      <c r="I20" t="s">
        <v>378</v>
      </c>
      <c r="J20" t="s">
        <v>71</v>
      </c>
      <c r="K20" t="s">
        <v>29</v>
      </c>
      <c r="L20">
        <v>90049</v>
      </c>
      <c r="M20" t="s">
        <v>84</v>
      </c>
      <c r="N20" t="s">
        <v>2800</v>
      </c>
      <c r="O20" t="s">
        <v>9</v>
      </c>
      <c r="P20" t="s">
        <v>92</v>
      </c>
      <c r="Q20" t="s">
        <v>2801</v>
      </c>
      <c r="R20">
        <v>38.880000000000003</v>
      </c>
      <c r="S20">
        <v>6</v>
      </c>
      <c r="T20">
        <v>0</v>
      </c>
      <c r="U20">
        <v>18.662400000000002</v>
      </c>
      <c r="V20">
        <v>2016</v>
      </c>
      <c r="W20" t="s">
        <v>216</v>
      </c>
    </row>
    <row r="21" spans="1:23" x14ac:dyDescent="0.25">
      <c r="A21">
        <v>9216</v>
      </c>
      <c r="B21" t="s">
        <v>3274</v>
      </c>
      <c r="C21" s="32">
        <v>42695</v>
      </c>
      <c r="D21" s="32">
        <v>42700</v>
      </c>
      <c r="E21" t="s">
        <v>375</v>
      </c>
      <c r="F21" t="s">
        <v>3275</v>
      </c>
      <c r="G21" t="s">
        <v>3276</v>
      </c>
      <c r="H21" t="s">
        <v>1</v>
      </c>
      <c r="I21" t="s">
        <v>378</v>
      </c>
      <c r="J21" t="s">
        <v>71</v>
      </c>
      <c r="K21" t="s">
        <v>29</v>
      </c>
      <c r="L21">
        <v>90049</v>
      </c>
      <c r="M21" t="s">
        <v>84</v>
      </c>
      <c r="N21" t="s">
        <v>2804</v>
      </c>
      <c r="O21" t="s">
        <v>9</v>
      </c>
      <c r="P21" t="s">
        <v>92</v>
      </c>
      <c r="Q21" t="s">
        <v>2805</v>
      </c>
      <c r="R21">
        <v>32.400000000000006</v>
      </c>
      <c r="S21">
        <v>5</v>
      </c>
      <c r="T21">
        <v>0</v>
      </c>
      <c r="U21">
        <v>15.552000000000001</v>
      </c>
      <c r="V21">
        <v>2016</v>
      </c>
      <c r="W21" t="s">
        <v>217</v>
      </c>
    </row>
    <row r="22" spans="1:23" x14ac:dyDescent="0.25">
      <c r="A22">
        <v>9521</v>
      </c>
      <c r="B22" t="s">
        <v>3277</v>
      </c>
      <c r="C22" s="32">
        <v>42404</v>
      </c>
      <c r="D22" s="32">
        <v>42409</v>
      </c>
      <c r="E22" t="s">
        <v>375</v>
      </c>
      <c r="F22" t="s">
        <v>1591</v>
      </c>
      <c r="G22" t="s">
        <v>1592</v>
      </c>
      <c r="H22" t="s">
        <v>1</v>
      </c>
      <c r="I22" t="s">
        <v>378</v>
      </c>
      <c r="J22" t="s">
        <v>71</v>
      </c>
      <c r="K22" t="s">
        <v>29</v>
      </c>
      <c r="L22">
        <v>90049</v>
      </c>
      <c r="M22" t="s">
        <v>84</v>
      </c>
      <c r="N22" t="s">
        <v>3278</v>
      </c>
      <c r="O22" t="s">
        <v>9</v>
      </c>
      <c r="P22" t="s">
        <v>16</v>
      </c>
      <c r="Q22" t="s">
        <v>3279</v>
      </c>
      <c r="R22">
        <v>93.02</v>
      </c>
      <c r="S22">
        <v>2</v>
      </c>
      <c r="T22">
        <v>0</v>
      </c>
      <c r="U22">
        <v>3.720799999999997</v>
      </c>
      <c r="V22">
        <v>2016</v>
      </c>
      <c r="W22" t="s">
        <v>211</v>
      </c>
    </row>
    <row r="23" spans="1:23" x14ac:dyDescent="0.25">
      <c r="A23">
        <v>9617</v>
      </c>
      <c r="B23" t="s">
        <v>3280</v>
      </c>
      <c r="C23" s="32">
        <v>42604</v>
      </c>
      <c r="D23" s="32">
        <v>42611</v>
      </c>
      <c r="E23" t="s">
        <v>375</v>
      </c>
      <c r="F23" t="s">
        <v>3281</v>
      </c>
      <c r="G23" t="s">
        <v>3282</v>
      </c>
      <c r="H23" t="s">
        <v>1</v>
      </c>
      <c r="I23" t="s">
        <v>378</v>
      </c>
      <c r="J23" t="s">
        <v>71</v>
      </c>
      <c r="K23" t="s">
        <v>29</v>
      </c>
      <c r="L23">
        <v>90049</v>
      </c>
      <c r="M23" t="s">
        <v>84</v>
      </c>
      <c r="N23" t="s">
        <v>3283</v>
      </c>
      <c r="O23" t="s">
        <v>9</v>
      </c>
      <c r="P23" t="s">
        <v>242</v>
      </c>
      <c r="Q23" t="s">
        <v>3284</v>
      </c>
      <c r="R23">
        <v>5.76</v>
      </c>
      <c r="S23">
        <v>2</v>
      </c>
      <c r="T23">
        <v>0</v>
      </c>
      <c r="U23">
        <v>1.6703999999999999</v>
      </c>
      <c r="V23">
        <v>2016</v>
      </c>
      <c r="W23" t="s">
        <v>209</v>
      </c>
    </row>
    <row r="24" spans="1:23" x14ac:dyDescent="0.25">
      <c r="A24">
        <v>27</v>
      </c>
      <c r="B24" t="s">
        <v>3285</v>
      </c>
      <c r="C24" s="32">
        <v>42385</v>
      </c>
      <c r="D24" s="32">
        <v>42389</v>
      </c>
      <c r="E24" t="s">
        <v>389</v>
      </c>
      <c r="F24" t="s">
        <v>1087</v>
      </c>
      <c r="G24" t="s">
        <v>1088</v>
      </c>
      <c r="H24" t="s">
        <v>0</v>
      </c>
      <c r="I24" t="s">
        <v>378</v>
      </c>
      <c r="J24" t="s">
        <v>71</v>
      </c>
      <c r="K24" t="s">
        <v>29</v>
      </c>
      <c r="L24">
        <v>90049</v>
      </c>
      <c r="M24" t="s">
        <v>84</v>
      </c>
      <c r="N24" t="s">
        <v>3286</v>
      </c>
      <c r="O24" t="s">
        <v>10</v>
      </c>
      <c r="P24" t="s">
        <v>17</v>
      </c>
      <c r="Q24" t="s">
        <v>3287</v>
      </c>
      <c r="R24">
        <v>90.570000000000007</v>
      </c>
      <c r="S24">
        <v>3</v>
      </c>
      <c r="T24">
        <v>0</v>
      </c>
      <c r="U24">
        <v>11.774100000000004</v>
      </c>
      <c r="V24">
        <v>2016</v>
      </c>
      <c r="W24" t="s">
        <v>212</v>
      </c>
    </row>
    <row r="25" spans="1:23" x14ac:dyDescent="0.25">
      <c r="A25">
        <v>1808</v>
      </c>
      <c r="B25" t="s">
        <v>3250</v>
      </c>
      <c r="C25" s="32">
        <v>42729</v>
      </c>
      <c r="D25" s="32">
        <v>42732</v>
      </c>
      <c r="E25" t="s">
        <v>512</v>
      </c>
      <c r="F25" t="s">
        <v>3251</v>
      </c>
      <c r="G25" t="s">
        <v>3252</v>
      </c>
      <c r="H25" t="s">
        <v>1</v>
      </c>
      <c r="I25" t="s">
        <v>378</v>
      </c>
      <c r="J25" t="s">
        <v>71</v>
      </c>
      <c r="K25" t="s">
        <v>29</v>
      </c>
      <c r="L25">
        <v>90049</v>
      </c>
      <c r="M25" t="s">
        <v>84</v>
      </c>
      <c r="N25" t="s">
        <v>3288</v>
      </c>
      <c r="O25" t="s">
        <v>10</v>
      </c>
      <c r="P25" t="s">
        <v>17</v>
      </c>
      <c r="Q25" t="s">
        <v>3289</v>
      </c>
      <c r="R25">
        <v>254.24</v>
      </c>
      <c r="S25">
        <v>7</v>
      </c>
      <c r="T25">
        <v>0</v>
      </c>
      <c r="U25">
        <v>76.271999999999977</v>
      </c>
      <c r="V25">
        <v>2016</v>
      </c>
      <c r="W25" t="s">
        <v>210</v>
      </c>
    </row>
    <row r="26" spans="1:23" x14ac:dyDescent="0.25">
      <c r="A26">
        <v>161</v>
      </c>
      <c r="B26" t="s">
        <v>3290</v>
      </c>
      <c r="C26" s="32">
        <v>42501</v>
      </c>
      <c r="D26" s="32">
        <v>42502</v>
      </c>
      <c r="E26" t="s">
        <v>512</v>
      </c>
      <c r="F26" t="s">
        <v>1748</v>
      </c>
      <c r="G26" t="s">
        <v>1749</v>
      </c>
      <c r="H26" t="s">
        <v>0</v>
      </c>
      <c r="I26" t="s">
        <v>378</v>
      </c>
      <c r="J26" t="s">
        <v>71</v>
      </c>
      <c r="K26" t="s">
        <v>29</v>
      </c>
      <c r="L26">
        <v>90045</v>
      </c>
      <c r="M26" t="s">
        <v>84</v>
      </c>
      <c r="N26" t="s">
        <v>2872</v>
      </c>
      <c r="O26" t="s">
        <v>9</v>
      </c>
      <c r="P26" t="s">
        <v>92</v>
      </c>
      <c r="Q26" t="s">
        <v>2873</v>
      </c>
      <c r="R26">
        <v>5.98</v>
      </c>
      <c r="S26">
        <v>1</v>
      </c>
      <c r="T26">
        <v>0</v>
      </c>
      <c r="U26">
        <v>2.6909999999999998</v>
      </c>
      <c r="V26">
        <v>2016</v>
      </c>
      <c r="W26" t="s">
        <v>216</v>
      </c>
    </row>
    <row r="27" spans="1:23" x14ac:dyDescent="0.25">
      <c r="A27">
        <v>557</v>
      </c>
      <c r="B27" t="s">
        <v>3291</v>
      </c>
      <c r="C27" s="32">
        <v>42531</v>
      </c>
      <c r="D27" s="32">
        <v>42536</v>
      </c>
      <c r="E27" t="s">
        <v>375</v>
      </c>
      <c r="F27" t="s">
        <v>2508</v>
      </c>
      <c r="G27" t="s">
        <v>2509</v>
      </c>
      <c r="H27" t="s">
        <v>0</v>
      </c>
      <c r="I27" t="s">
        <v>378</v>
      </c>
      <c r="J27" t="s">
        <v>71</v>
      </c>
      <c r="K27" t="s">
        <v>29</v>
      </c>
      <c r="L27">
        <v>90045</v>
      </c>
      <c r="M27" t="s">
        <v>84</v>
      </c>
      <c r="N27" t="s">
        <v>3292</v>
      </c>
      <c r="O27" t="s">
        <v>9</v>
      </c>
      <c r="P27" t="s">
        <v>418</v>
      </c>
      <c r="Q27" t="s">
        <v>3293</v>
      </c>
      <c r="R27">
        <v>20.7</v>
      </c>
      <c r="S27">
        <v>2</v>
      </c>
      <c r="T27">
        <v>0</v>
      </c>
      <c r="U27">
        <v>9.9359999999999999</v>
      </c>
      <c r="V27">
        <v>2016</v>
      </c>
      <c r="W27" t="s">
        <v>214</v>
      </c>
    </row>
    <row r="28" spans="1:23" x14ac:dyDescent="0.25">
      <c r="A28">
        <v>559</v>
      </c>
      <c r="B28" t="s">
        <v>3291</v>
      </c>
      <c r="C28" s="32">
        <v>42531</v>
      </c>
      <c r="D28" s="32">
        <v>42536</v>
      </c>
      <c r="E28" t="s">
        <v>375</v>
      </c>
      <c r="F28" t="s">
        <v>2508</v>
      </c>
      <c r="G28" t="s">
        <v>2509</v>
      </c>
      <c r="H28" t="s">
        <v>0</v>
      </c>
      <c r="I28" t="s">
        <v>378</v>
      </c>
      <c r="J28" t="s">
        <v>71</v>
      </c>
      <c r="K28" t="s">
        <v>29</v>
      </c>
      <c r="L28">
        <v>90045</v>
      </c>
      <c r="M28" t="s">
        <v>84</v>
      </c>
      <c r="N28" t="s">
        <v>569</v>
      </c>
      <c r="O28" t="s">
        <v>9</v>
      </c>
      <c r="P28" t="s">
        <v>92</v>
      </c>
      <c r="Q28" t="s">
        <v>570</v>
      </c>
      <c r="R28">
        <v>32.400000000000006</v>
      </c>
      <c r="S28">
        <v>5</v>
      </c>
      <c r="T28">
        <v>0</v>
      </c>
      <c r="U28">
        <v>15.552000000000001</v>
      </c>
      <c r="V28">
        <v>2016</v>
      </c>
      <c r="W28" t="s">
        <v>214</v>
      </c>
    </row>
    <row r="29" spans="1:23" x14ac:dyDescent="0.25">
      <c r="A29">
        <v>721</v>
      </c>
      <c r="B29" t="s">
        <v>3294</v>
      </c>
      <c r="C29" s="32">
        <v>42413</v>
      </c>
      <c r="D29" s="32">
        <v>42418</v>
      </c>
      <c r="E29" t="s">
        <v>375</v>
      </c>
      <c r="F29" t="s">
        <v>3295</v>
      </c>
      <c r="G29" t="s">
        <v>3296</v>
      </c>
      <c r="H29" t="s">
        <v>2</v>
      </c>
      <c r="I29" t="s">
        <v>378</v>
      </c>
      <c r="J29" t="s">
        <v>71</v>
      </c>
      <c r="K29" t="s">
        <v>29</v>
      </c>
      <c r="L29">
        <v>90045</v>
      </c>
      <c r="M29" t="s">
        <v>84</v>
      </c>
      <c r="N29" t="s">
        <v>3297</v>
      </c>
      <c r="O29" t="s">
        <v>9</v>
      </c>
      <c r="P29" t="s">
        <v>92</v>
      </c>
      <c r="Q29" t="s">
        <v>3298</v>
      </c>
      <c r="R29">
        <v>146.82</v>
      </c>
      <c r="S29">
        <v>3</v>
      </c>
      <c r="T29">
        <v>0</v>
      </c>
      <c r="U29">
        <v>73.41</v>
      </c>
      <c r="V29">
        <v>2016</v>
      </c>
      <c r="W29" t="s">
        <v>211</v>
      </c>
    </row>
    <row r="30" spans="1:23" x14ac:dyDescent="0.25">
      <c r="A30">
        <v>1504</v>
      </c>
      <c r="B30" t="s">
        <v>3299</v>
      </c>
      <c r="C30" s="32">
        <v>42698</v>
      </c>
      <c r="D30" s="32">
        <v>42705</v>
      </c>
      <c r="E30" t="s">
        <v>375</v>
      </c>
      <c r="F30" t="s">
        <v>3300</v>
      </c>
      <c r="G30" t="s">
        <v>3301</v>
      </c>
      <c r="H30" t="s">
        <v>2</v>
      </c>
      <c r="I30" t="s">
        <v>378</v>
      </c>
      <c r="J30" t="s">
        <v>71</v>
      </c>
      <c r="K30" t="s">
        <v>29</v>
      </c>
      <c r="L30">
        <v>90045</v>
      </c>
      <c r="M30" t="s">
        <v>84</v>
      </c>
      <c r="N30" t="s">
        <v>658</v>
      </c>
      <c r="O30" t="s">
        <v>8</v>
      </c>
      <c r="P30" t="s">
        <v>91</v>
      </c>
      <c r="Q30" t="s">
        <v>659</v>
      </c>
      <c r="R30">
        <v>9.94</v>
      </c>
      <c r="S30">
        <v>2</v>
      </c>
      <c r="T30">
        <v>0</v>
      </c>
      <c r="U30">
        <v>3.0813999999999995</v>
      </c>
      <c r="V30">
        <v>2016</v>
      </c>
      <c r="W30" t="s">
        <v>217</v>
      </c>
    </row>
    <row r="31" spans="1:23" x14ac:dyDescent="0.25">
      <c r="A31">
        <v>3074</v>
      </c>
      <c r="B31" t="s">
        <v>3302</v>
      </c>
      <c r="C31" s="32">
        <v>42372</v>
      </c>
      <c r="D31" s="32">
        <v>42374</v>
      </c>
      <c r="E31" t="s">
        <v>512</v>
      </c>
      <c r="F31" t="s">
        <v>3303</v>
      </c>
      <c r="G31" t="s">
        <v>3304</v>
      </c>
      <c r="H31" t="s">
        <v>0</v>
      </c>
      <c r="I31" t="s">
        <v>378</v>
      </c>
      <c r="J31" t="s">
        <v>71</v>
      </c>
      <c r="K31" t="s">
        <v>29</v>
      </c>
      <c r="L31">
        <v>90045</v>
      </c>
      <c r="M31" t="s">
        <v>84</v>
      </c>
      <c r="N31" t="s">
        <v>3305</v>
      </c>
      <c r="O31" t="s">
        <v>9</v>
      </c>
      <c r="P31" t="s">
        <v>16</v>
      </c>
      <c r="Q31" t="s">
        <v>3306</v>
      </c>
      <c r="R31">
        <v>114.46</v>
      </c>
      <c r="S31">
        <v>2</v>
      </c>
      <c r="T31">
        <v>0</v>
      </c>
      <c r="U31">
        <v>28.614999999999995</v>
      </c>
      <c r="V31">
        <v>2016</v>
      </c>
      <c r="W31" t="s">
        <v>212</v>
      </c>
    </row>
    <row r="32" spans="1:23" x14ac:dyDescent="0.25">
      <c r="A32">
        <v>3787</v>
      </c>
      <c r="B32" t="s">
        <v>3307</v>
      </c>
      <c r="C32" s="32">
        <v>42674</v>
      </c>
      <c r="D32" s="32">
        <v>42678</v>
      </c>
      <c r="E32" t="s">
        <v>375</v>
      </c>
      <c r="F32" t="s">
        <v>2891</v>
      </c>
      <c r="G32" t="s">
        <v>2892</v>
      </c>
      <c r="H32" t="s">
        <v>1</v>
      </c>
      <c r="I32" t="s">
        <v>378</v>
      </c>
      <c r="J32" t="s">
        <v>71</v>
      </c>
      <c r="K32" t="s">
        <v>29</v>
      </c>
      <c r="L32">
        <v>90045</v>
      </c>
      <c r="M32" t="s">
        <v>84</v>
      </c>
      <c r="N32" t="s">
        <v>2116</v>
      </c>
      <c r="O32" t="s">
        <v>9</v>
      </c>
      <c r="P32" t="s">
        <v>16</v>
      </c>
      <c r="Q32" t="s">
        <v>2117</v>
      </c>
      <c r="R32">
        <v>1085.42</v>
      </c>
      <c r="S32">
        <v>7</v>
      </c>
      <c r="T32">
        <v>0</v>
      </c>
      <c r="U32">
        <v>282.20920000000001</v>
      </c>
      <c r="V32">
        <v>2016</v>
      </c>
      <c r="W32" t="s">
        <v>218</v>
      </c>
    </row>
    <row r="33" spans="1:23" x14ac:dyDescent="0.25">
      <c r="A33">
        <v>3985</v>
      </c>
      <c r="B33" t="s">
        <v>3308</v>
      </c>
      <c r="C33" s="32">
        <v>42558</v>
      </c>
      <c r="D33" s="32">
        <v>42560</v>
      </c>
      <c r="E33" t="s">
        <v>389</v>
      </c>
      <c r="F33" t="s">
        <v>3309</v>
      </c>
      <c r="G33" t="s">
        <v>3310</v>
      </c>
      <c r="H33" t="s">
        <v>0</v>
      </c>
      <c r="I33" t="s">
        <v>378</v>
      </c>
      <c r="J33" t="s">
        <v>71</v>
      </c>
      <c r="K33" t="s">
        <v>29</v>
      </c>
      <c r="L33">
        <v>90045</v>
      </c>
      <c r="M33" t="s">
        <v>84</v>
      </c>
      <c r="N33" t="s">
        <v>3311</v>
      </c>
      <c r="O33" t="s">
        <v>9</v>
      </c>
      <c r="P33" t="s">
        <v>92</v>
      </c>
      <c r="Q33" t="s">
        <v>3312</v>
      </c>
      <c r="R33">
        <v>48.94</v>
      </c>
      <c r="S33">
        <v>1</v>
      </c>
      <c r="T33">
        <v>0</v>
      </c>
      <c r="U33">
        <v>24.47</v>
      </c>
      <c r="V33">
        <v>2016</v>
      </c>
      <c r="W33" t="s">
        <v>213</v>
      </c>
    </row>
    <row r="34" spans="1:23" x14ac:dyDescent="0.25">
      <c r="A34">
        <v>4179</v>
      </c>
      <c r="B34" t="s">
        <v>3313</v>
      </c>
      <c r="C34" s="32">
        <v>42537</v>
      </c>
      <c r="D34" s="32">
        <v>42539</v>
      </c>
      <c r="E34" t="s">
        <v>389</v>
      </c>
      <c r="F34" t="s">
        <v>1571</v>
      </c>
      <c r="G34" t="s">
        <v>1572</v>
      </c>
      <c r="H34" t="s">
        <v>0</v>
      </c>
      <c r="I34" t="s">
        <v>378</v>
      </c>
      <c r="J34" t="s">
        <v>71</v>
      </c>
      <c r="K34" t="s">
        <v>29</v>
      </c>
      <c r="L34">
        <v>90045</v>
      </c>
      <c r="M34" t="s">
        <v>84</v>
      </c>
      <c r="N34" t="s">
        <v>2839</v>
      </c>
      <c r="O34" t="s">
        <v>9</v>
      </c>
      <c r="P34" t="s">
        <v>92</v>
      </c>
      <c r="Q34" t="s">
        <v>2840</v>
      </c>
      <c r="R34">
        <v>46.349999999999994</v>
      </c>
      <c r="S34">
        <v>5</v>
      </c>
      <c r="T34">
        <v>0</v>
      </c>
      <c r="U34">
        <v>21.784499999999998</v>
      </c>
      <c r="V34">
        <v>2016</v>
      </c>
      <c r="W34" t="s">
        <v>214</v>
      </c>
    </row>
    <row r="35" spans="1:23" x14ac:dyDescent="0.25">
      <c r="A35">
        <v>4584</v>
      </c>
      <c r="B35" t="s">
        <v>3314</v>
      </c>
      <c r="C35" s="32">
        <v>42608</v>
      </c>
      <c r="D35" s="32">
        <v>42610</v>
      </c>
      <c r="E35" t="s">
        <v>389</v>
      </c>
      <c r="F35" t="s">
        <v>3315</v>
      </c>
      <c r="G35" t="s">
        <v>3316</v>
      </c>
      <c r="H35" t="s">
        <v>1</v>
      </c>
      <c r="I35" t="s">
        <v>378</v>
      </c>
      <c r="J35" t="s">
        <v>71</v>
      </c>
      <c r="K35" t="s">
        <v>29</v>
      </c>
      <c r="L35">
        <v>90045</v>
      </c>
      <c r="M35" t="s">
        <v>84</v>
      </c>
      <c r="N35" t="s">
        <v>3128</v>
      </c>
      <c r="O35" t="s">
        <v>9</v>
      </c>
      <c r="P35" t="s">
        <v>242</v>
      </c>
      <c r="Q35" t="s">
        <v>3129</v>
      </c>
      <c r="R35">
        <v>8.26</v>
      </c>
      <c r="S35">
        <v>2</v>
      </c>
      <c r="T35">
        <v>0</v>
      </c>
      <c r="U35">
        <v>3.7995999999999999</v>
      </c>
      <c r="V35">
        <v>2016</v>
      </c>
      <c r="W35" t="s">
        <v>209</v>
      </c>
    </row>
    <row r="36" spans="1:23" x14ac:dyDescent="0.25">
      <c r="A36">
        <v>5000</v>
      </c>
      <c r="B36" t="s">
        <v>3317</v>
      </c>
      <c r="C36" s="32">
        <v>42400</v>
      </c>
      <c r="D36" s="32">
        <v>42404</v>
      </c>
      <c r="E36" t="s">
        <v>375</v>
      </c>
      <c r="F36" t="s">
        <v>1950</v>
      </c>
      <c r="G36" t="s">
        <v>1951</v>
      </c>
      <c r="H36" t="s">
        <v>2</v>
      </c>
      <c r="I36" t="s">
        <v>378</v>
      </c>
      <c r="J36" t="s">
        <v>71</v>
      </c>
      <c r="K36" t="s">
        <v>29</v>
      </c>
      <c r="L36">
        <v>90045</v>
      </c>
      <c r="M36" t="s">
        <v>84</v>
      </c>
      <c r="N36" t="s">
        <v>3318</v>
      </c>
      <c r="O36" t="s">
        <v>9</v>
      </c>
      <c r="P36" t="s">
        <v>92</v>
      </c>
      <c r="Q36" t="s">
        <v>553</v>
      </c>
      <c r="R36">
        <v>56.7</v>
      </c>
      <c r="S36">
        <v>5</v>
      </c>
      <c r="T36">
        <v>0</v>
      </c>
      <c r="U36">
        <v>27.782999999999998</v>
      </c>
      <c r="V36">
        <v>2016</v>
      </c>
      <c r="W36" t="s">
        <v>212</v>
      </c>
    </row>
    <row r="37" spans="1:23" x14ac:dyDescent="0.25">
      <c r="A37">
        <v>5380</v>
      </c>
      <c r="B37" t="s">
        <v>3319</v>
      </c>
      <c r="C37" s="32">
        <v>42596</v>
      </c>
      <c r="D37" s="32">
        <v>42600</v>
      </c>
      <c r="E37" t="s">
        <v>375</v>
      </c>
      <c r="F37" t="s">
        <v>3320</v>
      </c>
      <c r="G37" t="s">
        <v>3321</v>
      </c>
      <c r="H37" t="s">
        <v>0</v>
      </c>
      <c r="I37" t="s">
        <v>378</v>
      </c>
      <c r="J37" t="s">
        <v>71</v>
      </c>
      <c r="K37" t="s">
        <v>29</v>
      </c>
      <c r="L37">
        <v>90045</v>
      </c>
      <c r="M37" t="s">
        <v>84</v>
      </c>
      <c r="N37" t="s">
        <v>3322</v>
      </c>
      <c r="O37" t="s">
        <v>9</v>
      </c>
      <c r="P37" t="s">
        <v>92</v>
      </c>
      <c r="Q37" t="s">
        <v>3323</v>
      </c>
      <c r="R37">
        <v>15.54</v>
      </c>
      <c r="S37">
        <v>3</v>
      </c>
      <c r="T37">
        <v>0</v>
      </c>
      <c r="U37">
        <v>7.6145999999999994</v>
      </c>
      <c r="V37">
        <v>2016</v>
      </c>
      <c r="W37" t="s">
        <v>209</v>
      </c>
    </row>
    <row r="38" spans="1:23" x14ac:dyDescent="0.25">
      <c r="A38">
        <v>5406</v>
      </c>
      <c r="B38" t="s">
        <v>3324</v>
      </c>
      <c r="C38" s="32">
        <v>42422</v>
      </c>
      <c r="D38" s="32">
        <v>42426</v>
      </c>
      <c r="E38" t="s">
        <v>375</v>
      </c>
      <c r="F38" t="s">
        <v>1083</v>
      </c>
      <c r="G38" t="s">
        <v>1084</v>
      </c>
      <c r="H38" t="s">
        <v>0</v>
      </c>
      <c r="I38" t="s">
        <v>378</v>
      </c>
      <c r="J38" t="s">
        <v>71</v>
      </c>
      <c r="K38" t="s">
        <v>29</v>
      </c>
      <c r="L38">
        <v>90045</v>
      </c>
      <c r="M38" t="s">
        <v>84</v>
      </c>
      <c r="N38" t="s">
        <v>1064</v>
      </c>
      <c r="O38" t="s">
        <v>10</v>
      </c>
      <c r="P38" t="s">
        <v>17</v>
      </c>
      <c r="Q38" t="s">
        <v>1065</v>
      </c>
      <c r="R38">
        <v>36.24</v>
      </c>
      <c r="S38">
        <v>1</v>
      </c>
      <c r="T38">
        <v>0</v>
      </c>
      <c r="U38">
        <v>15.220800000000001</v>
      </c>
      <c r="V38">
        <v>2016</v>
      </c>
      <c r="W38" t="s">
        <v>211</v>
      </c>
    </row>
    <row r="39" spans="1:23" x14ac:dyDescent="0.25">
      <c r="A39">
        <v>5407</v>
      </c>
      <c r="B39" t="s">
        <v>3324</v>
      </c>
      <c r="C39" s="32">
        <v>42422</v>
      </c>
      <c r="D39" s="32">
        <v>42426</v>
      </c>
      <c r="E39" t="s">
        <v>375</v>
      </c>
      <c r="F39" t="s">
        <v>1083</v>
      </c>
      <c r="G39" t="s">
        <v>1084</v>
      </c>
      <c r="H39" t="s">
        <v>0</v>
      </c>
      <c r="I39" t="s">
        <v>378</v>
      </c>
      <c r="J39" t="s">
        <v>71</v>
      </c>
      <c r="K39" t="s">
        <v>29</v>
      </c>
      <c r="L39">
        <v>90045</v>
      </c>
      <c r="M39" t="s">
        <v>84</v>
      </c>
      <c r="N39" t="s">
        <v>3038</v>
      </c>
      <c r="O39" t="s">
        <v>9</v>
      </c>
      <c r="P39" t="s">
        <v>516</v>
      </c>
      <c r="Q39" t="s">
        <v>3039</v>
      </c>
      <c r="R39">
        <v>10.649999999999999</v>
      </c>
      <c r="S39">
        <v>3</v>
      </c>
      <c r="T39">
        <v>0</v>
      </c>
      <c r="U39">
        <v>5.0054999999999996</v>
      </c>
      <c r="V39">
        <v>2016</v>
      </c>
      <c r="W39" t="s">
        <v>211</v>
      </c>
    </row>
    <row r="40" spans="1:23" x14ac:dyDescent="0.25">
      <c r="A40">
        <v>5426</v>
      </c>
      <c r="B40" t="s">
        <v>3325</v>
      </c>
      <c r="C40" s="32">
        <v>42707</v>
      </c>
      <c r="D40" s="32">
        <v>42710</v>
      </c>
      <c r="E40" t="s">
        <v>512</v>
      </c>
      <c r="F40" t="s">
        <v>1193</v>
      </c>
      <c r="G40" t="s">
        <v>1194</v>
      </c>
      <c r="H40" t="s">
        <v>0</v>
      </c>
      <c r="I40" t="s">
        <v>378</v>
      </c>
      <c r="J40" t="s">
        <v>71</v>
      </c>
      <c r="K40" t="s">
        <v>29</v>
      </c>
      <c r="L40">
        <v>90045</v>
      </c>
      <c r="M40" t="s">
        <v>84</v>
      </c>
      <c r="N40" t="s">
        <v>742</v>
      </c>
      <c r="O40" t="s">
        <v>10</v>
      </c>
      <c r="P40" t="s">
        <v>17</v>
      </c>
      <c r="Q40" t="s">
        <v>95</v>
      </c>
      <c r="R40">
        <v>1649.95</v>
      </c>
      <c r="S40">
        <v>5</v>
      </c>
      <c r="T40">
        <v>0</v>
      </c>
      <c r="U40">
        <v>659.98</v>
      </c>
      <c r="V40">
        <v>2016</v>
      </c>
      <c r="W40" t="s">
        <v>210</v>
      </c>
    </row>
    <row r="41" spans="1:23" x14ac:dyDescent="0.25">
      <c r="A41">
        <v>5427</v>
      </c>
      <c r="B41" t="s">
        <v>3325</v>
      </c>
      <c r="C41" s="32">
        <v>42707</v>
      </c>
      <c r="D41" s="32">
        <v>42710</v>
      </c>
      <c r="E41" t="s">
        <v>512</v>
      </c>
      <c r="F41" t="s">
        <v>1193</v>
      </c>
      <c r="G41" t="s">
        <v>1194</v>
      </c>
      <c r="H41" t="s">
        <v>0</v>
      </c>
      <c r="I41" t="s">
        <v>378</v>
      </c>
      <c r="J41" t="s">
        <v>71</v>
      </c>
      <c r="K41" t="s">
        <v>29</v>
      </c>
      <c r="L41">
        <v>90045</v>
      </c>
      <c r="M41" t="s">
        <v>84</v>
      </c>
      <c r="N41" t="s">
        <v>3326</v>
      </c>
      <c r="O41" t="s">
        <v>8</v>
      </c>
      <c r="P41" t="s">
        <v>91</v>
      </c>
      <c r="Q41" t="s">
        <v>3327</v>
      </c>
      <c r="R41">
        <v>111.89999999999999</v>
      </c>
      <c r="S41">
        <v>6</v>
      </c>
      <c r="T41">
        <v>0</v>
      </c>
      <c r="U41">
        <v>51.47399999999999</v>
      </c>
      <c r="V41">
        <v>2016</v>
      </c>
      <c r="W41" t="s">
        <v>210</v>
      </c>
    </row>
    <row r="42" spans="1:23" x14ac:dyDescent="0.25">
      <c r="A42">
        <v>6617</v>
      </c>
      <c r="B42" t="s">
        <v>3328</v>
      </c>
      <c r="C42" s="32">
        <v>42538</v>
      </c>
      <c r="D42" s="32">
        <v>42540</v>
      </c>
      <c r="E42" t="s">
        <v>512</v>
      </c>
      <c r="F42" t="s">
        <v>3329</v>
      </c>
      <c r="G42" t="s">
        <v>3330</v>
      </c>
      <c r="H42" t="s">
        <v>0</v>
      </c>
      <c r="I42" t="s">
        <v>378</v>
      </c>
      <c r="J42" t="s">
        <v>71</v>
      </c>
      <c r="K42" t="s">
        <v>29</v>
      </c>
      <c r="L42">
        <v>90045</v>
      </c>
      <c r="M42" t="s">
        <v>84</v>
      </c>
      <c r="N42" t="s">
        <v>3331</v>
      </c>
      <c r="O42" t="s">
        <v>9</v>
      </c>
      <c r="P42" t="s">
        <v>418</v>
      </c>
      <c r="Q42" t="s">
        <v>3332</v>
      </c>
      <c r="R42">
        <v>22.5</v>
      </c>
      <c r="S42">
        <v>6</v>
      </c>
      <c r="T42">
        <v>0</v>
      </c>
      <c r="U42">
        <v>10.799999999999999</v>
      </c>
      <c r="V42">
        <v>2016</v>
      </c>
      <c r="W42" t="s">
        <v>214</v>
      </c>
    </row>
    <row r="43" spans="1:23" x14ac:dyDescent="0.25">
      <c r="A43">
        <v>6618</v>
      </c>
      <c r="B43" t="s">
        <v>3328</v>
      </c>
      <c r="C43" s="32">
        <v>42538</v>
      </c>
      <c r="D43" s="32">
        <v>42540</v>
      </c>
      <c r="E43" t="s">
        <v>512</v>
      </c>
      <c r="F43" t="s">
        <v>3329</v>
      </c>
      <c r="G43" t="s">
        <v>3330</v>
      </c>
      <c r="H43" t="s">
        <v>0</v>
      </c>
      <c r="I43" t="s">
        <v>378</v>
      </c>
      <c r="J43" t="s">
        <v>71</v>
      </c>
      <c r="K43" t="s">
        <v>29</v>
      </c>
      <c r="L43">
        <v>90045</v>
      </c>
      <c r="M43" t="s">
        <v>84</v>
      </c>
      <c r="N43" t="s">
        <v>3333</v>
      </c>
      <c r="O43" t="s">
        <v>9</v>
      </c>
      <c r="P43" t="s">
        <v>92</v>
      </c>
      <c r="Q43" t="s">
        <v>3334</v>
      </c>
      <c r="R43">
        <v>219.84</v>
      </c>
      <c r="S43">
        <v>4</v>
      </c>
      <c r="T43">
        <v>0</v>
      </c>
      <c r="U43">
        <v>107.7216</v>
      </c>
      <c r="V43">
        <v>2016</v>
      </c>
      <c r="W43" t="s">
        <v>214</v>
      </c>
    </row>
    <row r="44" spans="1:23" x14ac:dyDescent="0.25">
      <c r="A44">
        <v>7869</v>
      </c>
      <c r="B44" t="s">
        <v>3335</v>
      </c>
      <c r="C44" s="32">
        <v>42517</v>
      </c>
      <c r="D44" s="32">
        <v>42523</v>
      </c>
      <c r="E44" t="s">
        <v>375</v>
      </c>
      <c r="F44" t="s">
        <v>3336</v>
      </c>
      <c r="G44" t="s">
        <v>3337</v>
      </c>
      <c r="H44" t="s">
        <v>0</v>
      </c>
      <c r="I44" t="s">
        <v>378</v>
      </c>
      <c r="J44" t="s">
        <v>71</v>
      </c>
      <c r="K44" t="s">
        <v>29</v>
      </c>
      <c r="L44">
        <v>90045</v>
      </c>
      <c r="M44" t="s">
        <v>84</v>
      </c>
      <c r="N44" t="s">
        <v>3338</v>
      </c>
      <c r="O44" t="s">
        <v>9</v>
      </c>
      <c r="P44" t="s">
        <v>92</v>
      </c>
      <c r="Q44" t="s">
        <v>3339</v>
      </c>
      <c r="R44">
        <v>13.38</v>
      </c>
      <c r="S44">
        <v>2</v>
      </c>
      <c r="T44">
        <v>0</v>
      </c>
      <c r="U44">
        <v>6.1547999999999998</v>
      </c>
      <c r="V44">
        <v>2016</v>
      </c>
      <c r="W44" t="s">
        <v>216</v>
      </c>
    </row>
    <row r="45" spans="1:23" x14ac:dyDescent="0.25">
      <c r="A45">
        <v>8100</v>
      </c>
      <c r="B45" t="s">
        <v>3340</v>
      </c>
      <c r="C45" s="32">
        <v>42439</v>
      </c>
      <c r="D45" s="32">
        <v>42442</v>
      </c>
      <c r="E45" t="s">
        <v>512</v>
      </c>
      <c r="F45" t="s">
        <v>860</v>
      </c>
      <c r="G45" t="s">
        <v>861</v>
      </c>
      <c r="H45" t="s">
        <v>2</v>
      </c>
      <c r="I45" t="s">
        <v>378</v>
      </c>
      <c r="J45" t="s">
        <v>71</v>
      </c>
      <c r="K45" t="s">
        <v>29</v>
      </c>
      <c r="L45">
        <v>90045</v>
      </c>
      <c r="M45" t="s">
        <v>84</v>
      </c>
      <c r="N45" t="s">
        <v>882</v>
      </c>
      <c r="O45" t="s">
        <v>10</v>
      </c>
      <c r="P45" t="s">
        <v>17</v>
      </c>
      <c r="Q45" t="s">
        <v>883</v>
      </c>
      <c r="R45">
        <v>26.849999999999998</v>
      </c>
      <c r="S45">
        <v>3</v>
      </c>
      <c r="T45">
        <v>0</v>
      </c>
      <c r="U45">
        <v>5.101499999999997</v>
      </c>
      <c r="V45">
        <v>2016</v>
      </c>
      <c r="W45" t="s">
        <v>215</v>
      </c>
    </row>
    <row r="46" spans="1:23" x14ac:dyDescent="0.25">
      <c r="A46">
        <v>9610</v>
      </c>
      <c r="B46" t="s">
        <v>309</v>
      </c>
      <c r="C46" s="32">
        <v>42506</v>
      </c>
      <c r="D46" s="32">
        <v>42509</v>
      </c>
      <c r="E46" t="s">
        <v>389</v>
      </c>
      <c r="F46" t="s">
        <v>1967</v>
      </c>
      <c r="G46" t="s">
        <v>1968</v>
      </c>
      <c r="H46" t="s">
        <v>0</v>
      </c>
      <c r="I46" t="s">
        <v>378</v>
      </c>
      <c r="J46" t="s">
        <v>71</v>
      </c>
      <c r="K46" t="s">
        <v>29</v>
      </c>
      <c r="L46">
        <v>90045</v>
      </c>
      <c r="M46" t="s">
        <v>84</v>
      </c>
      <c r="N46" t="s">
        <v>1932</v>
      </c>
      <c r="O46" t="s">
        <v>8</v>
      </c>
      <c r="P46" t="s">
        <v>91</v>
      </c>
      <c r="Q46" t="s">
        <v>1933</v>
      </c>
      <c r="R46">
        <v>282.83999999999997</v>
      </c>
      <c r="S46">
        <v>4</v>
      </c>
      <c r="T46">
        <v>0</v>
      </c>
      <c r="U46">
        <v>19.798799999999972</v>
      </c>
      <c r="V46">
        <v>2016</v>
      </c>
      <c r="W46" t="s">
        <v>216</v>
      </c>
    </row>
    <row r="47" spans="1:23" x14ac:dyDescent="0.25">
      <c r="A47">
        <v>9611</v>
      </c>
      <c r="B47" t="s">
        <v>309</v>
      </c>
      <c r="C47" s="32">
        <v>42506</v>
      </c>
      <c r="D47" s="32">
        <v>42509</v>
      </c>
      <c r="E47" t="s">
        <v>389</v>
      </c>
      <c r="F47" t="s">
        <v>1967</v>
      </c>
      <c r="G47" t="s">
        <v>1968</v>
      </c>
      <c r="H47" t="s">
        <v>0</v>
      </c>
      <c r="I47" t="s">
        <v>378</v>
      </c>
      <c r="J47" t="s">
        <v>71</v>
      </c>
      <c r="K47" t="s">
        <v>29</v>
      </c>
      <c r="L47">
        <v>90045</v>
      </c>
      <c r="M47" t="s">
        <v>84</v>
      </c>
      <c r="N47" t="s">
        <v>3341</v>
      </c>
      <c r="O47" t="s">
        <v>9</v>
      </c>
      <c r="P47" t="s">
        <v>418</v>
      </c>
      <c r="Q47" t="s">
        <v>3342</v>
      </c>
      <c r="R47">
        <v>27.72</v>
      </c>
      <c r="S47">
        <v>9</v>
      </c>
      <c r="T47">
        <v>0</v>
      </c>
      <c r="U47">
        <v>13.3056</v>
      </c>
      <c r="V47">
        <v>2016</v>
      </c>
      <c r="W47" t="s">
        <v>216</v>
      </c>
    </row>
    <row r="48" spans="1:23" x14ac:dyDescent="0.25">
      <c r="A48">
        <v>9651</v>
      </c>
      <c r="B48" t="s">
        <v>3343</v>
      </c>
      <c r="C48" s="32">
        <v>42700</v>
      </c>
      <c r="D48" s="32">
        <v>42704</v>
      </c>
      <c r="E48" t="s">
        <v>375</v>
      </c>
      <c r="F48" t="s">
        <v>3179</v>
      </c>
      <c r="G48" t="s">
        <v>3180</v>
      </c>
      <c r="H48" t="s">
        <v>0</v>
      </c>
      <c r="I48" t="s">
        <v>378</v>
      </c>
      <c r="J48" t="s">
        <v>71</v>
      </c>
      <c r="K48" t="s">
        <v>29</v>
      </c>
      <c r="L48">
        <v>90045</v>
      </c>
      <c r="M48" t="s">
        <v>84</v>
      </c>
      <c r="N48" t="s">
        <v>2269</v>
      </c>
      <c r="O48" t="s">
        <v>9</v>
      </c>
      <c r="P48" t="s">
        <v>242</v>
      </c>
      <c r="Q48" t="s">
        <v>2270</v>
      </c>
      <c r="R48">
        <v>37.17</v>
      </c>
      <c r="S48">
        <v>9</v>
      </c>
      <c r="T48">
        <v>0</v>
      </c>
      <c r="U48">
        <v>10.4076</v>
      </c>
      <c r="V48">
        <v>2016</v>
      </c>
      <c r="W48" t="s">
        <v>217</v>
      </c>
    </row>
    <row r="49" spans="1:23" x14ac:dyDescent="0.25">
      <c r="A49">
        <v>9652</v>
      </c>
      <c r="B49" t="s">
        <v>3343</v>
      </c>
      <c r="C49" s="32">
        <v>42700</v>
      </c>
      <c r="D49" s="32">
        <v>42704</v>
      </c>
      <c r="E49" t="s">
        <v>375</v>
      </c>
      <c r="F49" t="s">
        <v>3179</v>
      </c>
      <c r="G49" t="s">
        <v>3180</v>
      </c>
      <c r="H49" t="s">
        <v>0</v>
      </c>
      <c r="I49" t="s">
        <v>378</v>
      </c>
      <c r="J49" t="s">
        <v>71</v>
      </c>
      <c r="K49" t="s">
        <v>29</v>
      </c>
      <c r="L49">
        <v>90045</v>
      </c>
      <c r="M49" t="s">
        <v>84</v>
      </c>
      <c r="N49" t="s">
        <v>3344</v>
      </c>
      <c r="O49" t="s">
        <v>9</v>
      </c>
      <c r="P49" t="s">
        <v>14</v>
      </c>
      <c r="Q49" t="s">
        <v>3345</v>
      </c>
      <c r="R49">
        <v>64.959999999999994</v>
      </c>
      <c r="S49">
        <v>2</v>
      </c>
      <c r="T49">
        <v>0</v>
      </c>
      <c r="U49">
        <v>19.487999999999992</v>
      </c>
      <c r="V49">
        <v>2016</v>
      </c>
      <c r="W49" t="s">
        <v>217</v>
      </c>
    </row>
    <row r="50" spans="1:23" x14ac:dyDescent="0.25">
      <c r="A50">
        <v>9653</v>
      </c>
      <c r="B50" t="s">
        <v>3343</v>
      </c>
      <c r="C50" s="32">
        <v>42700</v>
      </c>
      <c r="D50" s="32">
        <v>42704</v>
      </c>
      <c r="E50" t="s">
        <v>375</v>
      </c>
      <c r="F50" t="s">
        <v>3179</v>
      </c>
      <c r="G50" t="s">
        <v>3180</v>
      </c>
      <c r="H50" t="s">
        <v>0</v>
      </c>
      <c r="I50" t="s">
        <v>378</v>
      </c>
      <c r="J50" t="s">
        <v>71</v>
      </c>
      <c r="K50" t="s">
        <v>29</v>
      </c>
      <c r="L50">
        <v>90045</v>
      </c>
      <c r="M50" t="s">
        <v>84</v>
      </c>
      <c r="N50" t="s">
        <v>1965</v>
      </c>
      <c r="O50" t="s">
        <v>8</v>
      </c>
      <c r="P50" t="s">
        <v>91</v>
      </c>
      <c r="Q50" t="s">
        <v>1966</v>
      </c>
      <c r="R50">
        <v>595.38</v>
      </c>
      <c r="S50">
        <v>6</v>
      </c>
      <c r="T50">
        <v>0</v>
      </c>
      <c r="U50">
        <v>297.69</v>
      </c>
      <c r="V50">
        <v>2016</v>
      </c>
      <c r="W50" t="s">
        <v>217</v>
      </c>
    </row>
    <row r="51" spans="1:23" x14ac:dyDescent="0.25">
      <c r="A51">
        <v>9708</v>
      </c>
      <c r="B51" t="s">
        <v>324</v>
      </c>
      <c r="C51" s="32">
        <v>42664</v>
      </c>
      <c r="D51" s="32">
        <v>42670</v>
      </c>
      <c r="E51" t="s">
        <v>375</v>
      </c>
      <c r="F51" t="s">
        <v>2911</v>
      </c>
      <c r="G51" t="s">
        <v>2912</v>
      </c>
      <c r="H51" t="s">
        <v>0</v>
      </c>
      <c r="I51" t="s">
        <v>378</v>
      </c>
      <c r="J51" t="s">
        <v>71</v>
      </c>
      <c r="K51" t="s">
        <v>29</v>
      </c>
      <c r="L51">
        <v>90045</v>
      </c>
      <c r="M51" t="s">
        <v>84</v>
      </c>
      <c r="N51" t="s">
        <v>3128</v>
      </c>
      <c r="O51" t="s">
        <v>9</v>
      </c>
      <c r="P51" t="s">
        <v>242</v>
      </c>
      <c r="Q51" t="s">
        <v>3129</v>
      </c>
      <c r="R51">
        <v>12.39</v>
      </c>
      <c r="S51">
        <v>3</v>
      </c>
      <c r="T51">
        <v>0</v>
      </c>
      <c r="U51">
        <v>5.6993999999999998</v>
      </c>
      <c r="V51">
        <v>2016</v>
      </c>
      <c r="W51" t="s">
        <v>218</v>
      </c>
    </row>
    <row r="52" spans="1:23" x14ac:dyDescent="0.25">
      <c r="A52">
        <v>9709</v>
      </c>
      <c r="B52" t="s">
        <v>324</v>
      </c>
      <c r="C52" s="32">
        <v>42664</v>
      </c>
      <c r="D52" s="32">
        <v>42670</v>
      </c>
      <c r="E52" t="s">
        <v>375</v>
      </c>
      <c r="F52" t="s">
        <v>2911</v>
      </c>
      <c r="G52" t="s">
        <v>2912</v>
      </c>
      <c r="H52" t="s">
        <v>0</v>
      </c>
      <c r="I52" t="s">
        <v>378</v>
      </c>
      <c r="J52" t="s">
        <v>71</v>
      </c>
      <c r="K52" t="s">
        <v>29</v>
      </c>
      <c r="L52">
        <v>90045</v>
      </c>
      <c r="M52" t="s">
        <v>84</v>
      </c>
      <c r="N52" t="s">
        <v>3346</v>
      </c>
      <c r="O52" t="s">
        <v>8</v>
      </c>
      <c r="P52" t="s">
        <v>91</v>
      </c>
      <c r="Q52" t="s">
        <v>3347</v>
      </c>
      <c r="R52">
        <v>19.96</v>
      </c>
      <c r="S52">
        <v>2</v>
      </c>
      <c r="T52">
        <v>0</v>
      </c>
      <c r="U52">
        <v>5.5888000000000009</v>
      </c>
      <c r="V52">
        <v>2016</v>
      </c>
      <c r="W52" t="s">
        <v>218</v>
      </c>
    </row>
    <row r="53" spans="1:23" x14ac:dyDescent="0.25">
      <c r="A53">
        <v>9710</v>
      </c>
      <c r="B53" t="s">
        <v>324</v>
      </c>
      <c r="C53" s="32">
        <v>42664</v>
      </c>
      <c r="D53" s="32">
        <v>42670</v>
      </c>
      <c r="E53" t="s">
        <v>375</v>
      </c>
      <c r="F53" t="s">
        <v>2911</v>
      </c>
      <c r="G53" t="s">
        <v>2912</v>
      </c>
      <c r="H53" t="s">
        <v>0</v>
      </c>
      <c r="I53" t="s">
        <v>378</v>
      </c>
      <c r="J53" t="s">
        <v>71</v>
      </c>
      <c r="K53" t="s">
        <v>29</v>
      </c>
      <c r="L53">
        <v>90045</v>
      </c>
      <c r="M53" t="s">
        <v>84</v>
      </c>
      <c r="N53" t="s">
        <v>3348</v>
      </c>
      <c r="O53" t="s">
        <v>9</v>
      </c>
      <c r="P53" t="s">
        <v>16</v>
      </c>
      <c r="Q53" t="s">
        <v>3349</v>
      </c>
      <c r="R53">
        <v>340.92</v>
      </c>
      <c r="S53">
        <v>3</v>
      </c>
      <c r="T53">
        <v>0</v>
      </c>
      <c r="U53">
        <v>3.4091999999999842</v>
      </c>
      <c r="V53">
        <v>2016</v>
      </c>
      <c r="W53" t="s">
        <v>218</v>
      </c>
    </row>
    <row r="54" spans="1:23" x14ac:dyDescent="0.25">
      <c r="A54">
        <v>3</v>
      </c>
      <c r="B54" t="s">
        <v>3350</v>
      </c>
      <c r="C54" s="32">
        <v>42533</v>
      </c>
      <c r="D54" s="32">
        <v>42537</v>
      </c>
      <c r="E54" t="s">
        <v>389</v>
      </c>
      <c r="F54" t="s">
        <v>3351</v>
      </c>
      <c r="G54" t="s">
        <v>3352</v>
      </c>
      <c r="H54" t="s">
        <v>1</v>
      </c>
      <c r="I54" t="s">
        <v>378</v>
      </c>
      <c r="J54" t="s">
        <v>71</v>
      </c>
      <c r="K54" t="s">
        <v>29</v>
      </c>
      <c r="L54">
        <v>90036</v>
      </c>
      <c r="M54" t="s">
        <v>84</v>
      </c>
      <c r="N54" t="s">
        <v>1155</v>
      </c>
      <c r="O54" t="s">
        <v>9</v>
      </c>
      <c r="P54" t="s">
        <v>418</v>
      </c>
      <c r="Q54" t="s">
        <v>1156</v>
      </c>
      <c r="R54">
        <v>14.62</v>
      </c>
      <c r="S54">
        <v>2</v>
      </c>
      <c r="T54">
        <v>0</v>
      </c>
      <c r="U54">
        <v>6.8713999999999995</v>
      </c>
      <c r="V54">
        <v>2016</v>
      </c>
      <c r="W54" t="s">
        <v>214</v>
      </c>
    </row>
    <row r="55" spans="1:23" x14ac:dyDescent="0.25">
      <c r="A55">
        <v>90</v>
      </c>
      <c r="B55" t="s">
        <v>295</v>
      </c>
      <c r="C55" s="32">
        <v>42630</v>
      </c>
      <c r="D55" s="32">
        <v>42635</v>
      </c>
      <c r="E55" t="s">
        <v>375</v>
      </c>
      <c r="F55" t="s">
        <v>3353</v>
      </c>
      <c r="G55" t="s">
        <v>3354</v>
      </c>
      <c r="H55" t="s">
        <v>1</v>
      </c>
      <c r="I55" t="s">
        <v>378</v>
      </c>
      <c r="J55" t="s">
        <v>71</v>
      </c>
      <c r="K55" t="s">
        <v>29</v>
      </c>
      <c r="L55">
        <v>90036</v>
      </c>
      <c r="M55" t="s">
        <v>84</v>
      </c>
      <c r="N55" t="s">
        <v>2297</v>
      </c>
      <c r="O55" t="s">
        <v>9</v>
      </c>
      <c r="P55" t="s">
        <v>242</v>
      </c>
      <c r="Q55" t="s">
        <v>2298</v>
      </c>
      <c r="R55">
        <v>20.100000000000001</v>
      </c>
      <c r="S55">
        <v>3</v>
      </c>
      <c r="T55">
        <v>0</v>
      </c>
      <c r="U55">
        <v>6.6329999999999982</v>
      </c>
      <c r="V55">
        <v>2016</v>
      </c>
      <c r="W55" t="s">
        <v>219</v>
      </c>
    </row>
    <row r="56" spans="1:23" x14ac:dyDescent="0.25">
      <c r="A56">
        <v>92</v>
      </c>
      <c r="B56" t="s">
        <v>295</v>
      </c>
      <c r="C56" s="32">
        <v>42630</v>
      </c>
      <c r="D56" s="32">
        <v>42635</v>
      </c>
      <c r="E56" t="s">
        <v>375</v>
      </c>
      <c r="F56" t="s">
        <v>3353</v>
      </c>
      <c r="G56" t="s">
        <v>3354</v>
      </c>
      <c r="H56" t="s">
        <v>1</v>
      </c>
      <c r="I56" t="s">
        <v>378</v>
      </c>
      <c r="J56" t="s">
        <v>71</v>
      </c>
      <c r="K56" t="s">
        <v>29</v>
      </c>
      <c r="L56">
        <v>90036</v>
      </c>
      <c r="M56" t="s">
        <v>84</v>
      </c>
      <c r="N56" t="s">
        <v>2834</v>
      </c>
      <c r="O56" t="s">
        <v>9</v>
      </c>
      <c r="P56" t="s">
        <v>92</v>
      </c>
      <c r="Q56" t="s">
        <v>2835</v>
      </c>
      <c r="R56">
        <v>6.48</v>
      </c>
      <c r="S56">
        <v>1</v>
      </c>
      <c r="T56">
        <v>0</v>
      </c>
      <c r="U56">
        <v>3.1104000000000003</v>
      </c>
      <c r="V56">
        <v>2016</v>
      </c>
      <c r="W56" t="s">
        <v>219</v>
      </c>
    </row>
    <row r="57" spans="1:23" x14ac:dyDescent="0.25">
      <c r="A57">
        <v>845</v>
      </c>
      <c r="B57" t="s">
        <v>3355</v>
      </c>
      <c r="C57" s="32">
        <v>42681</v>
      </c>
      <c r="D57" s="32">
        <v>42683</v>
      </c>
      <c r="E57" t="s">
        <v>512</v>
      </c>
      <c r="F57" t="s">
        <v>1659</v>
      </c>
      <c r="G57" t="s">
        <v>1660</v>
      </c>
      <c r="H57" t="s">
        <v>1</v>
      </c>
      <c r="I57" t="s">
        <v>378</v>
      </c>
      <c r="J57" t="s">
        <v>71</v>
      </c>
      <c r="K57" t="s">
        <v>29</v>
      </c>
      <c r="L57">
        <v>90036</v>
      </c>
      <c r="M57" t="s">
        <v>84</v>
      </c>
      <c r="N57" t="s">
        <v>3356</v>
      </c>
      <c r="O57" t="s">
        <v>9</v>
      </c>
      <c r="P57" t="s">
        <v>138</v>
      </c>
      <c r="Q57" t="s">
        <v>3357</v>
      </c>
      <c r="R57">
        <v>11.36</v>
      </c>
      <c r="S57">
        <v>2</v>
      </c>
      <c r="T57">
        <v>0</v>
      </c>
      <c r="U57">
        <v>3.2943999999999996</v>
      </c>
      <c r="V57">
        <v>2016</v>
      </c>
      <c r="W57" t="s">
        <v>217</v>
      </c>
    </row>
    <row r="58" spans="1:23" x14ac:dyDescent="0.25">
      <c r="A58">
        <v>846</v>
      </c>
      <c r="B58" t="s">
        <v>3355</v>
      </c>
      <c r="C58" s="32">
        <v>42681</v>
      </c>
      <c r="D58" s="32">
        <v>42683</v>
      </c>
      <c r="E58" t="s">
        <v>512</v>
      </c>
      <c r="F58" t="s">
        <v>1659</v>
      </c>
      <c r="G58" t="s">
        <v>1660</v>
      </c>
      <c r="H58" t="s">
        <v>1</v>
      </c>
      <c r="I58" t="s">
        <v>378</v>
      </c>
      <c r="J58" t="s">
        <v>71</v>
      </c>
      <c r="K58" t="s">
        <v>29</v>
      </c>
      <c r="L58">
        <v>90036</v>
      </c>
      <c r="M58" t="s">
        <v>84</v>
      </c>
      <c r="N58" t="s">
        <v>3046</v>
      </c>
      <c r="O58" t="s">
        <v>9</v>
      </c>
      <c r="P58" t="s">
        <v>418</v>
      </c>
      <c r="Q58" t="s">
        <v>3047</v>
      </c>
      <c r="R58">
        <v>14.62</v>
      </c>
      <c r="S58">
        <v>2</v>
      </c>
      <c r="T58">
        <v>0</v>
      </c>
      <c r="U58">
        <v>6.8713999999999995</v>
      </c>
      <c r="V58">
        <v>2016</v>
      </c>
      <c r="W58" t="s">
        <v>217</v>
      </c>
    </row>
    <row r="59" spans="1:23" x14ac:dyDescent="0.25">
      <c r="A59">
        <v>3498</v>
      </c>
      <c r="B59" t="s">
        <v>3358</v>
      </c>
      <c r="C59" s="32">
        <v>42590</v>
      </c>
      <c r="D59" s="32">
        <v>42597</v>
      </c>
      <c r="E59" t="s">
        <v>375</v>
      </c>
      <c r="F59" t="s">
        <v>3359</v>
      </c>
      <c r="G59" t="s">
        <v>3360</v>
      </c>
      <c r="H59" t="s">
        <v>2</v>
      </c>
      <c r="I59" t="s">
        <v>378</v>
      </c>
      <c r="J59" t="s">
        <v>71</v>
      </c>
      <c r="K59" t="s">
        <v>29</v>
      </c>
      <c r="L59">
        <v>90036</v>
      </c>
      <c r="M59" t="s">
        <v>84</v>
      </c>
      <c r="N59" t="s">
        <v>3121</v>
      </c>
      <c r="O59" t="s">
        <v>9</v>
      </c>
      <c r="P59" t="s">
        <v>14</v>
      </c>
      <c r="Q59" t="s">
        <v>3122</v>
      </c>
      <c r="R59">
        <v>487.91999999999996</v>
      </c>
      <c r="S59">
        <v>6</v>
      </c>
      <c r="T59">
        <v>0</v>
      </c>
      <c r="U59">
        <v>136.61759999999998</v>
      </c>
      <c r="V59">
        <v>2016</v>
      </c>
      <c r="W59" t="s">
        <v>209</v>
      </c>
    </row>
    <row r="60" spans="1:23" x14ac:dyDescent="0.25">
      <c r="A60">
        <v>3891</v>
      </c>
      <c r="B60" t="s">
        <v>3361</v>
      </c>
      <c r="C60" s="32">
        <v>42698</v>
      </c>
      <c r="D60" s="32">
        <v>42704</v>
      </c>
      <c r="E60" t="s">
        <v>375</v>
      </c>
      <c r="F60" t="s">
        <v>1988</v>
      </c>
      <c r="G60" t="s">
        <v>1989</v>
      </c>
      <c r="H60" t="s">
        <v>1</v>
      </c>
      <c r="I60" t="s">
        <v>378</v>
      </c>
      <c r="J60" t="s">
        <v>71</v>
      </c>
      <c r="K60" t="s">
        <v>29</v>
      </c>
      <c r="L60">
        <v>90036</v>
      </c>
      <c r="M60" t="s">
        <v>84</v>
      </c>
      <c r="N60" t="s">
        <v>2989</v>
      </c>
      <c r="O60" t="s">
        <v>10</v>
      </c>
      <c r="P60" t="s">
        <v>17</v>
      </c>
      <c r="Q60" t="s">
        <v>129</v>
      </c>
      <c r="R60">
        <v>659.9</v>
      </c>
      <c r="S60">
        <v>2</v>
      </c>
      <c r="T60">
        <v>0</v>
      </c>
      <c r="U60">
        <v>217.76699999999994</v>
      </c>
      <c r="V60">
        <v>2016</v>
      </c>
      <c r="W60" t="s">
        <v>217</v>
      </c>
    </row>
    <row r="61" spans="1:23" x14ac:dyDescent="0.25">
      <c r="A61">
        <v>3893</v>
      </c>
      <c r="B61" t="s">
        <v>3361</v>
      </c>
      <c r="C61" s="32">
        <v>42698</v>
      </c>
      <c r="D61" s="32">
        <v>42704</v>
      </c>
      <c r="E61" t="s">
        <v>375</v>
      </c>
      <c r="F61" t="s">
        <v>1988</v>
      </c>
      <c r="G61" t="s">
        <v>1989</v>
      </c>
      <c r="H61" t="s">
        <v>1</v>
      </c>
      <c r="I61" t="s">
        <v>378</v>
      </c>
      <c r="J61" t="s">
        <v>71</v>
      </c>
      <c r="K61" t="s">
        <v>29</v>
      </c>
      <c r="L61">
        <v>90036</v>
      </c>
      <c r="M61" t="s">
        <v>84</v>
      </c>
      <c r="N61" t="s">
        <v>3362</v>
      </c>
      <c r="O61" t="s">
        <v>10</v>
      </c>
      <c r="P61" t="s">
        <v>17</v>
      </c>
      <c r="Q61" t="s">
        <v>3363</v>
      </c>
      <c r="R61">
        <v>559.91999999999996</v>
      </c>
      <c r="S61">
        <v>8</v>
      </c>
      <c r="T61">
        <v>0</v>
      </c>
      <c r="U61">
        <v>190.37279999999998</v>
      </c>
      <c r="V61">
        <v>2016</v>
      </c>
      <c r="W61" t="s">
        <v>217</v>
      </c>
    </row>
    <row r="62" spans="1:23" x14ac:dyDescent="0.25">
      <c r="A62">
        <v>3945</v>
      </c>
      <c r="B62" t="s">
        <v>3364</v>
      </c>
      <c r="C62" s="32">
        <v>42506</v>
      </c>
      <c r="D62" s="32">
        <v>42511</v>
      </c>
      <c r="E62" t="s">
        <v>389</v>
      </c>
      <c r="F62" t="s">
        <v>2357</v>
      </c>
      <c r="G62" t="s">
        <v>2358</v>
      </c>
      <c r="H62" t="s">
        <v>0</v>
      </c>
      <c r="I62" t="s">
        <v>378</v>
      </c>
      <c r="J62" t="s">
        <v>71</v>
      </c>
      <c r="K62" t="s">
        <v>29</v>
      </c>
      <c r="L62">
        <v>90036</v>
      </c>
      <c r="M62" t="s">
        <v>84</v>
      </c>
      <c r="N62" t="s">
        <v>959</v>
      </c>
      <c r="O62" t="s">
        <v>9</v>
      </c>
      <c r="P62" t="s">
        <v>92</v>
      </c>
      <c r="Q62" t="s">
        <v>960</v>
      </c>
      <c r="R62">
        <v>17.34</v>
      </c>
      <c r="S62">
        <v>3</v>
      </c>
      <c r="T62">
        <v>0</v>
      </c>
      <c r="U62">
        <v>8.4966000000000008</v>
      </c>
      <c r="V62">
        <v>2016</v>
      </c>
      <c r="W62" t="s">
        <v>216</v>
      </c>
    </row>
    <row r="63" spans="1:23" x14ac:dyDescent="0.25">
      <c r="A63">
        <v>5042</v>
      </c>
      <c r="B63" t="s">
        <v>3365</v>
      </c>
      <c r="C63" s="32">
        <v>42684</v>
      </c>
      <c r="D63" s="32">
        <v>42687</v>
      </c>
      <c r="E63" t="s">
        <v>389</v>
      </c>
      <c r="F63" t="s">
        <v>550</v>
      </c>
      <c r="G63" t="s">
        <v>551</v>
      </c>
      <c r="H63" t="s">
        <v>0</v>
      </c>
      <c r="I63" t="s">
        <v>378</v>
      </c>
      <c r="J63" t="s">
        <v>71</v>
      </c>
      <c r="K63" t="s">
        <v>29</v>
      </c>
      <c r="L63">
        <v>90036</v>
      </c>
      <c r="M63" t="s">
        <v>84</v>
      </c>
      <c r="N63" t="s">
        <v>3366</v>
      </c>
      <c r="O63" t="s">
        <v>9</v>
      </c>
      <c r="P63" t="s">
        <v>92</v>
      </c>
      <c r="Q63" t="s">
        <v>3367</v>
      </c>
      <c r="R63">
        <v>67.710000000000008</v>
      </c>
      <c r="S63">
        <v>3</v>
      </c>
      <c r="T63">
        <v>0</v>
      </c>
      <c r="U63">
        <v>32.500799999999998</v>
      </c>
      <c r="V63">
        <v>2016</v>
      </c>
      <c r="W63" t="s">
        <v>217</v>
      </c>
    </row>
    <row r="64" spans="1:23" x14ac:dyDescent="0.25">
      <c r="A64">
        <v>5043</v>
      </c>
      <c r="B64" t="s">
        <v>3365</v>
      </c>
      <c r="C64" s="32">
        <v>42684</v>
      </c>
      <c r="D64" s="32">
        <v>42687</v>
      </c>
      <c r="E64" t="s">
        <v>389</v>
      </c>
      <c r="F64" t="s">
        <v>550</v>
      </c>
      <c r="G64" t="s">
        <v>551</v>
      </c>
      <c r="H64" t="s">
        <v>0</v>
      </c>
      <c r="I64" t="s">
        <v>378</v>
      </c>
      <c r="J64" t="s">
        <v>71</v>
      </c>
      <c r="K64" t="s">
        <v>29</v>
      </c>
      <c r="L64">
        <v>90036</v>
      </c>
      <c r="M64" t="s">
        <v>84</v>
      </c>
      <c r="N64" t="s">
        <v>3344</v>
      </c>
      <c r="O64" t="s">
        <v>9</v>
      </c>
      <c r="P64" t="s">
        <v>14</v>
      </c>
      <c r="Q64" t="s">
        <v>3345</v>
      </c>
      <c r="R64">
        <v>129.91999999999999</v>
      </c>
      <c r="S64">
        <v>4</v>
      </c>
      <c r="T64">
        <v>0</v>
      </c>
      <c r="U64">
        <v>38.975999999999985</v>
      </c>
      <c r="V64">
        <v>2016</v>
      </c>
      <c r="W64" t="s">
        <v>217</v>
      </c>
    </row>
    <row r="65" spans="1:23" x14ac:dyDescent="0.25">
      <c r="A65">
        <v>5044</v>
      </c>
      <c r="B65" t="s">
        <v>3365</v>
      </c>
      <c r="C65" s="32">
        <v>42684</v>
      </c>
      <c r="D65" s="32">
        <v>42687</v>
      </c>
      <c r="E65" t="s">
        <v>389</v>
      </c>
      <c r="F65" t="s">
        <v>550</v>
      </c>
      <c r="G65" t="s">
        <v>551</v>
      </c>
      <c r="H65" t="s">
        <v>0</v>
      </c>
      <c r="I65" t="s">
        <v>378</v>
      </c>
      <c r="J65" t="s">
        <v>71</v>
      </c>
      <c r="K65" t="s">
        <v>29</v>
      </c>
      <c r="L65">
        <v>90036</v>
      </c>
      <c r="M65" t="s">
        <v>84</v>
      </c>
      <c r="N65" t="s">
        <v>2964</v>
      </c>
      <c r="O65" t="s">
        <v>8</v>
      </c>
      <c r="P65" t="s">
        <v>91</v>
      </c>
      <c r="Q65" t="s">
        <v>2965</v>
      </c>
      <c r="R65">
        <v>467.46</v>
      </c>
      <c r="S65">
        <v>9</v>
      </c>
      <c r="T65">
        <v>0</v>
      </c>
      <c r="U65">
        <v>191.65860000000001</v>
      </c>
      <c r="V65">
        <v>2016</v>
      </c>
      <c r="W65" t="s">
        <v>217</v>
      </c>
    </row>
    <row r="66" spans="1:23" x14ac:dyDescent="0.25">
      <c r="A66">
        <v>5045</v>
      </c>
      <c r="B66" t="s">
        <v>3365</v>
      </c>
      <c r="C66" s="32">
        <v>42684</v>
      </c>
      <c r="D66" s="32">
        <v>42687</v>
      </c>
      <c r="E66" t="s">
        <v>389</v>
      </c>
      <c r="F66" t="s">
        <v>550</v>
      </c>
      <c r="G66" t="s">
        <v>551</v>
      </c>
      <c r="H66" t="s">
        <v>0</v>
      </c>
      <c r="I66" t="s">
        <v>378</v>
      </c>
      <c r="J66" t="s">
        <v>71</v>
      </c>
      <c r="K66" t="s">
        <v>29</v>
      </c>
      <c r="L66">
        <v>90036</v>
      </c>
      <c r="M66" t="s">
        <v>84</v>
      </c>
      <c r="N66" t="s">
        <v>3368</v>
      </c>
      <c r="O66" t="s">
        <v>9</v>
      </c>
      <c r="P66" t="s">
        <v>92</v>
      </c>
      <c r="Q66" t="s">
        <v>3369</v>
      </c>
      <c r="R66">
        <v>61.4</v>
      </c>
      <c r="S66">
        <v>5</v>
      </c>
      <c r="T66">
        <v>0</v>
      </c>
      <c r="U66">
        <v>28.857999999999997</v>
      </c>
      <c r="V66">
        <v>2016</v>
      </c>
      <c r="W66" t="s">
        <v>217</v>
      </c>
    </row>
    <row r="67" spans="1:23" x14ac:dyDescent="0.25">
      <c r="A67">
        <v>5046</v>
      </c>
      <c r="B67" t="s">
        <v>3365</v>
      </c>
      <c r="C67" s="32">
        <v>42684</v>
      </c>
      <c r="D67" s="32">
        <v>42687</v>
      </c>
      <c r="E67" t="s">
        <v>389</v>
      </c>
      <c r="F67" t="s">
        <v>550</v>
      </c>
      <c r="G67" t="s">
        <v>551</v>
      </c>
      <c r="H67" t="s">
        <v>0</v>
      </c>
      <c r="I67" t="s">
        <v>378</v>
      </c>
      <c r="J67" t="s">
        <v>71</v>
      </c>
      <c r="K67" t="s">
        <v>29</v>
      </c>
      <c r="L67">
        <v>90036</v>
      </c>
      <c r="M67" t="s">
        <v>84</v>
      </c>
      <c r="N67" t="s">
        <v>1218</v>
      </c>
      <c r="O67" t="s">
        <v>9</v>
      </c>
      <c r="P67" t="s">
        <v>16</v>
      </c>
      <c r="Q67" t="s">
        <v>1219</v>
      </c>
      <c r="R67">
        <v>720.76</v>
      </c>
      <c r="S67">
        <v>4</v>
      </c>
      <c r="T67">
        <v>0</v>
      </c>
      <c r="U67">
        <v>187.39760000000001</v>
      </c>
      <c r="V67">
        <v>2016</v>
      </c>
      <c r="W67" t="s">
        <v>217</v>
      </c>
    </row>
    <row r="68" spans="1:23" x14ac:dyDescent="0.25">
      <c r="A68">
        <v>5048</v>
      </c>
      <c r="B68" t="s">
        <v>3365</v>
      </c>
      <c r="C68" s="32">
        <v>42684</v>
      </c>
      <c r="D68" s="32">
        <v>42687</v>
      </c>
      <c r="E68" t="s">
        <v>389</v>
      </c>
      <c r="F68" t="s">
        <v>550</v>
      </c>
      <c r="G68" t="s">
        <v>551</v>
      </c>
      <c r="H68" t="s">
        <v>0</v>
      </c>
      <c r="I68" t="s">
        <v>378</v>
      </c>
      <c r="J68" t="s">
        <v>71</v>
      </c>
      <c r="K68" t="s">
        <v>29</v>
      </c>
      <c r="L68">
        <v>90036</v>
      </c>
      <c r="M68" t="s">
        <v>84</v>
      </c>
      <c r="N68" t="s">
        <v>3370</v>
      </c>
      <c r="O68" t="s">
        <v>9</v>
      </c>
      <c r="P68" t="s">
        <v>242</v>
      </c>
      <c r="Q68" t="s">
        <v>3371</v>
      </c>
      <c r="R68">
        <v>14.7</v>
      </c>
      <c r="S68">
        <v>5</v>
      </c>
      <c r="T68">
        <v>0</v>
      </c>
      <c r="U68">
        <v>3.9690000000000003</v>
      </c>
      <c r="V68">
        <v>2016</v>
      </c>
      <c r="W68" t="s">
        <v>217</v>
      </c>
    </row>
    <row r="69" spans="1:23" x14ac:dyDescent="0.25">
      <c r="A69">
        <v>5507</v>
      </c>
      <c r="B69" t="s">
        <v>3372</v>
      </c>
      <c r="C69" s="32">
        <v>42651</v>
      </c>
      <c r="D69" s="32">
        <v>42651</v>
      </c>
      <c r="E69" t="s">
        <v>597</v>
      </c>
      <c r="F69" t="s">
        <v>3373</v>
      </c>
      <c r="G69" t="s">
        <v>3374</v>
      </c>
      <c r="H69" t="s">
        <v>0</v>
      </c>
      <c r="I69" t="s">
        <v>378</v>
      </c>
      <c r="J69" t="s">
        <v>71</v>
      </c>
      <c r="K69" t="s">
        <v>29</v>
      </c>
      <c r="L69">
        <v>90036</v>
      </c>
      <c r="M69" t="s">
        <v>84</v>
      </c>
      <c r="N69" t="s">
        <v>3375</v>
      </c>
      <c r="O69" t="s">
        <v>9</v>
      </c>
      <c r="P69" t="s">
        <v>92</v>
      </c>
      <c r="Q69" t="s">
        <v>3376</v>
      </c>
      <c r="R69">
        <v>61.96</v>
      </c>
      <c r="S69">
        <v>2</v>
      </c>
      <c r="T69">
        <v>0</v>
      </c>
      <c r="U69">
        <v>27.881999999999998</v>
      </c>
      <c r="V69">
        <v>2016</v>
      </c>
      <c r="W69" t="s">
        <v>218</v>
      </c>
    </row>
    <row r="70" spans="1:23" x14ac:dyDescent="0.25">
      <c r="A70">
        <v>6847</v>
      </c>
      <c r="B70" t="s">
        <v>3377</v>
      </c>
      <c r="C70" s="32">
        <v>42499</v>
      </c>
      <c r="D70" s="32">
        <v>42504</v>
      </c>
      <c r="E70" t="s">
        <v>375</v>
      </c>
      <c r="F70" t="s">
        <v>3378</v>
      </c>
      <c r="G70" t="s">
        <v>3379</v>
      </c>
      <c r="H70" t="s">
        <v>1</v>
      </c>
      <c r="I70" t="s">
        <v>378</v>
      </c>
      <c r="J70" t="s">
        <v>71</v>
      </c>
      <c r="K70" t="s">
        <v>29</v>
      </c>
      <c r="L70">
        <v>90036</v>
      </c>
      <c r="M70" t="s">
        <v>84</v>
      </c>
      <c r="N70" t="s">
        <v>3380</v>
      </c>
      <c r="O70" t="s">
        <v>9</v>
      </c>
      <c r="P70" t="s">
        <v>92</v>
      </c>
      <c r="Q70" t="s">
        <v>3381</v>
      </c>
      <c r="R70">
        <v>32.04</v>
      </c>
      <c r="S70">
        <v>4</v>
      </c>
      <c r="T70">
        <v>0</v>
      </c>
      <c r="U70">
        <v>14.417999999999999</v>
      </c>
      <c r="V70">
        <v>2016</v>
      </c>
      <c r="W70" t="s">
        <v>216</v>
      </c>
    </row>
    <row r="71" spans="1:23" x14ac:dyDescent="0.25">
      <c r="A71">
        <v>7294</v>
      </c>
      <c r="B71" t="s">
        <v>3382</v>
      </c>
      <c r="C71" s="32">
        <v>42392</v>
      </c>
      <c r="D71" s="32">
        <v>42398</v>
      </c>
      <c r="E71" t="s">
        <v>375</v>
      </c>
      <c r="F71" t="s">
        <v>3383</v>
      </c>
      <c r="G71" t="s">
        <v>3384</v>
      </c>
      <c r="H71" t="s">
        <v>0</v>
      </c>
      <c r="I71" t="s">
        <v>378</v>
      </c>
      <c r="J71" t="s">
        <v>71</v>
      </c>
      <c r="K71" t="s">
        <v>29</v>
      </c>
      <c r="L71">
        <v>90036</v>
      </c>
      <c r="M71" t="s">
        <v>84</v>
      </c>
      <c r="N71" t="s">
        <v>1930</v>
      </c>
      <c r="O71" t="s">
        <v>8</v>
      </c>
      <c r="P71" t="s">
        <v>91</v>
      </c>
      <c r="Q71" t="s">
        <v>1931</v>
      </c>
      <c r="R71">
        <v>59.99</v>
      </c>
      <c r="S71">
        <v>7</v>
      </c>
      <c r="T71">
        <v>0</v>
      </c>
      <c r="U71">
        <v>21.596400000000003</v>
      </c>
      <c r="V71">
        <v>2016</v>
      </c>
      <c r="W71" t="s">
        <v>212</v>
      </c>
    </row>
    <row r="72" spans="1:23" x14ac:dyDescent="0.25">
      <c r="A72">
        <v>7361</v>
      </c>
      <c r="B72" t="s">
        <v>3385</v>
      </c>
      <c r="C72" s="32">
        <v>42472</v>
      </c>
      <c r="D72" s="32">
        <v>42474</v>
      </c>
      <c r="E72" t="s">
        <v>512</v>
      </c>
      <c r="F72" t="s">
        <v>3386</v>
      </c>
      <c r="G72" t="s">
        <v>3387</v>
      </c>
      <c r="H72" t="s">
        <v>0</v>
      </c>
      <c r="I72" t="s">
        <v>378</v>
      </c>
      <c r="J72" t="s">
        <v>71</v>
      </c>
      <c r="K72" t="s">
        <v>29</v>
      </c>
      <c r="L72">
        <v>90036</v>
      </c>
      <c r="M72" t="s">
        <v>84</v>
      </c>
      <c r="N72" t="s">
        <v>3388</v>
      </c>
      <c r="O72" t="s">
        <v>9</v>
      </c>
      <c r="P72" t="s">
        <v>92</v>
      </c>
      <c r="Q72" t="s">
        <v>3389</v>
      </c>
      <c r="R72">
        <v>19.440000000000001</v>
      </c>
      <c r="S72">
        <v>3</v>
      </c>
      <c r="T72">
        <v>0</v>
      </c>
      <c r="U72">
        <v>9.3312000000000008</v>
      </c>
      <c r="V72">
        <v>2016</v>
      </c>
      <c r="W72" t="s">
        <v>208</v>
      </c>
    </row>
    <row r="73" spans="1:23" x14ac:dyDescent="0.25">
      <c r="A73">
        <v>8404</v>
      </c>
      <c r="B73" t="s">
        <v>3390</v>
      </c>
      <c r="C73" s="32">
        <v>42401</v>
      </c>
      <c r="D73" s="32">
        <v>42407</v>
      </c>
      <c r="E73" t="s">
        <v>375</v>
      </c>
      <c r="F73" t="s">
        <v>2156</v>
      </c>
      <c r="G73" t="s">
        <v>2157</v>
      </c>
      <c r="H73" t="s">
        <v>1</v>
      </c>
      <c r="I73" t="s">
        <v>378</v>
      </c>
      <c r="J73" t="s">
        <v>71</v>
      </c>
      <c r="K73" t="s">
        <v>29</v>
      </c>
      <c r="L73">
        <v>90036</v>
      </c>
      <c r="M73" t="s">
        <v>84</v>
      </c>
      <c r="N73" t="s">
        <v>1242</v>
      </c>
      <c r="O73" t="s">
        <v>9</v>
      </c>
      <c r="P73" t="s">
        <v>92</v>
      </c>
      <c r="Q73" t="s">
        <v>1243</v>
      </c>
      <c r="R73">
        <v>105.52</v>
      </c>
      <c r="S73">
        <v>4</v>
      </c>
      <c r="T73">
        <v>0</v>
      </c>
      <c r="U73">
        <v>48.539199999999994</v>
      </c>
      <c r="V73">
        <v>2016</v>
      </c>
      <c r="W73" t="s">
        <v>211</v>
      </c>
    </row>
    <row r="74" spans="1:23" x14ac:dyDescent="0.25">
      <c r="A74">
        <v>8480</v>
      </c>
      <c r="B74" t="s">
        <v>3391</v>
      </c>
      <c r="C74" s="32">
        <v>42441</v>
      </c>
      <c r="D74" s="32">
        <v>42445</v>
      </c>
      <c r="E74" t="s">
        <v>375</v>
      </c>
      <c r="F74" t="s">
        <v>3392</v>
      </c>
      <c r="G74" t="s">
        <v>3393</v>
      </c>
      <c r="H74" t="s">
        <v>0</v>
      </c>
      <c r="I74" t="s">
        <v>378</v>
      </c>
      <c r="J74" t="s">
        <v>71</v>
      </c>
      <c r="K74" t="s">
        <v>29</v>
      </c>
      <c r="L74">
        <v>90036</v>
      </c>
      <c r="M74" t="s">
        <v>84</v>
      </c>
      <c r="N74" t="s">
        <v>3394</v>
      </c>
      <c r="O74" t="s">
        <v>9</v>
      </c>
      <c r="P74" t="s">
        <v>92</v>
      </c>
      <c r="Q74" t="s">
        <v>3395</v>
      </c>
      <c r="R74">
        <v>19.98</v>
      </c>
      <c r="S74">
        <v>2</v>
      </c>
      <c r="T74">
        <v>0</v>
      </c>
      <c r="U74">
        <v>8.9909999999999997</v>
      </c>
      <c r="V74">
        <v>2016</v>
      </c>
      <c r="W74" t="s">
        <v>215</v>
      </c>
    </row>
    <row r="75" spans="1:23" x14ac:dyDescent="0.25">
      <c r="A75">
        <v>8613</v>
      </c>
      <c r="B75" t="s">
        <v>3396</v>
      </c>
      <c r="C75" s="32">
        <v>42397</v>
      </c>
      <c r="D75" s="32">
        <v>42401</v>
      </c>
      <c r="E75" t="s">
        <v>389</v>
      </c>
      <c r="F75" t="s">
        <v>841</v>
      </c>
      <c r="G75" t="s">
        <v>842</v>
      </c>
      <c r="H75" t="s">
        <v>1</v>
      </c>
      <c r="I75" t="s">
        <v>378</v>
      </c>
      <c r="J75" t="s">
        <v>71</v>
      </c>
      <c r="K75" t="s">
        <v>29</v>
      </c>
      <c r="L75">
        <v>90036</v>
      </c>
      <c r="M75" t="s">
        <v>84</v>
      </c>
      <c r="N75" t="s">
        <v>1008</v>
      </c>
      <c r="O75" t="s">
        <v>9</v>
      </c>
      <c r="P75" t="s">
        <v>242</v>
      </c>
      <c r="Q75" t="s">
        <v>1009</v>
      </c>
      <c r="R75">
        <v>39.68</v>
      </c>
      <c r="S75">
        <v>2</v>
      </c>
      <c r="T75">
        <v>0</v>
      </c>
      <c r="U75">
        <v>10.316800000000001</v>
      </c>
      <c r="V75">
        <v>2016</v>
      </c>
      <c r="W75" t="s">
        <v>212</v>
      </c>
    </row>
    <row r="76" spans="1:23" x14ac:dyDescent="0.25">
      <c r="A76">
        <v>8687</v>
      </c>
      <c r="B76" t="s">
        <v>3397</v>
      </c>
      <c r="C76" s="32">
        <v>42547</v>
      </c>
      <c r="D76" s="32">
        <v>42547</v>
      </c>
      <c r="E76" t="s">
        <v>597</v>
      </c>
      <c r="F76" t="s">
        <v>3398</v>
      </c>
      <c r="G76" t="s">
        <v>3399</v>
      </c>
      <c r="H76" t="s">
        <v>1</v>
      </c>
      <c r="I76" t="s">
        <v>378</v>
      </c>
      <c r="J76" t="s">
        <v>71</v>
      </c>
      <c r="K76" t="s">
        <v>29</v>
      </c>
      <c r="L76">
        <v>90036</v>
      </c>
      <c r="M76" t="s">
        <v>84</v>
      </c>
      <c r="N76" t="s">
        <v>3400</v>
      </c>
      <c r="O76" t="s">
        <v>9</v>
      </c>
      <c r="P76" t="s">
        <v>138</v>
      </c>
      <c r="Q76" t="s">
        <v>3401</v>
      </c>
      <c r="R76">
        <v>231.72</v>
      </c>
      <c r="S76">
        <v>2</v>
      </c>
      <c r="T76">
        <v>0</v>
      </c>
      <c r="U76">
        <v>11.585999999999984</v>
      </c>
      <c r="V76">
        <v>2016</v>
      </c>
      <c r="W76" t="s">
        <v>214</v>
      </c>
    </row>
    <row r="77" spans="1:23" x14ac:dyDescent="0.25">
      <c r="A77">
        <v>8688</v>
      </c>
      <c r="B77" t="s">
        <v>3397</v>
      </c>
      <c r="C77" s="32">
        <v>42547</v>
      </c>
      <c r="D77" s="32">
        <v>42547</v>
      </c>
      <c r="E77" t="s">
        <v>597</v>
      </c>
      <c r="F77" t="s">
        <v>3398</v>
      </c>
      <c r="G77" t="s">
        <v>3399</v>
      </c>
      <c r="H77" t="s">
        <v>1</v>
      </c>
      <c r="I77" t="s">
        <v>378</v>
      </c>
      <c r="J77" t="s">
        <v>71</v>
      </c>
      <c r="K77" t="s">
        <v>29</v>
      </c>
      <c r="L77">
        <v>90036</v>
      </c>
      <c r="M77" t="s">
        <v>84</v>
      </c>
      <c r="N77" t="s">
        <v>3402</v>
      </c>
      <c r="O77" t="s">
        <v>9</v>
      </c>
      <c r="P77" t="s">
        <v>516</v>
      </c>
      <c r="Q77" t="s">
        <v>3403</v>
      </c>
      <c r="R77">
        <v>17.899999999999999</v>
      </c>
      <c r="S77">
        <v>5</v>
      </c>
      <c r="T77">
        <v>0</v>
      </c>
      <c r="U77">
        <v>8.9499999999999993</v>
      </c>
      <c r="V77">
        <v>2016</v>
      </c>
      <c r="W77" t="s">
        <v>214</v>
      </c>
    </row>
    <row r="78" spans="1:23" x14ac:dyDescent="0.25">
      <c r="A78">
        <v>8689</v>
      </c>
      <c r="B78" t="s">
        <v>3397</v>
      </c>
      <c r="C78" s="32">
        <v>42547</v>
      </c>
      <c r="D78" s="32">
        <v>42547</v>
      </c>
      <c r="E78" t="s">
        <v>597</v>
      </c>
      <c r="F78" t="s">
        <v>3398</v>
      </c>
      <c r="G78" t="s">
        <v>3399</v>
      </c>
      <c r="H78" t="s">
        <v>1</v>
      </c>
      <c r="I78" t="s">
        <v>378</v>
      </c>
      <c r="J78" t="s">
        <v>71</v>
      </c>
      <c r="K78" t="s">
        <v>29</v>
      </c>
      <c r="L78">
        <v>90036</v>
      </c>
      <c r="M78" t="s">
        <v>84</v>
      </c>
      <c r="N78" t="s">
        <v>2949</v>
      </c>
      <c r="O78" t="s">
        <v>9</v>
      </c>
      <c r="P78" t="s">
        <v>92</v>
      </c>
      <c r="Q78" t="s">
        <v>2950</v>
      </c>
      <c r="R78">
        <v>12.48</v>
      </c>
      <c r="S78">
        <v>2</v>
      </c>
      <c r="T78">
        <v>0</v>
      </c>
      <c r="U78">
        <v>5.6159999999999997</v>
      </c>
      <c r="V78">
        <v>2016</v>
      </c>
      <c r="W78" t="s">
        <v>214</v>
      </c>
    </row>
    <row r="79" spans="1:23" x14ac:dyDescent="0.25">
      <c r="A79">
        <v>9120</v>
      </c>
      <c r="B79" t="s">
        <v>3404</v>
      </c>
      <c r="C79" s="32">
        <v>42527</v>
      </c>
      <c r="D79" s="32">
        <v>42533</v>
      </c>
      <c r="E79" t="s">
        <v>375</v>
      </c>
      <c r="F79" t="s">
        <v>3405</v>
      </c>
      <c r="G79" t="s">
        <v>3406</v>
      </c>
      <c r="H79" t="s">
        <v>2</v>
      </c>
      <c r="I79" t="s">
        <v>378</v>
      </c>
      <c r="J79" t="s">
        <v>71</v>
      </c>
      <c r="K79" t="s">
        <v>29</v>
      </c>
      <c r="L79">
        <v>90036</v>
      </c>
      <c r="M79" t="s">
        <v>84</v>
      </c>
      <c r="N79" t="s">
        <v>417</v>
      </c>
      <c r="O79" t="s">
        <v>9</v>
      </c>
      <c r="P79" t="s">
        <v>418</v>
      </c>
      <c r="Q79" t="s">
        <v>419</v>
      </c>
      <c r="R79">
        <v>22.05</v>
      </c>
      <c r="S79">
        <v>7</v>
      </c>
      <c r="T79">
        <v>0</v>
      </c>
      <c r="U79">
        <v>10.584</v>
      </c>
      <c r="V79">
        <v>2016</v>
      </c>
      <c r="W79" t="s">
        <v>214</v>
      </c>
    </row>
    <row r="80" spans="1:23" x14ac:dyDescent="0.25">
      <c r="A80">
        <v>9121</v>
      </c>
      <c r="B80" t="s">
        <v>3404</v>
      </c>
      <c r="C80" s="32">
        <v>42527</v>
      </c>
      <c r="D80" s="32">
        <v>42533</v>
      </c>
      <c r="E80" t="s">
        <v>375</v>
      </c>
      <c r="F80" t="s">
        <v>3405</v>
      </c>
      <c r="G80" t="s">
        <v>3406</v>
      </c>
      <c r="H80" t="s">
        <v>2</v>
      </c>
      <c r="I80" t="s">
        <v>378</v>
      </c>
      <c r="J80" t="s">
        <v>71</v>
      </c>
      <c r="K80" t="s">
        <v>29</v>
      </c>
      <c r="L80">
        <v>90036</v>
      </c>
      <c r="M80" t="s">
        <v>84</v>
      </c>
      <c r="N80" t="s">
        <v>3407</v>
      </c>
      <c r="O80" t="s">
        <v>9</v>
      </c>
      <c r="P80" t="s">
        <v>92</v>
      </c>
      <c r="Q80" t="s">
        <v>3408</v>
      </c>
      <c r="R80">
        <v>99.9</v>
      </c>
      <c r="S80">
        <v>5</v>
      </c>
      <c r="T80">
        <v>0</v>
      </c>
      <c r="U80">
        <v>46.952999999999996</v>
      </c>
      <c r="V80">
        <v>2016</v>
      </c>
      <c r="W80" t="s">
        <v>214</v>
      </c>
    </row>
    <row r="81" spans="1:23" x14ac:dyDescent="0.25">
      <c r="A81">
        <v>9233</v>
      </c>
      <c r="B81" t="s">
        <v>306</v>
      </c>
      <c r="C81" s="32">
        <v>42615</v>
      </c>
      <c r="D81" s="32">
        <v>42619</v>
      </c>
      <c r="E81" t="s">
        <v>375</v>
      </c>
      <c r="F81" t="s">
        <v>3303</v>
      </c>
      <c r="G81" t="s">
        <v>3304</v>
      </c>
      <c r="H81" t="s">
        <v>0</v>
      </c>
      <c r="I81" t="s">
        <v>378</v>
      </c>
      <c r="J81" t="s">
        <v>71</v>
      </c>
      <c r="K81" t="s">
        <v>29</v>
      </c>
      <c r="L81">
        <v>90036</v>
      </c>
      <c r="M81" t="s">
        <v>84</v>
      </c>
      <c r="N81" t="s">
        <v>1107</v>
      </c>
      <c r="O81" t="s">
        <v>8</v>
      </c>
      <c r="P81" t="s">
        <v>91</v>
      </c>
      <c r="Q81" t="s">
        <v>1108</v>
      </c>
      <c r="R81">
        <v>94.679999999999993</v>
      </c>
      <c r="S81">
        <v>9</v>
      </c>
      <c r="T81">
        <v>0</v>
      </c>
      <c r="U81">
        <v>31.244399999999995</v>
      </c>
      <c r="V81">
        <v>2016</v>
      </c>
      <c r="W81" t="s">
        <v>219</v>
      </c>
    </row>
    <row r="82" spans="1:23" x14ac:dyDescent="0.25">
      <c r="A82">
        <v>9234</v>
      </c>
      <c r="B82" t="s">
        <v>306</v>
      </c>
      <c r="C82" s="32">
        <v>42615</v>
      </c>
      <c r="D82" s="32">
        <v>42619</v>
      </c>
      <c r="E82" t="s">
        <v>375</v>
      </c>
      <c r="F82" t="s">
        <v>3303</v>
      </c>
      <c r="G82" t="s">
        <v>3304</v>
      </c>
      <c r="H82" t="s">
        <v>0</v>
      </c>
      <c r="I82" t="s">
        <v>378</v>
      </c>
      <c r="J82" t="s">
        <v>71</v>
      </c>
      <c r="K82" t="s">
        <v>29</v>
      </c>
      <c r="L82">
        <v>90036</v>
      </c>
      <c r="M82" t="s">
        <v>84</v>
      </c>
      <c r="N82" t="s">
        <v>3409</v>
      </c>
      <c r="O82" t="s">
        <v>9</v>
      </c>
      <c r="P82" t="s">
        <v>16</v>
      </c>
      <c r="Q82" t="s">
        <v>3410</v>
      </c>
      <c r="R82">
        <v>23.669999999999998</v>
      </c>
      <c r="S82">
        <v>3</v>
      </c>
      <c r="T82">
        <v>0</v>
      </c>
      <c r="U82">
        <v>0.94679999999999698</v>
      </c>
      <c r="V82">
        <v>2016</v>
      </c>
      <c r="W82" t="s">
        <v>219</v>
      </c>
    </row>
    <row r="83" spans="1:23" x14ac:dyDescent="0.25">
      <c r="A83">
        <v>9236</v>
      </c>
      <c r="B83" t="s">
        <v>306</v>
      </c>
      <c r="C83" s="32">
        <v>42615</v>
      </c>
      <c r="D83" s="32">
        <v>42619</v>
      </c>
      <c r="E83" t="s">
        <v>375</v>
      </c>
      <c r="F83" t="s">
        <v>3303</v>
      </c>
      <c r="G83" t="s">
        <v>3304</v>
      </c>
      <c r="H83" t="s">
        <v>0</v>
      </c>
      <c r="I83" t="s">
        <v>378</v>
      </c>
      <c r="J83" t="s">
        <v>71</v>
      </c>
      <c r="K83" t="s">
        <v>29</v>
      </c>
      <c r="L83">
        <v>90036</v>
      </c>
      <c r="M83" t="s">
        <v>84</v>
      </c>
      <c r="N83" t="s">
        <v>3411</v>
      </c>
      <c r="O83" t="s">
        <v>9</v>
      </c>
      <c r="P83" t="s">
        <v>242</v>
      </c>
      <c r="Q83" t="s">
        <v>3412</v>
      </c>
      <c r="R83">
        <v>18.689999999999998</v>
      </c>
      <c r="S83">
        <v>7</v>
      </c>
      <c r="T83">
        <v>0</v>
      </c>
      <c r="U83">
        <v>5.2332000000000001</v>
      </c>
      <c r="V83">
        <v>2016</v>
      </c>
      <c r="W83" t="s">
        <v>219</v>
      </c>
    </row>
    <row r="84" spans="1:23" x14ac:dyDescent="0.25">
      <c r="A84">
        <v>130</v>
      </c>
      <c r="B84" t="s">
        <v>3413</v>
      </c>
      <c r="C84" s="32">
        <v>42680</v>
      </c>
      <c r="D84" s="32">
        <v>42684</v>
      </c>
      <c r="E84" t="s">
        <v>389</v>
      </c>
      <c r="F84" t="s">
        <v>3414</v>
      </c>
      <c r="G84" t="s">
        <v>3415</v>
      </c>
      <c r="H84" t="s">
        <v>2</v>
      </c>
      <c r="I84" t="s">
        <v>378</v>
      </c>
      <c r="J84" t="s">
        <v>71</v>
      </c>
      <c r="K84" t="s">
        <v>29</v>
      </c>
      <c r="L84">
        <v>90004</v>
      </c>
      <c r="M84" t="s">
        <v>84</v>
      </c>
      <c r="N84" t="s">
        <v>3416</v>
      </c>
      <c r="O84" t="s">
        <v>8</v>
      </c>
      <c r="P84" t="s">
        <v>91</v>
      </c>
      <c r="Q84" t="s">
        <v>3417</v>
      </c>
      <c r="R84">
        <v>238.56</v>
      </c>
      <c r="S84">
        <v>3</v>
      </c>
      <c r="T84">
        <v>0</v>
      </c>
      <c r="U84">
        <v>26.241599999999977</v>
      </c>
      <c r="V84">
        <v>2016</v>
      </c>
      <c r="W84" t="s">
        <v>217</v>
      </c>
    </row>
    <row r="85" spans="1:23" x14ac:dyDescent="0.25">
      <c r="A85">
        <v>2331</v>
      </c>
      <c r="B85" t="s">
        <v>3418</v>
      </c>
      <c r="C85" s="32">
        <v>42637</v>
      </c>
      <c r="D85" s="32">
        <v>42639</v>
      </c>
      <c r="E85" t="s">
        <v>389</v>
      </c>
      <c r="F85" t="s">
        <v>1762</v>
      </c>
      <c r="G85" t="s">
        <v>1763</v>
      </c>
      <c r="H85" t="s">
        <v>1</v>
      </c>
      <c r="I85" t="s">
        <v>378</v>
      </c>
      <c r="J85" t="s">
        <v>71</v>
      </c>
      <c r="K85" t="s">
        <v>29</v>
      </c>
      <c r="L85">
        <v>90004</v>
      </c>
      <c r="M85" t="s">
        <v>84</v>
      </c>
      <c r="N85" t="s">
        <v>3034</v>
      </c>
      <c r="O85" t="s">
        <v>9</v>
      </c>
      <c r="P85" t="s">
        <v>16</v>
      </c>
      <c r="Q85" t="s">
        <v>3035</v>
      </c>
      <c r="R85">
        <v>41.96</v>
      </c>
      <c r="S85">
        <v>2</v>
      </c>
      <c r="T85">
        <v>0</v>
      </c>
      <c r="U85">
        <v>2.9371999999999971</v>
      </c>
      <c r="V85">
        <v>2016</v>
      </c>
      <c r="W85" t="s">
        <v>219</v>
      </c>
    </row>
    <row r="86" spans="1:23" x14ac:dyDescent="0.25">
      <c r="A86">
        <v>2332</v>
      </c>
      <c r="B86" t="s">
        <v>3418</v>
      </c>
      <c r="C86" s="32">
        <v>42637</v>
      </c>
      <c r="D86" s="32">
        <v>42639</v>
      </c>
      <c r="E86" t="s">
        <v>389</v>
      </c>
      <c r="F86" t="s">
        <v>1762</v>
      </c>
      <c r="G86" t="s">
        <v>1763</v>
      </c>
      <c r="H86" t="s">
        <v>1</v>
      </c>
      <c r="I86" t="s">
        <v>378</v>
      </c>
      <c r="J86" t="s">
        <v>71</v>
      </c>
      <c r="K86" t="s">
        <v>29</v>
      </c>
      <c r="L86">
        <v>90004</v>
      </c>
      <c r="M86" t="s">
        <v>84</v>
      </c>
      <c r="N86" t="s">
        <v>408</v>
      </c>
      <c r="O86" t="s">
        <v>9</v>
      </c>
      <c r="P86" t="s">
        <v>92</v>
      </c>
      <c r="Q86" t="s">
        <v>409</v>
      </c>
      <c r="R86">
        <v>41.7</v>
      </c>
      <c r="S86">
        <v>5</v>
      </c>
      <c r="T86">
        <v>0</v>
      </c>
      <c r="U86">
        <v>20.85</v>
      </c>
      <c r="V86">
        <v>2016</v>
      </c>
      <c r="W86" t="s">
        <v>219</v>
      </c>
    </row>
    <row r="87" spans="1:23" x14ac:dyDescent="0.25">
      <c r="A87">
        <v>2589</v>
      </c>
      <c r="B87" t="s">
        <v>3419</v>
      </c>
      <c r="C87" s="32">
        <v>42495</v>
      </c>
      <c r="D87" s="32">
        <v>42499</v>
      </c>
      <c r="E87" t="s">
        <v>375</v>
      </c>
      <c r="F87" t="s">
        <v>3420</v>
      </c>
      <c r="G87" t="s">
        <v>3421</v>
      </c>
      <c r="H87" t="s">
        <v>2</v>
      </c>
      <c r="I87" t="s">
        <v>378</v>
      </c>
      <c r="J87" t="s">
        <v>71</v>
      </c>
      <c r="K87" t="s">
        <v>29</v>
      </c>
      <c r="L87">
        <v>90004</v>
      </c>
      <c r="M87" t="s">
        <v>84</v>
      </c>
      <c r="N87" t="s">
        <v>2089</v>
      </c>
      <c r="O87" t="s">
        <v>9</v>
      </c>
      <c r="P87" t="s">
        <v>16</v>
      </c>
      <c r="Q87" t="s">
        <v>2090</v>
      </c>
      <c r="R87">
        <v>5.98</v>
      </c>
      <c r="S87">
        <v>1</v>
      </c>
      <c r="T87">
        <v>0</v>
      </c>
      <c r="U87">
        <v>1.0165999999999995</v>
      </c>
      <c r="V87">
        <v>2016</v>
      </c>
      <c r="W87" t="s">
        <v>216</v>
      </c>
    </row>
    <row r="88" spans="1:23" x14ac:dyDescent="0.25">
      <c r="A88">
        <v>3421</v>
      </c>
      <c r="B88" t="s">
        <v>311</v>
      </c>
      <c r="C88" s="32">
        <v>42518</v>
      </c>
      <c r="D88" s="32">
        <v>42524</v>
      </c>
      <c r="E88" t="s">
        <v>375</v>
      </c>
      <c r="F88" t="s">
        <v>394</v>
      </c>
      <c r="G88" t="s">
        <v>395</v>
      </c>
      <c r="H88" t="s">
        <v>0</v>
      </c>
      <c r="I88" t="s">
        <v>378</v>
      </c>
      <c r="J88" t="s">
        <v>71</v>
      </c>
      <c r="K88" t="s">
        <v>29</v>
      </c>
      <c r="L88">
        <v>90004</v>
      </c>
      <c r="M88" t="s">
        <v>84</v>
      </c>
      <c r="N88" t="s">
        <v>3422</v>
      </c>
      <c r="O88" t="s">
        <v>9</v>
      </c>
      <c r="P88" t="s">
        <v>14</v>
      </c>
      <c r="Q88" t="s">
        <v>120</v>
      </c>
      <c r="R88">
        <v>262.24</v>
      </c>
      <c r="S88">
        <v>2</v>
      </c>
      <c r="T88">
        <v>0</v>
      </c>
      <c r="U88">
        <v>78.671999999999997</v>
      </c>
      <c r="V88">
        <v>2016</v>
      </c>
      <c r="W88" t="s">
        <v>216</v>
      </c>
    </row>
    <row r="89" spans="1:23" x14ac:dyDescent="0.25">
      <c r="A89">
        <v>3422</v>
      </c>
      <c r="B89" t="s">
        <v>311</v>
      </c>
      <c r="C89" s="32">
        <v>42518</v>
      </c>
      <c r="D89" s="32">
        <v>42524</v>
      </c>
      <c r="E89" t="s">
        <v>375</v>
      </c>
      <c r="F89" t="s">
        <v>394</v>
      </c>
      <c r="G89" t="s">
        <v>395</v>
      </c>
      <c r="H89" t="s">
        <v>0</v>
      </c>
      <c r="I89" t="s">
        <v>378</v>
      </c>
      <c r="J89" t="s">
        <v>71</v>
      </c>
      <c r="K89" t="s">
        <v>29</v>
      </c>
      <c r="L89">
        <v>90004</v>
      </c>
      <c r="M89" t="s">
        <v>84</v>
      </c>
      <c r="N89" t="s">
        <v>1266</v>
      </c>
      <c r="O89" t="s">
        <v>9</v>
      </c>
      <c r="P89" t="s">
        <v>92</v>
      </c>
      <c r="Q89" t="s">
        <v>1267</v>
      </c>
      <c r="R89">
        <v>182.72</v>
      </c>
      <c r="S89">
        <v>8</v>
      </c>
      <c r="T89">
        <v>0</v>
      </c>
      <c r="U89">
        <v>84.051199999999994</v>
      </c>
      <c r="V89">
        <v>2016</v>
      </c>
      <c r="W89" t="s">
        <v>216</v>
      </c>
    </row>
    <row r="90" spans="1:23" x14ac:dyDescent="0.25">
      <c r="A90">
        <v>3423</v>
      </c>
      <c r="B90" t="s">
        <v>311</v>
      </c>
      <c r="C90" s="32">
        <v>42518</v>
      </c>
      <c r="D90" s="32">
        <v>42524</v>
      </c>
      <c r="E90" t="s">
        <v>375</v>
      </c>
      <c r="F90" t="s">
        <v>394</v>
      </c>
      <c r="G90" t="s">
        <v>395</v>
      </c>
      <c r="H90" t="s">
        <v>0</v>
      </c>
      <c r="I90" t="s">
        <v>378</v>
      </c>
      <c r="J90" t="s">
        <v>71</v>
      </c>
      <c r="K90" t="s">
        <v>29</v>
      </c>
      <c r="L90">
        <v>90004</v>
      </c>
      <c r="M90" t="s">
        <v>84</v>
      </c>
      <c r="N90" t="s">
        <v>3230</v>
      </c>
      <c r="O90" t="s">
        <v>10</v>
      </c>
      <c r="P90" t="s">
        <v>17</v>
      </c>
      <c r="Q90" t="s">
        <v>3231</v>
      </c>
      <c r="R90">
        <v>131.6</v>
      </c>
      <c r="S90">
        <v>7</v>
      </c>
      <c r="T90">
        <v>0</v>
      </c>
      <c r="U90">
        <v>7.8960000000000008</v>
      </c>
      <c r="V90">
        <v>2016</v>
      </c>
      <c r="W90" t="s">
        <v>216</v>
      </c>
    </row>
    <row r="91" spans="1:23" x14ac:dyDescent="0.25">
      <c r="A91">
        <v>4591</v>
      </c>
      <c r="B91" t="s">
        <v>3423</v>
      </c>
      <c r="C91" s="32">
        <v>42730</v>
      </c>
      <c r="D91" s="32">
        <v>42735</v>
      </c>
      <c r="E91" t="s">
        <v>375</v>
      </c>
      <c r="F91" t="s">
        <v>608</v>
      </c>
      <c r="G91" t="s">
        <v>609</v>
      </c>
      <c r="H91" t="s">
        <v>1</v>
      </c>
      <c r="I91" t="s">
        <v>378</v>
      </c>
      <c r="J91" t="s">
        <v>71</v>
      </c>
      <c r="K91" t="s">
        <v>29</v>
      </c>
      <c r="L91">
        <v>90004</v>
      </c>
      <c r="M91" t="s">
        <v>84</v>
      </c>
      <c r="N91" t="s">
        <v>3424</v>
      </c>
      <c r="O91" t="s">
        <v>9</v>
      </c>
      <c r="P91" t="s">
        <v>138</v>
      </c>
      <c r="Q91" t="s">
        <v>3425</v>
      </c>
      <c r="R91">
        <v>17.760000000000002</v>
      </c>
      <c r="S91">
        <v>2</v>
      </c>
      <c r="T91">
        <v>0</v>
      </c>
      <c r="U91">
        <v>4.9728000000000012</v>
      </c>
      <c r="V91">
        <v>2016</v>
      </c>
      <c r="W91" t="s">
        <v>210</v>
      </c>
    </row>
    <row r="92" spans="1:23" x14ac:dyDescent="0.25">
      <c r="A92">
        <v>4594</v>
      </c>
      <c r="B92" t="s">
        <v>3423</v>
      </c>
      <c r="C92" s="32">
        <v>42730</v>
      </c>
      <c r="D92" s="32">
        <v>42735</v>
      </c>
      <c r="E92" t="s">
        <v>375</v>
      </c>
      <c r="F92" t="s">
        <v>608</v>
      </c>
      <c r="G92" t="s">
        <v>609</v>
      </c>
      <c r="H92" t="s">
        <v>1</v>
      </c>
      <c r="I92" t="s">
        <v>378</v>
      </c>
      <c r="J92" t="s">
        <v>71</v>
      </c>
      <c r="K92" t="s">
        <v>29</v>
      </c>
      <c r="L92">
        <v>90004</v>
      </c>
      <c r="M92" t="s">
        <v>84</v>
      </c>
      <c r="N92" t="s">
        <v>2398</v>
      </c>
      <c r="O92" t="s">
        <v>9</v>
      </c>
      <c r="P92" t="s">
        <v>14</v>
      </c>
      <c r="Q92" t="s">
        <v>2399</v>
      </c>
      <c r="R92">
        <v>7.9</v>
      </c>
      <c r="S92">
        <v>2</v>
      </c>
      <c r="T92">
        <v>0</v>
      </c>
      <c r="U92">
        <v>2.0540000000000003</v>
      </c>
      <c r="V92">
        <v>2016</v>
      </c>
      <c r="W92" t="s">
        <v>210</v>
      </c>
    </row>
    <row r="93" spans="1:23" x14ac:dyDescent="0.25">
      <c r="A93">
        <v>4596</v>
      </c>
      <c r="B93" t="s">
        <v>3423</v>
      </c>
      <c r="C93" s="32">
        <v>42730</v>
      </c>
      <c r="D93" s="32">
        <v>42735</v>
      </c>
      <c r="E93" t="s">
        <v>375</v>
      </c>
      <c r="F93" t="s">
        <v>608</v>
      </c>
      <c r="G93" t="s">
        <v>609</v>
      </c>
      <c r="H93" t="s">
        <v>1</v>
      </c>
      <c r="I93" t="s">
        <v>378</v>
      </c>
      <c r="J93" t="s">
        <v>71</v>
      </c>
      <c r="K93" t="s">
        <v>29</v>
      </c>
      <c r="L93">
        <v>90004</v>
      </c>
      <c r="M93" t="s">
        <v>84</v>
      </c>
      <c r="N93" t="s">
        <v>2302</v>
      </c>
      <c r="O93" t="s">
        <v>9</v>
      </c>
      <c r="P93" t="s">
        <v>242</v>
      </c>
      <c r="Q93" t="s">
        <v>2303</v>
      </c>
      <c r="R93">
        <v>53.97</v>
      </c>
      <c r="S93">
        <v>3</v>
      </c>
      <c r="T93">
        <v>0</v>
      </c>
      <c r="U93">
        <v>15.111600000000001</v>
      </c>
      <c r="V93">
        <v>2016</v>
      </c>
      <c r="W93" t="s">
        <v>210</v>
      </c>
    </row>
    <row r="94" spans="1:23" x14ac:dyDescent="0.25">
      <c r="A94">
        <v>4815</v>
      </c>
      <c r="B94" t="s">
        <v>3426</v>
      </c>
      <c r="C94" s="32">
        <v>42498</v>
      </c>
      <c r="D94" s="32">
        <v>42500</v>
      </c>
      <c r="E94" t="s">
        <v>512</v>
      </c>
      <c r="F94" t="s">
        <v>851</v>
      </c>
      <c r="G94" t="s">
        <v>852</v>
      </c>
      <c r="H94" t="s">
        <v>0</v>
      </c>
      <c r="I94" t="s">
        <v>378</v>
      </c>
      <c r="J94" t="s">
        <v>71</v>
      </c>
      <c r="K94" t="s">
        <v>29</v>
      </c>
      <c r="L94">
        <v>90004</v>
      </c>
      <c r="M94" t="s">
        <v>84</v>
      </c>
      <c r="N94" t="s">
        <v>2872</v>
      </c>
      <c r="O94" t="s">
        <v>9</v>
      </c>
      <c r="P94" t="s">
        <v>92</v>
      </c>
      <c r="Q94" t="s">
        <v>2873</v>
      </c>
      <c r="R94">
        <v>17.940000000000001</v>
      </c>
      <c r="S94">
        <v>3</v>
      </c>
      <c r="T94">
        <v>0</v>
      </c>
      <c r="U94">
        <v>8.0730000000000004</v>
      </c>
      <c r="V94">
        <v>2016</v>
      </c>
      <c r="W94" t="s">
        <v>216</v>
      </c>
    </row>
    <row r="95" spans="1:23" x14ac:dyDescent="0.25">
      <c r="A95">
        <v>5398</v>
      </c>
      <c r="B95" t="s">
        <v>314</v>
      </c>
      <c r="C95" s="32">
        <v>42694</v>
      </c>
      <c r="D95" s="32">
        <v>42701</v>
      </c>
      <c r="E95" t="s">
        <v>375</v>
      </c>
      <c r="F95" t="s">
        <v>3427</v>
      </c>
      <c r="G95" t="s">
        <v>3428</v>
      </c>
      <c r="H95" t="s">
        <v>1</v>
      </c>
      <c r="I95" t="s">
        <v>378</v>
      </c>
      <c r="J95" t="s">
        <v>71</v>
      </c>
      <c r="K95" t="s">
        <v>29</v>
      </c>
      <c r="L95">
        <v>90004</v>
      </c>
      <c r="M95" t="s">
        <v>84</v>
      </c>
      <c r="N95" t="s">
        <v>3429</v>
      </c>
      <c r="O95" t="s">
        <v>9</v>
      </c>
      <c r="P95" t="s">
        <v>14</v>
      </c>
      <c r="Q95" t="s">
        <v>3430</v>
      </c>
      <c r="R95">
        <v>39</v>
      </c>
      <c r="S95">
        <v>12</v>
      </c>
      <c r="T95">
        <v>0</v>
      </c>
      <c r="U95">
        <v>11.309999999999999</v>
      </c>
      <c r="V95">
        <v>2016</v>
      </c>
      <c r="W95" t="s">
        <v>217</v>
      </c>
    </row>
    <row r="96" spans="1:23" x14ac:dyDescent="0.25">
      <c r="A96">
        <v>6378</v>
      </c>
      <c r="B96" t="s">
        <v>3431</v>
      </c>
      <c r="C96" s="32">
        <v>42719</v>
      </c>
      <c r="D96" s="32">
        <v>42726</v>
      </c>
      <c r="E96" t="s">
        <v>375</v>
      </c>
      <c r="F96" t="s">
        <v>3432</v>
      </c>
      <c r="G96" t="s">
        <v>3433</v>
      </c>
      <c r="H96" t="s">
        <v>0</v>
      </c>
      <c r="I96" t="s">
        <v>378</v>
      </c>
      <c r="J96" t="s">
        <v>71</v>
      </c>
      <c r="K96" t="s">
        <v>29</v>
      </c>
      <c r="L96">
        <v>90004</v>
      </c>
      <c r="M96" t="s">
        <v>84</v>
      </c>
      <c r="N96" t="s">
        <v>1998</v>
      </c>
      <c r="O96" t="s">
        <v>8</v>
      </c>
      <c r="P96" t="s">
        <v>91</v>
      </c>
      <c r="Q96" t="s">
        <v>1999</v>
      </c>
      <c r="R96">
        <v>14.76</v>
      </c>
      <c r="S96">
        <v>2</v>
      </c>
      <c r="T96">
        <v>0</v>
      </c>
      <c r="U96">
        <v>4.2803999999999984</v>
      </c>
      <c r="V96">
        <v>2016</v>
      </c>
      <c r="W96" t="s">
        <v>210</v>
      </c>
    </row>
    <row r="97" spans="1:23" x14ac:dyDescent="0.25">
      <c r="A97">
        <v>6775</v>
      </c>
      <c r="B97" t="s">
        <v>3434</v>
      </c>
      <c r="C97" s="32">
        <v>42678</v>
      </c>
      <c r="D97" s="32">
        <v>42682</v>
      </c>
      <c r="E97" t="s">
        <v>375</v>
      </c>
      <c r="F97" t="s">
        <v>2441</v>
      </c>
      <c r="G97" t="s">
        <v>2442</v>
      </c>
      <c r="H97" t="s">
        <v>2</v>
      </c>
      <c r="I97" t="s">
        <v>378</v>
      </c>
      <c r="J97" t="s">
        <v>71</v>
      </c>
      <c r="K97" t="s">
        <v>29</v>
      </c>
      <c r="L97">
        <v>90004</v>
      </c>
      <c r="M97" t="s">
        <v>84</v>
      </c>
      <c r="N97" t="s">
        <v>3435</v>
      </c>
      <c r="O97" t="s">
        <v>9</v>
      </c>
      <c r="P97" t="s">
        <v>92</v>
      </c>
      <c r="Q97" t="s">
        <v>3436</v>
      </c>
      <c r="R97">
        <v>38.880000000000003</v>
      </c>
      <c r="S97">
        <v>6</v>
      </c>
      <c r="T97">
        <v>0</v>
      </c>
      <c r="U97">
        <v>18.662400000000002</v>
      </c>
      <c r="V97">
        <v>2016</v>
      </c>
      <c r="W97" t="s">
        <v>217</v>
      </c>
    </row>
    <row r="98" spans="1:23" x14ac:dyDescent="0.25">
      <c r="A98">
        <v>6867</v>
      </c>
      <c r="B98" t="s">
        <v>3437</v>
      </c>
      <c r="C98" s="32">
        <v>42603</v>
      </c>
      <c r="D98" s="32">
        <v>42610</v>
      </c>
      <c r="E98" t="s">
        <v>375</v>
      </c>
      <c r="F98" t="s">
        <v>3438</v>
      </c>
      <c r="G98" t="s">
        <v>3439</v>
      </c>
      <c r="H98" t="s">
        <v>1</v>
      </c>
      <c r="I98" t="s">
        <v>378</v>
      </c>
      <c r="J98" t="s">
        <v>71</v>
      </c>
      <c r="K98" t="s">
        <v>29</v>
      </c>
      <c r="L98">
        <v>90004</v>
      </c>
      <c r="M98" t="s">
        <v>84</v>
      </c>
      <c r="N98" t="s">
        <v>783</v>
      </c>
      <c r="O98" t="s">
        <v>10</v>
      </c>
      <c r="P98" t="s">
        <v>17</v>
      </c>
      <c r="Q98" t="s">
        <v>784</v>
      </c>
      <c r="R98">
        <v>254.96999999999997</v>
      </c>
      <c r="S98">
        <v>3</v>
      </c>
      <c r="T98">
        <v>0</v>
      </c>
      <c r="U98">
        <v>91.789199999999994</v>
      </c>
      <c r="V98">
        <v>2016</v>
      </c>
      <c r="W98" t="s">
        <v>209</v>
      </c>
    </row>
    <row r="99" spans="1:23" x14ac:dyDescent="0.25">
      <c r="A99">
        <v>6870</v>
      </c>
      <c r="B99" t="s">
        <v>3437</v>
      </c>
      <c r="C99" s="32">
        <v>42603</v>
      </c>
      <c r="D99" s="32">
        <v>42610</v>
      </c>
      <c r="E99" t="s">
        <v>375</v>
      </c>
      <c r="F99" t="s">
        <v>3438</v>
      </c>
      <c r="G99" t="s">
        <v>3439</v>
      </c>
      <c r="H99" t="s">
        <v>1</v>
      </c>
      <c r="I99" t="s">
        <v>378</v>
      </c>
      <c r="J99" t="s">
        <v>71</v>
      </c>
      <c r="K99" t="s">
        <v>29</v>
      </c>
      <c r="L99">
        <v>90004</v>
      </c>
      <c r="M99" t="s">
        <v>84</v>
      </c>
      <c r="N99" t="s">
        <v>2826</v>
      </c>
      <c r="O99" t="s">
        <v>9</v>
      </c>
      <c r="P99" t="s">
        <v>92</v>
      </c>
      <c r="Q99" t="s">
        <v>2827</v>
      </c>
      <c r="R99">
        <v>12.96</v>
      </c>
      <c r="S99">
        <v>2</v>
      </c>
      <c r="T99">
        <v>0</v>
      </c>
      <c r="U99">
        <v>6.2208000000000006</v>
      </c>
      <c r="V99">
        <v>2016</v>
      </c>
      <c r="W99" t="s">
        <v>209</v>
      </c>
    </row>
    <row r="100" spans="1:23" x14ac:dyDescent="0.25">
      <c r="A100">
        <v>6871</v>
      </c>
      <c r="B100" t="s">
        <v>3437</v>
      </c>
      <c r="C100" s="32">
        <v>42603</v>
      </c>
      <c r="D100" s="32">
        <v>42610</v>
      </c>
      <c r="E100" t="s">
        <v>375</v>
      </c>
      <c r="F100" t="s">
        <v>3438</v>
      </c>
      <c r="G100" t="s">
        <v>3439</v>
      </c>
      <c r="H100" t="s">
        <v>1</v>
      </c>
      <c r="I100" t="s">
        <v>378</v>
      </c>
      <c r="J100" t="s">
        <v>71</v>
      </c>
      <c r="K100" t="s">
        <v>29</v>
      </c>
      <c r="L100">
        <v>90004</v>
      </c>
      <c r="M100" t="s">
        <v>84</v>
      </c>
      <c r="N100" t="s">
        <v>1256</v>
      </c>
      <c r="O100" t="s">
        <v>9</v>
      </c>
      <c r="P100" t="s">
        <v>92</v>
      </c>
      <c r="Q100" t="s">
        <v>1257</v>
      </c>
      <c r="R100">
        <v>47.52</v>
      </c>
      <c r="S100">
        <v>9</v>
      </c>
      <c r="T100">
        <v>0</v>
      </c>
      <c r="U100">
        <v>21.384</v>
      </c>
      <c r="V100">
        <v>2016</v>
      </c>
      <c r="W100" t="s">
        <v>209</v>
      </c>
    </row>
    <row r="101" spans="1:23" x14ac:dyDescent="0.25">
      <c r="A101">
        <v>8895</v>
      </c>
      <c r="B101" t="s">
        <v>3440</v>
      </c>
      <c r="C101" s="32">
        <v>42597</v>
      </c>
      <c r="D101" s="32">
        <v>42604</v>
      </c>
      <c r="E101" t="s">
        <v>375</v>
      </c>
      <c r="F101" t="s">
        <v>1571</v>
      </c>
      <c r="G101" t="s">
        <v>1572</v>
      </c>
      <c r="H101" t="s">
        <v>0</v>
      </c>
      <c r="I101" t="s">
        <v>378</v>
      </c>
      <c r="J101" t="s">
        <v>71</v>
      </c>
      <c r="K101" t="s">
        <v>29</v>
      </c>
      <c r="L101">
        <v>90004</v>
      </c>
      <c r="M101" t="s">
        <v>84</v>
      </c>
      <c r="N101" t="s">
        <v>3441</v>
      </c>
      <c r="O101" t="s">
        <v>8</v>
      </c>
      <c r="P101" t="s">
        <v>91</v>
      </c>
      <c r="Q101" t="s">
        <v>3442</v>
      </c>
      <c r="R101">
        <v>312.03000000000003</v>
      </c>
      <c r="S101">
        <v>3</v>
      </c>
      <c r="T101">
        <v>0</v>
      </c>
      <c r="U101">
        <v>43.684200000000018</v>
      </c>
      <c r="V101">
        <v>2016</v>
      </c>
      <c r="W101" t="s">
        <v>209</v>
      </c>
    </row>
    <row r="102" spans="1:23" x14ac:dyDescent="0.25">
      <c r="A102">
        <v>8896</v>
      </c>
      <c r="B102" t="s">
        <v>3440</v>
      </c>
      <c r="C102" s="32">
        <v>42597</v>
      </c>
      <c r="D102" s="32">
        <v>42604</v>
      </c>
      <c r="E102" t="s">
        <v>375</v>
      </c>
      <c r="F102" t="s">
        <v>1571</v>
      </c>
      <c r="G102" t="s">
        <v>1572</v>
      </c>
      <c r="H102" t="s">
        <v>0</v>
      </c>
      <c r="I102" t="s">
        <v>378</v>
      </c>
      <c r="J102" t="s">
        <v>71</v>
      </c>
      <c r="K102" t="s">
        <v>29</v>
      </c>
      <c r="L102">
        <v>90004</v>
      </c>
      <c r="M102" t="s">
        <v>84</v>
      </c>
      <c r="N102" t="s">
        <v>2089</v>
      </c>
      <c r="O102" t="s">
        <v>9</v>
      </c>
      <c r="P102" t="s">
        <v>16</v>
      </c>
      <c r="Q102" t="s">
        <v>2090</v>
      </c>
      <c r="R102">
        <v>17.940000000000001</v>
      </c>
      <c r="S102">
        <v>3</v>
      </c>
      <c r="T102">
        <v>0</v>
      </c>
      <c r="U102">
        <v>3.0497999999999985</v>
      </c>
      <c r="V102">
        <v>2016</v>
      </c>
      <c r="W102" t="s">
        <v>209</v>
      </c>
    </row>
    <row r="103" spans="1:23" x14ac:dyDescent="0.25">
      <c r="A103">
        <v>8898</v>
      </c>
      <c r="B103" t="s">
        <v>3440</v>
      </c>
      <c r="C103" s="32">
        <v>42597</v>
      </c>
      <c r="D103" s="32">
        <v>42604</v>
      </c>
      <c r="E103" t="s">
        <v>375</v>
      </c>
      <c r="F103" t="s">
        <v>1571</v>
      </c>
      <c r="G103" t="s">
        <v>1572</v>
      </c>
      <c r="H103" t="s">
        <v>0</v>
      </c>
      <c r="I103" t="s">
        <v>378</v>
      </c>
      <c r="J103" t="s">
        <v>71</v>
      </c>
      <c r="K103" t="s">
        <v>29</v>
      </c>
      <c r="L103">
        <v>90004</v>
      </c>
      <c r="M103" t="s">
        <v>84</v>
      </c>
      <c r="N103" t="s">
        <v>3443</v>
      </c>
      <c r="O103" t="s">
        <v>9</v>
      </c>
      <c r="P103" t="s">
        <v>92</v>
      </c>
      <c r="Q103" t="s">
        <v>3444</v>
      </c>
      <c r="R103">
        <v>37.520000000000003</v>
      </c>
      <c r="S103">
        <v>4</v>
      </c>
      <c r="T103">
        <v>0</v>
      </c>
      <c r="U103">
        <v>18.009600000000002</v>
      </c>
      <c r="V103">
        <v>2016</v>
      </c>
      <c r="W103" t="s">
        <v>209</v>
      </c>
    </row>
    <row r="104" spans="1:23" x14ac:dyDescent="0.25">
      <c r="A104">
        <v>9205</v>
      </c>
      <c r="B104" t="s">
        <v>291</v>
      </c>
      <c r="C104" s="32">
        <v>42705</v>
      </c>
      <c r="D104" s="32">
        <v>42709</v>
      </c>
      <c r="E104" t="s">
        <v>375</v>
      </c>
      <c r="F104" t="s">
        <v>1366</v>
      </c>
      <c r="G104" t="s">
        <v>1367</v>
      </c>
      <c r="H104" t="s">
        <v>1</v>
      </c>
      <c r="I104" t="s">
        <v>378</v>
      </c>
      <c r="J104" t="s">
        <v>71</v>
      </c>
      <c r="K104" t="s">
        <v>29</v>
      </c>
      <c r="L104">
        <v>90004</v>
      </c>
      <c r="M104" t="s">
        <v>84</v>
      </c>
      <c r="N104" t="s">
        <v>2222</v>
      </c>
      <c r="O104" t="s">
        <v>9</v>
      </c>
      <c r="P104" t="s">
        <v>242</v>
      </c>
      <c r="Q104" t="s">
        <v>2223</v>
      </c>
      <c r="R104">
        <v>23.04</v>
      </c>
      <c r="S104">
        <v>8</v>
      </c>
      <c r="T104">
        <v>0</v>
      </c>
      <c r="U104">
        <v>6.911999999999999</v>
      </c>
      <c r="V104">
        <v>2016</v>
      </c>
      <c r="W104" t="s">
        <v>210</v>
      </c>
    </row>
    <row r="105" spans="1:23" x14ac:dyDescent="0.25">
      <c r="A105">
        <v>218</v>
      </c>
      <c r="B105" t="s">
        <v>3445</v>
      </c>
      <c r="C105" s="32">
        <v>42671</v>
      </c>
      <c r="D105" s="32">
        <v>42675</v>
      </c>
      <c r="E105" t="s">
        <v>375</v>
      </c>
      <c r="F105" t="s">
        <v>2012</v>
      </c>
      <c r="G105" t="s">
        <v>2013</v>
      </c>
      <c r="H105" t="s">
        <v>0</v>
      </c>
      <c r="I105" t="s">
        <v>378</v>
      </c>
      <c r="J105" t="s">
        <v>71</v>
      </c>
      <c r="K105" t="s">
        <v>29</v>
      </c>
      <c r="L105">
        <v>90032</v>
      </c>
      <c r="M105" t="s">
        <v>84</v>
      </c>
      <c r="N105" t="s">
        <v>862</v>
      </c>
      <c r="O105" t="s">
        <v>9</v>
      </c>
      <c r="P105" t="s">
        <v>16</v>
      </c>
      <c r="Q105" t="s">
        <v>863</v>
      </c>
      <c r="R105">
        <v>93.06</v>
      </c>
      <c r="S105">
        <v>6</v>
      </c>
      <c r="T105">
        <v>0</v>
      </c>
      <c r="U105">
        <v>26.056800000000003</v>
      </c>
      <c r="V105">
        <v>2016</v>
      </c>
      <c r="W105" t="s">
        <v>218</v>
      </c>
    </row>
    <row r="106" spans="1:23" x14ac:dyDescent="0.25">
      <c r="A106">
        <v>525</v>
      </c>
      <c r="B106" t="s">
        <v>3446</v>
      </c>
      <c r="C106" s="32">
        <v>42511</v>
      </c>
      <c r="D106" s="32">
        <v>42513</v>
      </c>
      <c r="E106" t="s">
        <v>512</v>
      </c>
      <c r="F106" t="s">
        <v>647</v>
      </c>
      <c r="G106" t="s">
        <v>648</v>
      </c>
      <c r="H106" t="s">
        <v>0</v>
      </c>
      <c r="I106" t="s">
        <v>378</v>
      </c>
      <c r="J106" t="s">
        <v>71</v>
      </c>
      <c r="K106" t="s">
        <v>29</v>
      </c>
      <c r="L106">
        <v>90032</v>
      </c>
      <c r="M106" t="s">
        <v>84</v>
      </c>
      <c r="N106" t="s">
        <v>3447</v>
      </c>
      <c r="O106" t="s">
        <v>10</v>
      </c>
      <c r="P106" t="s">
        <v>17</v>
      </c>
      <c r="Q106" t="s">
        <v>3448</v>
      </c>
      <c r="R106">
        <v>66.260000000000005</v>
      </c>
      <c r="S106">
        <v>2</v>
      </c>
      <c r="T106">
        <v>0</v>
      </c>
      <c r="U106">
        <v>27.166600000000003</v>
      </c>
      <c r="V106">
        <v>2016</v>
      </c>
      <c r="W106" t="s">
        <v>216</v>
      </c>
    </row>
    <row r="107" spans="1:23" x14ac:dyDescent="0.25">
      <c r="A107">
        <v>904</v>
      </c>
      <c r="B107" t="s">
        <v>308</v>
      </c>
      <c r="C107" s="32">
        <v>42468</v>
      </c>
      <c r="D107" s="32">
        <v>42472</v>
      </c>
      <c r="E107" t="s">
        <v>375</v>
      </c>
      <c r="F107" t="s">
        <v>3449</v>
      </c>
      <c r="G107" t="s">
        <v>3450</v>
      </c>
      <c r="H107" t="s">
        <v>0</v>
      </c>
      <c r="I107" t="s">
        <v>378</v>
      </c>
      <c r="J107" t="s">
        <v>71</v>
      </c>
      <c r="K107" t="s">
        <v>29</v>
      </c>
      <c r="L107">
        <v>90032</v>
      </c>
      <c r="M107" t="s">
        <v>84</v>
      </c>
      <c r="N107" t="s">
        <v>2913</v>
      </c>
      <c r="O107" t="s">
        <v>9</v>
      </c>
      <c r="P107" t="s">
        <v>92</v>
      </c>
      <c r="Q107" t="s">
        <v>2914</v>
      </c>
      <c r="R107">
        <v>20.04</v>
      </c>
      <c r="S107">
        <v>3</v>
      </c>
      <c r="T107">
        <v>0</v>
      </c>
      <c r="U107">
        <v>9.6191999999999993</v>
      </c>
      <c r="V107">
        <v>2016</v>
      </c>
      <c r="W107" t="s">
        <v>208</v>
      </c>
    </row>
    <row r="108" spans="1:23" x14ac:dyDescent="0.25">
      <c r="A108">
        <v>905</v>
      </c>
      <c r="B108" t="s">
        <v>308</v>
      </c>
      <c r="C108" s="32">
        <v>42468</v>
      </c>
      <c r="D108" s="32">
        <v>42472</v>
      </c>
      <c r="E108" t="s">
        <v>375</v>
      </c>
      <c r="F108" t="s">
        <v>3449</v>
      </c>
      <c r="G108" t="s">
        <v>3450</v>
      </c>
      <c r="H108" t="s">
        <v>0</v>
      </c>
      <c r="I108" t="s">
        <v>378</v>
      </c>
      <c r="J108" t="s">
        <v>71</v>
      </c>
      <c r="K108" t="s">
        <v>29</v>
      </c>
      <c r="L108">
        <v>90032</v>
      </c>
      <c r="M108" t="s">
        <v>84</v>
      </c>
      <c r="N108" t="s">
        <v>3451</v>
      </c>
      <c r="O108" t="s">
        <v>9</v>
      </c>
      <c r="P108" t="s">
        <v>16</v>
      </c>
      <c r="Q108" t="s">
        <v>3452</v>
      </c>
      <c r="R108">
        <v>64.959999999999994</v>
      </c>
      <c r="S108">
        <v>2</v>
      </c>
      <c r="T108">
        <v>0</v>
      </c>
      <c r="U108">
        <v>2.598399999999998</v>
      </c>
      <c r="V108">
        <v>2016</v>
      </c>
      <c r="W108" t="s">
        <v>208</v>
      </c>
    </row>
    <row r="109" spans="1:23" x14ac:dyDescent="0.25">
      <c r="A109">
        <v>906</v>
      </c>
      <c r="B109" t="s">
        <v>308</v>
      </c>
      <c r="C109" s="32">
        <v>42468</v>
      </c>
      <c r="D109" s="32">
        <v>42472</v>
      </c>
      <c r="E109" t="s">
        <v>375</v>
      </c>
      <c r="F109" t="s">
        <v>3449</v>
      </c>
      <c r="G109" t="s">
        <v>3450</v>
      </c>
      <c r="H109" t="s">
        <v>0</v>
      </c>
      <c r="I109" t="s">
        <v>378</v>
      </c>
      <c r="J109" t="s">
        <v>71</v>
      </c>
      <c r="K109" t="s">
        <v>29</v>
      </c>
      <c r="L109">
        <v>90032</v>
      </c>
      <c r="M109" t="s">
        <v>84</v>
      </c>
      <c r="N109" t="s">
        <v>2770</v>
      </c>
      <c r="O109" t="s">
        <v>9</v>
      </c>
      <c r="P109" t="s">
        <v>92</v>
      </c>
      <c r="Q109" t="s">
        <v>2771</v>
      </c>
      <c r="R109">
        <v>12.96</v>
      </c>
      <c r="S109">
        <v>2</v>
      </c>
      <c r="T109">
        <v>0</v>
      </c>
      <c r="U109">
        <v>6.2208000000000006</v>
      </c>
      <c r="V109">
        <v>2016</v>
      </c>
      <c r="W109" t="s">
        <v>208</v>
      </c>
    </row>
    <row r="110" spans="1:23" x14ac:dyDescent="0.25">
      <c r="A110">
        <v>1315</v>
      </c>
      <c r="B110" t="s">
        <v>316</v>
      </c>
      <c r="C110" s="32">
        <v>42722</v>
      </c>
      <c r="D110" s="32">
        <v>42727</v>
      </c>
      <c r="E110" t="s">
        <v>375</v>
      </c>
      <c r="F110" t="s">
        <v>841</v>
      </c>
      <c r="G110" t="s">
        <v>842</v>
      </c>
      <c r="H110" t="s">
        <v>1</v>
      </c>
      <c r="I110" t="s">
        <v>378</v>
      </c>
      <c r="J110" t="s">
        <v>71</v>
      </c>
      <c r="K110" t="s">
        <v>29</v>
      </c>
      <c r="L110">
        <v>90032</v>
      </c>
      <c r="M110" t="s">
        <v>84</v>
      </c>
      <c r="N110" t="s">
        <v>3453</v>
      </c>
      <c r="O110" t="s">
        <v>9</v>
      </c>
      <c r="P110" t="s">
        <v>92</v>
      </c>
      <c r="Q110" t="s">
        <v>3454</v>
      </c>
      <c r="R110">
        <v>38.880000000000003</v>
      </c>
      <c r="S110">
        <v>6</v>
      </c>
      <c r="T110">
        <v>0</v>
      </c>
      <c r="U110">
        <v>18.662400000000002</v>
      </c>
      <c r="V110">
        <v>2016</v>
      </c>
      <c r="W110" t="s">
        <v>210</v>
      </c>
    </row>
    <row r="111" spans="1:23" x14ac:dyDescent="0.25">
      <c r="A111">
        <v>1316</v>
      </c>
      <c r="B111" t="s">
        <v>316</v>
      </c>
      <c r="C111" s="32">
        <v>42722</v>
      </c>
      <c r="D111" s="32">
        <v>42727</v>
      </c>
      <c r="E111" t="s">
        <v>375</v>
      </c>
      <c r="F111" t="s">
        <v>841</v>
      </c>
      <c r="G111" t="s">
        <v>842</v>
      </c>
      <c r="H111" t="s">
        <v>1</v>
      </c>
      <c r="I111" t="s">
        <v>378</v>
      </c>
      <c r="J111" t="s">
        <v>71</v>
      </c>
      <c r="K111" t="s">
        <v>29</v>
      </c>
      <c r="L111">
        <v>90032</v>
      </c>
      <c r="M111" t="s">
        <v>84</v>
      </c>
      <c r="N111" t="s">
        <v>3455</v>
      </c>
      <c r="O111" t="s">
        <v>8</v>
      </c>
      <c r="P111" t="s">
        <v>91</v>
      </c>
      <c r="Q111" t="s">
        <v>3456</v>
      </c>
      <c r="R111">
        <v>183.84</v>
      </c>
      <c r="S111">
        <v>8</v>
      </c>
      <c r="T111">
        <v>0</v>
      </c>
      <c r="U111">
        <v>62.505600000000001</v>
      </c>
      <c r="V111">
        <v>2016</v>
      </c>
      <c r="W111" t="s">
        <v>210</v>
      </c>
    </row>
    <row r="112" spans="1:23" x14ac:dyDescent="0.25">
      <c r="A112">
        <v>1317</v>
      </c>
      <c r="B112" t="s">
        <v>316</v>
      </c>
      <c r="C112" s="32">
        <v>42722</v>
      </c>
      <c r="D112" s="32">
        <v>42727</v>
      </c>
      <c r="E112" t="s">
        <v>375</v>
      </c>
      <c r="F112" t="s">
        <v>841</v>
      </c>
      <c r="G112" t="s">
        <v>842</v>
      </c>
      <c r="H112" t="s">
        <v>1</v>
      </c>
      <c r="I112" t="s">
        <v>378</v>
      </c>
      <c r="J112" t="s">
        <v>71</v>
      </c>
      <c r="K112" t="s">
        <v>29</v>
      </c>
      <c r="L112">
        <v>90032</v>
      </c>
      <c r="M112" t="s">
        <v>84</v>
      </c>
      <c r="N112" t="s">
        <v>3400</v>
      </c>
      <c r="O112" t="s">
        <v>9</v>
      </c>
      <c r="P112" t="s">
        <v>138</v>
      </c>
      <c r="Q112" t="s">
        <v>3401</v>
      </c>
      <c r="R112">
        <v>579.29999999999995</v>
      </c>
      <c r="S112">
        <v>5</v>
      </c>
      <c r="T112">
        <v>0</v>
      </c>
      <c r="U112">
        <v>28.964999999999961</v>
      </c>
      <c r="V112">
        <v>2016</v>
      </c>
      <c r="W112" t="s">
        <v>210</v>
      </c>
    </row>
    <row r="113" spans="1:23" x14ac:dyDescent="0.25">
      <c r="A113">
        <v>2156</v>
      </c>
      <c r="B113" t="s">
        <v>3457</v>
      </c>
      <c r="C113" s="32">
        <v>42576</v>
      </c>
      <c r="D113" s="32">
        <v>42578</v>
      </c>
      <c r="E113" t="s">
        <v>389</v>
      </c>
      <c r="F113" t="s">
        <v>3458</v>
      </c>
      <c r="G113" t="s">
        <v>3459</v>
      </c>
      <c r="H113" t="s">
        <v>0</v>
      </c>
      <c r="I113" t="s">
        <v>378</v>
      </c>
      <c r="J113" t="s">
        <v>71</v>
      </c>
      <c r="K113" t="s">
        <v>29</v>
      </c>
      <c r="L113">
        <v>90032</v>
      </c>
      <c r="M113" t="s">
        <v>84</v>
      </c>
      <c r="N113" t="s">
        <v>3402</v>
      </c>
      <c r="O113" t="s">
        <v>9</v>
      </c>
      <c r="P113" t="s">
        <v>516</v>
      </c>
      <c r="Q113" t="s">
        <v>3403</v>
      </c>
      <c r="R113">
        <v>21.48</v>
      </c>
      <c r="S113">
        <v>6</v>
      </c>
      <c r="T113">
        <v>0</v>
      </c>
      <c r="U113">
        <v>10.74</v>
      </c>
      <c r="V113">
        <v>2016</v>
      </c>
      <c r="W113" t="s">
        <v>213</v>
      </c>
    </row>
    <row r="114" spans="1:23" x14ac:dyDescent="0.25">
      <c r="A114">
        <v>2475</v>
      </c>
      <c r="B114" t="s">
        <v>3460</v>
      </c>
      <c r="C114" s="32">
        <v>42677</v>
      </c>
      <c r="D114" s="32">
        <v>42680</v>
      </c>
      <c r="E114" t="s">
        <v>512</v>
      </c>
      <c r="F114" t="s">
        <v>3461</v>
      </c>
      <c r="G114" t="s">
        <v>3462</v>
      </c>
      <c r="H114" t="s">
        <v>0</v>
      </c>
      <c r="I114" t="s">
        <v>378</v>
      </c>
      <c r="J114" t="s">
        <v>71</v>
      </c>
      <c r="K114" t="s">
        <v>29</v>
      </c>
      <c r="L114">
        <v>90032</v>
      </c>
      <c r="M114" t="s">
        <v>84</v>
      </c>
      <c r="N114" t="s">
        <v>1860</v>
      </c>
      <c r="O114" t="s">
        <v>10</v>
      </c>
      <c r="P114" t="s">
        <v>17</v>
      </c>
      <c r="Q114" t="s">
        <v>1861</v>
      </c>
      <c r="R114">
        <v>82.95</v>
      </c>
      <c r="S114">
        <v>5</v>
      </c>
      <c r="T114">
        <v>0</v>
      </c>
      <c r="U114">
        <v>29.032499999999999</v>
      </c>
      <c r="V114">
        <v>2016</v>
      </c>
      <c r="W114" t="s">
        <v>217</v>
      </c>
    </row>
    <row r="115" spans="1:23" x14ac:dyDescent="0.25">
      <c r="A115">
        <v>2476</v>
      </c>
      <c r="B115" t="s">
        <v>3460</v>
      </c>
      <c r="C115" s="32">
        <v>42677</v>
      </c>
      <c r="D115" s="32">
        <v>42680</v>
      </c>
      <c r="E115" t="s">
        <v>512</v>
      </c>
      <c r="F115" t="s">
        <v>3461</v>
      </c>
      <c r="G115" t="s">
        <v>3462</v>
      </c>
      <c r="H115" t="s">
        <v>0</v>
      </c>
      <c r="I115" t="s">
        <v>378</v>
      </c>
      <c r="J115" t="s">
        <v>71</v>
      </c>
      <c r="K115" t="s">
        <v>29</v>
      </c>
      <c r="L115">
        <v>90032</v>
      </c>
      <c r="M115" t="s">
        <v>84</v>
      </c>
      <c r="N115" t="s">
        <v>2433</v>
      </c>
      <c r="O115" t="s">
        <v>9</v>
      </c>
      <c r="P115" t="s">
        <v>418</v>
      </c>
      <c r="Q115" t="s">
        <v>2434</v>
      </c>
      <c r="R115">
        <v>87.71</v>
      </c>
      <c r="S115">
        <v>7</v>
      </c>
      <c r="T115">
        <v>0</v>
      </c>
      <c r="U115">
        <v>41.223699999999994</v>
      </c>
      <c r="V115">
        <v>2016</v>
      </c>
      <c r="W115" t="s">
        <v>217</v>
      </c>
    </row>
    <row r="116" spans="1:23" x14ac:dyDescent="0.25">
      <c r="A116">
        <v>2477</v>
      </c>
      <c r="B116" t="s">
        <v>3460</v>
      </c>
      <c r="C116" s="32">
        <v>42677</v>
      </c>
      <c r="D116" s="32">
        <v>42680</v>
      </c>
      <c r="E116" t="s">
        <v>512</v>
      </c>
      <c r="F116" t="s">
        <v>3461</v>
      </c>
      <c r="G116" t="s">
        <v>3462</v>
      </c>
      <c r="H116" t="s">
        <v>0</v>
      </c>
      <c r="I116" t="s">
        <v>378</v>
      </c>
      <c r="J116" t="s">
        <v>71</v>
      </c>
      <c r="K116" t="s">
        <v>29</v>
      </c>
      <c r="L116">
        <v>90032</v>
      </c>
      <c r="M116" t="s">
        <v>84</v>
      </c>
      <c r="N116" t="s">
        <v>2389</v>
      </c>
      <c r="O116" t="s">
        <v>9</v>
      </c>
      <c r="P116" t="s">
        <v>14</v>
      </c>
      <c r="Q116" t="s">
        <v>2390</v>
      </c>
      <c r="R116">
        <v>1101.48</v>
      </c>
      <c r="S116">
        <v>4</v>
      </c>
      <c r="T116">
        <v>0</v>
      </c>
      <c r="U116">
        <v>429.57720000000006</v>
      </c>
      <c r="V116">
        <v>2016</v>
      </c>
      <c r="W116" t="s">
        <v>217</v>
      </c>
    </row>
    <row r="117" spans="1:23" x14ac:dyDescent="0.25">
      <c r="A117">
        <v>2989</v>
      </c>
      <c r="B117" t="s">
        <v>3463</v>
      </c>
      <c r="C117" s="32">
        <v>42421</v>
      </c>
      <c r="D117" s="32">
        <v>42426</v>
      </c>
      <c r="E117" t="s">
        <v>389</v>
      </c>
      <c r="F117" t="s">
        <v>3464</v>
      </c>
      <c r="G117" t="s">
        <v>3465</v>
      </c>
      <c r="H117" t="s">
        <v>1</v>
      </c>
      <c r="I117" t="s">
        <v>378</v>
      </c>
      <c r="J117" t="s">
        <v>71</v>
      </c>
      <c r="K117" t="s">
        <v>29</v>
      </c>
      <c r="L117">
        <v>90032</v>
      </c>
      <c r="M117" t="s">
        <v>84</v>
      </c>
      <c r="N117" t="s">
        <v>3466</v>
      </c>
      <c r="O117" t="s">
        <v>10</v>
      </c>
      <c r="P117" t="s">
        <v>17</v>
      </c>
      <c r="Q117" t="s">
        <v>3467</v>
      </c>
      <c r="R117">
        <v>12.99</v>
      </c>
      <c r="S117">
        <v>1</v>
      </c>
      <c r="T117">
        <v>0</v>
      </c>
      <c r="U117">
        <v>0.77939999999999898</v>
      </c>
      <c r="V117">
        <v>2016</v>
      </c>
      <c r="W117" t="s">
        <v>211</v>
      </c>
    </row>
    <row r="118" spans="1:23" x14ac:dyDescent="0.25">
      <c r="A118">
        <v>2991</v>
      </c>
      <c r="B118" t="s">
        <v>3463</v>
      </c>
      <c r="C118" s="32">
        <v>42421</v>
      </c>
      <c r="D118" s="32">
        <v>42426</v>
      </c>
      <c r="E118" t="s">
        <v>389</v>
      </c>
      <c r="F118" t="s">
        <v>3464</v>
      </c>
      <c r="G118" t="s">
        <v>3465</v>
      </c>
      <c r="H118" t="s">
        <v>1</v>
      </c>
      <c r="I118" t="s">
        <v>378</v>
      </c>
      <c r="J118" t="s">
        <v>71</v>
      </c>
      <c r="K118" t="s">
        <v>29</v>
      </c>
      <c r="L118">
        <v>90032</v>
      </c>
      <c r="M118" t="s">
        <v>84</v>
      </c>
      <c r="N118" t="s">
        <v>2080</v>
      </c>
      <c r="O118" t="s">
        <v>9</v>
      </c>
      <c r="P118" t="s">
        <v>16</v>
      </c>
      <c r="Q118" t="s">
        <v>2081</v>
      </c>
      <c r="R118">
        <v>449.15</v>
      </c>
      <c r="S118">
        <v>5</v>
      </c>
      <c r="T118">
        <v>0</v>
      </c>
      <c r="U118">
        <v>8.9829999999999899</v>
      </c>
      <c r="V118">
        <v>2016</v>
      </c>
      <c r="W118" t="s">
        <v>211</v>
      </c>
    </row>
    <row r="119" spans="1:23" x14ac:dyDescent="0.25">
      <c r="A119">
        <v>4196</v>
      </c>
      <c r="B119" t="s">
        <v>3468</v>
      </c>
      <c r="C119" s="32">
        <v>42468</v>
      </c>
      <c r="D119" s="32">
        <v>42474</v>
      </c>
      <c r="E119" t="s">
        <v>375</v>
      </c>
      <c r="F119" t="s">
        <v>2683</v>
      </c>
      <c r="G119" t="s">
        <v>2684</v>
      </c>
      <c r="H119" t="s">
        <v>0</v>
      </c>
      <c r="I119" t="s">
        <v>378</v>
      </c>
      <c r="J119" t="s">
        <v>71</v>
      </c>
      <c r="K119" t="s">
        <v>29</v>
      </c>
      <c r="L119">
        <v>90032</v>
      </c>
      <c r="M119" t="s">
        <v>84</v>
      </c>
      <c r="N119" t="s">
        <v>3469</v>
      </c>
      <c r="O119" t="s">
        <v>8</v>
      </c>
      <c r="P119" t="s">
        <v>91</v>
      </c>
      <c r="Q119" t="s">
        <v>3470</v>
      </c>
      <c r="R119">
        <v>24.700000000000003</v>
      </c>
      <c r="S119">
        <v>5</v>
      </c>
      <c r="T119">
        <v>0</v>
      </c>
      <c r="U119">
        <v>10.374000000000001</v>
      </c>
      <c r="V119">
        <v>2016</v>
      </c>
      <c r="W119" t="s">
        <v>208</v>
      </c>
    </row>
    <row r="120" spans="1:23" x14ac:dyDescent="0.25">
      <c r="A120">
        <v>5004</v>
      </c>
      <c r="B120" t="s">
        <v>3471</v>
      </c>
      <c r="C120" s="32">
        <v>42650</v>
      </c>
      <c r="D120" s="32">
        <v>42655</v>
      </c>
      <c r="E120" t="s">
        <v>375</v>
      </c>
      <c r="F120" t="s">
        <v>3472</v>
      </c>
      <c r="G120" t="s">
        <v>3473</v>
      </c>
      <c r="H120" t="s">
        <v>0</v>
      </c>
      <c r="I120" t="s">
        <v>378</v>
      </c>
      <c r="J120" t="s">
        <v>71</v>
      </c>
      <c r="K120" t="s">
        <v>29</v>
      </c>
      <c r="L120">
        <v>90032</v>
      </c>
      <c r="M120" t="s">
        <v>84</v>
      </c>
      <c r="N120" t="s">
        <v>2849</v>
      </c>
      <c r="O120" t="s">
        <v>9</v>
      </c>
      <c r="P120" t="s">
        <v>92</v>
      </c>
      <c r="Q120" t="s">
        <v>2850</v>
      </c>
      <c r="R120">
        <v>10.56</v>
      </c>
      <c r="S120">
        <v>2</v>
      </c>
      <c r="T120">
        <v>0</v>
      </c>
      <c r="U120">
        <v>5.0688000000000004</v>
      </c>
      <c r="V120">
        <v>2016</v>
      </c>
      <c r="W120" t="s">
        <v>218</v>
      </c>
    </row>
    <row r="121" spans="1:23" x14ac:dyDescent="0.25">
      <c r="A121">
        <v>5624</v>
      </c>
      <c r="B121" t="s">
        <v>3474</v>
      </c>
      <c r="C121" s="32">
        <v>42667</v>
      </c>
      <c r="D121" s="32">
        <v>42671</v>
      </c>
      <c r="E121" t="s">
        <v>389</v>
      </c>
      <c r="F121" t="s">
        <v>2001</v>
      </c>
      <c r="G121" t="s">
        <v>2002</v>
      </c>
      <c r="H121" t="s">
        <v>1</v>
      </c>
      <c r="I121" t="s">
        <v>378</v>
      </c>
      <c r="J121" t="s">
        <v>71</v>
      </c>
      <c r="K121" t="s">
        <v>29</v>
      </c>
      <c r="L121">
        <v>90032</v>
      </c>
      <c r="M121" t="s">
        <v>84</v>
      </c>
      <c r="N121" t="s">
        <v>481</v>
      </c>
      <c r="O121" t="s">
        <v>10</v>
      </c>
      <c r="P121" t="s">
        <v>17</v>
      </c>
      <c r="Q121" t="s">
        <v>482</v>
      </c>
      <c r="R121">
        <v>100</v>
      </c>
      <c r="S121">
        <v>4</v>
      </c>
      <c r="T121">
        <v>0</v>
      </c>
      <c r="U121">
        <v>21</v>
      </c>
      <c r="V121">
        <v>2016</v>
      </c>
      <c r="W121" t="s">
        <v>218</v>
      </c>
    </row>
    <row r="122" spans="1:23" x14ac:dyDescent="0.25">
      <c r="A122">
        <v>5625</v>
      </c>
      <c r="B122" t="s">
        <v>3474</v>
      </c>
      <c r="C122" s="32">
        <v>42667</v>
      </c>
      <c r="D122" s="32">
        <v>42671</v>
      </c>
      <c r="E122" t="s">
        <v>389</v>
      </c>
      <c r="F122" t="s">
        <v>2001</v>
      </c>
      <c r="G122" t="s">
        <v>2002</v>
      </c>
      <c r="H122" t="s">
        <v>1</v>
      </c>
      <c r="I122" t="s">
        <v>378</v>
      </c>
      <c r="J122" t="s">
        <v>71</v>
      </c>
      <c r="K122" t="s">
        <v>29</v>
      </c>
      <c r="L122">
        <v>90032</v>
      </c>
      <c r="M122" t="s">
        <v>84</v>
      </c>
      <c r="N122" t="s">
        <v>1793</v>
      </c>
      <c r="O122" t="s">
        <v>10</v>
      </c>
      <c r="P122" t="s">
        <v>17</v>
      </c>
      <c r="Q122" t="s">
        <v>347</v>
      </c>
      <c r="R122">
        <v>359.98</v>
      </c>
      <c r="S122">
        <v>2</v>
      </c>
      <c r="T122">
        <v>0</v>
      </c>
      <c r="U122">
        <v>21.598799999999983</v>
      </c>
      <c r="V122">
        <v>2016</v>
      </c>
      <c r="W122" t="s">
        <v>218</v>
      </c>
    </row>
    <row r="123" spans="1:23" x14ac:dyDescent="0.25">
      <c r="A123">
        <v>5760</v>
      </c>
      <c r="B123" t="s">
        <v>336</v>
      </c>
      <c r="C123" s="32">
        <v>42734</v>
      </c>
      <c r="D123" s="32">
        <v>42734</v>
      </c>
      <c r="E123" t="s">
        <v>597</v>
      </c>
      <c r="F123" t="s">
        <v>3475</v>
      </c>
      <c r="G123" t="s">
        <v>3476</v>
      </c>
      <c r="H123" t="s">
        <v>2</v>
      </c>
      <c r="I123" t="s">
        <v>378</v>
      </c>
      <c r="J123" t="s">
        <v>71</v>
      </c>
      <c r="K123" t="s">
        <v>29</v>
      </c>
      <c r="L123">
        <v>90032</v>
      </c>
      <c r="M123" t="s">
        <v>84</v>
      </c>
      <c r="N123" t="s">
        <v>2923</v>
      </c>
      <c r="O123" t="s">
        <v>9</v>
      </c>
      <c r="P123" t="s">
        <v>16</v>
      </c>
      <c r="Q123" t="s">
        <v>193</v>
      </c>
      <c r="R123">
        <v>481.32</v>
      </c>
      <c r="S123">
        <v>4</v>
      </c>
      <c r="T123">
        <v>0</v>
      </c>
      <c r="U123">
        <v>125.14319999999998</v>
      </c>
      <c r="V123">
        <v>2016</v>
      </c>
      <c r="W123" t="s">
        <v>210</v>
      </c>
    </row>
    <row r="124" spans="1:23" x14ac:dyDescent="0.25">
      <c r="A124">
        <v>6927</v>
      </c>
      <c r="B124" t="s">
        <v>3477</v>
      </c>
      <c r="C124" s="32">
        <v>42579</v>
      </c>
      <c r="D124" s="32">
        <v>42585</v>
      </c>
      <c r="E124" t="s">
        <v>375</v>
      </c>
      <c r="F124" t="s">
        <v>1840</v>
      </c>
      <c r="G124" t="s">
        <v>1841</v>
      </c>
      <c r="H124" t="s">
        <v>0</v>
      </c>
      <c r="I124" t="s">
        <v>378</v>
      </c>
      <c r="J124" t="s">
        <v>71</v>
      </c>
      <c r="K124" t="s">
        <v>29</v>
      </c>
      <c r="L124">
        <v>90032</v>
      </c>
      <c r="M124" t="s">
        <v>84</v>
      </c>
      <c r="N124" t="s">
        <v>3478</v>
      </c>
      <c r="O124" t="s">
        <v>9</v>
      </c>
      <c r="P124" t="s">
        <v>418</v>
      </c>
      <c r="Q124" t="s">
        <v>3479</v>
      </c>
      <c r="R124">
        <v>18.899999999999999</v>
      </c>
      <c r="S124">
        <v>3</v>
      </c>
      <c r="T124">
        <v>0</v>
      </c>
      <c r="U124">
        <v>8.6939999999999991</v>
      </c>
      <c r="V124">
        <v>2016</v>
      </c>
      <c r="W124" t="s">
        <v>213</v>
      </c>
    </row>
    <row r="125" spans="1:23" x14ac:dyDescent="0.25">
      <c r="A125">
        <v>7158</v>
      </c>
      <c r="B125" t="s">
        <v>3480</v>
      </c>
      <c r="C125" s="32">
        <v>42457</v>
      </c>
      <c r="D125" s="32">
        <v>42460</v>
      </c>
      <c r="E125" t="s">
        <v>389</v>
      </c>
      <c r="F125" t="s">
        <v>2855</v>
      </c>
      <c r="G125" t="s">
        <v>2856</v>
      </c>
      <c r="H125" t="s">
        <v>0</v>
      </c>
      <c r="I125" t="s">
        <v>378</v>
      </c>
      <c r="J125" t="s">
        <v>71</v>
      </c>
      <c r="K125" t="s">
        <v>29</v>
      </c>
      <c r="L125">
        <v>90032</v>
      </c>
      <c r="M125" t="s">
        <v>84</v>
      </c>
      <c r="N125" t="s">
        <v>2043</v>
      </c>
      <c r="O125" t="s">
        <v>9</v>
      </c>
      <c r="P125" t="s">
        <v>16</v>
      </c>
      <c r="Q125" t="s">
        <v>2044</v>
      </c>
      <c r="R125">
        <v>87.92</v>
      </c>
      <c r="S125">
        <v>4</v>
      </c>
      <c r="T125">
        <v>0</v>
      </c>
      <c r="U125">
        <v>0.87919999999999732</v>
      </c>
      <c r="V125">
        <v>2016</v>
      </c>
      <c r="W125" t="s">
        <v>215</v>
      </c>
    </row>
    <row r="126" spans="1:23" x14ac:dyDescent="0.25">
      <c r="A126">
        <v>7159</v>
      </c>
      <c r="B126" t="s">
        <v>3480</v>
      </c>
      <c r="C126" s="32">
        <v>42457</v>
      </c>
      <c r="D126" s="32">
        <v>42460</v>
      </c>
      <c r="E126" t="s">
        <v>389</v>
      </c>
      <c r="F126" t="s">
        <v>2855</v>
      </c>
      <c r="G126" t="s">
        <v>2856</v>
      </c>
      <c r="H126" t="s">
        <v>0</v>
      </c>
      <c r="I126" t="s">
        <v>378</v>
      </c>
      <c r="J126" t="s">
        <v>71</v>
      </c>
      <c r="K126" t="s">
        <v>29</v>
      </c>
      <c r="L126">
        <v>90032</v>
      </c>
      <c r="M126" t="s">
        <v>84</v>
      </c>
      <c r="N126" t="s">
        <v>3481</v>
      </c>
      <c r="O126" t="s">
        <v>9</v>
      </c>
      <c r="P126" t="s">
        <v>92</v>
      </c>
      <c r="Q126" t="s">
        <v>3482</v>
      </c>
      <c r="R126">
        <v>5.98</v>
      </c>
      <c r="S126">
        <v>1</v>
      </c>
      <c r="T126">
        <v>0</v>
      </c>
      <c r="U126">
        <v>2.9302000000000001</v>
      </c>
      <c r="V126">
        <v>2016</v>
      </c>
      <c r="W126" t="s">
        <v>215</v>
      </c>
    </row>
    <row r="127" spans="1:23" x14ac:dyDescent="0.25">
      <c r="A127">
        <v>7409</v>
      </c>
      <c r="B127" t="s">
        <v>3483</v>
      </c>
      <c r="C127" s="32">
        <v>42520</v>
      </c>
      <c r="D127" s="32">
        <v>42527</v>
      </c>
      <c r="E127" t="s">
        <v>375</v>
      </c>
      <c r="F127" t="s">
        <v>3484</v>
      </c>
      <c r="G127" t="s">
        <v>3485</v>
      </c>
      <c r="H127" t="s">
        <v>1</v>
      </c>
      <c r="I127" t="s">
        <v>378</v>
      </c>
      <c r="J127" t="s">
        <v>71</v>
      </c>
      <c r="K127" t="s">
        <v>29</v>
      </c>
      <c r="L127">
        <v>90032</v>
      </c>
      <c r="M127" t="s">
        <v>84</v>
      </c>
      <c r="N127" t="s">
        <v>3486</v>
      </c>
      <c r="O127" t="s">
        <v>8</v>
      </c>
      <c r="P127" t="s">
        <v>91</v>
      </c>
      <c r="Q127" t="s">
        <v>3487</v>
      </c>
      <c r="R127">
        <v>167.84</v>
      </c>
      <c r="S127">
        <v>8</v>
      </c>
      <c r="T127">
        <v>0</v>
      </c>
      <c r="U127">
        <v>11.748799999999989</v>
      </c>
      <c r="V127">
        <v>2016</v>
      </c>
      <c r="W127" t="s">
        <v>216</v>
      </c>
    </row>
    <row r="128" spans="1:23" x14ac:dyDescent="0.25">
      <c r="A128">
        <v>9975</v>
      </c>
      <c r="B128" t="s">
        <v>3488</v>
      </c>
      <c r="C128" s="32">
        <v>42710</v>
      </c>
      <c r="D128" s="32">
        <v>42714</v>
      </c>
      <c r="E128" t="s">
        <v>375</v>
      </c>
      <c r="F128" t="s">
        <v>3489</v>
      </c>
      <c r="G128" t="s">
        <v>3490</v>
      </c>
      <c r="H128" t="s">
        <v>2</v>
      </c>
      <c r="I128" t="s">
        <v>378</v>
      </c>
      <c r="J128" t="s">
        <v>71</v>
      </c>
      <c r="K128" t="s">
        <v>29</v>
      </c>
      <c r="L128">
        <v>90032</v>
      </c>
      <c r="M128" t="s">
        <v>84</v>
      </c>
      <c r="N128" t="s">
        <v>3411</v>
      </c>
      <c r="O128" t="s">
        <v>9</v>
      </c>
      <c r="P128" t="s">
        <v>242</v>
      </c>
      <c r="Q128" t="s">
        <v>3412</v>
      </c>
      <c r="R128">
        <v>18.689999999999998</v>
      </c>
      <c r="S128">
        <v>7</v>
      </c>
      <c r="T128">
        <v>0</v>
      </c>
      <c r="U128">
        <v>5.2332000000000001</v>
      </c>
      <c r="V128">
        <v>2016</v>
      </c>
      <c r="W128" t="s">
        <v>210</v>
      </c>
    </row>
    <row r="129" spans="1:23" x14ac:dyDescent="0.25">
      <c r="A129">
        <v>9976</v>
      </c>
      <c r="B129" t="s">
        <v>3488</v>
      </c>
      <c r="C129" s="32">
        <v>42710</v>
      </c>
      <c r="D129" s="32">
        <v>42714</v>
      </c>
      <c r="E129" t="s">
        <v>375</v>
      </c>
      <c r="F129" t="s">
        <v>3489</v>
      </c>
      <c r="G129" t="s">
        <v>3490</v>
      </c>
      <c r="H129" t="s">
        <v>2</v>
      </c>
      <c r="I129" t="s">
        <v>378</v>
      </c>
      <c r="J129" t="s">
        <v>71</v>
      </c>
      <c r="K129" t="s">
        <v>29</v>
      </c>
      <c r="L129">
        <v>90032</v>
      </c>
      <c r="M129" t="s">
        <v>84</v>
      </c>
      <c r="N129" t="s">
        <v>494</v>
      </c>
      <c r="O129" t="s">
        <v>9</v>
      </c>
      <c r="P129" t="s">
        <v>92</v>
      </c>
      <c r="Q129" t="s">
        <v>495</v>
      </c>
      <c r="R129">
        <v>13.36</v>
      </c>
      <c r="S129">
        <v>2</v>
      </c>
      <c r="T129">
        <v>0</v>
      </c>
      <c r="U129">
        <v>6.4127999999999998</v>
      </c>
      <c r="V129">
        <v>2016</v>
      </c>
      <c r="W129" t="s">
        <v>210</v>
      </c>
    </row>
    <row r="130" spans="1:23" x14ac:dyDescent="0.25">
      <c r="A130">
        <v>9978</v>
      </c>
      <c r="B130" t="s">
        <v>3488</v>
      </c>
      <c r="C130" s="32">
        <v>42710</v>
      </c>
      <c r="D130" s="32">
        <v>42714</v>
      </c>
      <c r="E130" t="s">
        <v>375</v>
      </c>
      <c r="F130" t="s">
        <v>3489</v>
      </c>
      <c r="G130" t="s">
        <v>3490</v>
      </c>
      <c r="H130" t="s">
        <v>2</v>
      </c>
      <c r="I130" t="s">
        <v>378</v>
      </c>
      <c r="J130" t="s">
        <v>71</v>
      </c>
      <c r="K130" t="s">
        <v>29</v>
      </c>
      <c r="L130">
        <v>90032</v>
      </c>
      <c r="M130" t="s">
        <v>84</v>
      </c>
      <c r="N130" t="s">
        <v>2517</v>
      </c>
      <c r="O130" t="s">
        <v>9</v>
      </c>
      <c r="P130" t="s">
        <v>516</v>
      </c>
      <c r="Q130" t="s">
        <v>2518</v>
      </c>
      <c r="R130">
        <v>13.86</v>
      </c>
      <c r="S130">
        <v>7</v>
      </c>
      <c r="T130">
        <v>0</v>
      </c>
      <c r="U130">
        <v>0</v>
      </c>
      <c r="V130">
        <v>2016</v>
      </c>
      <c r="W130" t="s">
        <v>210</v>
      </c>
    </row>
    <row r="131" spans="1:23" x14ac:dyDescent="0.25">
      <c r="A131">
        <v>1683</v>
      </c>
      <c r="B131" t="s">
        <v>3491</v>
      </c>
      <c r="C131" s="32">
        <v>42642</v>
      </c>
      <c r="D131" s="32">
        <v>42644</v>
      </c>
      <c r="E131" t="s">
        <v>389</v>
      </c>
      <c r="F131" t="s">
        <v>3492</v>
      </c>
      <c r="G131" t="s">
        <v>3493</v>
      </c>
      <c r="H131" t="s">
        <v>0</v>
      </c>
      <c r="I131" t="s">
        <v>378</v>
      </c>
      <c r="J131" t="s">
        <v>71</v>
      </c>
      <c r="K131" t="s">
        <v>29</v>
      </c>
      <c r="L131">
        <v>90008</v>
      </c>
      <c r="M131" t="s">
        <v>84</v>
      </c>
      <c r="N131" t="s">
        <v>717</v>
      </c>
      <c r="O131" t="s">
        <v>9</v>
      </c>
      <c r="P131" t="s">
        <v>92</v>
      </c>
      <c r="Q131" t="s">
        <v>718</v>
      </c>
      <c r="R131">
        <v>18.97</v>
      </c>
      <c r="S131">
        <v>1</v>
      </c>
      <c r="T131">
        <v>0</v>
      </c>
      <c r="U131">
        <v>9.105599999999999</v>
      </c>
      <c r="V131">
        <v>2016</v>
      </c>
      <c r="W131" t="s">
        <v>219</v>
      </c>
    </row>
    <row r="132" spans="1:23" x14ac:dyDescent="0.25">
      <c r="A132">
        <v>1911</v>
      </c>
      <c r="B132" t="s">
        <v>3494</v>
      </c>
      <c r="C132" s="32">
        <v>42689</v>
      </c>
      <c r="D132" s="32">
        <v>42696</v>
      </c>
      <c r="E132" t="s">
        <v>375</v>
      </c>
      <c r="F132" t="s">
        <v>897</v>
      </c>
      <c r="G132" t="s">
        <v>898</v>
      </c>
      <c r="H132" t="s">
        <v>1</v>
      </c>
      <c r="I132" t="s">
        <v>378</v>
      </c>
      <c r="J132" t="s">
        <v>71</v>
      </c>
      <c r="K132" t="s">
        <v>29</v>
      </c>
      <c r="L132">
        <v>90008</v>
      </c>
      <c r="M132" t="s">
        <v>84</v>
      </c>
      <c r="N132" t="s">
        <v>3447</v>
      </c>
      <c r="O132" t="s">
        <v>10</v>
      </c>
      <c r="P132" t="s">
        <v>17</v>
      </c>
      <c r="Q132" t="s">
        <v>3448</v>
      </c>
      <c r="R132">
        <v>99.390000000000015</v>
      </c>
      <c r="S132">
        <v>3</v>
      </c>
      <c r="T132">
        <v>0</v>
      </c>
      <c r="U132">
        <v>40.749900000000004</v>
      </c>
      <c r="V132">
        <v>2016</v>
      </c>
      <c r="W132" t="s">
        <v>217</v>
      </c>
    </row>
    <row r="133" spans="1:23" x14ac:dyDescent="0.25">
      <c r="A133">
        <v>4961</v>
      </c>
      <c r="B133" t="s">
        <v>3495</v>
      </c>
      <c r="C133" s="32">
        <v>42692</v>
      </c>
      <c r="D133" s="32">
        <v>42696</v>
      </c>
      <c r="E133" t="s">
        <v>375</v>
      </c>
      <c r="F133" t="s">
        <v>1360</v>
      </c>
      <c r="G133" t="s">
        <v>1361</v>
      </c>
      <c r="H133" t="s">
        <v>2</v>
      </c>
      <c r="I133" t="s">
        <v>378</v>
      </c>
      <c r="J133" t="s">
        <v>71</v>
      </c>
      <c r="K133" t="s">
        <v>29</v>
      </c>
      <c r="L133">
        <v>90008</v>
      </c>
      <c r="M133" t="s">
        <v>84</v>
      </c>
      <c r="N133" t="s">
        <v>3496</v>
      </c>
      <c r="O133" t="s">
        <v>9</v>
      </c>
      <c r="P133" t="s">
        <v>14</v>
      </c>
      <c r="Q133" t="s">
        <v>3497</v>
      </c>
      <c r="R133">
        <v>67.84</v>
      </c>
      <c r="S133">
        <v>1</v>
      </c>
      <c r="T133">
        <v>0</v>
      </c>
      <c r="U133">
        <v>18.316800000000001</v>
      </c>
      <c r="V133">
        <v>2016</v>
      </c>
      <c r="W133" t="s">
        <v>217</v>
      </c>
    </row>
    <row r="134" spans="1:23" x14ac:dyDescent="0.25">
      <c r="A134">
        <v>6014</v>
      </c>
      <c r="B134" t="s">
        <v>3498</v>
      </c>
      <c r="C134" s="32">
        <v>42439</v>
      </c>
      <c r="D134" s="32">
        <v>42440</v>
      </c>
      <c r="E134" t="s">
        <v>512</v>
      </c>
      <c r="F134" t="s">
        <v>3499</v>
      </c>
      <c r="G134" t="s">
        <v>3500</v>
      </c>
      <c r="H134" t="s">
        <v>2</v>
      </c>
      <c r="I134" t="s">
        <v>378</v>
      </c>
      <c r="J134" t="s">
        <v>71</v>
      </c>
      <c r="K134" t="s">
        <v>29</v>
      </c>
      <c r="L134">
        <v>90008</v>
      </c>
      <c r="M134" t="s">
        <v>84</v>
      </c>
      <c r="N134" t="s">
        <v>3501</v>
      </c>
      <c r="O134" t="s">
        <v>9</v>
      </c>
      <c r="P134" t="s">
        <v>92</v>
      </c>
      <c r="Q134" t="s">
        <v>3502</v>
      </c>
      <c r="R134">
        <v>14.9</v>
      </c>
      <c r="S134">
        <v>5</v>
      </c>
      <c r="T134">
        <v>0</v>
      </c>
      <c r="U134">
        <v>7.1519999999999992</v>
      </c>
      <c r="V134">
        <v>2016</v>
      </c>
      <c r="W134" t="s">
        <v>215</v>
      </c>
    </row>
    <row r="135" spans="1:23" x14ac:dyDescent="0.25">
      <c r="A135">
        <v>6337</v>
      </c>
      <c r="B135" t="s">
        <v>3503</v>
      </c>
      <c r="C135" s="32">
        <v>42612</v>
      </c>
      <c r="D135" s="32">
        <v>42619</v>
      </c>
      <c r="E135" t="s">
        <v>375</v>
      </c>
      <c r="F135" t="s">
        <v>964</v>
      </c>
      <c r="G135" t="s">
        <v>965</v>
      </c>
      <c r="H135" t="s">
        <v>0</v>
      </c>
      <c r="I135" t="s">
        <v>378</v>
      </c>
      <c r="J135" t="s">
        <v>71</v>
      </c>
      <c r="K135" t="s">
        <v>29</v>
      </c>
      <c r="L135">
        <v>90008</v>
      </c>
      <c r="M135" t="s">
        <v>84</v>
      </c>
      <c r="N135" t="s">
        <v>3003</v>
      </c>
      <c r="O135" t="s">
        <v>8</v>
      </c>
      <c r="P135" t="s">
        <v>91</v>
      </c>
      <c r="Q135" t="s">
        <v>3004</v>
      </c>
      <c r="R135">
        <v>47.04</v>
      </c>
      <c r="S135">
        <v>4</v>
      </c>
      <c r="T135">
        <v>0</v>
      </c>
      <c r="U135">
        <v>15.993599999999997</v>
      </c>
      <c r="V135">
        <v>2016</v>
      </c>
      <c r="W135" t="s">
        <v>209</v>
      </c>
    </row>
    <row r="136" spans="1:23" x14ac:dyDescent="0.25">
      <c r="A136">
        <v>7467</v>
      </c>
      <c r="B136" t="s">
        <v>312</v>
      </c>
      <c r="C136" s="32">
        <v>42509</v>
      </c>
      <c r="D136" s="32">
        <v>42513</v>
      </c>
      <c r="E136" t="s">
        <v>375</v>
      </c>
      <c r="F136" t="s">
        <v>2491</v>
      </c>
      <c r="G136" t="s">
        <v>2492</v>
      </c>
      <c r="H136" t="s">
        <v>1</v>
      </c>
      <c r="I136" t="s">
        <v>378</v>
      </c>
      <c r="J136" t="s">
        <v>71</v>
      </c>
      <c r="K136" t="s">
        <v>29</v>
      </c>
      <c r="L136">
        <v>90008</v>
      </c>
      <c r="M136" t="s">
        <v>84</v>
      </c>
      <c r="N136" t="s">
        <v>3504</v>
      </c>
      <c r="O136" t="s">
        <v>9</v>
      </c>
      <c r="P136" t="s">
        <v>14</v>
      </c>
      <c r="Q136" t="s">
        <v>2349</v>
      </c>
      <c r="R136">
        <v>87.84</v>
      </c>
      <c r="S136">
        <v>8</v>
      </c>
      <c r="T136">
        <v>0</v>
      </c>
      <c r="U136">
        <v>23.716800000000006</v>
      </c>
      <c r="V136">
        <v>2016</v>
      </c>
      <c r="W136" t="s">
        <v>216</v>
      </c>
    </row>
    <row r="137" spans="1:23" x14ac:dyDescent="0.25">
      <c r="A137">
        <v>9987</v>
      </c>
      <c r="B137" t="s">
        <v>3505</v>
      </c>
      <c r="C137" s="32">
        <v>42642</v>
      </c>
      <c r="D137" s="32">
        <v>42646</v>
      </c>
      <c r="E137" t="s">
        <v>375</v>
      </c>
      <c r="F137" t="s">
        <v>3506</v>
      </c>
      <c r="G137" t="s">
        <v>3507</v>
      </c>
      <c r="H137" t="s">
        <v>0</v>
      </c>
      <c r="I137" t="s">
        <v>378</v>
      </c>
      <c r="J137" t="s">
        <v>71</v>
      </c>
      <c r="K137" t="s">
        <v>29</v>
      </c>
      <c r="L137">
        <v>90008</v>
      </c>
      <c r="M137" t="s">
        <v>84</v>
      </c>
      <c r="N137" t="s">
        <v>1064</v>
      </c>
      <c r="O137" t="s">
        <v>10</v>
      </c>
      <c r="P137" t="s">
        <v>17</v>
      </c>
      <c r="Q137" t="s">
        <v>1065</v>
      </c>
      <c r="R137">
        <v>36.24</v>
      </c>
      <c r="S137">
        <v>1</v>
      </c>
      <c r="T137">
        <v>0</v>
      </c>
      <c r="U137">
        <v>15.220800000000001</v>
      </c>
      <c r="V137">
        <v>2016</v>
      </c>
      <c r="W137" t="s">
        <v>219</v>
      </c>
    </row>
    <row r="138" spans="1:23" x14ac:dyDescent="0.25">
      <c r="A138">
        <v>1330</v>
      </c>
      <c r="B138" t="s">
        <v>3508</v>
      </c>
      <c r="C138" s="32">
        <v>42513</v>
      </c>
      <c r="D138" s="32">
        <v>42517</v>
      </c>
      <c r="E138" t="s">
        <v>375</v>
      </c>
      <c r="F138" t="s">
        <v>3509</v>
      </c>
      <c r="G138" t="s">
        <v>3510</v>
      </c>
      <c r="H138" t="s">
        <v>0</v>
      </c>
      <c r="I138" t="s">
        <v>378</v>
      </c>
      <c r="J138" t="s">
        <v>74</v>
      </c>
      <c r="K138" t="s">
        <v>29</v>
      </c>
      <c r="L138">
        <v>94109</v>
      </c>
      <c r="M138" t="s">
        <v>84</v>
      </c>
      <c r="N138" t="s">
        <v>3511</v>
      </c>
      <c r="O138" t="s">
        <v>8</v>
      </c>
      <c r="P138" t="s">
        <v>91</v>
      </c>
      <c r="Q138" t="s">
        <v>3512</v>
      </c>
      <c r="R138">
        <v>37.049999999999997</v>
      </c>
      <c r="S138">
        <v>3</v>
      </c>
      <c r="T138">
        <v>0</v>
      </c>
      <c r="U138">
        <v>16.302</v>
      </c>
      <c r="V138">
        <v>2016</v>
      </c>
      <c r="W138" t="s">
        <v>216</v>
      </c>
    </row>
    <row r="139" spans="1:23" x14ac:dyDescent="0.25">
      <c r="A139">
        <v>3957</v>
      </c>
      <c r="B139" t="s">
        <v>3513</v>
      </c>
      <c r="C139" s="32">
        <v>42547</v>
      </c>
      <c r="D139" s="32">
        <v>42554</v>
      </c>
      <c r="E139" t="s">
        <v>375</v>
      </c>
      <c r="F139" t="s">
        <v>3514</v>
      </c>
      <c r="G139" t="s">
        <v>3515</v>
      </c>
      <c r="H139" t="s">
        <v>0</v>
      </c>
      <c r="I139" t="s">
        <v>378</v>
      </c>
      <c r="J139" t="s">
        <v>74</v>
      </c>
      <c r="K139" t="s">
        <v>29</v>
      </c>
      <c r="L139">
        <v>94109</v>
      </c>
      <c r="M139" t="s">
        <v>84</v>
      </c>
      <c r="N139" t="s">
        <v>1998</v>
      </c>
      <c r="O139" t="s">
        <v>8</v>
      </c>
      <c r="P139" t="s">
        <v>91</v>
      </c>
      <c r="Q139" t="s">
        <v>1999</v>
      </c>
      <c r="R139">
        <v>22.14</v>
      </c>
      <c r="S139">
        <v>3</v>
      </c>
      <c r="T139">
        <v>0</v>
      </c>
      <c r="U139">
        <v>6.4205999999999976</v>
      </c>
      <c r="V139">
        <v>2016</v>
      </c>
      <c r="W139" t="s">
        <v>214</v>
      </c>
    </row>
    <row r="140" spans="1:23" x14ac:dyDescent="0.25">
      <c r="A140">
        <v>4452</v>
      </c>
      <c r="B140" t="s">
        <v>3516</v>
      </c>
      <c r="C140" s="32">
        <v>42555</v>
      </c>
      <c r="D140" s="32">
        <v>42557</v>
      </c>
      <c r="E140" t="s">
        <v>512</v>
      </c>
      <c r="F140" t="s">
        <v>1575</v>
      </c>
      <c r="G140" t="s">
        <v>78</v>
      </c>
      <c r="H140" t="s">
        <v>0</v>
      </c>
      <c r="I140" t="s">
        <v>378</v>
      </c>
      <c r="J140" t="s">
        <v>74</v>
      </c>
      <c r="K140" t="s">
        <v>29</v>
      </c>
      <c r="L140">
        <v>94109</v>
      </c>
      <c r="M140" t="s">
        <v>84</v>
      </c>
      <c r="N140" t="s">
        <v>3517</v>
      </c>
      <c r="O140" t="s">
        <v>8</v>
      </c>
      <c r="P140" t="s">
        <v>91</v>
      </c>
      <c r="Q140" t="s">
        <v>3518</v>
      </c>
      <c r="R140">
        <v>25.4</v>
      </c>
      <c r="S140">
        <v>5</v>
      </c>
      <c r="T140">
        <v>0</v>
      </c>
      <c r="U140">
        <v>8.6359999999999992</v>
      </c>
      <c r="V140">
        <v>2016</v>
      </c>
      <c r="W140" t="s">
        <v>213</v>
      </c>
    </row>
    <row r="141" spans="1:23" x14ac:dyDescent="0.25">
      <c r="A141">
        <v>5884</v>
      </c>
      <c r="B141" t="s">
        <v>3519</v>
      </c>
      <c r="C141" s="32">
        <v>42442</v>
      </c>
      <c r="D141" s="32">
        <v>42444</v>
      </c>
      <c r="E141" t="s">
        <v>389</v>
      </c>
      <c r="F141" t="s">
        <v>1402</v>
      </c>
      <c r="G141" t="s">
        <v>1403</v>
      </c>
      <c r="H141" t="s">
        <v>1</v>
      </c>
      <c r="I141" t="s">
        <v>378</v>
      </c>
      <c r="J141" t="s">
        <v>74</v>
      </c>
      <c r="K141" t="s">
        <v>29</v>
      </c>
      <c r="L141">
        <v>94109</v>
      </c>
      <c r="M141" t="s">
        <v>84</v>
      </c>
      <c r="N141" t="s">
        <v>3520</v>
      </c>
      <c r="O141" t="s">
        <v>8</v>
      </c>
      <c r="P141" t="s">
        <v>91</v>
      </c>
      <c r="Q141" t="s">
        <v>3521</v>
      </c>
      <c r="R141">
        <v>28.28</v>
      </c>
      <c r="S141">
        <v>2</v>
      </c>
      <c r="T141">
        <v>0</v>
      </c>
      <c r="U141">
        <v>7.352800000000002</v>
      </c>
      <c r="V141">
        <v>2016</v>
      </c>
      <c r="W141" t="s">
        <v>215</v>
      </c>
    </row>
    <row r="142" spans="1:23" x14ac:dyDescent="0.25">
      <c r="A142">
        <v>6634</v>
      </c>
      <c r="B142" t="s">
        <v>328</v>
      </c>
      <c r="C142" s="32">
        <v>42667</v>
      </c>
      <c r="D142" s="32">
        <v>42667</v>
      </c>
      <c r="E142" t="s">
        <v>597</v>
      </c>
      <c r="F142" t="s">
        <v>2692</v>
      </c>
      <c r="G142" t="s">
        <v>2693</v>
      </c>
      <c r="H142" t="s">
        <v>0</v>
      </c>
      <c r="I142" t="s">
        <v>378</v>
      </c>
      <c r="J142" t="s">
        <v>74</v>
      </c>
      <c r="K142" t="s">
        <v>29</v>
      </c>
      <c r="L142">
        <v>94109</v>
      </c>
      <c r="M142" t="s">
        <v>84</v>
      </c>
      <c r="N142" t="s">
        <v>2968</v>
      </c>
      <c r="O142" t="s">
        <v>10</v>
      </c>
      <c r="P142" t="s">
        <v>17</v>
      </c>
      <c r="Q142" t="s">
        <v>131</v>
      </c>
      <c r="R142">
        <v>199.99</v>
      </c>
      <c r="S142">
        <v>1</v>
      </c>
      <c r="T142">
        <v>0</v>
      </c>
      <c r="U142">
        <v>85.995700000000014</v>
      </c>
      <c r="V142">
        <v>2016</v>
      </c>
      <c r="W142" t="s">
        <v>218</v>
      </c>
    </row>
    <row r="143" spans="1:23" x14ac:dyDescent="0.25">
      <c r="A143">
        <v>382</v>
      </c>
      <c r="B143" t="s">
        <v>310</v>
      </c>
      <c r="C143" s="32">
        <v>42671</v>
      </c>
      <c r="D143" s="32">
        <v>42672</v>
      </c>
      <c r="E143" t="s">
        <v>512</v>
      </c>
      <c r="F143" t="s">
        <v>3522</v>
      </c>
      <c r="G143" t="s">
        <v>3523</v>
      </c>
      <c r="H143" t="s">
        <v>1</v>
      </c>
      <c r="I143" t="s">
        <v>378</v>
      </c>
      <c r="J143" t="s">
        <v>74</v>
      </c>
      <c r="K143" t="s">
        <v>29</v>
      </c>
      <c r="L143">
        <v>94109</v>
      </c>
      <c r="M143" t="s">
        <v>84</v>
      </c>
      <c r="N143" t="s">
        <v>3524</v>
      </c>
      <c r="O143" t="s">
        <v>9</v>
      </c>
      <c r="P143" t="s">
        <v>92</v>
      </c>
      <c r="Q143" t="s">
        <v>3525</v>
      </c>
      <c r="R143">
        <v>50.96</v>
      </c>
      <c r="S143">
        <v>7</v>
      </c>
      <c r="T143">
        <v>0</v>
      </c>
      <c r="U143">
        <v>25.48</v>
      </c>
      <c r="V143">
        <v>2016</v>
      </c>
      <c r="W143" t="s">
        <v>218</v>
      </c>
    </row>
    <row r="144" spans="1:23" x14ac:dyDescent="0.25">
      <c r="A144">
        <v>4453</v>
      </c>
      <c r="B144" t="s">
        <v>3516</v>
      </c>
      <c r="C144" s="32">
        <v>42555</v>
      </c>
      <c r="D144" s="32">
        <v>42557</v>
      </c>
      <c r="E144" t="s">
        <v>512</v>
      </c>
      <c r="F144" t="s">
        <v>1575</v>
      </c>
      <c r="G144" t="s">
        <v>78</v>
      </c>
      <c r="H144" t="s">
        <v>0</v>
      </c>
      <c r="I144" t="s">
        <v>378</v>
      </c>
      <c r="J144" t="s">
        <v>74</v>
      </c>
      <c r="K144" t="s">
        <v>29</v>
      </c>
      <c r="L144">
        <v>94109</v>
      </c>
      <c r="M144" t="s">
        <v>84</v>
      </c>
      <c r="N144" t="s">
        <v>3526</v>
      </c>
      <c r="O144" t="s">
        <v>9</v>
      </c>
      <c r="P144" t="s">
        <v>162</v>
      </c>
      <c r="Q144" t="s">
        <v>3527</v>
      </c>
      <c r="R144">
        <v>43.96</v>
      </c>
      <c r="S144">
        <v>2</v>
      </c>
      <c r="T144">
        <v>0</v>
      </c>
      <c r="U144">
        <v>20.661200000000001</v>
      </c>
      <c r="V144">
        <v>2016</v>
      </c>
      <c r="W144" t="s">
        <v>213</v>
      </c>
    </row>
    <row r="145" spans="1:23" x14ac:dyDescent="0.25">
      <c r="A145">
        <v>4455</v>
      </c>
      <c r="B145" t="s">
        <v>3516</v>
      </c>
      <c r="C145" s="32">
        <v>42555</v>
      </c>
      <c r="D145" s="32">
        <v>42557</v>
      </c>
      <c r="E145" t="s">
        <v>512</v>
      </c>
      <c r="F145" t="s">
        <v>1575</v>
      </c>
      <c r="G145" t="s">
        <v>78</v>
      </c>
      <c r="H145" t="s">
        <v>0</v>
      </c>
      <c r="I145" t="s">
        <v>378</v>
      </c>
      <c r="J145" t="s">
        <v>74</v>
      </c>
      <c r="K145" t="s">
        <v>29</v>
      </c>
      <c r="L145">
        <v>94109</v>
      </c>
      <c r="M145" t="s">
        <v>84</v>
      </c>
      <c r="N145" t="s">
        <v>1196</v>
      </c>
      <c r="O145" t="s">
        <v>9</v>
      </c>
      <c r="P145" t="s">
        <v>16</v>
      </c>
      <c r="Q145" t="s">
        <v>1197</v>
      </c>
      <c r="R145">
        <v>27.92</v>
      </c>
      <c r="S145">
        <v>4</v>
      </c>
      <c r="T145">
        <v>0</v>
      </c>
      <c r="U145">
        <v>0.5583999999999989</v>
      </c>
      <c r="V145">
        <v>2016</v>
      </c>
      <c r="W145" t="s">
        <v>213</v>
      </c>
    </row>
    <row r="146" spans="1:23" x14ac:dyDescent="0.25">
      <c r="A146">
        <v>4519</v>
      </c>
      <c r="B146" t="s">
        <v>3528</v>
      </c>
      <c r="C146" s="32">
        <v>42638</v>
      </c>
      <c r="D146" s="32">
        <v>42644</v>
      </c>
      <c r="E146" t="s">
        <v>375</v>
      </c>
      <c r="F146" t="s">
        <v>3529</v>
      </c>
      <c r="G146" t="s">
        <v>3530</v>
      </c>
      <c r="H146" t="s">
        <v>0</v>
      </c>
      <c r="I146" t="s">
        <v>378</v>
      </c>
      <c r="J146" t="s">
        <v>74</v>
      </c>
      <c r="K146" t="s">
        <v>29</v>
      </c>
      <c r="L146">
        <v>94109</v>
      </c>
      <c r="M146" t="s">
        <v>84</v>
      </c>
      <c r="N146" t="s">
        <v>2323</v>
      </c>
      <c r="O146" t="s">
        <v>9</v>
      </c>
      <c r="P146" t="s">
        <v>242</v>
      </c>
      <c r="Q146" t="s">
        <v>2324</v>
      </c>
      <c r="R146">
        <v>16.559999999999999</v>
      </c>
      <c r="S146">
        <v>4</v>
      </c>
      <c r="T146">
        <v>0</v>
      </c>
      <c r="U146">
        <v>6.9551999999999996</v>
      </c>
      <c r="V146">
        <v>2016</v>
      </c>
      <c r="W146" t="s">
        <v>219</v>
      </c>
    </row>
    <row r="147" spans="1:23" x14ac:dyDescent="0.25">
      <c r="A147">
        <v>4771</v>
      </c>
      <c r="B147" t="s">
        <v>3531</v>
      </c>
      <c r="C147" s="32">
        <v>42632</v>
      </c>
      <c r="D147" s="32">
        <v>42637</v>
      </c>
      <c r="E147" t="s">
        <v>389</v>
      </c>
      <c r="F147" t="s">
        <v>3532</v>
      </c>
      <c r="G147" t="s">
        <v>3533</v>
      </c>
      <c r="H147" t="s">
        <v>2</v>
      </c>
      <c r="I147" t="s">
        <v>378</v>
      </c>
      <c r="J147" t="s">
        <v>74</v>
      </c>
      <c r="K147" t="s">
        <v>29</v>
      </c>
      <c r="L147">
        <v>94109</v>
      </c>
      <c r="M147" t="s">
        <v>84</v>
      </c>
      <c r="N147" t="s">
        <v>3534</v>
      </c>
      <c r="O147" t="s">
        <v>9</v>
      </c>
      <c r="P147" t="s">
        <v>138</v>
      </c>
      <c r="Q147" t="s">
        <v>3535</v>
      </c>
      <c r="R147">
        <v>6.24</v>
      </c>
      <c r="S147">
        <v>3</v>
      </c>
      <c r="T147">
        <v>0</v>
      </c>
      <c r="U147">
        <v>1.8719999999999997</v>
      </c>
      <c r="V147">
        <v>2016</v>
      </c>
      <c r="W147" t="s">
        <v>219</v>
      </c>
    </row>
    <row r="148" spans="1:23" x14ac:dyDescent="0.25">
      <c r="A148">
        <v>5724</v>
      </c>
      <c r="B148" t="s">
        <v>3536</v>
      </c>
      <c r="C148" s="32">
        <v>42639</v>
      </c>
      <c r="D148" s="32">
        <v>42643</v>
      </c>
      <c r="E148" t="s">
        <v>375</v>
      </c>
      <c r="F148" t="s">
        <v>3537</v>
      </c>
      <c r="G148" t="s">
        <v>3538</v>
      </c>
      <c r="H148" t="s">
        <v>1</v>
      </c>
      <c r="I148" t="s">
        <v>378</v>
      </c>
      <c r="J148" t="s">
        <v>74</v>
      </c>
      <c r="K148" t="s">
        <v>29</v>
      </c>
      <c r="L148">
        <v>94109</v>
      </c>
      <c r="M148" t="s">
        <v>84</v>
      </c>
      <c r="N148" t="s">
        <v>3539</v>
      </c>
      <c r="O148" t="s">
        <v>9</v>
      </c>
      <c r="P148" t="s">
        <v>92</v>
      </c>
      <c r="Q148" t="s">
        <v>3540</v>
      </c>
      <c r="R148">
        <v>12.96</v>
      </c>
      <c r="S148">
        <v>2</v>
      </c>
      <c r="T148">
        <v>0</v>
      </c>
      <c r="U148">
        <v>6.2208000000000006</v>
      </c>
      <c r="V148">
        <v>2016</v>
      </c>
      <c r="W148" t="s">
        <v>219</v>
      </c>
    </row>
    <row r="149" spans="1:23" x14ac:dyDescent="0.25">
      <c r="A149">
        <v>5778</v>
      </c>
      <c r="B149" t="s">
        <v>3541</v>
      </c>
      <c r="C149" s="32">
        <v>42708</v>
      </c>
      <c r="D149" s="32">
        <v>42713</v>
      </c>
      <c r="E149" t="s">
        <v>375</v>
      </c>
      <c r="F149" t="s">
        <v>642</v>
      </c>
      <c r="G149" t="s">
        <v>643</v>
      </c>
      <c r="H149" t="s">
        <v>0</v>
      </c>
      <c r="I149" t="s">
        <v>378</v>
      </c>
      <c r="J149" t="s">
        <v>74</v>
      </c>
      <c r="K149" t="s">
        <v>29</v>
      </c>
      <c r="L149">
        <v>94109</v>
      </c>
      <c r="M149" t="s">
        <v>84</v>
      </c>
      <c r="N149" t="s">
        <v>1276</v>
      </c>
      <c r="O149" t="s">
        <v>9</v>
      </c>
      <c r="P149" t="s">
        <v>92</v>
      </c>
      <c r="Q149" t="s">
        <v>1277</v>
      </c>
      <c r="R149">
        <v>104.85</v>
      </c>
      <c r="S149">
        <v>1</v>
      </c>
      <c r="T149">
        <v>0</v>
      </c>
      <c r="U149">
        <v>50.327999999999996</v>
      </c>
      <c r="V149">
        <v>2016</v>
      </c>
      <c r="W149" t="s">
        <v>210</v>
      </c>
    </row>
    <row r="150" spans="1:23" x14ac:dyDescent="0.25">
      <c r="A150">
        <v>5885</v>
      </c>
      <c r="B150" t="s">
        <v>3519</v>
      </c>
      <c r="C150" s="32">
        <v>42442</v>
      </c>
      <c r="D150" s="32">
        <v>42444</v>
      </c>
      <c r="E150" t="s">
        <v>389</v>
      </c>
      <c r="F150" t="s">
        <v>1402</v>
      </c>
      <c r="G150" t="s">
        <v>1403</v>
      </c>
      <c r="H150" t="s">
        <v>1</v>
      </c>
      <c r="I150" t="s">
        <v>378</v>
      </c>
      <c r="J150" t="s">
        <v>74</v>
      </c>
      <c r="K150" t="s">
        <v>29</v>
      </c>
      <c r="L150">
        <v>94109</v>
      </c>
      <c r="M150" t="s">
        <v>84</v>
      </c>
      <c r="N150" t="s">
        <v>3542</v>
      </c>
      <c r="O150" t="s">
        <v>9</v>
      </c>
      <c r="P150" t="s">
        <v>138</v>
      </c>
      <c r="Q150" t="s">
        <v>191</v>
      </c>
      <c r="R150">
        <v>4912.59</v>
      </c>
      <c r="S150">
        <v>3</v>
      </c>
      <c r="T150">
        <v>0</v>
      </c>
      <c r="U150">
        <v>196.50359999999978</v>
      </c>
      <c r="V150">
        <v>2016</v>
      </c>
      <c r="W150" t="s">
        <v>215</v>
      </c>
    </row>
    <row r="151" spans="1:23" x14ac:dyDescent="0.25">
      <c r="A151">
        <v>5957</v>
      </c>
      <c r="B151" t="s">
        <v>3543</v>
      </c>
      <c r="C151" s="32">
        <v>42441</v>
      </c>
      <c r="D151" s="32">
        <v>42444</v>
      </c>
      <c r="E151" t="s">
        <v>389</v>
      </c>
      <c r="F151" t="s">
        <v>3544</v>
      </c>
      <c r="G151" t="s">
        <v>3545</v>
      </c>
      <c r="H151" t="s">
        <v>1</v>
      </c>
      <c r="I151" t="s">
        <v>378</v>
      </c>
      <c r="J151" t="s">
        <v>74</v>
      </c>
      <c r="K151" t="s">
        <v>29</v>
      </c>
      <c r="L151">
        <v>94109</v>
      </c>
      <c r="M151" t="s">
        <v>84</v>
      </c>
      <c r="N151" t="s">
        <v>614</v>
      </c>
      <c r="O151" t="s">
        <v>9</v>
      </c>
      <c r="P151" t="s">
        <v>16</v>
      </c>
      <c r="Q151" t="s">
        <v>346</v>
      </c>
      <c r="R151">
        <v>676.55</v>
      </c>
      <c r="S151">
        <v>5</v>
      </c>
      <c r="T151">
        <v>0</v>
      </c>
      <c r="U151">
        <v>6.7655000000000598</v>
      </c>
      <c r="V151">
        <v>2016</v>
      </c>
      <c r="W151" t="s">
        <v>215</v>
      </c>
    </row>
    <row r="152" spans="1:23" x14ac:dyDescent="0.25">
      <c r="A152">
        <v>5958</v>
      </c>
      <c r="B152" t="s">
        <v>3543</v>
      </c>
      <c r="C152" s="32">
        <v>42441</v>
      </c>
      <c r="D152" s="32">
        <v>42444</v>
      </c>
      <c r="E152" t="s">
        <v>389</v>
      </c>
      <c r="F152" t="s">
        <v>3544</v>
      </c>
      <c r="G152" t="s">
        <v>3545</v>
      </c>
      <c r="H152" t="s">
        <v>1</v>
      </c>
      <c r="I152" t="s">
        <v>378</v>
      </c>
      <c r="J152" t="s">
        <v>74</v>
      </c>
      <c r="K152" t="s">
        <v>29</v>
      </c>
      <c r="L152">
        <v>94109</v>
      </c>
      <c r="M152" t="s">
        <v>84</v>
      </c>
      <c r="N152" t="s">
        <v>2350</v>
      </c>
      <c r="O152" t="s">
        <v>9</v>
      </c>
      <c r="P152" t="s">
        <v>14</v>
      </c>
      <c r="Q152" t="s">
        <v>2351</v>
      </c>
      <c r="R152">
        <v>154.9</v>
      </c>
      <c r="S152">
        <v>5</v>
      </c>
      <c r="T152">
        <v>0</v>
      </c>
      <c r="U152">
        <v>40.274000000000001</v>
      </c>
      <c r="V152">
        <v>2016</v>
      </c>
      <c r="W152" t="s">
        <v>215</v>
      </c>
    </row>
    <row r="153" spans="1:23" x14ac:dyDescent="0.25">
      <c r="A153">
        <v>5959</v>
      </c>
      <c r="B153" t="s">
        <v>3543</v>
      </c>
      <c r="C153" s="32">
        <v>42441</v>
      </c>
      <c r="D153" s="32">
        <v>42444</v>
      </c>
      <c r="E153" t="s">
        <v>389</v>
      </c>
      <c r="F153" t="s">
        <v>3544</v>
      </c>
      <c r="G153" t="s">
        <v>3545</v>
      </c>
      <c r="H153" t="s">
        <v>1</v>
      </c>
      <c r="I153" t="s">
        <v>378</v>
      </c>
      <c r="J153" t="s">
        <v>74</v>
      </c>
      <c r="K153" t="s">
        <v>29</v>
      </c>
      <c r="L153">
        <v>94109</v>
      </c>
      <c r="M153" t="s">
        <v>84</v>
      </c>
      <c r="N153" t="s">
        <v>2472</v>
      </c>
      <c r="O153" t="s">
        <v>9</v>
      </c>
      <c r="P153" t="s">
        <v>162</v>
      </c>
      <c r="Q153" t="s">
        <v>2473</v>
      </c>
      <c r="R153">
        <v>30.56</v>
      </c>
      <c r="S153">
        <v>4</v>
      </c>
      <c r="T153">
        <v>0</v>
      </c>
      <c r="U153">
        <v>14.974399999999999</v>
      </c>
      <c r="V153">
        <v>2016</v>
      </c>
      <c r="W153" t="s">
        <v>215</v>
      </c>
    </row>
    <row r="154" spans="1:23" x14ac:dyDescent="0.25">
      <c r="A154">
        <v>6928</v>
      </c>
      <c r="B154" t="s">
        <v>3546</v>
      </c>
      <c r="C154" s="32">
        <v>42544</v>
      </c>
      <c r="D154" s="32">
        <v>42546</v>
      </c>
      <c r="E154" t="s">
        <v>389</v>
      </c>
      <c r="F154" t="s">
        <v>2023</v>
      </c>
      <c r="G154" t="s">
        <v>2024</v>
      </c>
      <c r="H154" t="s">
        <v>0</v>
      </c>
      <c r="I154" t="s">
        <v>378</v>
      </c>
      <c r="J154" t="s">
        <v>74</v>
      </c>
      <c r="K154" t="s">
        <v>29</v>
      </c>
      <c r="L154">
        <v>94109</v>
      </c>
      <c r="M154" t="s">
        <v>84</v>
      </c>
      <c r="N154" t="s">
        <v>1173</v>
      </c>
      <c r="O154" t="s">
        <v>9</v>
      </c>
      <c r="P154" t="s">
        <v>16</v>
      </c>
      <c r="Q154" t="s">
        <v>1174</v>
      </c>
      <c r="R154">
        <v>93.68</v>
      </c>
      <c r="S154">
        <v>4</v>
      </c>
      <c r="T154">
        <v>0</v>
      </c>
      <c r="U154">
        <v>25.293599999999998</v>
      </c>
      <c r="V154">
        <v>2016</v>
      </c>
      <c r="W154" t="s">
        <v>214</v>
      </c>
    </row>
    <row r="155" spans="1:23" x14ac:dyDescent="0.25">
      <c r="A155">
        <v>6929</v>
      </c>
      <c r="B155" t="s">
        <v>3546</v>
      </c>
      <c r="C155" s="32">
        <v>42544</v>
      </c>
      <c r="D155" s="32">
        <v>42546</v>
      </c>
      <c r="E155" t="s">
        <v>389</v>
      </c>
      <c r="F155" t="s">
        <v>2023</v>
      </c>
      <c r="G155" t="s">
        <v>2024</v>
      </c>
      <c r="H155" t="s">
        <v>0</v>
      </c>
      <c r="I155" t="s">
        <v>378</v>
      </c>
      <c r="J155" t="s">
        <v>74</v>
      </c>
      <c r="K155" t="s">
        <v>29</v>
      </c>
      <c r="L155">
        <v>94109</v>
      </c>
      <c r="M155" t="s">
        <v>84</v>
      </c>
      <c r="N155" t="s">
        <v>3547</v>
      </c>
      <c r="O155" t="s">
        <v>9</v>
      </c>
      <c r="P155" t="s">
        <v>418</v>
      </c>
      <c r="Q155" t="s">
        <v>3548</v>
      </c>
      <c r="R155">
        <v>21.93</v>
      </c>
      <c r="S155">
        <v>3</v>
      </c>
      <c r="T155">
        <v>0</v>
      </c>
      <c r="U155">
        <v>10.307099999999998</v>
      </c>
      <c r="V155">
        <v>2016</v>
      </c>
      <c r="W155" t="s">
        <v>214</v>
      </c>
    </row>
    <row r="156" spans="1:23" x14ac:dyDescent="0.25">
      <c r="A156">
        <v>6931</v>
      </c>
      <c r="B156" t="s">
        <v>3546</v>
      </c>
      <c r="C156" s="32">
        <v>42544</v>
      </c>
      <c r="D156" s="32">
        <v>42546</v>
      </c>
      <c r="E156" t="s">
        <v>389</v>
      </c>
      <c r="F156" t="s">
        <v>2023</v>
      </c>
      <c r="G156" t="s">
        <v>2024</v>
      </c>
      <c r="H156" t="s">
        <v>0</v>
      </c>
      <c r="I156" t="s">
        <v>378</v>
      </c>
      <c r="J156" t="s">
        <v>74</v>
      </c>
      <c r="K156" t="s">
        <v>29</v>
      </c>
      <c r="L156">
        <v>94109</v>
      </c>
      <c r="M156" t="s">
        <v>84</v>
      </c>
      <c r="N156" t="s">
        <v>2886</v>
      </c>
      <c r="O156" t="s">
        <v>9</v>
      </c>
      <c r="P156" t="s">
        <v>92</v>
      </c>
      <c r="Q156" t="s">
        <v>2887</v>
      </c>
      <c r="R156">
        <v>19.98</v>
      </c>
      <c r="S156">
        <v>1</v>
      </c>
      <c r="T156">
        <v>0</v>
      </c>
      <c r="U156">
        <v>9.3905999999999992</v>
      </c>
      <c r="V156">
        <v>2016</v>
      </c>
      <c r="W156" t="s">
        <v>214</v>
      </c>
    </row>
    <row r="157" spans="1:23" x14ac:dyDescent="0.25">
      <c r="A157">
        <v>7538</v>
      </c>
      <c r="B157" t="s">
        <v>3549</v>
      </c>
      <c r="C157" s="32">
        <v>42419</v>
      </c>
      <c r="D157" s="32">
        <v>42422</v>
      </c>
      <c r="E157" t="s">
        <v>389</v>
      </c>
      <c r="F157" t="s">
        <v>1350</v>
      </c>
      <c r="G157" t="s">
        <v>1351</v>
      </c>
      <c r="H157" t="s">
        <v>0</v>
      </c>
      <c r="I157" t="s">
        <v>378</v>
      </c>
      <c r="J157" t="s">
        <v>74</v>
      </c>
      <c r="K157" t="s">
        <v>29</v>
      </c>
      <c r="L157">
        <v>94109</v>
      </c>
      <c r="M157" t="s">
        <v>84</v>
      </c>
      <c r="N157" t="s">
        <v>971</v>
      </c>
      <c r="O157" t="s">
        <v>9</v>
      </c>
      <c r="P157" t="s">
        <v>92</v>
      </c>
      <c r="Q157" t="s">
        <v>972</v>
      </c>
      <c r="R157">
        <v>70.88</v>
      </c>
      <c r="S157">
        <v>2</v>
      </c>
      <c r="T157">
        <v>0</v>
      </c>
      <c r="U157">
        <v>33.313599999999994</v>
      </c>
      <c r="V157">
        <v>2016</v>
      </c>
      <c r="W157" t="s">
        <v>211</v>
      </c>
    </row>
    <row r="158" spans="1:23" x14ac:dyDescent="0.25">
      <c r="A158">
        <v>7775</v>
      </c>
      <c r="B158" t="s">
        <v>3550</v>
      </c>
      <c r="C158" s="32">
        <v>42473</v>
      </c>
      <c r="D158" s="32">
        <v>42475</v>
      </c>
      <c r="E158" t="s">
        <v>512</v>
      </c>
      <c r="F158" t="s">
        <v>3551</v>
      </c>
      <c r="G158" t="s">
        <v>3552</v>
      </c>
      <c r="H158" t="s">
        <v>0</v>
      </c>
      <c r="I158" t="s">
        <v>378</v>
      </c>
      <c r="J158" t="s">
        <v>74</v>
      </c>
      <c r="K158" t="s">
        <v>29</v>
      </c>
      <c r="L158">
        <v>94109</v>
      </c>
      <c r="M158" t="s">
        <v>84</v>
      </c>
      <c r="N158" t="s">
        <v>1127</v>
      </c>
      <c r="O158" t="s">
        <v>9</v>
      </c>
      <c r="P158" t="s">
        <v>162</v>
      </c>
      <c r="Q158" t="s">
        <v>1128</v>
      </c>
      <c r="R158">
        <v>6.12</v>
      </c>
      <c r="S158">
        <v>3</v>
      </c>
      <c r="T158">
        <v>0</v>
      </c>
      <c r="U158">
        <v>2.8763999999999994</v>
      </c>
      <c r="V158">
        <v>2016</v>
      </c>
      <c r="W158" t="s">
        <v>208</v>
      </c>
    </row>
    <row r="159" spans="1:23" x14ac:dyDescent="0.25">
      <c r="A159">
        <v>1684</v>
      </c>
      <c r="B159" t="s">
        <v>3553</v>
      </c>
      <c r="C159" s="32">
        <v>42681</v>
      </c>
      <c r="D159" s="32">
        <v>42686</v>
      </c>
      <c r="E159" t="s">
        <v>375</v>
      </c>
      <c r="F159" t="s">
        <v>1101</v>
      </c>
      <c r="G159" t="s">
        <v>1102</v>
      </c>
      <c r="H159" t="s">
        <v>1</v>
      </c>
      <c r="I159" t="s">
        <v>378</v>
      </c>
      <c r="J159" t="s">
        <v>74</v>
      </c>
      <c r="K159" t="s">
        <v>29</v>
      </c>
      <c r="L159">
        <v>94110</v>
      </c>
      <c r="M159" t="s">
        <v>84</v>
      </c>
      <c r="N159" t="s">
        <v>3469</v>
      </c>
      <c r="O159" t="s">
        <v>8</v>
      </c>
      <c r="P159" t="s">
        <v>91</v>
      </c>
      <c r="Q159" t="s">
        <v>3470</v>
      </c>
      <c r="R159">
        <v>14.82</v>
      </c>
      <c r="S159">
        <v>3</v>
      </c>
      <c r="T159">
        <v>0</v>
      </c>
      <c r="U159">
        <v>6.224400000000001</v>
      </c>
      <c r="V159">
        <v>2016</v>
      </c>
      <c r="W159" t="s">
        <v>217</v>
      </c>
    </row>
    <row r="160" spans="1:23" x14ac:dyDescent="0.25">
      <c r="A160">
        <v>2884</v>
      </c>
      <c r="B160" t="s">
        <v>3554</v>
      </c>
      <c r="C160" s="32">
        <v>42685</v>
      </c>
      <c r="D160" s="32">
        <v>42690</v>
      </c>
      <c r="E160" t="s">
        <v>389</v>
      </c>
      <c r="F160" t="s">
        <v>1152</v>
      </c>
      <c r="G160" t="s">
        <v>1153</v>
      </c>
      <c r="H160" t="s">
        <v>0</v>
      </c>
      <c r="I160" t="s">
        <v>378</v>
      </c>
      <c r="J160" t="s">
        <v>74</v>
      </c>
      <c r="K160" t="s">
        <v>29</v>
      </c>
      <c r="L160">
        <v>94110</v>
      </c>
      <c r="M160" t="s">
        <v>84</v>
      </c>
      <c r="N160" t="s">
        <v>3555</v>
      </c>
      <c r="O160" t="s">
        <v>8</v>
      </c>
      <c r="P160" t="s">
        <v>91</v>
      </c>
      <c r="Q160" t="s">
        <v>3556</v>
      </c>
      <c r="R160">
        <v>6.96</v>
      </c>
      <c r="S160">
        <v>4</v>
      </c>
      <c r="T160">
        <v>0</v>
      </c>
      <c r="U160">
        <v>2.2271999999999998</v>
      </c>
      <c r="V160">
        <v>2016</v>
      </c>
      <c r="W160" t="s">
        <v>217</v>
      </c>
    </row>
    <row r="161" spans="1:23" x14ac:dyDescent="0.25">
      <c r="A161">
        <v>4749</v>
      </c>
      <c r="B161" t="s">
        <v>3557</v>
      </c>
      <c r="C161" s="32">
        <v>42432</v>
      </c>
      <c r="D161" s="32">
        <v>42432</v>
      </c>
      <c r="E161" t="s">
        <v>597</v>
      </c>
      <c r="F161" t="s">
        <v>1667</v>
      </c>
      <c r="G161" t="s">
        <v>1668</v>
      </c>
      <c r="H161" t="s">
        <v>1</v>
      </c>
      <c r="I161" t="s">
        <v>378</v>
      </c>
      <c r="J161" t="s">
        <v>74</v>
      </c>
      <c r="K161" t="s">
        <v>29</v>
      </c>
      <c r="L161">
        <v>94110</v>
      </c>
      <c r="M161" t="s">
        <v>84</v>
      </c>
      <c r="N161" t="s">
        <v>3003</v>
      </c>
      <c r="O161" t="s">
        <v>8</v>
      </c>
      <c r="P161" t="s">
        <v>91</v>
      </c>
      <c r="Q161" t="s">
        <v>3004</v>
      </c>
      <c r="R161">
        <v>35.28</v>
      </c>
      <c r="S161">
        <v>3</v>
      </c>
      <c r="T161">
        <v>0</v>
      </c>
      <c r="U161">
        <v>11.995199999999997</v>
      </c>
      <c r="V161">
        <v>2016</v>
      </c>
      <c r="W161" t="s">
        <v>215</v>
      </c>
    </row>
    <row r="162" spans="1:23" x14ac:dyDescent="0.25">
      <c r="A162">
        <v>5397</v>
      </c>
      <c r="B162" t="s">
        <v>3558</v>
      </c>
      <c r="C162" s="32">
        <v>42637</v>
      </c>
      <c r="D162" s="32">
        <v>42637</v>
      </c>
      <c r="E162" t="s">
        <v>597</v>
      </c>
      <c r="F162" t="s">
        <v>3559</v>
      </c>
      <c r="G162" t="s">
        <v>3560</v>
      </c>
      <c r="H162" t="s">
        <v>1</v>
      </c>
      <c r="I162" t="s">
        <v>378</v>
      </c>
      <c r="J162" t="s">
        <v>74</v>
      </c>
      <c r="K162" t="s">
        <v>29</v>
      </c>
      <c r="L162">
        <v>94110</v>
      </c>
      <c r="M162" t="s">
        <v>84</v>
      </c>
      <c r="N162" t="s">
        <v>3561</v>
      </c>
      <c r="O162" t="s">
        <v>8</v>
      </c>
      <c r="P162" t="s">
        <v>91</v>
      </c>
      <c r="Q162" t="s">
        <v>3562</v>
      </c>
      <c r="R162">
        <v>63.2</v>
      </c>
      <c r="S162">
        <v>5</v>
      </c>
      <c r="T162">
        <v>0</v>
      </c>
      <c r="U162">
        <v>23.384</v>
      </c>
      <c r="V162">
        <v>2016</v>
      </c>
      <c r="W162" t="s">
        <v>219</v>
      </c>
    </row>
    <row r="163" spans="1:23" x14ac:dyDescent="0.25">
      <c r="A163">
        <v>7279</v>
      </c>
      <c r="B163" t="s">
        <v>3563</v>
      </c>
      <c r="C163" s="32">
        <v>42570</v>
      </c>
      <c r="D163" s="32">
        <v>42572</v>
      </c>
      <c r="E163" t="s">
        <v>512</v>
      </c>
      <c r="F163" t="s">
        <v>1360</v>
      </c>
      <c r="G163" t="s">
        <v>1361</v>
      </c>
      <c r="H163" t="s">
        <v>2</v>
      </c>
      <c r="I163" t="s">
        <v>378</v>
      </c>
      <c r="J163" t="s">
        <v>74</v>
      </c>
      <c r="K163" t="s">
        <v>29</v>
      </c>
      <c r="L163">
        <v>94110</v>
      </c>
      <c r="M163" t="s">
        <v>84</v>
      </c>
      <c r="N163" t="s">
        <v>1029</v>
      </c>
      <c r="O163" t="s">
        <v>10</v>
      </c>
      <c r="P163" t="s">
        <v>17</v>
      </c>
      <c r="Q163" t="s">
        <v>1030</v>
      </c>
      <c r="R163">
        <v>389.97</v>
      </c>
      <c r="S163">
        <v>3</v>
      </c>
      <c r="T163">
        <v>0</v>
      </c>
      <c r="U163">
        <v>132.58980000000003</v>
      </c>
      <c r="V163">
        <v>2016</v>
      </c>
      <c r="W163" t="s">
        <v>213</v>
      </c>
    </row>
    <row r="164" spans="1:23" x14ac:dyDescent="0.25">
      <c r="A164">
        <v>8120</v>
      </c>
      <c r="B164" t="s">
        <v>3564</v>
      </c>
      <c r="C164" s="32">
        <v>42685</v>
      </c>
      <c r="D164" s="32">
        <v>42690</v>
      </c>
      <c r="E164" t="s">
        <v>375</v>
      </c>
      <c r="F164" t="s">
        <v>3565</v>
      </c>
      <c r="G164" t="s">
        <v>3566</v>
      </c>
      <c r="H164" t="s">
        <v>0</v>
      </c>
      <c r="I164" t="s">
        <v>378</v>
      </c>
      <c r="J164" t="s">
        <v>74</v>
      </c>
      <c r="K164" t="s">
        <v>29</v>
      </c>
      <c r="L164">
        <v>94110</v>
      </c>
      <c r="M164" t="s">
        <v>84</v>
      </c>
      <c r="N164" t="s">
        <v>3567</v>
      </c>
      <c r="O164" t="s">
        <v>8</v>
      </c>
      <c r="P164" t="s">
        <v>91</v>
      </c>
      <c r="Q164" t="s">
        <v>3568</v>
      </c>
      <c r="R164">
        <v>41.96</v>
      </c>
      <c r="S164">
        <v>2</v>
      </c>
      <c r="T164">
        <v>0</v>
      </c>
      <c r="U164">
        <v>10.909600000000001</v>
      </c>
      <c r="V164">
        <v>2016</v>
      </c>
      <c r="W164" t="s">
        <v>217</v>
      </c>
    </row>
    <row r="165" spans="1:23" x14ac:dyDescent="0.25">
      <c r="A165">
        <v>8694</v>
      </c>
      <c r="B165" t="s">
        <v>303</v>
      </c>
      <c r="C165" s="32">
        <v>42667</v>
      </c>
      <c r="D165" s="32">
        <v>42671</v>
      </c>
      <c r="E165" t="s">
        <v>375</v>
      </c>
      <c r="F165" t="s">
        <v>3569</v>
      </c>
      <c r="G165" t="s">
        <v>3570</v>
      </c>
      <c r="H165" t="s">
        <v>2</v>
      </c>
      <c r="I165" t="s">
        <v>378</v>
      </c>
      <c r="J165" t="s">
        <v>74</v>
      </c>
      <c r="K165" t="s">
        <v>29</v>
      </c>
      <c r="L165">
        <v>94110</v>
      </c>
      <c r="M165" t="s">
        <v>84</v>
      </c>
      <c r="N165" t="s">
        <v>727</v>
      </c>
      <c r="O165" t="s">
        <v>10</v>
      </c>
      <c r="P165" t="s">
        <v>17</v>
      </c>
      <c r="Q165" t="s">
        <v>728</v>
      </c>
      <c r="R165">
        <v>450</v>
      </c>
      <c r="S165">
        <v>5</v>
      </c>
      <c r="T165">
        <v>0</v>
      </c>
      <c r="U165">
        <v>162</v>
      </c>
      <c r="V165">
        <v>2016</v>
      </c>
      <c r="W165" t="s">
        <v>218</v>
      </c>
    </row>
    <row r="166" spans="1:23" x14ac:dyDescent="0.25">
      <c r="A166">
        <v>8842</v>
      </c>
      <c r="B166" t="s">
        <v>3571</v>
      </c>
      <c r="C166" s="32">
        <v>42409</v>
      </c>
      <c r="D166" s="32">
        <v>42413</v>
      </c>
      <c r="E166" t="s">
        <v>375</v>
      </c>
      <c r="F166" t="s">
        <v>3572</v>
      </c>
      <c r="G166" t="s">
        <v>3573</v>
      </c>
      <c r="H166" t="s">
        <v>1</v>
      </c>
      <c r="I166" t="s">
        <v>378</v>
      </c>
      <c r="J166" t="s">
        <v>74</v>
      </c>
      <c r="K166" t="s">
        <v>29</v>
      </c>
      <c r="L166">
        <v>94110</v>
      </c>
      <c r="M166" t="s">
        <v>84</v>
      </c>
      <c r="N166" t="s">
        <v>767</v>
      </c>
      <c r="O166" t="s">
        <v>10</v>
      </c>
      <c r="P166" t="s">
        <v>17</v>
      </c>
      <c r="Q166" t="s">
        <v>768</v>
      </c>
      <c r="R166">
        <v>89.97</v>
      </c>
      <c r="S166">
        <v>3</v>
      </c>
      <c r="T166">
        <v>0</v>
      </c>
      <c r="U166">
        <v>39.586800000000011</v>
      </c>
      <c r="V166">
        <v>2016</v>
      </c>
      <c r="W166" t="s">
        <v>211</v>
      </c>
    </row>
    <row r="167" spans="1:23" x14ac:dyDescent="0.25">
      <c r="A167">
        <v>8843</v>
      </c>
      <c r="B167" t="s">
        <v>3571</v>
      </c>
      <c r="C167" s="32">
        <v>42409</v>
      </c>
      <c r="D167" s="32">
        <v>42413</v>
      </c>
      <c r="E167" t="s">
        <v>375</v>
      </c>
      <c r="F167" t="s">
        <v>3572</v>
      </c>
      <c r="G167" t="s">
        <v>3573</v>
      </c>
      <c r="H167" t="s">
        <v>1</v>
      </c>
      <c r="I167" t="s">
        <v>378</v>
      </c>
      <c r="J167" t="s">
        <v>74</v>
      </c>
      <c r="K167" t="s">
        <v>29</v>
      </c>
      <c r="L167">
        <v>94110</v>
      </c>
      <c r="M167" t="s">
        <v>84</v>
      </c>
      <c r="N167" t="s">
        <v>1809</v>
      </c>
      <c r="O167" t="s">
        <v>10</v>
      </c>
      <c r="P167" t="s">
        <v>17</v>
      </c>
      <c r="Q167" t="s">
        <v>1810</v>
      </c>
      <c r="R167">
        <v>31.86</v>
      </c>
      <c r="S167">
        <v>2</v>
      </c>
      <c r="T167">
        <v>0</v>
      </c>
      <c r="U167">
        <v>11.151</v>
      </c>
      <c r="V167">
        <v>2016</v>
      </c>
      <c r="W167" t="s">
        <v>211</v>
      </c>
    </row>
    <row r="168" spans="1:23" x14ac:dyDescent="0.25">
      <c r="A168">
        <v>941</v>
      </c>
      <c r="B168" t="s">
        <v>3574</v>
      </c>
      <c r="C168" s="32">
        <v>42540</v>
      </c>
      <c r="D168" s="32">
        <v>42541</v>
      </c>
      <c r="E168" t="s">
        <v>512</v>
      </c>
      <c r="F168" t="s">
        <v>2557</v>
      </c>
      <c r="G168" t="s">
        <v>2558</v>
      </c>
      <c r="H168" t="s">
        <v>1</v>
      </c>
      <c r="I168" t="s">
        <v>378</v>
      </c>
      <c r="J168" t="s">
        <v>74</v>
      </c>
      <c r="K168" t="s">
        <v>29</v>
      </c>
      <c r="L168">
        <v>94110</v>
      </c>
      <c r="M168" t="s">
        <v>84</v>
      </c>
      <c r="N168" t="s">
        <v>3575</v>
      </c>
      <c r="O168" t="s">
        <v>9</v>
      </c>
      <c r="P168" t="s">
        <v>92</v>
      </c>
      <c r="Q168" t="s">
        <v>3576</v>
      </c>
      <c r="R168">
        <v>17.12</v>
      </c>
      <c r="S168">
        <v>2</v>
      </c>
      <c r="T168">
        <v>0</v>
      </c>
      <c r="U168">
        <v>8.0464000000000002</v>
      </c>
      <c r="V168">
        <v>2016</v>
      </c>
      <c r="W168" t="s">
        <v>214</v>
      </c>
    </row>
    <row r="169" spans="1:23" x14ac:dyDescent="0.25">
      <c r="A169">
        <v>963</v>
      </c>
      <c r="B169" t="s">
        <v>3577</v>
      </c>
      <c r="C169" s="32">
        <v>42614</v>
      </c>
      <c r="D169" s="32">
        <v>42617</v>
      </c>
      <c r="E169" t="s">
        <v>512</v>
      </c>
      <c r="F169" t="s">
        <v>3578</v>
      </c>
      <c r="G169" t="s">
        <v>3579</v>
      </c>
      <c r="H169" t="s">
        <v>1</v>
      </c>
      <c r="I169" t="s">
        <v>378</v>
      </c>
      <c r="J169" t="s">
        <v>74</v>
      </c>
      <c r="K169" t="s">
        <v>29</v>
      </c>
      <c r="L169">
        <v>94110</v>
      </c>
      <c r="M169" t="s">
        <v>84</v>
      </c>
      <c r="N169" t="s">
        <v>2500</v>
      </c>
      <c r="O169" t="s">
        <v>9</v>
      </c>
      <c r="P169" t="s">
        <v>162</v>
      </c>
      <c r="Q169" t="s">
        <v>2501</v>
      </c>
      <c r="R169">
        <v>21.88</v>
      </c>
      <c r="S169">
        <v>2</v>
      </c>
      <c r="T169">
        <v>0</v>
      </c>
      <c r="U169">
        <v>10.94</v>
      </c>
      <c r="V169">
        <v>2016</v>
      </c>
      <c r="W169" t="s">
        <v>219</v>
      </c>
    </row>
    <row r="170" spans="1:23" x14ac:dyDescent="0.25">
      <c r="A170">
        <v>1117</v>
      </c>
      <c r="B170" t="s">
        <v>3580</v>
      </c>
      <c r="C170" s="32">
        <v>42573</v>
      </c>
      <c r="D170" s="32">
        <v>42575</v>
      </c>
      <c r="E170" t="s">
        <v>389</v>
      </c>
      <c r="F170" t="s">
        <v>1428</v>
      </c>
      <c r="G170" t="s">
        <v>1429</v>
      </c>
      <c r="H170" t="s">
        <v>1</v>
      </c>
      <c r="I170" t="s">
        <v>378</v>
      </c>
      <c r="J170" t="s">
        <v>74</v>
      </c>
      <c r="K170" t="s">
        <v>29</v>
      </c>
      <c r="L170">
        <v>94110</v>
      </c>
      <c r="M170" t="s">
        <v>84</v>
      </c>
      <c r="N170" t="s">
        <v>2446</v>
      </c>
      <c r="O170" t="s">
        <v>9</v>
      </c>
      <c r="P170" t="s">
        <v>418</v>
      </c>
      <c r="Q170" t="s">
        <v>2447</v>
      </c>
      <c r="R170">
        <v>6.3</v>
      </c>
      <c r="S170">
        <v>2</v>
      </c>
      <c r="T170">
        <v>0</v>
      </c>
      <c r="U170">
        <v>3.024</v>
      </c>
      <c r="V170">
        <v>2016</v>
      </c>
      <c r="W170" t="s">
        <v>213</v>
      </c>
    </row>
    <row r="171" spans="1:23" x14ac:dyDescent="0.25">
      <c r="A171">
        <v>1677</v>
      </c>
      <c r="B171" t="s">
        <v>3581</v>
      </c>
      <c r="C171" s="32">
        <v>42508</v>
      </c>
      <c r="D171" s="32">
        <v>42514</v>
      </c>
      <c r="E171" t="s">
        <v>375</v>
      </c>
      <c r="F171" t="s">
        <v>3582</v>
      </c>
      <c r="G171" t="s">
        <v>3583</v>
      </c>
      <c r="H171" t="s">
        <v>0</v>
      </c>
      <c r="I171" t="s">
        <v>378</v>
      </c>
      <c r="J171" t="s">
        <v>74</v>
      </c>
      <c r="K171" t="s">
        <v>29</v>
      </c>
      <c r="L171">
        <v>94110</v>
      </c>
      <c r="M171" t="s">
        <v>84</v>
      </c>
      <c r="N171" t="s">
        <v>3584</v>
      </c>
      <c r="O171" t="s">
        <v>9</v>
      </c>
      <c r="P171" t="s">
        <v>16</v>
      </c>
      <c r="Q171" t="s">
        <v>3585</v>
      </c>
      <c r="R171">
        <v>104.28</v>
      </c>
      <c r="S171">
        <v>3</v>
      </c>
      <c r="T171">
        <v>0</v>
      </c>
      <c r="U171">
        <v>26.069999999999993</v>
      </c>
      <c r="V171">
        <v>2016</v>
      </c>
      <c r="W171" t="s">
        <v>216</v>
      </c>
    </row>
    <row r="172" spans="1:23" x14ac:dyDescent="0.25">
      <c r="A172">
        <v>1678</v>
      </c>
      <c r="B172" t="s">
        <v>3581</v>
      </c>
      <c r="C172" s="32">
        <v>42508</v>
      </c>
      <c r="D172" s="32">
        <v>42514</v>
      </c>
      <c r="E172" t="s">
        <v>375</v>
      </c>
      <c r="F172" t="s">
        <v>3582</v>
      </c>
      <c r="G172" t="s">
        <v>3583</v>
      </c>
      <c r="H172" t="s">
        <v>0</v>
      </c>
      <c r="I172" t="s">
        <v>378</v>
      </c>
      <c r="J172" t="s">
        <v>74</v>
      </c>
      <c r="K172" t="s">
        <v>29</v>
      </c>
      <c r="L172">
        <v>94110</v>
      </c>
      <c r="M172" t="s">
        <v>84</v>
      </c>
      <c r="N172" t="s">
        <v>3586</v>
      </c>
      <c r="O172" t="s">
        <v>9</v>
      </c>
      <c r="P172" t="s">
        <v>92</v>
      </c>
      <c r="Q172" t="s">
        <v>3587</v>
      </c>
      <c r="R172">
        <v>17.940000000000001</v>
      </c>
      <c r="S172">
        <v>3</v>
      </c>
      <c r="T172">
        <v>0</v>
      </c>
      <c r="U172">
        <v>8.7906000000000013</v>
      </c>
      <c r="V172">
        <v>2016</v>
      </c>
      <c r="W172" t="s">
        <v>216</v>
      </c>
    </row>
    <row r="173" spans="1:23" x14ac:dyDescent="0.25">
      <c r="A173">
        <v>2504</v>
      </c>
      <c r="B173" t="s">
        <v>3588</v>
      </c>
      <c r="C173" s="32">
        <v>42688</v>
      </c>
      <c r="D173" s="32">
        <v>42693</v>
      </c>
      <c r="E173" t="s">
        <v>375</v>
      </c>
      <c r="F173" t="s">
        <v>3589</v>
      </c>
      <c r="G173" t="s">
        <v>3590</v>
      </c>
      <c r="H173" t="s">
        <v>0</v>
      </c>
      <c r="I173" t="s">
        <v>378</v>
      </c>
      <c r="J173" t="s">
        <v>74</v>
      </c>
      <c r="K173" t="s">
        <v>29</v>
      </c>
      <c r="L173">
        <v>94110</v>
      </c>
      <c r="M173" t="s">
        <v>84</v>
      </c>
      <c r="N173" t="s">
        <v>3591</v>
      </c>
      <c r="O173" t="s">
        <v>9</v>
      </c>
      <c r="P173" t="s">
        <v>418</v>
      </c>
      <c r="Q173" t="s">
        <v>3592</v>
      </c>
      <c r="R173">
        <v>7.38</v>
      </c>
      <c r="S173">
        <v>2</v>
      </c>
      <c r="T173">
        <v>0</v>
      </c>
      <c r="U173">
        <v>3.4685999999999999</v>
      </c>
      <c r="V173">
        <v>2016</v>
      </c>
      <c r="W173" t="s">
        <v>217</v>
      </c>
    </row>
    <row r="174" spans="1:23" x14ac:dyDescent="0.25">
      <c r="A174">
        <v>2659</v>
      </c>
      <c r="B174" t="s">
        <v>3593</v>
      </c>
      <c r="C174" s="32">
        <v>42598</v>
      </c>
      <c r="D174" s="32">
        <v>42602</v>
      </c>
      <c r="E174" t="s">
        <v>375</v>
      </c>
      <c r="F174" t="s">
        <v>3594</v>
      </c>
      <c r="G174" t="s">
        <v>3595</v>
      </c>
      <c r="H174" t="s">
        <v>0</v>
      </c>
      <c r="I174" t="s">
        <v>378</v>
      </c>
      <c r="J174" t="s">
        <v>74</v>
      </c>
      <c r="K174" t="s">
        <v>29</v>
      </c>
      <c r="L174">
        <v>94110</v>
      </c>
      <c r="M174" t="s">
        <v>84</v>
      </c>
      <c r="N174" t="s">
        <v>3596</v>
      </c>
      <c r="O174" t="s">
        <v>9</v>
      </c>
      <c r="P174" t="s">
        <v>162</v>
      </c>
      <c r="Q174" t="s">
        <v>3597</v>
      </c>
      <c r="R174">
        <v>10.86</v>
      </c>
      <c r="S174">
        <v>3</v>
      </c>
      <c r="T174">
        <v>0</v>
      </c>
      <c r="U174">
        <v>5.1042000000000005</v>
      </c>
      <c r="V174">
        <v>2016</v>
      </c>
      <c r="W174" t="s">
        <v>209</v>
      </c>
    </row>
    <row r="175" spans="1:23" x14ac:dyDescent="0.25">
      <c r="A175">
        <v>3479</v>
      </c>
      <c r="B175" t="s">
        <v>3598</v>
      </c>
      <c r="C175" s="32">
        <v>42712</v>
      </c>
      <c r="D175" s="32">
        <v>42718</v>
      </c>
      <c r="E175" t="s">
        <v>375</v>
      </c>
      <c r="F175" t="s">
        <v>3599</v>
      </c>
      <c r="G175" t="s">
        <v>3600</v>
      </c>
      <c r="H175" t="s">
        <v>1</v>
      </c>
      <c r="I175" t="s">
        <v>378</v>
      </c>
      <c r="J175" t="s">
        <v>74</v>
      </c>
      <c r="K175" t="s">
        <v>29</v>
      </c>
      <c r="L175">
        <v>94110</v>
      </c>
      <c r="M175" t="s">
        <v>84</v>
      </c>
      <c r="N175" t="s">
        <v>2227</v>
      </c>
      <c r="O175" t="s">
        <v>9</v>
      </c>
      <c r="P175" t="s">
        <v>242</v>
      </c>
      <c r="Q175" t="s">
        <v>2228</v>
      </c>
      <c r="R175">
        <v>8.56</v>
      </c>
      <c r="S175">
        <v>2</v>
      </c>
      <c r="T175">
        <v>0</v>
      </c>
      <c r="U175">
        <v>2.4823999999999993</v>
      </c>
      <c r="V175">
        <v>2016</v>
      </c>
      <c r="W175" t="s">
        <v>210</v>
      </c>
    </row>
    <row r="176" spans="1:23" x14ac:dyDescent="0.25">
      <c r="A176">
        <v>3480</v>
      </c>
      <c r="B176" t="s">
        <v>3598</v>
      </c>
      <c r="C176" s="32">
        <v>42712</v>
      </c>
      <c r="D176" s="32">
        <v>42718</v>
      </c>
      <c r="E176" t="s">
        <v>375</v>
      </c>
      <c r="F176" t="s">
        <v>3599</v>
      </c>
      <c r="G176" t="s">
        <v>3600</v>
      </c>
      <c r="H176" t="s">
        <v>1</v>
      </c>
      <c r="I176" t="s">
        <v>378</v>
      </c>
      <c r="J176" t="s">
        <v>74</v>
      </c>
      <c r="K176" t="s">
        <v>29</v>
      </c>
      <c r="L176">
        <v>94110</v>
      </c>
      <c r="M176" t="s">
        <v>84</v>
      </c>
      <c r="N176" t="s">
        <v>2810</v>
      </c>
      <c r="O176" t="s">
        <v>9</v>
      </c>
      <c r="P176" t="s">
        <v>92</v>
      </c>
      <c r="Q176" t="s">
        <v>2811</v>
      </c>
      <c r="R176">
        <v>45.36</v>
      </c>
      <c r="S176">
        <v>7</v>
      </c>
      <c r="T176">
        <v>0</v>
      </c>
      <c r="U176">
        <v>21.772800000000004</v>
      </c>
      <c r="V176">
        <v>2016</v>
      </c>
      <c r="W176" t="s">
        <v>210</v>
      </c>
    </row>
    <row r="177" spans="1:23" x14ac:dyDescent="0.25">
      <c r="A177">
        <v>4748</v>
      </c>
      <c r="B177" t="s">
        <v>3557</v>
      </c>
      <c r="C177" s="32">
        <v>42432</v>
      </c>
      <c r="D177" s="32">
        <v>42432</v>
      </c>
      <c r="E177" t="s">
        <v>597</v>
      </c>
      <c r="F177" t="s">
        <v>1667</v>
      </c>
      <c r="G177" t="s">
        <v>1668</v>
      </c>
      <c r="H177" t="s">
        <v>1</v>
      </c>
      <c r="I177" t="s">
        <v>378</v>
      </c>
      <c r="J177" t="s">
        <v>74</v>
      </c>
      <c r="K177" t="s">
        <v>29</v>
      </c>
      <c r="L177">
        <v>94110</v>
      </c>
      <c r="M177" t="s">
        <v>84</v>
      </c>
      <c r="N177" t="s">
        <v>381</v>
      </c>
      <c r="O177" t="s">
        <v>9</v>
      </c>
      <c r="P177" t="s">
        <v>138</v>
      </c>
      <c r="Q177" t="s">
        <v>382</v>
      </c>
      <c r="R177">
        <v>25.349999999999998</v>
      </c>
      <c r="S177">
        <v>3</v>
      </c>
      <c r="T177">
        <v>0</v>
      </c>
      <c r="U177">
        <v>7.6049999999999978</v>
      </c>
      <c r="V177">
        <v>2016</v>
      </c>
      <c r="W177" t="s">
        <v>215</v>
      </c>
    </row>
    <row r="178" spans="1:23" x14ac:dyDescent="0.25">
      <c r="A178">
        <v>5590</v>
      </c>
      <c r="B178" t="s">
        <v>3601</v>
      </c>
      <c r="C178" s="32">
        <v>42712</v>
      </c>
      <c r="D178" s="32">
        <v>42715</v>
      </c>
      <c r="E178" t="s">
        <v>389</v>
      </c>
      <c r="F178" t="s">
        <v>3602</v>
      </c>
      <c r="G178" t="s">
        <v>3603</v>
      </c>
      <c r="H178" t="s">
        <v>0</v>
      </c>
      <c r="I178" t="s">
        <v>378</v>
      </c>
      <c r="J178" t="s">
        <v>74</v>
      </c>
      <c r="K178" t="s">
        <v>29</v>
      </c>
      <c r="L178">
        <v>94110</v>
      </c>
      <c r="M178" t="s">
        <v>84</v>
      </c>
      <c r="N178" t="s">
        <v>3604</v>
      </c>
      <c r="O178" t="s">
        <v>9</v>
      </c>
      <c r="P178" t="s">
        <v>16</v>
      </c>
      <c r="Q178" t="s">
        <v>3605</v>
      </c>
      <c r="R178">
        <v>34.049999999999997</v>
      </c>
      <c r="S178">
        <v>3</v>
      </c>
      <c r="T178">
        <v>0</v>
      </c>
      <c r="U178">
        <v>9.5340000000000025</v>
      </c>
      <c r="V178">
        <v>2016</v>
      </c>
      <c r="W178" t="s">
        <v>210</v>
      </c>
    </row>
    <row r="179" spans="1:23" x14ac:dyDescent="0.25">
      <c r="A179">
        <v>5591</v>
      </c>
      <c r="B179" t="s">
        <v>3601</v>
      </c>
      <c r="C179" s="32">
        <v>42712</v>
      </c>
      <c r="D179" s="32">
        <v>42715</v>
      </c>
      <c r="E179" t="s">
        <v>389</v>
      </c>
      <c r="F179" t="s">
        <v>3602</v>
      </c>
      <c r="G179" t="s">
        <v>3603</v>
      </c>
      <c r="H179" t="s">
        <v>0</v>
      </c>
      <c r="I179" t="s">
        <v>378</v>
      </c>
      <c r="J179" t="s">
        <v>74</v>
      </c>
      <c r="K179" t="s">
        <v>29</v>
      </c>
      <c r="L179">
        <v>94110</v>
      </c>
      <c r="M179" t="s">
        <v>84</v>
      </c>
      <c r="N179" t="s">
        <v>3606</v>
      </c>
      <c r="O179" t="s">
        <v>9</v>
      </c>
      <c r="P179" t="s">
        <v>16</v>
      </c>
      <c r="Q179" t="s">
        <v>3607</v>
      </c>
      <c r="R179">
        <v>352.38</v>
      </c>
      <c r="S179">
        <v>2</v>
      </c>
      <c r="T179">
        <v>0</v>
      </c>
      <c r="U179">
        <v>81.047399999999982</v>
      </c>
      <c r="V179">
        <v>2016</v>
      </c>
      <c r="W179" t="s">
        <v>210</v>
      </c>
    </row>
    <row r="180" spans="1:23" x14ac:dyDescent="0.25">
      <c r="A180">
        <v>8374</v>
      </c>
      <c r="B180" t="s">
        <v>3608</v>
      </c>
      <c r="C180" s="32">
        <v>42684</v>
      </c>
      <c r="D180" s="32">
        <v>42687</v>
      </c>
      <c r="E180" t="s">
        <v>512</v>
      </c>
      <c r="F180" t="s">
        <v>1638</v>
      </c>
      <c r="G180" t="s">
        <v>1639</v>
      </c>
      <c r="H180" t="s">
        <v>0</v>
      </c>
      <c r="I180" t="s">
        <v>378</v>
      </c>
      <c r="J180" t="s">
        <v>74</v>
      </c>
      <c r="K180" t="s">
        <v>29</v>
      </c>
      <c r="L180">
        <v>94110</v>
      </c>
      <c r="M180" t="s">
        <v>84</v>
      </c>
      <c r="N180" t="s">
        <v>3609</v>
      </c>
      <c r="O180" t="s">
        <v>9</v>
      </c>
      <c r="P180" t="s">
        <v>16</v>
      </c>
      <c r="Q180" t="s">
        <v>3610</v>
      </c>
      <c r="R180">
        <v>29.74</v>
      </c>
      <c r="S180">
        <v>1</v>
      </c>
      <c r="T180">
        <v>0</v>
      </c>
      <c r="U180">
        <v>4.4610000000000021</v>
      </c>
      <c r="V180">
        <v>2016</v>
      </c>
      <c r="W180" t="s">
        <v>217</v>
      </c>
    </row>
    <row r="181" spans="1:23" x14ac:dyDescent="0.25">
      <c r="A181">
        <v>1100</v>
      </c>
      <c r="B181" t="s">
        <v>3611</v>
      </c>
      <c r="C181" s="32">
        <v>42535</v>
      </c>
      <c r="D181" s="32">
        <v>42538</v>
      </c>
      <c r="E181" t="s">
        <v>512</v>
      </c>
      <c r="F181" t="s">
        <v>3612</v>
      </c>
      <c r="G181" t="s">
        <v>3613</v>
      </c>
      <c r="H181" t="s">
        <v>2</v>
      </c>
      <c r="I181" t="s">
        <v>378</v>
      </c>
      <c r="J181" t="s">
        <v>74</v>
      </c>
      <c r="K181" t="s">
        <v>29</v>
      </c>
      <c r="L181">
        <v>94122</v>
      </c>
      <c r="M181" t="s">
        <v>84</v>
      </c>
      <c r="N181" t="s">
        <v>3614</v>
      </c>
      <c r="O181" t="s">
        <v>8</v>
      </c>
      <c r="P181" t="s">
        <v>91</v>
      </c>
      <c r="Q181" t="s">
        <v>3615</v>
      </c>
      <c r="R181">
        <v>8.73</v>
      </c>
      <c r="S181">
        <v>3</v>
      </c>
      <c r="T181">
        <v>0</v>
      </c>
      <c r="U181">
        <v>4.1030999999999995</v>
      </c>
      <c r="V181">
        <v>2016</v>
      </c>
      <c r="W181" t="s">
        <v>214</v>
      </c>
    </row>
    <row r="182" spans="1:23" x14ac:dyDescent="0.25">
      <c r="A182">
        <v>1101</v>
      </c>
      <c r="B182" t="s">
        <v>3611</v>
      </c>
      <c r="C182" s="32">
        <v>42535</v>
      </c>
      <c r="D182" s="32">
        <v>42538</v>
      </c>
      <c r="E182" t="s">
        <v>512</v>
      </c>
      <c r="F182" t="s">
        <v>3612</v>
      </c>
      <c r="G182" t="s">
        <v>3613</v>
      </c>
      <c r="H182" t="s">
        <v>2</v>
      </c>
      <c r="I182" t="s">
        <v>378</v>
      </c>
      <c r="J182" t="s">
        <v>74</v>
      </c>
      <c r="K182" t="s">
        <v>29</v>
      </c>
      <c r="L182">
        <v>94122</v>
      </c>
      <c r="M182" t="s">
        <v>84</v>
      </c>
      <c r="N182" t="s">
        <v>3616</v>
      </c>
      <c r="O182" t="s">
        <v>10</v>
      </c>
      <c r="P182" t="s">
        <v>17</v>
      </c>
      <c r="Q182" t="s">
        <v>3617</v>
      </c>
      <c r="R182">
        <v>29.29</v>
      </c>
      <c r="S182">
        <v>1</v>
      </c>
      <c r="T182">
        <v>0</v>
      </c>
      <c r="U182">
        <v>9.6656999999999975</v>
      </c>
      <c r="V182">
        <v>2016</v>
      </c>
      <c r="W182" t="s">
        <v>214</v>
      </c>
    </row>
    <row r="183" spans="1:23" x14ac:dyDescent="0.25">
      <c r="A183">
        <v>1886</v>
      </c>
      <c r="B183" t="s">
        <v>3618</v>
      </c>
      <c r="C183" s="32">
        <v>42482</v>
      </c>
      <c r="D183" s="32">
        <v>42486</v>
      </c>
      <c r="E183" t="s">
        <v>389</v>
      </c>
      <c r="F183" t="s">
        <v>758</v>
      </c>
      <c r="G183" t="s">
        <v>759</v>
      </c>
      <c r="H183" t="s">
        <v>0</v>
      </c>
      <c r="I183" t="s">
        <v>378</v>
      </c>
      <c r="J183" t="s">
        <v>74</v>
      </c>
      <c r="K183" t="s">
        <v>29</v>
      </c>
      <c r="L183">
        <v>94122</v>
      </c>
      <c r="M183" t="s">
        <v>84</v>
      </c>
      <c r="N183" t="s">
        <v>1107</v>
      </c>
      <c r="O183" t="s">
        <v>8</v>
      </c>
      <c r="P183" t="s">
        <v>91</v>
      </c>
      <c r="Q183" t="s">
        <v>1108</v>
      </c>
      <c r="R183">
        <v>31.56</v>
      </c>
      <c r="S183">
        <v>3</v>
      </c>
      <c r="T183">
        <v>0</v>
      </c>
      <c r="U183">
        <v>10.4148</v>
      </c>
      <c r="V183">
        <v>2016</v>
      </c>
      <c r="W183" t="s">
        <v>208</v>
      </c>
    </row>
    <row r="184" spans="1:23" x14ac:dyDescent="0.25">
      <c r="A184">
        <v>2946</v>
      </c>
      <c r="B184" t="s">
        <v>3619</v>
      </c>
      <c r="C184" s="32">
        <v>42678</v>
      </c>
      <c r="D184" s="32">
        <v>42679</v>
      </c>
      <c r="E184" t="s">
        <v>512</v>
      </c>
      <c r="F184" t="s">
        <v>3620</v>
      </c>
      <c r="G184" t="s">
        <v>3621</v>
      </c>
      <c r="H184" t="s">
        <v>0</v>
      </c>
      <c r="I184" t="s">
        <v>378</v>
      </c>
      <c r="J184" t="s">
        <v>74</v>
      </c>
      <c r="K184" t="s">
        <v>29</v>
      </c>
      <c r="L184">
        <v>94122</v>
      </c>
      <c r="M184" t="s">
        <v>84</v>
      </c>
      <c r="N184" t="s">
        <v>3622</v>
      </c>
      <c r="O184" t="s">
        <v>8</v>
      </c>
      <c r="P184" t="s">
        <v>91</v>
      </c>
      <c r="Q184" t="s">
        <v>3623</v>
      </c>
      <c r="R184">
        <v>38.29</v>
      </c>
      <c r="S184">
        <v>7</v>
      </c>
      <c r="T184">
        <v>0</v>
      </c>
      <c r="U184">
        <v>16.464700000000001</v>
      </c>
      <c r="V184">
        <v>2016</v>
      </c>
      <c r="W184" t="s">
        <v>217</v>
      </c>
    </row>
    <row r="185" spans="1:23" x14ac:dyDescent="0.25">
      <c r="A185">
        <v>3471</v>
      </c>
      <c r="B185" t="s">
        <v>3624</v>
      </c>
      <c r="C185" s="32">
        <v>42705</v>
      </c>
      <c r="D185" s="32">
        <v>42709</v>
      </c>
      <c r="E185" t="s">
        <v>375</v>
      </c>
      <c r="F185" t="s">
        <v>3625</v>
      </c>
      <c r="G185" t="s">
        <v>3626</v>
      </c>
      <c r="H185" t="s">
        <v>0</v>
      </c>
      <c r="I185" t="s">
        <v>378</v>
      </c>
      <c r="J185" t="s">
        <v>74</v>
      </c>
      <c r="K185" t="s">
        <v>29</v>
      </c>
      <c r="L185">
        <v>94122</v>
      </c>
      <c r="M185" t="s">
        <v>84</v>
      </c>
      <c r="N185" t="s">
        <v>1918</v>
      </c>
      <c r="O185" t="s">
        <v>8</v>
      </c>
      <c r="P185" t="s">
        <v>91</v>
      </c>
      <c r="Q185" t="s">
        <v>1919</v>
      </c>
      <c r="R185">
        <v>16.739999999999998</v>
      </c>
      <c r="S185">
        <v>2</v>
      </c>
      <c r="T185">
        <v>0</v>
      </c>
      <c r="U185">
        <v>4.3523999999999994</v>
      </c>
      <c r="V185">
        <v>2016</v>
      </c>
      <c r="W185" t="s">
        <v>210</v>
      </c>
    </row>
    <row r="186" spans="1:23" x14ac:dyDescent="0.25">
      <c r="A186">
        <v>7226</v>
      </c>
      <c r="B186" t="s">
        <v>3627</v>
      </c>
      <c r="C186" s="32">
        <v>42565</v>
      </c>
      <c r="D186" s="32">
        <v>42569</v>
      </c>
      <c r="E186" t="s">
        <v>375</v>
      </c>
      <c r="F186" t="s">
        <v>3628</v>
      </c>
      <c r="G186" t="s">
        <v>3629</v>
      </c>
      <c r="H186" t="s">
        <v>0</v>
      </c>
      <c r="I186" t="s">
        <v>378</v>
      </c>
      <c r="J186" t="s">
        <v>74</v>
      </c>
      <c r="K186" t="s">
        <v>29</v>
      </c>
      <c r="L186">
        <v>94122</v>
      </c>
      <c r="M186" t="s">
        <v>84</v>
      </c>
      <c r="N186" t="s">
        <v>3630</v>
      </c>
      <c r="O186" t="s">
        <v>8</v>
      </c>
      <c r="P186" t="s">
        <v>91</v>
      </c>
      <c r="Q186" t="s">
        <v>3631</v>
      </c>
      <c r="R186">
        <v>30.8</v>
      </c>
      <c r="S186">
        <v>4</v>
      </c>
      <c r="T186">
        <v>0</v>
      </c>
      <c r="U186">
        <v>10.163999999999998</v>
      </c>
      <c r="V186">
        <v>2016</v>
      </c>
      <c r="W186" t="s">
        <v>213</v>
      </c>
    </row>
    <row r="187" spans="1:23" x14ac:dyDescent="0.25">
      <c r="A187">
        <v>9044</v>
      </c>
      <c r="B187" t="s">
        <v>3632</v>
      </c>
      <c r="C187" s="32">
        <v>42681</v>
      </c>
      <c r="D187" s="32">
        <v>42687</v>
      </c>
      <c r="E187" t="s">
        <v>375</v>
      </c>
      <c r="F187" t="s">
        <v>3633</v>
      </c>
      <c r="G187" t="s">
        <v>3634</v>
      </c>
      <c r="H187" t="s">
        <v>1</v>
      </c>
      <c r="I187" t="s">
        <v>378</v>
      </c>
      <c r="J187" t="s">
        <v>74</v>
      </c>
      <c r="K187" t="s">
        <v>29</v>
      </c>
      <c r="L187">
        <v>94122</v>
      </c>
      <c r="M187" t="s">
        <v>84</v>
      </c>
      <c r="N187" t="s">
        <v>3635</v>
      </c>
      <c r="O187" t="s">
        <v>10</v>
      </c>
      <c r="P187" t="s">
        <v>17</v>
      </c>
      <c r="Q187" t="s">
        <v>3636</v>
      </c>
      <c r="R187">
        <v>479.97</v>
      </c>
      <c r="S187">
        <v>3</v>
      </c>
      <c r="T187">
        <v>0</v>
      </c>
      <c r="U187">
        <v>163.18979999999999</v>
      </c>
      <c r="V187">
        <v>2016</v>
      </c>
      <c r="W187" t="s">
        <v>217</v>
      </c>
    </row>
    <row r="188" spans="1:23" x14ac:dyDescent="0.25">
      <c r="A188">
        <v>9929</v>
      </c>
      <c r="B188" t="s">
        <v>3637</v>
      </c>
      <c r="C188" s="32">
        <v>42617</v>
      </c>
      <c r="D188" s="32">
        <v>42617</v>
      </c>
      <c r="E188" t="s">
        <v>597</v>
      </c>
      <c r="F188" t="s">
        <v>3638</v>
      </c>
      <c r="G188" t="s">
        <v>3639</v>
      </c>
      <c r="H188" t="s">
        <v>0</v>
      </c>
      <c r="I188" t="s">
        <v>378</v>
      </c>
      <c r="J188" t="s">
        <v>74</v>
      </c>
      <c r="K188" t="s">
        <v>29</v>
      </c>
      <c r="L188">
        <v>94122</v>
      </c>
      <c r="M188" t="s">
        <v>84</v>
      </c>
      <c r="N188" t="s">
        <v>3640</v>
      </c>
      <c r="O188" t="s">
        <v>8</v>
      </c>
      <c r="P188" t="s">
        <v>91</v>
      </c>
      <c r="Q188" t="s">
        <v>3641</v>
      </c>
      <c r="R188">
        <v>24.27</v>
      </c>
      <c r="S188">
        <v>3</v>
      </c>
      <c r="T188">
        <v>0</v>
      </c>
      <c r="U188">
        <v>8.7371999999999996</v>
      </c>
      <c r="V188">
        <v>2016</v>
      </c>
      <c r="W188" t="s">
        <v>219</v>
      </c>
    </row>
    <row r="189" spans="1:23" x14ac:dyDescent="0.25">
      <c r="A189">
        <v>895</v>
      </c>
      <c r="B189" t="s">
        <v>3642</v>
      </c>
      <c r="C189" s="32">
        <v>42684</v>
      </c>
      <c r="D189" s="32">
        <v>42686</v>
      </c>
      <c r="E189" t="s">
        <v>512</v>
      </c>
      <c r="F189" t="s">
        <v>3643</v>
      </c>
      <c r="G189" t="s">
        <v>3644</v>
      </c>
      <c r="H189" t="s">
        <v>1</v>
      </c>
      <c r="I189" t="s">
        <v>378</v>
      </c>
      <c r="J189" t="s">
        <v>74</v>
      </c>
      <c r="K189" t="s">
        <v>29</v>
      </c>
      <c r="L189">
        <v>94122</v>
      </c>
      <c r="M189" t="s">
        <v>84</v>
      </c>
      <c r="N189" t="s">
        <v>3645</v>
      </c>
      <c r="O189" t="s">
        <v>9</v>
      </c>
      <c r="P189" t="s">
        <v>16</v>
      </c>
      <c r="Q189" t="s">
        <v>3646</v>
      </c>
      <c r="R189">
        <v>155.82000000000002</v>
      </c>
      <c r="S189">
        <v>7</v>
      </c>
      <c r="T189">
        <v>0</v>
      </c>
      <c r="U189">
        <v>42.071400000000011</v>
      </c>
      <c r="V189">
        <v>2016</v>
      </c>
      <c r="W189" t="s">
        <v>217</v>
      </c>
    </row>
    <row r="190" spans="1:23" x14ac:dyDescent="0.25">
      <c r="A190">
        <v>1099</v>
      </c>
      <c r="B190" t="s">
        <v>3611</v>
      </c>
      <c r="C190" s="32">
        <v>42535</v>
      </c>
      <c r="D190" s="32">
        <v>42538</v>
      </c>
      <c r="E190" t="s">
        <v>512</v>
      </c>
      <c r="F190" t="s">
        <v>3612</v>
      </c>
      <c r="G190" t="s">
        <v>3613</v>
      </c>
      <c r="H190" t="s">
        <v>2</v>
      </c>
      <c r="I190" t="s">
        <v>378</v>
      </c>
      <c r="J190" t="s">
        <v>74</v>
      </c>
      <c r="K190" t="s">
        <v>29</v>
      </c>
      <c r="L190">
        <v>94122</v>
      </c>
      <c r="M190" t="s">
        <v>84</v>
      </c>
      <c r="N190" t="s">
        <v>3647</v>
      </c>
      <c r="O190" t="s">
        <v>9</v>
      </c>
      <c r="P190" t="s">
        <v>242</v>
      </c>
      <c r="Q190" t="s">
        <v>3648</v>
      </c>
      <c r="R190">
        <v>7.04</v>
      </c>
      <c r="S190">
        <v>4</v>
      </c>
      <c r="T190">
        <v>0</v>
      </c>
      <c r="U190">
        <v>2.0415999999999999</v>
      </c>
      <c r="V190">
        <v>2016</v>
      </c>
      <c r="W190" t="s">
        <v>214</v>
      </c>
    </row>
    <row r="191" spans="1:23" x14ac:dyDescent="0.25">
      <c r="A191">
        <v>1102</v>
      </c>
      <c r="B191" t="s">
        <v>3611</v>
      </c>
      <c r="C191" s="32">
        <v>42535</v>
      </c>
      <c r="D191" s="32">
        <v>42538</v>
      </c>
      <c r="E191" t="s">
        <v>512</v>
      </c>
      <c r="F191" t="s">
        <v>3612</v>
      </c>
      <c r="G191" t="s">
        <v>3613</v>
      </c>
      <c r="H191" t="s">
        <v>2</v>
      </c>
      <c r="I191" t="s">
        <v>378</v>
      </c>
      <c r="J191" t="s">
        <v>74</v>
      </c>
      <c r="K191" t="s">
        <v>29</v>
      </c>
      <c r="L191">
        <v>94122</v>
      </c>
      <c r="M191" t="s">
        <v>84</v>
      </c>
      <c r="N191" t="s">
        <v>3283</v>
      </c>
      <c r="O191" t="s">
        <v>9</v>
      </c>
      <c r="P191" t="s">
        <v>242</v>
      </c>
      <c r="Q191" t="s">
        <v>3284</v>
      </c>
      <c r="R191">
        <v>8.64</v>
      </c>
      <c r="S191">
        <v>3</v>
      </c>
      <c r="T191">
        <v>0</v>
      </c>
      <c r="U191">
        <v>2.5055999999999998</v>
      </c>
      <c r="V191">
        <v>2016</v>
      </c>
      <c r="W191" t="s">
        <v>214</v>
      </c>
    </row>
    <row r="192" spans="1:23" x14ac:dyDescent="0.25">
      <c r="A192">
        <v>1292</v>
      </c>
      <c r="B192" t="s">
        <v>3649</v>
      </c>
      <c r="C192" s="32">
        <v>42684</v>
      </c>
      <c r="D192" s="32">
        <v>42686</v>
      </c>
      <c r="E192" t="s">
        <v>512</v>
      </c>
      <c r="F192" t="s">
        <v>3532</v>
      </c>
      <c r="G192" t="s">
        <v>3533</v>
      </c>
      <c r="H192" t="s">
        <v>2</v>
      </c>
      <c r="I192" t="s">
        <v>378</v>
      </c>
      <c r="J192" t="s">
        <v>74</v>
      </c>
      <c r="K192" t="s">
        <v>29</v>
      </c>
      <c r="L192">
        <v>94122</v>
      </c>
      <c r="M192" t="s">
        <v>84</v>
      </c>
      <c r="N192" t="s">
        <v>2882</v>
      </c>
      <c r="O192" t="s">
        <v>9</v>
      </c>
      <c r="P192" t="s">
        <v>92</v>
      </c>
      <c r="Q192" t="s">
        <v>2883</v>
      </c>
      <c r="R192">
        <v>32.400000000000006</v>
      </c>
      <c r="S192">
        <v>5</v>
      </c>
      <c r="T192">
        <v>0</v>
      </c>
      <c r="U192">
        <v>15.552000000000001</v>
      </c>
      <c r="V192">
        <v>2016</v>
      </c>
      <c r="W192" t="s">
        <v>217</v>
      </c>
    </row>
    <row r="193" spans="1:23" x14ac:dyDescent="0.25">
      <c r="A193">
        <v>5429</v>
      </c>
      <c r="B193" t="s">
        <v>3650</v>
      </c>
      <c r="C193" s="32">
        <v>42615</v>
      </c>
      <c r="D193" s="32">
        <v>42617</v>
      </c>
      <c r="E193" t="s">
        <v>512</v>
      </c>
      <c r="F193" t="s">
        <v>2149</v>
      </c>
      <c r="G193" t="s">
        <v>2150</v>
      </c>
      <c r="H193" t="s">
        <v>2</v>
      </c>
      <c r="I193" t="s">
        <v>378</v>
      </c>
      <c r="J193" t="s">
        <v>74</v>
      </c>
      <c r="K193" t="s">
        <v>29</v>
      </c>
      <c r="L193">
        <v>94122</v>
      </c>
      <c r="M193" t="s">
        <v>84</v>
      </c>
      <c r="N193" t="s">
        <v>3651</v>
      </c>
      <c r="O193" t="s">
        <v>9</v>
      </c>
      <c r="P193" t="s">
        <v>16</v>
      </c>
      <c r="Q193" t="s">
        <v>3652</v>
      </c>
      <c r="R193">
        <v>46.53</v>
      </c>
      <c r="S193">
        <v>3</v>
      </c>
      <c r="T193">
        <v>0</v>
      </c>
      <c r="U193">
        <v>12.097800000000001</v>
      </c>
      <c r="V193">
        <v>2016</v>
      </c>
      <c r="W193" t="s">
        <v>219</v>
      </c>
    </row>
    <row r="194" spans="1:23" x14ac:dyDescent="0.25">
      <c r="A194">
        <v>7290</v>
      </c>
      <c r="B194" t="s">
        <v>3653</v>
      </c>
      <c r="C194" s="32">
        <v>42399</v>
      </c>
      <c r="D194" s="32">
        <v>42400</v>
      </c>
      <c r="E194" t="s">
        <v>512</v>
      </c>
      <c r="F194" t="s">
        <v>1176</v>
      </c>
      <c r="G194" t="s">
        <v>1177</v>
      </c>
      <c r="H194" t="s">
        <v>0</v>
      </c>
      <c r="I194" t="s">
        <v>378</v>
      </c>
      <c r="J194" t="s">
        <v>74</v>
      </c>
      <c r="K194" t="s">
        <v>29</v>
      </c>
      <c r="L194">
        <v>94122</v>
      </c>
      <c r="M194" t="s">
        <v>84</v>
      </c>
      <c r="N194" t="s">
        <v>3654</v>
      </c>
      <c r="O194" t="s">
        <v>9</v>
      </c>
      <c r="P194" t="s">
        <v>16</v>
      </c>
      <c r="Q194" t="s">
        <v>3655</v>
      </c>
      <c r="R194">
        <v>305.01</v>
      </c>
      <c r="S194">
        <v>9</v>
      </c>
      <c r="T194">
        <v>0</v>
      </c>
      <c r="U194">
        <v>76.252499999999998</v>
      </c>
      <c r="V194">
        <v>2016</v>
      </c>
      <c r="W194" t="s">
        <v>212</v>
      </c>
    </row>
    <row r="195" spans="1:23" x14ac:dyDescent="0.25">
      <c r="A195">
        <v>7292</v>
      </c>
      <c r="B195" t="s">
        <v>3653</v>
      </c>
      <c r="C195" s="32">
        <v>42399</v>
      </c>
      <c r="D195" s="32">
        <v>42400</v>
      </c>
      <c r="E195" t="s">
        <v>512</v>
      </c>
      <c r="F195" t="s">
        <v>1176</v>
      </c>
      <c r="G195" t="s">
        <v>1177</v>
      </c>
      <c r="H195" t="s">
        <v>0</v>
      </c>
      <c r="I195" t="s">
        <v>378</v>
      </c>
      <c r="J195" t="s">
        <v>74</v>
      </c>
      <c r="K195" t="s">
        <v>29</v>
      </c>
      <c r="L195">
        <v>94122</v>
      </c>
      <c r="M195" t="s">
        <v>84</v>
      </c>
      <c r="N195" t="s">
        <v>3656</v>
      </c>
      <c r="O195" t="s">
        <v>9</v>
      </c>
      <c r="P195" t="s">
        <v>418</v>
      </c>
      <c r="Q195" t="s">
        <v>3657</v>
      </c>
      <c r="R195">
        <v>26.01</v>
      </c>
      <c r="S195">
        <v>9</v>
      </c>
      <c r="T195">
        <v>0</v>
      </c>
      <c r="U195">
        <v>12.2247</v>
      </c>
      <c r="V195">
        <v>2016</v>
      </c>
      <c r="W195" t="s">
        <v>212</v>
      </c>
    </row>
    <row r="196" spans="1:23" x14ac:dyDescent="0.25">
      <c r="A196">
        <v>7908</v>
      </c>
      <c r="B196" t="s">
        <v>3658</v>
      </c>
      <c r="C196" s="32">
        <v>42581</v>
      </c>
      <c r="D196" s="32">
        <v>42584</v>
      </c>
      <c r="E196" t="s">
        <v>512</v>
      </c>
      <c r="F196" t="s">
        <v>3659</v>
      </c>
      <c r="G196" t="s">
        <v>3660</v>
      </c>
      <c r="H196" t="s">
        <v>1</v>
      </c>
      <c r="I196" t="s">
        <v>378</v>
      </c>
      <c r="J196" t="s">
        <v>74</v>
      </c>
      <c r="K196" t="s">
        <v>29</v>
      </c>
      <c r="L196">
        <v>94122</v>
      </c>
      <c r="M196" t="s">
        <v>84</v>
      </c>
      <c r="N196" t="s">
        <v>2361</v>
      </c>
      <c r="O196" t="s">
        <v>9</v>
      </c>
      <c r="P196" t="s">
        <v>14</v>
      </c>
      <c r="Q196" t="s">
        <v>144</v>
      </c>
      <c r="R196">
        <v>715.64</v>
      </c>
      <c r="S196">
        <v>2</v>
      </c>
      <c r="T196">
        <v>0</v>
      </c>
      <c r="U196">
        <v>178.90999999999997</v>
      </c>
      <c r="V196">
        <v>2016</v>
      </c>
      <c r="W196" t="s">
        <v>213</v>
      </c>
    </row>
    <row r="197" spans="1:23" x14ac:dyDescent="0.25">
      <c r="A197">
        <v>8309</v>
      </c>
      <c r="B197" t="s">
        <v>3661</v>
      </c>
      <c r="C197" s="32">
        <v>42576</v>
      </c>
      <c r="D197" s="32">
        <v>42576</v>
      </c>
      <c r="E197" t="s">
        <v>597</v>
      </c>
      <c r="F197" t="s">
        <v>3662</v>
      </c>
      <c r="G197" t="s">
        <v>3663</v>
      </c>
      <c r="H197" t="s">
        <v>2</v>
      </c>
      <c r="I197" t="s">
        <v>378</v>
      </c>
      <c r="J197" t="s">
        <v>74</v>
      </c>
      <c r="K197" t="s">
        <v>29</v>
      </c>
      <c r="L197">
        <v>94122</v>
      </c>
      <c r="M197" t="s">
        <v>84</v>
      </c>
      <c r="N197" t="s">
        <v>3664</v>
      </c>
      <c r="O197" t="s">
        <v>9</v>
      </c>
      <c r="P197" t="s">
        <v>242</v>
      </c>
      <c r="Q197" t="s">
        <v>3665</v>
      </c>
      <c r="R197">
        <v>37.17</v>
      </c>
      <c r="S197">
        <v>9</v>
      </c>
      <c r="T197">
        <v>0</v>
      </c>
      <c r="U197">
        <v>11.151</v>
      </c>
      <c r="V197">
        <v>2016</v>
      </c>
      <c r="W197" t="s">
        <v>213</v>
      </c>
    </row>
    <row r="198" spans="1:23" x14ac:dyDescent="0.25">
      <c r="A198">
        <v>8666</v>
      </c>
      <c r="B198" t="s">
        <v>304</v>
      </c>
      <c r="C198" s="32">
        <v>42691</v>
      </c>
      <c r="D198" s="32">
        <v>42692</v>
      </c>
      <c r="E198" t="s">
        <v>512</v>
      </c>
      <c r="F198" t="s">
        <v>3666</v>
      </c>
      <c r="G198" t="s">
        <v>3667</v>
      </c>
      <c r="H198" t="s">
        <v>2</v>
      </c>
      <c r="I198" t="s">
        <v>378</v>
      </c>
      <c r="J198" t="s">
        <v>74</v>
      </c>
      <c r="K198" t="s">
        <v>29</v>
      </c>
      <c r="L198">
        <v>94122</v>
      </c>
      <c r="M198" t="s">
        <v>84</v>
      </c>
      <c r="N198" t="s">
        <v>1171</v>
      </c>
      <c r="O198" t="s">
        <v>9</v>
      </c>
      <c r="P198" t="s">
        <v>138</v>
      </c>
      <c r="Q198" t="s">
        <v>1172</v>
      </c>
      <c r="R198">
        <v>49.5</v>
      </c>
      <c r="S198">
        <v>5</v>
      </c>
      <c r="T198">
        <v>0</v>
      </c>
      <c r="U198">
        <v>13.365</v>
      </c>
      <c r="V198">
        <v>2016</v>
      </c>
      <c r="W198" t="s">
        <v>217</v>
      </c>
    </row>
    <row r="199" spans="1:23" x14ac:dyDescent="0.25">
      <c r="A199">
        <v>1480</v>
      </c>
      <c r="B199" t="s">
        <v>335</v>
      </c>
      <c r="C199" s="32">
        <v>42706</v>
      </c>
      <c r="D199" s="32">
        <v>42712</v>
      </c>
      <c r="E199" t="s">
        <v>375</v>
      </c>
      <c r="F199" t="s">
        <v>3668</v>
      </c>
      <c r="G199" t="s">
        <v>3669</v>
      </c>
      <c r="H199" t="s">
        <v>0</v>
      </c>
      <c r="I199" t="s">
        <v>378</v>
      </c>
      <c r="J199" t="s">
        <v>74</v>
      </c>
      <c r="K199" t="s">
        <v>29</v>
      </c>
      <c r="L199">
        <v>94122</v>
      </c>
      <c r="M199" t="s">
        <v>84</v>
      </c>
      <c r="N199" t="s">
        <v>3212</v>
      </c>
      <c r="O199" t="s">
        <v>9</v>
      </c>
      <c r="P199" t="s">
        <v>92</v>
      </c>
      <c r="Q199" t="s">
        <v>3213</v>
      </c>
      <c r="R199">
        <v>25.92</v>
      </c>
      <c r="S199">
        <v>4</v>
      </c>
      <c r="T199">
        <v>0</v>
      </c>
      <c r="U199">
        <v>12.441600000000001</v>
      </c>
      <c r="V199">
        <v>2016</v>
      </c>
      <c r="W199" t="s">
        <v>210</v>
      </c>
    </row>
    <row r="200" spans="1:23" x14ac:dyDescent="0.25">
      <c r="A200">
        <v>1481</v>
      </c>
      <c r="B200" t="s">
        <v>335</v>
      </c>
      <c r="C200" s="32">
        <v>42706</v>
      </c>
      <c r="D200" s="32">
        <v>42712</v>
      </c>
      <c r="E200" t="s">
        <v>375</v>
      </c>
      <c r="F200" t="s">
        <v>3668</v>
      </c>
      <c r="G200" t="s">
        <v>3669</v>
      </c>
      <c r="H200" t="s">
        <v>0</v>
      </c>
      <c r="I200" t="s">
        <v>378</v>
      </c>
      <c r="J200" t="s">
        <v>74</v>
      </c>
      <c r="K200" t="s">
        <v>29</v>
      </c>
      <c r="L200">
        <v>94122</v>
      </c>
      <c r="M200" t="s">
        <v>84</v>
      </c>
      <c r="N200" t="s">
        <v>2841</v>
      </c>
      <c r="O200" t="s">
        <v>9</v>
      </c>
      <c r="P200" t="s">
        <v>92</v>
      </c>
      <c r="Q200" t="s">
        <v>2842</v>
      </c>
      <c r="R200">
        <v>40.46</v>
      </c>
      <c r="S200">
        <v>7</v>
      </c>
      <c r="T200">
        <v>0</v>
      </c>
      <c r="U200">
        <v>19.825400000000002</v>
      </c>
      <c r="V200">
        <v>2016</v>
      </c>
      <c r="W200" t="s">
        <v>210</v>
      </c>
    </row>
    <row r="201" spans="1:23" x14ac:dyDescent="0.25">
      <c r="A201">
        <v>1482</v>
      </c>
      <c r="B201" t="s">
        <v>335</v>
      </c>
      <c r="C201" s="32">
        <v>42706</v>
      </c>
      <c r="D201" s="32">
        <v>42712</v>
      </c>
      <c r="E201" t="s">
        <v>375</v>
      </c>
      <c r="F201" t="s">
        <v>3668</v>
      </c>
      <c r="G201" t="s">
        <v>3669</v>
      </c>
      <c r="H201" t="s">
        <v>0</v>
      </c>
      <c r="I201" t="s">
        <v>378</v>
      </c>
      <c r="J201" t="s">
        <v>74</v>
      </c>
      <c r="K201" t="s">
        <v>29</v>
      </c>
      <c r="L201">
        <v>94122</v>
      </c>
      <c r="M201" t="s">
        <v>84</v>
      </c>
      <c r="N201" t="s">
        <v>3214</v>
      </c>
      <c r="O201" t="s">
        <v>9</v>
      </c>
      <c r="P201" t="s">
        <v>16</v>
      </c>
      <c r="Q201" t="s">
        <v>3215</v>
      </c>
      <c r="R201">
        <v>33.869999999999997</v>
      </c>
      <c r="S201">
        <v>3</v>
      </c>
      <c r="T201">
        <v>0</v>
      </c>
      <c r="U201">
        <v>8.8061999999999987</v>
      </c>
      <c r="V201">
        <v>2016</v>
      </c>
      <c r="W201" t="s">
        <v>210</v>
      </c>
    </row>
    <row r="202" spans="1:23" x14ac:dyDescent="0.25">
      <c r="A202">
        <v>3411</v>
      </c>
      <c r="B202" t="s">
        <v>3670</v>
      </c>
      <c r="C202" s="32">
        <v>42633</v>
      </c>
      <c r="D202" s="32">
        <v>42637</v>
      </c>
      <c r="E202" t="s">
        <v>375</v>
      </c>
      <c r="F202" t="s">
        <v>3671</v>
      </c>
      <c r="G202" t="s">
        <v>3672</v>
      </c>
      <c r="H202" t="s">
        <v>1</v>
      </c>
      <c r="I202" t="s">
        <v>378</v>
      </c>
      <c r="J202" t="s">
        <v>74</v>
      </c>
      <c r="K202" t="s">
        <v>29</v>
      </c>
      <c r="L202">
        <v>94122</v>
      </c>
      <c r="M202" t="s">
        <v>84</v>
      </c>
      <c r="N202" t="s">
        <v>3673</v>
      </c>
      <c r="O202" t="s">
        <v>9</v>
      </c>
      <c r="P202" t="s">
        <v>92</v>
      </c>
      <c r="Q202" t="s">
        <v>3674</v>
      </c>
      <c r="R202">
        <v>65.789999999999992</v>
      </c>
      <c r="S202">
        <v>9</v>
      </c>
      <c r="T202">
        <v>0</v>
      </c>
      <c r="U202">
        <v>30.263399999999997</v>
      </c>
      <c r="V202">
        <v>2016</v>
      </c>
      <c r="W202" t="s">
        <v>219</v>
      </c>
    </row>
    <row r="203" spans="1:23" x14ac:dyDescent="0.25">
      <c r="A203">
        <v>3413</v>
      </c>
      <c r="B203" t="s">
        <v>3670</v>
      </c>
      <c r="C203" s="32">
        <v>42633</v>
      </c>
      <c r="D203" s="32">
        <v>42637</v>
      </c>
      <c r="E203" t="s">
        <v>375</v>
      </c>
      <c r="F203" t="s">
        <v>3671</v>
      </c>
      <c r="G203" t="s">
        <v>3672</v>
      </c>
      <c r="H203" t="s">
        <v>1</v>
      </c>
      <c r="I203" t="s">
        <v>378</v>
      </c>
      <c r="J203" t="s">
        <v>74</v>
      </c>
      <c r="K203" t="s">
        <v>29</v>
      </c>
      <c r="L203">
        <v>94122</v>
      </c>
      <c r="M203" t="s">
        <v>84</v>
      </c>
      <c r="N203" t="s">
        <v>3675</v>
      </c>
      <c r="O203" t="s">
        <v>9</v>
      </c>
      <c r="P203" t="s">
        <v>242</v>
      </c>
      <c r="Q203" t="s">
        <v>3676</v>
      </c>
      <c r="R203">
        <v>11.76</v>
      </c>
      <c r="S203">
        <v>4</v>
      </c>
      <c r="T203">
        <v>0</v>
      </c>
      <c r="U203">
        <v>3.1752000000000002</v>
      </c>
      <c r="V203">
        <v>2016</v>
      </c>
      <c r="W203" t="s">
        <v>219</v>
      </c>
    </row>
    <row r="204" spans="1:23" x14ac:dyDescent="0.25">
      <c r="A204">
        <v>3414</v>
      </c>
      <c r="B204" t="s">
        <v>3670</v>
      </c>
      <c r="C204" s="32">
        <v>42633</v>
      </c>
      <c r="D204" s="32">
        <v>42637</v>
      </c>
      <c r="E204" t="s">
        <v>375</v>
      </c>
      <c r="F204" t="s">
        <v>3671</v>
      </c>
      <c r="G204" t="s">
        <v>3672</v>
      </c>
      <c r="H204" t="s">
        <v>1</v>
      </c>
      <c r="I204" t="s">
        <v>378</v>
      </c>
      <c r="J204" t="s">
        <v>74</v>
      </c>
      <c r="K204" t="s">
        <v>29</v>
      </c>
      <c r="L204">
        <v>94122</v>
      </c>
      <c r="M204" t="s">
        <v>84</v>
      </c>
      <c r="N204" t="s">
        <v>2817</v>
      </c>
      <c r="O204" t="s">
        <v>9</v>
      </c>
      <c r="P204" t="s">
        <v>92</v>
      </c>
      <c r="Q204" t="s">
        <v>2818</v>
      </c>
      <c r="R204">
        <v>77.52</v>
      </c>
      <c r="S204">
        <v>2</v>
      </c>
      <c r="T204">
        <v>0</v>
      </c>
      <c r="U204">
        <v>37.9848</v>
      </c>
      <c r="V204">
        <v>2016</v>
      </c>
      <c r="W204" t="s">
        <v>219</v>
      </c>
    </row>
    <row r="205" spans="1:23" x14ac:dyDescent="0.25">
      <c r="A205">
        <v>4387</v>
      </c>
      <c r="B205" t="s">
        <v>3677</v>
      </c>
      <c r="C205" s="32">
        <v>42670</v>
      </c>
      <c r="D205" s="32">
        <v>42676</v>
      </c>
      <c r="E205" t="s">
        <v>375</v>
      </c>
      <c r="F205" t="s">
        <v>406</v>
      </c>
      <c r="G205" t="s">
        <v>407</v>
      </c>
      <c r="H205" t="s">
        <v>1</v>
      </c>
      <c r="I205" t="s">
        <v>378</v>
      </c>
      <c r="J205" t="s">
        <v>74</v>
      </c>
      <c r="K205" t="s">
        <v>29</v>
      </c>
      <c r="L205">
        <v>94122</v>
      </c>
      <c r="M205" t="s">
        <v>84</v>
      </c>
      <c r="N205" t="s">
        <v>3504</v>
      </c>
      <c r="O205" t="s">
        <v>9</v>
      </c>
      <c r="P205" t="s">
        <v>14</v>
      </c>
      <c r="Q205" t="s">
        <v>2349</v>
      </c>
      <c r="R205">
        <v>43.92</v>
      </c>
      <c r="S205">
        <v>4</v>
      </c>
      <c r="T205">
        <v>0</v>
      </c>
      <c r="U205">
        <v>11.858400000000003</v>
      </c>
      <c r="V205">
        <v>2016</v>
      </c>
      <c r="W205" t="s">
        <v>218</v>
      </c>
    </row>
    <row r="206" spans="1:23" x14ac:dyDescent="0.25">
      <c r="A206">
        <v>6736</v>
      </c>
      <c r="B206" t="s">
        <v>3678</v>
      </c>
      <c r="C206" s="32">
        <v>42470</v>
      </c>
      <c r="D206" s="32">
        <v>42477</v>
      </c>
      <c r="E206" t="s">
        <v>375</v>
      </c>
      <c r="F206" t="s">
        <v>1408</v>
      </c>
      <c r="G206" t="s">
        <v>1409</v>
      </c>
      <c r="H206" t="s">
        <v>0</v>
      </c>
      <c r="I206" t="s">
        <v>378</v>
      </c>
      <c r="J206" t="s">
        <v>74</v>
      </c>
      <c r="K206" t="s">
        <v>29</v>
      </c>
      <c r="L206">
        <v>94122</v>
      </c>
      <c r="M206" t="s">
        <v>84</v>
      </c>
      <c r="N206" t="s">
        <v>535</v>
      </c>
      <c r="O206" t="s">
        <v>9</v>
      </c>
      <c r="P206" t="s">
        <v>14</v>
      </c>
      <c r="Q206" t="s">
        <v>536</v>
      </c>
      <c r="R206">
        <v>113.76</v>
      </c>
      <c r="S206">
        <v>3</v>
      </c>
      <c r="T206">
        <v>0</v>
      </c>
      <c r="U206">
        <v>44.366400000000006</v>
      </c>
      <c r="V206">
        <v>2016</v>
      </c>
      <c r="W206" t="s">
        <v>208</v>
      </c>
    </row>
    <row r="207" spans="1:23" x14ac:dyDescent="0.25">
      <c r="A207">
        <v>6737</v>
      </c>
      <c r="B207" t="s">
        <v>3678</v>
      </c>
      <c r="C207" s="32">
        <v>42470</v>
      </c>
      <c r="D207" s="32">
        <v>42477</v>
      </c>
      <c r="E207" t="s">
        <v>375</v>
      </c>
      <c r="F207" t="s">
        <v>1408</v>
      </c>
      <c r="G207" t="s">
        <v>1409</v>
      </c>
      <c r="H207" t="s">
        <v>0</v>
      </c>
      <c r="I207" t="s">
        <v>378</v>
      </c>
      <c r="J207" t="s">
        <v>74</v>
      </c>
      <c r="K207" t="s">
        <v>29</v>
      </c>
      <c r="L207">
        <v>94122</v>
      </c>
      <c r="M207" t="s">
        <v>84</v>
      </c>
      <c r="N207" t="s">
        <v>3202</v>
      </c>
      <c r="O207" t="s">
        <v>9</v>
      </c>
      <c r="P207" t="s">
        <v>16</v>
      </c>
      <c r="Q207" t="s">
        <v>132</v>
      </c>
      <c r="R207">
        <v>579.51</v>
      </c>
      <c r="S207">
        <v>3</v>
      </c>
      <c r="T207">
        <v>0</v>
      </c>
      <c r="U207">
        <v>81.131400000000014</v>
      </c>
      <c r="V207">
        <v>2016</v>
      </c>
      <c r="W207" t="s">
        <v>208</v>
      </c>
    </row>
    <row r="208" spans="1:23" x14ac:dyDescent="0.25">
      <c r="A208">
        <v>6738</v>
      </c>
      <c r="B208" t="s">
        <v>3678</v>
      </c>
      <c r="C208" s="32">
        <v>42470</v>
      </c>
      <c r="D208" s="32">
        <v>42477</v>
      </c>
      <c r="E208" t="s">
        <v>375</v>
      </c>
      <c r="F208" t="s">
        <v>1408</v>
      </c>
      <c r="G208" t="s">
        <v>1409</v>
      </c>
      <c r="H208" t="s">
        <v>0</v>
      </c>
      <c r="I208" t="s">
        <v>378</v>
      </c>
      <c r="J208" t="s">
        <v>74</v>
      </c>
      <c r="K208" t="s">
        <v>29</v>
      </c>
      <c r="L208">
        <v>94122</v>
      </c>
      <c r="M208" t="s">
        <v>84</v>
      </c>
      <c r="N208" t="s">
        <v>2129</v>
      </c>
      <c r="O208" t="s">
        <v>9</v>
      </c>
      <c r="P208" t="s">
        <v>16</v>
      </c>
      <c r="Q208" t="s">
        <v>2130</v>
      </c>
      <c r="R208">
        <v>150.66</v>
      </c>
      <c r="S208">
        <v>9</v>
      </c>
      <c r="T208">
        <v>0</v>
      </c>
      <c r="U208">
        <v>6.0263999999999918</v>
      </c>
      <c r="V208">
        <v>2016</v>
      </c>
      <c r="W208" t="s">
        <v>208</v>
      </c>
    </row>
    <row r="209" spans="1:23" x14ac:dyDescent="0.25">
      <c r="A209">
        <v>7225</v>
      </c>
      <c r="B209" t="s">
        <v>3627</v>
      </c>
      <c r="C209" s="32">
        <v>42565</v>
      </c>
      <c r="D209" s="32">
        <v>42569</v>
      </c>
      <c r="E209" t="s">
        <v>375</v>
      </c>
      <c r="F209" t="s">
        <v>3628</v>
      </c>
      <c r="G209" t="s">
        <v>3629</v>
      </c>
      <c r="H209" t="s">
        <v>0</v>
      </c>
      <c r="I209" t="s">
        <v>378</v>
      </c>
      <c r="J209" t="s">
        <v>74</v>
      </c>
      <c r="K209" t="s">
        <v>29</v>
      </c>
      <c r="L209">
        <v>94122</v>
      </c>
      <c r="M209" t="s">
        <v>84</v>
      </c>
      <c r="N209" t="s">
        <v>3262</v>
      </c>
      <c r="O209" t="s">
        <v>9</v>
      </c>
      <c r="P209" t="s">
        <v>14</v>
      </c>
      <c r="Q209" t="s">
        <v>3263</v>
      </c>
      <c r="R209">
        <v>151.62</v>
      </c>
      <c r="S209">
        <v>7</v>
      </c>
      <c r="T209">
        <v>0</v>
      </c>
      <c r="U209">
        <v>50.03459999999999</v>
      </c>
      <c r="V209">
        <v>2016</v>
      </c>
      <c r="W209" t="s">
        <v>213</v>
      </c>
    </row>
    <row r="210" spans="1:23" x14ac:dyDescent="0.25">
      <c r="A210">
        <v>251</v>
      </c>
      <c r="B210" t="s">
        <v>3679</v>
      </c>
      <c r="C210" s="32">
        <v>42624</v>
      </c>
      <c r="D210" s="32">
        <v>42630</v>
      </c>
      <c r="E210" t="s">
        <v>375</v>
      </c>
      <c r="F210" t="s">
        <v>1775</v>
      </c>
      <c r="G210" t="s">
        <v>1776</v>
      </c>
      <c r="H210" t="s">
        <v>0</v>
      </c>
      <c r="I210" t="s">
        <v>378</v>
      </c>
      <c r="J210" t="s">
        <v>136</v>
      </c>
      <c r="K210" t="s">
        <v>29</v>
      </c>
      <c r="L210">
        <v>92037</v>
      </c>
      <c r="M210" t="s">
        <v>84</v>
      </c>
      <c r="N210" t="s">
        <v>3042</v>
      </c>
      <c r="O210" t="s">
        <v>9</v>
      </c>
      <c r="P210" t="s">
        <v>92</v>
      </c>
      <c r="Q210" t="s">
        <v>3043</v>
      </c>
      <c r="R210">
        <v>7.61</v>
      </c>
      <c r="S210">
        <v>1</v>
      </c>
      <c r="T210">
        <v>0</v>
      </c>
      <c r="U210">
        <v>3.5766999999999998</v>
      </c>
      <c r="V210">
        <v>2016</v>
      </c>
      <c r="W210" t="s">
        <v>219</v>
      </c>
    </row>
    <row r="211" spans="1:23" x14ac:dyDescent="0.25">
      <c r="A211">
        <v>1552</v>
      </c>
      <c r="B211" t="s">
        <v>323</v>
      </c>
      <c r="C211" s="32">
        <v>42538</v>
      </c>
      <c r="D211" s="32">
        <v>42543</v>
      </c>
      <c r="E211" t="s">
        <v>375</v>
      </c>
      <c r="F211" t="s">
        <v>2370</v>
      </c>
      <c r="G211" t="s">
        <v>2371</v>
      </c>
      <c r="H211" t="s">
        <v>0</v>
      </c>
      <c r="I211" t="s">
        <v>378</v>
      </c>
      <c r="J211" t="s">
        <v>136</v>
      </c>
      <c r="K211" t="s">
        <v>29</v>
      </c>
      <c r="L211">
        <v>92024</v>
      </c>
      <c r="M211" t="s">
        <v>84</v>
      </c>
      <c r="N211" t="s">
        <v>3680</v>
      </c>
      <c r="O211" t="s">
        <v>9</v>
      </c>
      <c r="P211" t="s">
        <v>92</v>
      </c>
      <c r="Q211" t="s">
        <v>3681</v>
      </c>
      <c r="R211">
        <v>111.96</v>
      </c>
      <c r="S211">
        <v>2</v>
      </c>
      <c r="T211">
        <v>0</v>
      </c>
      <c r="U211">
        <v>54.860399999999998</v>
      </c>
      <c r="V211">
        <v>2016</v>
      </c>
      <c r="W211" t="s">
        <v>214</v>
      </c>
    </row>
    <row r="212" spans="1:23" x14ac:dyDescent="0.25">
      <c r="A212">
        <v>2253</v>
      </c>
      <c r="B212" t="s">
        <v>3682</v>
      </c>
      <c r="C212" s="32">
        <v>42475</v>
      </c>
      <c r="D212" s="32">
        <v>42477</v>
      </c>
      <c r="E212" t="s">
        <v>389</v>
      </c>
      <c r="F212" t="s">
        <v>2257</v>
      </c>
      <c r="G212" t="s">
        <v>2258</v>
      </c>
      <c r="H212" t="s">
        <v>2</v>
      </c>
      <c r="I212" t="s">
        <v>378</v>
      </c>
      <c r="J212" t="s">
        <v>136</v>
      </c>
      <c r="K212" t="s">
        <v>29</v>
      </c>
      <c r="L212">
        <v>92105</v>
      </c>
      <c r="M212" t="s">
        <v>84</v>
      </c>
      <c r="N212" t="s">
        <v>3683</v>
      </c>
      <c r="O212" t="s">
        <v>9</v>
      </c>
      <c r="P212" t="s">
        <v>92</v>
      </c>
      <c r="Q212" t="s">
        <v>3684</v>
      </c>
      <c r="R212">
        <v>143.69999999999999</v>
      </c>
      <c r="S212">
        <v>3</v>
      </c>
      <c r="T212">
        <v>0</v>
      </c>
      <c r="U212">
        <v>68.975999999999999</v>
      </c>
      <c r="V212">
        <v>2016</v>
      </c>
      <c r="W212" t="s">
        <v>208</v>
      </c>
    </row>
    <row r="213" spans="1:23" x14ac:dyDescent="0.25">
      <c r="A213">
        <v>2607</v>
      </c>
      <c r="B213" t="s">
        <v>3685</v>
      </c>
      <c r="C213" s="32">
        <v>42433</v>
      </c>
      <c r="D213" s="32">
        <v>42439</v>
      </c>
      <c r="E213" t="s">
        <v>375</v>
      </c>
      <c r="F213" t="s">
        <v>1548</v>
      </c>
      <c r="G213" t="s">
        <v>1549</v>
      </c>
      <c r="H213" t="s">
        <v>2</v>
      </c>
      <c r="I213" t="s">
        <v>378</v>
      </c>
      <c r="J213" t="s">
        <v>136</v>
      </c>
      <c r="K213" t="s">
        <v>29</v>
      </c>
      <c r="L213">
        <v>92024</v>
      </c>
      <c r="M213" t="s">
        <v>84</v>
      </c>
      <c r="N213" t="s">
        <v>3686</v>
      </c>
      <c r="O213" t="s">
        <v>9</v>
      </c>
      <c r="P213" t="s">
        <v>242</v>
      </c>
      <c r="Q213" t="s">
        <v>3687</v>
      </c>
      <c r="R213">
        <v>16.989999999999998</v>
      </c>
      <c r="S213">
        <v>1</v>
      </c>
      <c r="T213">
        <v>0</v>
      </c>
      <c r="U213">
        <v>4.9270999999999976</v>
      </c>
      <c r="V213">
        <v>2016</v>
      </c>
      <c r="W213" t="s">
        <v>215</v>
      </c>
    </row>
    <row r="214" spans="1:23" x14ac:dyDescent="0.25">
      <c r="A214">
        <v>2776</v>
      </c>
      <c r="B214" t="s">
        <v>3688</v>
      </c>
      <c r="C214" s="32">
        <v>42664</v>
      </c>
      <c r="D214" s="32">
        <v>42668</v>
      </c>
      <c r="E214" t="s">
        <v>375</v>
      </c>
      <c r="F214" t="s">
        <v>3373</v>
      </c>
      <c r="G214" t="s">
        <v>3374</v>
      </c>
      <c r="H214" t="s">
        <v>0</v>
      </c>
      <c r="I214" t="s">
        <v>378</v>
      </c>
      <c r="J214" t="s">
        <v>136</v>
      </c>
      <c r="K214" t="s">
        <v>29</v>
      </c>
      <c r="L214">
        <v>92037</v>
      </c>
      <c r="M214" t="s">
        <v>84</v>
      </c>
      <c r="N214" t="s">
        <v>3689</v>
      </c>
      <c r="O214" t="s">
        <v>9</v>
      </c>
      <c r="P214" t="s">
        <v>16</v>
      </c>
      <c r="Q214" t="s">
        <v>3690</v>
      </c>
      <c r="R214">
        <v>154.44</v>
      </c>
      <c r="S214">
        <v>3</v>
      </c>
      <c r="T214">
        <v>0</v>
      </c>
      <c r="U214">
        <v>1.5444000000000031</v>
      </c>
      <c r="V214">
        <v>2016</v>
      </c>
      <c r="W214" t="s">
        <v>218</v>
      </c>
    </row>
    <row r="215" spans="1:23" x14ac:dyDescent="0.25">
      <c r="A215">
        <v>4984</v>
      </c>
      <c r="B215" t="s">
        <v>3691</v>
      </c>
      <c r="C215" s="32">
        <v>42680</v>
      </c>
      <c r="D215" s="32">
        <v>42684</v>
      </c>
      <c r="E215" t="s">
        <v>389</v>
      </c>
      <c r="F215" t="s">
        <v>1707</v>
      </c>
      <c r="G215" t="s">
        <v>1708</v>
      </c>
      <c r="H215" t="s">
        <v>0</v>
      </c>
      <c r="I215" t="s">
        <v>378</v>
      </c>
      <c r="J215" t="s">
        <v>136</v>
      </c>
      <c r="K215" t="s">
        <v>29</v>
      </c>
      <c r="L215">
        <v>92105</v>
      </c>
      <c r="M215" t="s">
        <v>84</v>
      </c>
      <c r="N215" t="s">
        <v>2061</v>
      </c>
      <c r="O215" t="s">
        <v>9</v>
      </c>
      <c r="P215" t="s">
        <v>16</v>
      </c>
      <c r="Q215" t="s">
        <v>2062</v>
      </c>
      <c r="R215">
        <v>84.84</v>
      </c>
      <c r="S215">
        <v>3</v>
      </c>
      <c r="T215">
        <v>0</v>
      </c>
      <c r="U215">
        <v>22.9068</v>
      </c>
      <c r="V215">
        <v>2016</v>
      </c>
      <c r="W215" t="s">
        <v>217</v>
      </c>
    </row>
    <row r="216" spans="1:23" x14ac:dyDescent="0.25">
      <c r="A216">
        <v>5299</v>
      </c>
      <c r="B216" t="s">
        <v>3692</v>
      </c>
      <c r="C216" s="32">
        <v>42636</v>
      </c>
      <c r="D216" s="32">
        <v>42639</v>
      </c>
      <c r="E216" t="s">
        <v>512</v>
      </c>
      <c r="F216" t="s">
        <v>3351</v>
      </c>
      <c r="G216" t="s">
        <v>3352</v>
      </c>
      <c r="H216" t="s">
        <v>1</v>
      </c>
      <c r="I216" t="s">
        <v>378</v>
      </c>
      <c r="J216" t="s">
        <v>136</v>
      </c>
      <c r="K216" t="s">
        <v>29</v>
      </c>
      <c r="L216">
        <v>92037</v>
      </c>
      <c r="M216" t="s">
        <v>84</v>
      </c>
      <c r="N216" t="s">
        <v>1127</v>
      </c>
      <c r="O216" t="s">
        <v>9</v>
      </c>
      <c r="P216" t="s">
        <v>162</v>
      </c>
      <c r="Q216" t="s">
        <v>1128</v>
      </c>
      <c r="R216">
        <v>4.08</v>
      </c>
      <c r="S216">
        <v>2</v>
      </c>
      <c r="T216">
        <v>0</v>
      </c>
      <c r="U216">
        <v>1.9175999999999997</v>
      </c>
      <c r="V216">
        <v>2016</v>
      </c>
      <c r="W216" t="s">
        <v>219</v>
      </c>
    </row>
    <row r="217" spans="1:23" x14ac:dyDescent="0.25">
      <c r="A217">
        <v>5300</v>
      </c>
      <c r="B217" t="s">
        <v>3692</v>
      </c>
      <c r="C217" s="32">
        <v>42636</v>
      </c>
      <c r="D217" s="32">
        <v>42639</v>
      </c>
      <c r="E217" t="s">
        <v>512</v>
      </c>
      <c r="F217" t="s">
        <v>3351</v>
      </c>
      <c r="G217" t="s">
        <v>3352</v>
      </c>
      <c r="H217" t="s">
        <v>1</v>
      </c>
      <c r="I217" t="s">
        <v>378</v>
      </c>
      <c r="J217" t="s">
        <v>136</v>
      </c>
      <c r="K217" t="s">
        <v>29</v>
      </c>
      <c r="L217">
        <v>92037</v>
      </c>
      <c r="M217" t="s">
        <v>84</v>
      </c>
      <c r="N217" t="s">
        <v>1003</v>
      </c>
      <c r="O217" t="s">
        <v>9</v>
      </c>
      <c r="P217" t="s">
        <v>418</v>
      </c>
      <c r="Q217" t="s">
        <v>1004</v>
      </c>
      <c r="R217">
        <v>18.899999999999999</v>
      </c>
      <c r="S217">
        <v>3</v>
      </c>
      <c r="T217">
        <v>0</v>
      </c>
      <c r="U217">
        <v>8.6939999999999991</v>
      </c>
      <c r="V217">
        <v>2016</v>
      </c>
      <c r="W217" t="s">
        <v>219</v>
      </c>
    </row>
    <row r="218" spans="1:23" x14ac:dyDescent="0.25">
      <c r="A218">
        <v>5752</v>
      </c>
      <c r="B218" t="s">
        <v>3693</v>
      </c>
      <c r="C218" s="32">
        <v>42391</v>
      </c>
      <c r="D218" s="32">
        <v>42397</v>
      </c>
      <c r="E218" t="s">
        <v>375</v>
      </c>
      <c r="F218" t="s">
        <v>3694</v>
      </c>
      <c r="G218" t="s">
        <v>3695</v>
      </c>
      <c r="H218" t="s">
        <v>0</v>
      </c>
      <c r="I218" t="s">
        <v>378</v>
      </c>
      <c r="J218" t="s">
        <v>136</v>
      </c>
      <c r="K218" t="s">
        <v>29</v>
      </c>
      <c r="L218">
        <v>92037</v>
      </c>
      <c r="M218" t="s">
        <v>84</v>
      </c>
      <c r="N218" t="s">
        <v>3696</v>
      </c>
      <c r="O218" t="s">
        <v>9</v>
      </c>
      <c r="P218" t="s">
        <v>418</v>
      </c>
      <c r="Q218" t="s">
        <v>3697</v>
      </c>
      <c r="R218">
        <v>44.400000000000006</v>
      </c>
      <c r="S218">
        <v>3</v>
      </c>
      <c r="T218">
        <v>0</v>
      </c>
      <c r="U218">
        <v>22.200000000000003</v>
      </c>
      <c r="V218">
        <v>2016</v>
      </c>
      <c r="W218" t="s">
        <v>212</v>
      </c>
    </row>
    <row r="219" spans="1:23" x14ac:dyDescent="0.25">
      <c r="A219">
        <v>5753</v>
      </c>
      <c r="B219" t="s">
        <v>3693</v>
      </c>
      <c r="C219" s="32">
        <v>42391</v>
      </c>
      <c r="D219" s="32">
        <v>42397</v>
      </c>
      <c r="E219" t="s">
        <v>375</v>
      </c>
      <c r="F219" t="s">
        <v>3694</v>
      </c>
      <c r="G219" t="s">
        <v>3695</v>
      </c>
      <c r="H219" t="s">
        <v>0</v>
      </c>
      <c r="I219" t="s">
        <v>378</v>
      </c>
      <c r="J219" t="s">
        <v>136</v>
      </c>
      <c r="K219" t="s">
        <v>29</v>
      </c>
      <c r="L219">
        <v>92037</v>
      </c>
      <c r="M219" t="s">
        <v>84</v>
      </c>
      <c r="N219" t="s">
        <v>469</v>
      </c>
      <c r="O219" t="s">
        <v>9</v>
      </c>
      <c r="P219" t="s">
        <v>418</v>
      </c>
      <c r="Q219" t="s">
        <v>470</v>
      </c>
      <c r="R219">
        <v>20.65</v>
      </c>
      <c r="S219">
        <v>5</v>
      </c>
      <c r="T219">
        <v>0</v>
      </c>
      <c r="U219">
        <v>9.4989999999999988</v>
      </c>
      <c r="V219">
        <v>2016</v>
      </c>
      <c r="W219" t="s">
        <v>212</v>
      </c>
    </row>
    <row r="220" spans="1:23" x14ac:dyDescent="0.25">
      <c r="A220">
        <v>5882</v>
      </c>
      <c r="B220" t="s">
        <v>3698</v>
      </c>
      <c r="C220" s="32">
        <v>42631</v>
      </c>
      <c r="D220" s="32">
        <v>42635</v>
      </c>
      <c r="E220" t="s">
        <v>375</v>
      </c>
      <c r="F220" t="s">
        <v>1697</v>
      </c>
      <c r="G220" t="s">
        <v>1698</v>
      </c>
      <c r="H220" t="s">
        <v>1</v>
      </c>
      <c r="I220" t="s">
        <v>378</v>
      </c>
      <c r="J220" t="s">
        <v>136</v>
      </c>
      <c r="K220" t="s">
        <v>29</v>
      </c>
      <c r="L220">
        <v>92105</v>
      </c>
      <c r="M220" t="s">
        <v>84</v>
      </c>
      <c r="N220" t="s">
        <v>3699</v>
      </c>
      <c r="O220" t="s">
        <v>9</v>
      </c>
      <c r="P220" t="s">
        <v>92</v>
      </c>
      <c r="Q220" t="s">
        <v>3700</v>
      </c>
      <c r="R220">
        <v>368.91</v>
      </c>
      <c r="S220">
        <v>9</v>
      </c>
      <c r="T220">
        <v>0</v>
      </c>
      <c r="U220">
        <v>180.76590000000002</v>
      </c>
      <c r="V220">
        <v>2016</v>
      </c>
      <c r="W220" t="s">
        <v>219</v>
      </c>
    </row>
    <row r="221" spans="1:23" x14ac:dyDescent="0.25">
      <c r="A221">
        <v>7942</v>
      </c>
      <c r="B221" t="s">
        <v>3701</v>
      </c>
      <c r="C221" s="32">
        <v>42718</v>
      </c>
      <c r="D221" s="32">
        <v>42721</v>
      </c>
      <c r="E221" t="s">
        <v>512</v>
      </c>
      <c r="F221" t="s">
        <v>923</v>
      </c>
      <c r="G221" t="s">
        <v>924</v>
      </c>
      <c r="H221" t="s">
        <v>1</v>
      </c>
      <c r="I221" t="s">
        <v>378</v>
      </c>
      <c r="J221" t="s">
        <v>136</v>
      </c>
      <c r="K221" t="s">
        <v>29</v>
      </c>
      <c r="L221">
        <v>92037</v>
      </c>
      <c r="M221" t="s">
        <v>84</v>
      </c>
      <c r="N221" t="s">
        <v>799</v>
      </c>
      <c r="O221" t="s">
        <v>9</v>
      </c>
      <c r="P221" t="s">
        <v>16</v>
      </c>
      <c r="Q221" t="s">
        <v>800</v>
      </c>
      <c r="R221">
        <v>134.80000000000001</v>
      </c>
      <c r="S221">
        <v>10</v>
      </c>
      <c r="T221">
        <v>0</v>
      </c>
      <c r="U221">
        <v>35.047999999999995</v>
      </c>
      <c r="V221">
        <v>2016</v>
      </c>
      <c r="W221" t="s">
        <v>210</v>
      </c>
    </row>
    <row r="222" spans="1:23" x14ac:dyDescent="0.25">
      <c r="A222">
        <v>8142</v>
      </c>
      <c r="B222" t="s">
        <v>3702</v>
      </c>
      <c r="C222" s="32">
        <v>42405</v>
      </c>
      <c r="D222" s="32">
        <v>42410</v>
      </c>
      <c r="E222" t="s">
        <v>375</v>
      </c>
      <c r="F222" t="s">
        <v>733</v>
      </c>
      <c r="G222" t="s">
        <v>734</v>
      </c>
      <c r="H222" t="s">
        <v>0</v>
      </c>
      <c r="I222" t="s">
        <v>378</v>
      </c>
      <c r="J222" t="s">
        <v>136</v>
      </c>
      <c r="K222" t="s">
        <v>29</v>
      </c>
      <c r="L222">
        <v>92037</v>
      </c>
      <c r="M222" t="s">
        <v>84</v>
      </c>
      <c r="N222" t="s">
        <v>2431</v>
      </c>
      <c r="O222" t="s">
        <v>9</v>
      </c>
      <c r="P222" t="s">
        <v>418</v>
      </c>
      <c r="Q222" t="s">
        <v>2432</v>
      </c>
      <c r="R222">
        <v>14.73</v>
      </c>
      <c r="S222">
        <v>3</v>
      </c>
      <c r="T222">
        <v>0</v>
      </c>
      <c r="U222">
        <v>7.2176999999999998</v>
      </c>
      <c r="V222">
        <v>2016</v>
      </c>
      <c r="W222" t="s">
        <v>211</v>
      </c>
    </row>
    <row r="223" spans="1:23" x14ac:dyDescent="0.25">
      <c r="A223">
        <v>8143</v>
      </c>
      <c r="B223" t="s">
        <v>3702</v>
      </c>
      <c r="C223" s="32">
        <v>42405</v>
      </c>
      <c r="D223" s="32">
        <v>42410</v>
      </c>
      <c r="E223" t="s">
        <v>375</v>
      </c>
      <c r="F223" t="s">
        <v>733</v>
      </c>
      <c r="G223" t="s">
        <v>734</v>
      </c>
      <c r="H223" t="s">
        <v>0</v>
      </c>
      <c r="I223" t="s">
        <v>378</v>
      </c>
      <c r="J223" t="s">
        <v>136</v>
      </c>
      <c r="K223" t="s">
        <v>29</v>
      </c>
      <c r="L223">
        <v>92037</v>
      </c>
      <c r="M223" t="s">
        <v>84</v>
      </c>
      <c r="N223" t="s">
        <v>2159</v>
      </c>
      <c r="O223" t="s">
        <v>9</v>
      </c>
      <c r="P223" t="s">
        <v>16</v>
      </c>
      <c r="Q223" t="s">
        <v>2160</v>
      </c>
      <c r="R223">
        <v>186.54</v>
      </c>
      <c r="S223">
        <v>3</v>
      </c>
      <c r="T223">
        <v>0</v>
      </c>
      <c r="U223">
        <v>50.365800000000007</v>
      </c>
      <c r="V223">
        <v>2016</v>
      </c>
      <c r="W223" t="s">
        <v>211</v>
      </c>
    </row>
    <row r="224" spans="1:23" x14ac:dyDescent="0.25">
      <c r="A224">
        <v>9167</v>
      </c>
      <c r="B224" t="s">
        <v>3703</v>
      </c>
      <c r="C224" s="32">
        <v>42545</v>
      </c>
      <c r="D224" s="32">
        <v>42547</v>
      </c>
      <c r="E224" t="s">
        <v>389</v>
      </c>
      <c r="F224" t="s">
        <v>3704</v>
      </c>
      <c r="G224" t="s">
        <v>3705</v>
      </c>
      <c r="H224" t="s">
        <v>0</v>
      </c>
      <c r="I224" t="s">
        <v>378</v>
      </c>
      <c r="J224" t="s">
        <v>136</v>
      </c>
      <c r="K224" t="s">
        <v>29</v>
      </c>
      <c r="L224">
        <v>92037</v>
      </c>
      <c r="M224" t="s">
        <v>84</v>
      </c>
      <c r="N224" t="s">
        <v>3706</v>
      </c>
      <c r="O224" t="s">
        <v>9</v>
      </c>
      <c r="P224" t="s">
        <v>92</v>
      </c>
      <c r="Q224" t="s">
        <v>134</v>
      </c>
      <c r="R224">
        <v>104.85</v>
      </c>
      <c r="S224">
        <v>1</v>
      </c>
      <c r="T224">
        <v>0</v>
      </c>
      <c r="U224">
        <v>50.327999999999996</v>
      </c>
      <c r="V224">
        <v>2016</v>
      </c>
      <c r="W224" t="s">
        <v>214</v>
      </c>
    </row>
    <row r="225" spans="1:23" x14ac:dyDescent="0.25">
      <c r="A225">
        <v>9168</v>
      </c>
      <c r="B225" t="s">
        <v>3703</v>
      </c>
      <c r="C225" s="32">
        <v>42545</v>
      </c>
      <c r="D225" s="32">
        <v>42547</v>
      </c>
      <c r="E225" t="s">
        <v>389</v>
      </c>
      <c r="F225" t="s">
        <v>3704</v>
      </c>
      <c r="G225" t="s">
        <v>3705</v>
      </c>
      <c r="H225" t="s">
        <v>0</v>
      </c>
      <c r="I225" t="s">
        <v>378</v>
      </c>
      <c r="J225" t="s">
        <v>136</v>
      </c>
      <c r="K225" t="s">
        <v>29</v>
      </c>
      <c r="L225">
        <v>92037</v>
      </c>
      <c r="M225" t="s">
        <v>84</v>
      </c>
      <c r="N225" t="s">
        <v>3707</v>
      </c>
      <c r="O225" t="s">
        <v>9</v>
      </c>
      <c r="P225" t="s">
        <v>14</v>
      </c>
      <c r="Q225" t="s">
        <v>3708</v>
      </c>
      <c r="R225">
        <v>241.44</v>
      </c>
      <c r="S225">
        <v>3</v>
      </c>
      <c r="T225">
        <v>0</v>
      </c>
      <c r="U225">
        <v>72.431999999999988</v>
      </c>
      <c r="V225">
        <v>2016</v>
      </c>
      <c r="W225" t="s">
        <v>214</v>
      </c>
    </row>
    <row r="226" spans="1:23" x14ac:dyDescent="0.25">
      <c r="A226">
        <v>252</v>
      </c>
      <c r="B226" t="s">
        <v>3679</v>
      </c>
      <c r="C226" s="32">
        <v>42624</v>
      </c>
      <c r="D226" s="32">
        <v>42630</v>
      </c>
      <c r="E226" t="s">
        <v>375</v>
      </c>
      <c r="F226" t="s">
        <v>1775</v>
      </c>
      <c r="G226" t="s">
        <v>1776</v>
      </c>
      <c r="H226" t="s">
        <v>0</v>
      </c>
      <c r="I226" t="s">
        <v>378</v>
      </c>
      <c r="J226" t="s">
        <v>136</v>
      </c>
      <c r="K226" t="s">
        <v>29</v>
      </c>
      <c r="L226">
        <v>92037</v>
      </c>
      <c r="M226" t="s">
        <v>84</v>
      </c>
      <c r="N226" t="s">
        <v>3447</v>
      </c>
      <c r="O226" t="s">
        <v>10</v>
      </c>
      <c r="P226" t="s">
        <v>17</v>
      </c>
      <c r="Q226" t="s">
        <v>103</v>
      </c>
      <c r="R226">
        <v>3347.37</v>
      </c>
      <c r="S226">
        <v>13</v>
      </c>
      <c r="T226">
        <v>0</v>
      </c>
      <c r="U226">
        <v>636.0002999999997</v>
      </c>
      <c r="V226">
        <v>2016</v>
      </c>
      <c r="W226" t="s">
        <v>219</v>
      </c>
    </row>
    <row r="227" spans="1:23" x14ac:dyDescent="0.25">
      <c r="A227">
        <v>3524</v>
      </c>
      <c r="B227" t="s">
        <v>3709</v>
      </c>
      <c r="C227" s="32">
        <v>42618</v>
      </c>
      <c r="D227" s="32">
        <v>42623</v>
      </c>
      <c r="E227" t="s">
        <v>375</v>
      </c>
      <c r="F227" t="s">
        <v>3633</v>
      </c>
      <c r="G227" t="s">
        <v>3634</v>
      </c>
      <c r="H227" t="s">
        <v>1</v>
      </c>
      <c r="I227" t="s">
        <v>378</v>
      </c>
      <c r="J227" t="s">
        <v>136</v>
      </c>
      <c r="K227" t="s">
        <v>29</v>
      </c>
      <c r="L227">
        <v>92105</v>
      </c>
      <c r="M227" t="s">
        <v>84</v>
      </c>
      <c r="N227" t="s">
        <v>3710</v>
      </c>
      <c r="O227" t="s">
        <v>10</v>
      </c>
      <c r="P227" t="s">
        <v>17</v>
      </c>
      <c r="Q227" t="s">
        <v>3711</v>
      </c>
      <c r="R227">
        <v>116</v>
      </c>
      <c r="S227">
        <v>8</v>
      </c>
      <c r="T227">
        <v>0</v>
      </c>
      <c r="U227">
        <v>29</v>
      </c>
      <c r="V227">
        <v>2016</v>
      </c>
      <c r="W227" t="s">
        <v>219</v>
      </c>
    </row>
    <row r="228" spans="1:23" x14ac:dyDescent="0.25">
      <c r="A228">
        <v>5022</v>
      </c>
      <c r="B228" t="s">
        <v>3712</v>
      </c>
      <c r="C228" s="32">
        <v>42722</v>
      </c>
      <c r="D228" s="32">
        <v>42728</v>
      </c>
      <c r="E228" t="s">
        <v>375</v>
      </c>
      <c r="F228" t="s">
        <v>1305</v>
      </c>
      <c r="G228" t="s">
        <v>1306</v>
      </c>
      <c r="H228" t="s">
        <v>0</v>
      </c>
      <c r="I228" t="s">
        <v>378</v>
      </c>
      <c r="J228" t="s">
        <v>136</v>
      </c>
      <c r="K228" t="s">
        <v>29</v>
      </c>
      <c r="L228">
        <v>92037</v>
      </c>
      <c r="M228" t="s">
        <v>84</v>
      </c>
      <c r="N228" t="s">
        <v>3288</v>
      </c>
      <c r="O228" t="s">
        <v>10</v>
      </c>
      <c r="P228" t="s">
        <v>17</v>
      </c>
      <c r="Q228" t="s">
        <v>3289</v>
      </c>
      <c r="R228">
        <v>72.64</v>
      </c>
      <c r="S228">
        <v>2</v>
      </c>
      <c r="T228">
        <v>0</v>
      </c>
      <c r="U228">
        <v>21.791999999999994</v>
      </c>
      <c r="V228">
        <v>2016</v>
      </c>
      <c r="W228" t="s">
        <v>210</v>
      </c>
    </row>
    <row r="229" spans="1:23" x14ac:dyDescent="0.25">
      <c r="A229">
        <v>5023</v>
      </c>
      <c r="B229" t="s">
        <v>3712</v>
      </c>
      <c r="C229" s="32">
        <v>42722</v>
      </c>
      <c r="D229" s="32">
        <v>42728</v>
      </c>
      <c r="E229" t="s">
        <v>375</v>
      </c>
      <c r="F229" t="s">
        <v>1305</v>
      </c>
      <c r="G229" t="s">
        <v>1306</v>
      </c>
      <c r="H229" t="s">
        <v>0</v>
      </c>
      <c r="I229" t="s">
        <v>378</v>
      </c>
      <c r="J229" t="s">
        <v>136</v>
      </c>
      <c r="K229" t="s">
        <v>29</v>
      </c>
      <c r="L229">
        <v>92037</v>
      </c>
      <c r="M229" t="s">
        <v>84</v>
      </c>
      <c r="N229" t="s">
        <v>3447</v>
      </c>
      <c r="O229" t="s">
        <v>10</v>
      </c>
      <c r="P229" t="s">
        <v>17</v>
      </c>
      <c r="Q229" t="s">
        <v>103</v>
      </c>
      <c r="R229">
        <v>772.47</v>
      </c>
      <c r="S229">
        <v>3</v>
      </c>
      <c r="T229">
        <v>0</v>
      </c>
      <c r="U229">
        <v>146.76929999999993</v>
      </c>
      <c r="V229">
        <v>2016</v>
      </c>
      <c r="W229" t="s">
        <v>210</v>
      </c>
    </row>
    <row r="230" spans="1:23" x14ac:dyDescent="0.25">
      <c r="A230">
        <v>5024</v>
      </c>
      <c r="B230" t="s">
        <v>3712</v>
      </c>
      <c r="C230" s="32">
        <v>42722</v>
      </c>
      <c r="D230" s="32">
        <v>42728</v>
      </c>
      <c r="E230" t="s">
        <v>375</v>
      </c>
      <c r="F230" t="s">
        <v>1305</v>
      </c>
      <c r="G230" t="s">
        <v>1306</v>
      </c>
      <c r="H230" t="s">
        <v>0</v>
      </c>
      <c r="I230" t="s">
        <v>378</v>
      </c>
      <c r="J230" t="s">
        <v>136</v>
      </c>
      <c r="K230" t="s">
        <v>29</v>
      </c>
      <c r="L230">
        <v>92037</v>
      </c>
      <c r="M230" t="s">
        <v>84</v>
      </c>
      <c r="N230" t="s">
        <v>3346</v>
      </c>
      <c r="O230" t="s">
        <v>8</v>
      </c>
      <c r="P230" t="s">
        <v>91</v>
      </c>
      <c r="Q230" t="s">
        <v>3347</v>
      </c>
      <c r="R230">
        <v>39.92</v>
      </c>
      <c r="S230">
        <v>4</v>
      </c>
      <c r="T230">
        <v>0</v>
      </c>
      <c r="U230">
        <v>11.177600000000002</v>
      </c>
      <c r="V230">
        <v>2016</v>
      </c>
      <c r="W230" t="s">
        <v>210</v>
      </c>
    </row>
    <row r="231" spans="1:23" x14ac:dyDescent="0.25">
      <c r="A231">
        <v>8158</v>
      </c>
      <c r="B231" t="s">
        <v>3713</v>
      </c>
      <c r="C231" s="32">
        <v>42692</v>
      </c>
      <c r="D231" s="32">
        <v>42696</v>
      </c>
      <c r="E231" t="s">
        <v>375</v>
      </c>
      <c r="F231" t="s">
        <v>1741</v>
      </c>
      <c r="G231" t="s">
        <v>1742</v>
      </c>
      <c r="H231" t="s">
        <v>0</v>
      </c>
      <c r="I231" t="s">
        <v>378</v>
      </c>
      <c r="J231" t="s">
        <v>136</v>
      </c>
      <c r="K231" t="s">
        <v>29</v>
      </c>
      <c r="L231">
        <v>92105</v>
      </c>
      <c r="M231" t="s">
        <v>84</v>
      </c>
      <c r="N231" t="s">
        <v>3714</v>
      </c>
      <c r="O231" t="s">
        <v>10</v>
      </c>
      <c r="P231" t="s">
        <v>17</v>
      </c>
      <c r="Q231" t="s">
        <v>3715</v>
      </c>
      <c r="R231">
        <v>595</v>
      </c>
      <c r="S231">
        <v>5</v>
      </c>
      <c r="T231">
        <v>0</v>
      </c>
      <c r="U231">
        <v>95.200000000000031</v>
      </c>
      <c r="V231">
        <v>2016</v>
      </c>
      <c r="W231" t="s">
        <v>217</v>
      </c>
    </row>
    <row r="232" spans="1:23" x14ac:dyDescent="0.25">
      <c r="A232">
        <v>8685</v>
      </c>
      <c r="B232" t="s">
        <v>3716</v>
      </c>
      <c r="C232" s="32">
        <v>42720</v>
      </c>
      <c r="D232" s="32">
        <v>42727</v>
      </c>
      <c r="E232" t="s">
        <v>375</v>
      </c>
      <c r="F232" t="s">
        <v>3111</v>
      </c>
      <c r="G232" t="s">
        <v>3112</v>
      </c>
      <c r="H232" t="s">
        <v>2</v>
      </c>
      <c r="I232" t="s">
        <v>378</v>
      </c>
      <c r="J232" t="s">
        <v>136</v>
      </c>
      <c r="K232" t="s">
        <v>29</v>
      </c>
      <c r="L232">
        <v>92024</v>
      </c>
      <c r="M232" t="s">
        <v>84</v>
      </c>
      <c r="N232" t="s">
        <v>3717</v>
      </c>
      <c r="O232" t="s">
        <v>10</v>
      </c>
      <c r="P232" t="s">
        <v>17</v>
      </c>
      <c r="Q232" t="s">
        <v>3718</v>
      </c>
      <c r="R232">
        <v>21.209999999999997</v>
      </c>
      <c r="S232">
        <v>7</v>
      </c>
      <c r="T232">
        <v>0</v>
      </c>
      <c r="U232">
        <v>4.4540999999999986</v>
      </c>
      <c r="V232">
        <v>2016</v>
      </c>
      <c r="W232" t="s">
        <v>210</v>
      </c>
    </row>
    <row r="233" spans="1:23" x14ac:dyDescent="0.25">
      <c r="A233">
        <v>325</v>
      </c>
      <c r="B233" t="s">
        <v>325</v>
      </c>
      <c r="C233" s="32">
        <v>42483</v>
      </c>
      <c r="D233" s="32">
        <v>42487</v>
      </c>
      <c r="E233" t="s">
        <v>375</v>
      </c>
      <c r="F233" t="s">
        <v>3251</v>
      </c>
      <c r="G233" t="s">
        <v>3252</v>
      </c>
      <c r="H233" t="s">
        <v>1</v>
      </c>
      <c r="I233" t="s">
        <v>378</v>
      </c>
      <c r="J233" t="s">
        <v>3719</v>
      </c>
      <c r="K233" t="s">
        <v>29</v>
      </c>
      <c r="L233">
        <v>92345</v>
      </c>
      <c r="M233" t="s">
        <v>84</v>
      </c>
      <c r="N233" t="s">
        <v>3720</v>
      </c>
      <c r="O233" t="s">
        <v>10</v>
      </c>
      <c r="P233" t="s">
        <v>17</v>
      </c>
      <c r="Q233" t="s">
        <v>3721</v>
      </c>
      <c r="R233">
        <v>99.99</v>
      </c>
      <c r="S233">
        <v>1</v>
      </c>
      <c r="T233">
        <v>0</v>
      </c>
      <c r="U233">
        <v>34.996499999999997</v>
      </c>
      <c r="V233">
        <v>2016</v>
      </c>
      <c r="W233" t="s">
        <v>208</v>
      </c>
    </row>
    <row r="234" spans="1:23" x14ac:dyDescent="0.25">
      <c r="A234">
        <v>3209</v>
      </c>
      <c r="B234" t="s">
        <v>3722</v>
      </c>
      <c r="C234" s="32">
        <v>42378</v>
      </c>
      <c r="D234" s="32">
        <v>42384</v>
      </c>
      <c r="E234" t="s">
        <v>375</v>
      </c>
      <c r="F234" t="s">
        <v>1762</v>
      </c>
      <c r="G234" t="s">
        <v>1763</v>
      </c>
      <c r="H234" t="s">
        <v>1</v>
      </c>
      <c r="I234" t="s">
        <v>378</v>
      </c>
      <c r="J234" t="s">
        <v>117</v>
      </c>
      <c r="K234" t="s">
        <v>29</v>
      </c>
      <c r="L234">
        <v>93727</v>
      </c>
      <c r="M234" t="s">
        <v>84</v>
      </c>
      <c r="N234" t="s">
        <v>3362</v>
      </c>
      <c r="O234" t="s">
        <v>10</v>
      </c>
      <c r="P234" t="s">
        <v>17</v>
      </c>
      <c r="Q234" t="s">
        <v>3363</v>
      </c>
      <c r="R234">
        <v>349.95</v>
      </c>
      <c r="S234">
        <v>5</v>
      </c>
      <c r="T234">
        <v>0</v>
      </c>
      <c r="U234">
        <v>118.98299999999999</v>
      </c>
      <c r="V234">
        <v>2016</v>
      </c>
      <c r="W234" t="s">
        <v>212</v>
      </c>
    </row>
    <row r="235" spans="1:23" x14ac:dyDescent="0.25">
      <c r="A235">
        <v>6835</v>
      </c>
      <c r="B235" t="s">
        <v>3723</v>
      </c>
      <c r="C235" s="32">
        <v>42694</v>
      </c>
      <c r="D235" s="32">
        <v>42698</v>
      </c>
      <c r="E235" t="s">
        <v>375</v>
      </c>
      <c r="F235" t="s">
        <v>3175</v>
      </c>
      <c r="G235" t="s">
        <v>3176</v>
      </c>
      <c r="H235" t="s">
        <v>1</v>
      </c>
      <c r="I235" t="s">
        <v>378</v>
      </c>
      <c r="J235" t="s">
        <v>3724</v>
      </c>
      <c r="K235" t="s">
        <v>29</v>
      </c>
      <c r="L235">
        <v>90640</v>
      </c>
      <c r="M235" t="s">
        <v>84</v>
      </c>
      <c r="N235" t="s">
        <v>3725</v>
      </c>
      <c r="O235" t="s">
        <v>10</v>
      </c>
      <c r="P235" t="s">
        <v>17</v>
      </c>
      <c r="Q235" t="s">
        <v>3726</v>
      </c>
      <c r="R235">
        <v>27.88</v>
      </c>
      <c r="S235">
        <v>2</v>
      </c>
      <c r="T235">
        <v>0</v>
      </c>
      <c r="U235">
        <v>3.9032000000000018</v>
      </c>
      <c r="V235">
        <v>2016</v>
      </c>
      <c r="W235" t="s">
        <v>217</v>
      </c>
    </row>
    <row r="236" spans="1:23" x14ac:dyDescent="0.25">
      <c r="A236">
        <v>7054</v>
      </c>
      <c r="B236" t="s">
        <v>327</v>
      </c>
      <c r="C236" s="32">
        <v>42715</v>
      </c>
      <c r="D236" s="32">
        <v>42715</v>
      </c>
      <c r="E236" t="s">
        <v>597</v>
      </c>
      <c r="F236" t="s">
        <v>3727</v>
      </c>
      <c r="G236" t="s">
        <v>3728</v>
      </c>
      <c r="H236" t="s">
        <v>0</v>
      </c>
      <c r="I236" t="s">
        <v>378</v>
      </c>
      <c r="J236" t="s">
        <v>109</v>
      </c>
      <c r="K236" t="s">
        <v>29</v>
      </c>
      <c r="L236">
        <v>92804</v>
      </c>
      <c r="M236" t="s">
        <v>84</v>
      </c>
      <c r="N236" t="s">
        <v>3729</v>
      </c>
      <c r="O236" t="s">
        <v>10</v>
      </c>
      <c r="P236" t="s">
        <v>17</v>
      </c>
      <c r="Q236" t="s">
        <v>3730</v>
      </c>
      <c r="R236">
        <v>119.96</v>
      </c>
      <c r="S236">
        <v>4</v>
      </c>
      <c r="T236">
        <v>0</v>
      </c>
      <c r="U236">
        <v>25.191599999999994</v>
      </c>
      <c r="V236">
        <v>2016</v>
      </c>
      <c r="W236" t="s">
        <v>210</v>
      </c>
    </row>
    <row r="237" spans="1:23" x14ac:dyDescent="0.25">
      <c r="A237">
        <v>7307</v>
      </c>
      <c r="B237" t="s">
        <v>3731</v>
      </c>
      <c r="C237" s="32">
        <v>42679</v>
      </c>
      <c r="D237" s="32">
        <v>42681</v>
      </c>
      <c r="E237" t="s">
        <v>389</v>
      </c>
      <c r="F237" t="s">
        <v>647</v>
      </c>
      <c r="G237" t="s">
        <v>648</v>
      </c>
      <c r="H237" t="s">
        <v>0</v>
      </c>
      <c r="I237" t="s">
        <v>378</v>
      </c>
      <c r="J237" t="s">
        <v>238</v>
      </c>
      <c r="K237" t="s">
        <v>29</v>
      </c>
      <c r="L237">
        <v>95123</v>
      </c>
      <c r="M237" t="s">
        <v>84</v>
      </c>
      <c r="N237" t="s">
        <v>2979</v>
      </c>
      <c r="O237" t="s">
        <v>10</v>
      </c>
      <c r="P237" t="s">
        <v>17</v>
      </c>
      <c r="Q237" t="s">
        <v>2980</v>
      </c>
      <c r="R237">
        <v>72</v>
      </c>
      <c r="S237">
        <v>4</v>
      </c>
      <c r="T237">
        <v>0</v>
      </c>
      <c r="U237">
        <v>12.959999999999994</v>
      </c>
      <c r="V237">
        <v>2016</v>
      </c>
      <c r="W237" t="s">
        <v>217</v>
      </c>
    </row>
    <row r="238" spans="1:23" x14ac:dyDescent="0.25">
      <c r="A238">
        <v>8614</v>
      </c>
      <c r="B238" t="s">
        <v>3732</v>
      </c>
      <c r="C238" s="32">
        <v>42683</v>
      </c>
      <c r="D238" s="32">
        <v>42688</v>
      </c>
      <c r="E238" t="s">
        <v>375</v>
      </c>
      <c r="F238" t="s">
        <v>933</v>
      </c>
      <c r="G238" t="s">
        <v>934</v>
      </c>
      <c r="H238" t="s">
        <v>0</v>
      </c>
      <c r="I238" t="s">
        <v>378</v>
      </c>
      <c r="J238" t="s">
        <v>124</v>
      </c>
      <c r="K238" t="s">
        <v>29</v>
      </c>
      <c r="L238">
        <v>94601</v>
      </c>
      <c r="M238" t="s">
        <v>84</v>
      </c>
      <c r="N238" t="s">
        <v>3733</v>
      </c>
      <c r="O238" t="s">
        <v>10</v>
      </c>
      <c r="P238" t="s">
        <v>17</v>
      </c>
      <c r="Q238" t="s">
        <v>3734</v>
      </c>
      <c r="R238">
        <v>479.97</v>
      </c>
      <c r="S238">
        <v>3</v>
      </c>
      <c r="T238">
        <v>0</v>
      </c>
      <c r="U238">
        <v>177.58890000000002</v>
      </c>
      <c r="V238">
        <v>2016</v>
      </c>
      <c r="W238" t="s">
        <v>217</v>
      </c>
    </row>
    <row r="239" spans="1:23" x14ac:dyDescent="0.25">
      <c r="A239">
        <v>9496</v>
      </c>
      <c r="B239" t="s">
        <v>3735</v>
      </c>
      <c r="C239" s="32">
        <v>42502</v>
      </c>
      <c r="D239" s="32">
        <v>42506</v>
      </c>
      <c r="E239" t="s">
        <v>375</v>
      </c>
      <c r="F239" t="s">
        <v>3736</v>
      </c>
      <c r="G239" t="s">
        <v>3737</v>
      </c>
      <c r="H239" t="s">
        <v>0</v>
      </c>
      <c r="I239" t="s">
        <v>378</v>
      </c>
      <c r="J239" t="s">
        <v>3738</v>
      </c>
      <c r="K239" t="s">
        <v>29</v>
      </c>
      <c r="L239">
        <v>92691</v>
      </c>
      <c r="M239" t="s">
        <v>84</v>
      </c>
      <c r="N239" t="s">
        <v>3739</v>
      </c>
      <c r="O239" t="s">
        <v>10</v>
      </c>
      <c r="P239" t="s">
        <v>17</v>
      </c>
      <c r="Q239" t="s">
        <v>3740</v>
      </c>
      <c r="R239">
        <v>120</v>
      </c>
      <c r="S239">
        <v>6</v>
      </c>
      <c r="T239">
        <v>0</v>
      </c>
      <c r="U239">
        <v>46.800000000000004</v>
      </c>
      <c r="V239">
        <v>2016</v>
      </c>
      <c r="W239" t="s">
        <v>216</v>
      </c>
    </row>
    <row r="240" spans="1:23" x14ac:dyDescent="0.25">
      <c r="A240">
        <v>9662</v>
      </c>
      <c r="B240" t="s">
        <v>3741</v>
      </c>
      <c r="C240" s="32">
        <v>42527</v>
      </c>
      <c r="D240" s="32">
        <v>42532</v>
      </c>
      <c r="E240" t="s">
        <v>375</v>
      </c>
      <c r="F240" t="s">
        <v>3742</v>
      </c>
      <c r="G240" t="s">
        <v>3743</v>
      </c>
      <c r="H240" t="s">
        <v>2</v>
      </c>
      <c r="I240" t="s">
        <v>378</v>
      </c>
      <c r="J240" t="s">
        <v>1237</v>
      </c>
      <c r="K240" t="s">
        <v>29</v>
      </c>
      <c r="L240">
        <v>93101</v>
      </c>
      <c r="M240" t="s">
        <v>84</v>
      </c>
      <c r="N240" t="s">
        <v>3744</v>
      </c>
      <c r="O240" t="s">
        <v>10</v>
      </c>
      <c r="P240" t="s">
        <v>17</v>
      </c>
      <c r="Q240" t="s">
        <v>3745</v>
      </c>
      <c r="R240">
        <v>26.96</v>
      </c>
      <c r="S240">
        <v>2</v>
      </c>
      <c r="T240">
        <v>0</v>
      </c>
      <c r="U240">
        <v>3.7744</v>
      </c>
      <c r="V240">
        <v>2016</v>
      </c>
      <c r="W240" t="s">
        <v>214</v>
      </c>
    </row>
    <row r="241" spans="1:23" x14ac:dyDescent="0.25">
      <c r="A241">
        <v>140</v>
      </c>
      <c r="B241" t="s">
        <v>315</v>
      </c>
      <c r="C241" s="32">
        <v>42656</v>
      </c>
      <c r="D241" s="32">
        <v>42662</v>
      </c>
      <c r="E241" t="s">
        <v>375</v>
      </c>
      <c r="F241" t="s">
        <v>3116</v>
      </c>
      <c r="G241" t="s">
        <v>3117</v>
      </c>
      <c r="H241" t="s">
        <v>0</v>
      </c>
      <c r="I241" t="s">
        <v>378</v>
      </c>
      <c r="J241" t="s">
        <v>226</v>
      </c>
      <c r="K241" t="s">
        <v>29</v>
      </c>
      <c r="L241">
        <v>95661</v>
      </c>
      <c r="M241" t="s">
        <v>84</v>
      </c>
      <c r="N241" t="s">
        <v>1947</v>
      </c>
      <c r="O241" t="s">
        <v>8</v>
      </c>
      <c r="P241" t="s">
        <v>91</v>
      </c>
      <c r="Q241" t="s">
        <v>1948</v>
      </c>
      <c r="R241">
        <v>43.120000000000005</v>
      </c>
      <c r="S241">
        <v>14</v>
      </c>
      <c r="T241">
        <v>0</v>
      </c>
      <c r="U241">
        <v>20.697599999999998</v>
      </c>
      <c r="V241">
        <v>2016</v>
      </c>
      <c r="W241" t="s">
        <v>218</v>
      </c>
    </row>
    <row r="242" spans="1:23" x14ac:dyDescent="0.25">
      <c r="A242">
        <v>498</v>
      </c>
      <c r="B242" t="s">
        <v>3746</v>
      </c>
      <c r="C242" s="32">
        <v>42576</v>
      </c>
      <c r="D242" s="32">
        <v>42582</v>
      </c>
      <c r="E242" t="s">
        <v>375</v>
      </c>
      <c r="F242" t="s">
        <v>1967</v>
      </c>
      <c r="G242" t="s">
        <v>1968</v>
      </c>
      <c r="H242" t="s">
        <v>0</v>
      </c>
      <c r="I242" t="s">
        <v>378</v>
      </c>
      <c r="J242" t="s">
        <v>1089</v>
      </c>
      <c r="K242" t="s">
        <v>29</v>
      </c>
      <c r="L242">
        <v>92627</v>
      </c>
      <c r="M242" t="s">
        <v>84</v>
      </c>
      <c r="N242" t="s">
        <v>3747</v>
      </c>
      <c r="O242" t="s">
        <v>8</v>
      </c>
      <c r="P242" t="s">
        <v>91</v>
      </c>
      <c r="Q242" t="s">
        <v>3748</v>
      </c>
      <c r="R242">
        <v>255.76</v>
      </c>
      <c r="S242">
        <v>4</v>
      </c>
      <c r="T242">
        <v>0</v>
      </c>
      <c r="U242">
        <v>81.843199999999996</v>
      </c>
      <c r="V242">
        <v>2016</v>
      </c>
      <c r="W242" t="s">
        <v>213</v>
      </c>
    </row>
    <row r="243" spans="1:23" x14ac:dyDescent="0.25">
      <c r="A243">
        <v>500</v>
      </c>
      <c r="B243" t="s">
        <v>3746</v>
      </c>
      <c r="C243" s="32">
        <v>42576</v>
      </c>
      <c r="D243" s="32">
        <v>42582</v>
      </c>
      <c r="E243" t="s">
        <v>375</v>
      </c>
      <c r="F243" t="s">
        <v>1967</v>
      </c>
      <c r="G243" t="s">
        <v>1968</v>
      </c>
      <c r="H243" t="s">
        <v>0</v>
      </c>
      <c r="I243" t="s">
        <v>378</v>
      </c>
      <c r="J243" t="s">
        <v>1089</v>
      </c>
      <c r="K243" t="s">
        <v>29</v>
      </c>
      <c r="L243">
        <v>92627</v>
      </c>
      <c r="M243" t="s">
        <v>84</v>
      </c>
      <c r="N243" t="s">
        <v>3630</v>
      </c>
      <c r="O243" t="s">
        <v>8</v>
      </c>
      <c r="P243" t="s">
        <v>91</v>
      </c>
      <c r="Q243" t="s">
        <v>3631</v>
      </c>
      <c r="R243">
        <v>69.3</v>
      </c>
      <c r="S243">
        <v>9</v>
      </c>
      <c r="T243">
        <v>0</v>
      </c>
      <c r="U243">
        <v>22.868999999999996</v>
      </c>
      <c r="V243">
        <v>2016</v>
      </c>
      <c r="W243" t="s">
        <v>213</v>
      </c>
    </row>
    <row r="244" spans="1:23" x14ac:dyDescent="0.25">
      <c r="A244">
        <v>639</v>
      </c>
      <c r="B244" t="s">
        <v>300</v>
      </c>
      <c r="C244" s="32">
        <v>42510</v>
      </c>
      <c r="D244" s="32">
        <v>42515</v>
      </c>
      <c r="E244" t="s">
        <v>375</v>
      </c>
      <c r="F244" t="s">
        <v>3749</v>
      </c>
      <c r="G244" t="s">
        <v>3750</v>
      </c>
      <c r="H244" t="s">
        <v>2</v>
      </c>
      <c r="I244" t="s">
        <v>378</v>
      </c>
      <c r="J244" t="s">
        <v>3751</v>
      </c>
      <c r="K244" t="s">
        <v>29</v>
      </c>
      <c r="L244">
        <v>94591</v>
      </c>
      <c r="M244" t="s">
        <v>84</v>
      </c>
      <c r="N244" t="s">
        <v>3752</v>
      </c>
      <c r="O244" t="s">
        <v>8</v>
      </c>
      <c r="P244" t="s">
        <v>91</v>
      </c>
      <c r="Q244" t="s">
        <v>3238</v>
      </c>
      <c r="R244">
        <v>1049.2</v>
      </c>
      <c r="S244">
        <v>5</v>
      </c>
      <c r="T244">
        <v>0</v>
      </c>
      <c r="U244">
        <v>272.79200000000003</v>
      </c>
      <c r="V244">
        <v>2016</v>
      </c>
      <c r="W244" t="s">
        <v>216</v>
      </c>
    </row>
    <row r="245" spans="1:23" x14ac:dyDescent="0.25">
      <c r="A245">
        <v>1799</v>
      </c>
      <c r="B245" t="s">
        <v>3753</v>
      </c>
      <c r="C245" s="32">
        <v>42558</v>
      </c>
      <c r="D245" s="32">
        <v>42562</v>
      </c>
      <c r="E245" t="s">
        <v>375</v>
      </c>
      <c r="F245" t="s">
        <v>3754</v>
      </c>
      <c r="G245" t="s">
        <v>3755</v>
      </c>
      <c r="H245" t="s">
        <v>0</v>
      </c>
      <c r="I245" t="s">
        <v>378</v>
      </c>
      <c r="J245" t="s">
        <v>238</v>
      </c>
      <c r="K245" t="s">
        <v>29</v>
      </c>
      <c r="L245">
        <v>95123</v>
      </c>
      <c r="M245" t="s">
        <v>84</v>
      </c>
      <c r="N245" t="s">
        <v>3756</v>
      </c>
      <c r="O245" t="s">
        <v>8</v>
      </c>
      <c r="P245" t="s">
        <v>91</v>
      </c>
      <c r="Q245" t="s">
        <v>3757</v>
      </c>
      <c r="R245">
        <v>215.65</v>
      </c>
      <c r="S245">
        <v>5</v>
      </c>
      <c r="T245">
        <v>0</v>
      </c>
      <c r="U245">
        <v>73.320999999999998</v>
      </c>
      <c r="V245">
        <v>2016</v>
      </c>
      <c r="W245" t="s">
        <v>213</v>
      </c>
    </row>
    <row r="246" spans="1:23" x14ac:dyDescent="0.25">
      <c r="A246">
        <v>5577</v>
      </c>
      <c r="B246" t="s">
        <v>3758</v>
      </c>
      <c r="C246" s="32">
        <v>42716</v>
      </c>
      <c r="D246" s="32">
        <v>42720</v>
      </c>
      <c r="E246" t="s">
        <v>375</v>
      </c>
      <c r="F246" t="s">
        <v>3759</v>
      </c>
      <c r="G246" t="s">
        <v>3760</v>
      </c>
      <c r="H246" t="s">
        <v>0</v>
      </c>
      <c r="I246" t="s">
        <v>378</v>
      </c>
      <c r="J246" t="s">
        <v>1118</v>
      </c>
      <c r="K246" t="s">
        <v>29</v>
      </c>
      <c r="L246">
        <v>91104</v>
      </c>
      <c r="M246" t="s">
        <v>84</v>
      </c>
      <c r="N246" t="s">
        <v>3747</v>
      </c>
      <c r="O246" t="s">
        <v>8</v>
      </c>
      <c r="P246" t="s">
        <v>91</v>
      </c>
      <c r="Q246" t="s">
        <v>3748</v>
      </c>
      <c r="R246">
        <v>383.64</v>
      </c>
      <c r="S246">
        <v>6</v>
      </c>
      <c r="T246">
        <v>0</v>
      </c>
      <c r="U246">
        <v>122.76479999999999</v>
      </c>
      <c r="V246">
        <v>2016</v>
      </c>
      <c r="W246" t="s">
        <v>210</v>
      </c>
    </row>
    <row r="247" spans="1:23" x14ac:dyDescent="0.25">
      <c r="A247">
        <v>5910</v>
      </c>
      <c r="B247" t="s">
        <v>3761</v>
      </c>
      <c r="C247" s="32">
        <v>42706</v>
      </c>
      <c r="D247" s="32">
        <v>42711</v>
      </c>
      <c r="E247" t="s">
        <v>375</v>
      </c>
      <c r="F247" t="s">
        <v>1321</v>
      </c>
      <c r="G247" t="s">
        <v>1322</v>
      </c>
      <c r="H247" t="s">
        <v>1</v>
      </c>
      <c r="I247" t="s">
        <v>378</v>
      </c>
      <c r="J247" t="s">
        <v>238</v>
      </c>
      <c r="K247" t="s">
        <v>29</v>
      </c>
      <c r="L247">
        <v>95123</v>
      </c>
      <c r="M247" t="s">
        <v>84</v>
      </c>
      <c r="N247" t="s">
        <v>2036</v>
      </c>
      <c r="O247" t="s">
        <v>8</v>
      </c>
      <c r="P247" t="s">
        <v>91</v>
      </c>
      <c r="Q247" t="s">
        <v>2037</v>
      </c>
      <c r="R247">
        <v>14.52</v>
      </c>
      <c r="S247">
        <v>3</v>
      </c>
      <c r="T247">
        <v>0</v>
      </c>
      <c r="U247">
        <v>5.6627999999999998</v>
      </c>
      <c r="V247">
        <v>2016</v>
      </c>
      <c r="W247" t="s">
        <v>210</v>
      </c>
    </row>
    <row r="248" spans="1:23" x14ac:dyDescent="0.25">
      <c r="A248">
        <v>6792</v>
      </c>
      <c r="B248" t="s">
        <v>3762</v>
      </c>
      <c r="C248" s="32">
        <v>42684</v>
      </c>
      <c r="D248" s="32">
        <v>42689</v>
      </c>
      <c r="E248" t="s">
        <v>375</v>
      </c>
      <c r="F248" t="s">
        <v>3763</v>
      </c>
      <c r="G248" t="s">
        <v>3764</v>
      </c>
      <c r="H248" t="s">
        <v>2</v>
      </c>
      <c r="I248" t="s">
        <v>378</v>
      </c>
      <c r="J248" t="s">
        <v>153</v>
      </c>
      <c r="K248" t="s">
        <v>29</v>
      </c>
      <c r="L248">
        <v>95823</v>
      </c>
      <c r="M248" t="s">
        <v>84</v>
      </c>
      <c r="N248" t="s">
        <v>3346</v>
      </c>
      <c r="O248" t="s">
        <v>8</v>
      </c>
      <c r="P248" t="s">
        <v>91</v>
      </c>
      <c r="Q248" t="s">
        <v>3347</v>
      </c>
      <c r="R248">
        <v>9.98</v>
      </c>
      <c r="S248">
        <v>1</v>
      </c>
      <c r="T248">
        <v>0</v>
      </c>
      <c r="U248">
        <v>2.7944000000000004</v>
      </c>
      <c r="V248">
        <v>2016</v>
      </c>
      <c r="W248" t="s">
        <v>217</v>
      </c>
    </row>
    <row r="249" spans="1:23" x14ac:dyDescent="0.25">
      <c r="A249">
        <v>7239</v>
      </c>
      <c r="B249" t="s">
        <v>3765</v>
      </c>
      <c r="C249" s="32">
        <v>42728</v>
      </c>
      <c r="D249" s="32">
        <v>42734</v>
      </c>
      <c r="E249" t="s">
        <v>375</v>
      </c>
      <c r="F249" t="s">
        <v>3766</v>
      </c>
      <c r="G249" t="s">
        <v>3767</v>
      </c>
      <c r="H249" t="s">
        <v>0</v>
      </c>
      <c r="I249" t="s">
        <v>378</v>
      </c>
      <c r="J249" t="s">
        <v>238</v>
      </c>
      <c r="K249" t="s">
        <v>29</v>
      </c>
      <c r="L249">
        <v>95123</v>
      </c>
      <c r="M249" t="s">
        <v>84</v>
      </c>
      <c r="N249" t="s">
        <v>3768</v>
      </c>
      <c r="O249" t="s">
        <v>8</v>
      </c>
      <c r="P249" t="s">
        <v>91</v>
      </c>
      <c r="Q249" t="s">
        <v>3769</v>
      </c>
      <c r="R249">
        <v>43.96</v>
      </c>
      <c r="S249">
        <v>7</v>
      </c>
      <c r="T249">
        <v>0</v>
      </c>
      <c r="U249">
        <v>18.463200000000004</v>
      </c>
      <c r="V249">
        <v>2016</v>
      </c>
      <c r="W249" t="s">
        <v>210</v>
      </c>
    </row>
    <row r="250" spans="1:23" x14ac:dyDescent="0.25">
      <c r="A250">
        <v>9171</v>
      </c>
      <c r="B250" t="s">
        <v>3770</v>
      </c>
      <c r="C250" s="32">
        <v>42705</v>
      </c>
      <c r="D250" s="32">
        <v>42705</v>
      </c>
      <c r="E250" t="s">
        <v>597</v>
      </c>
      <c r="F250" t="s">
        <v>3771</v>
      </c>
      <c r="G250" t="s">
        <v>3772</v>
      </c>
      <c r="H250" t="s">
        <v>2</v>
      </c>
      <c r="I250" t="s">
        <v>378</v>
      </c>
      <c r="J250" t="s">
        <v>1231</v>
      </c>
      <c r="K250" t="s">
        <v>29</v>
      </c>
      <c r="L250">
        <v>93030</v>
      </c>
      <c r="M250" t="s">
        <v>84</v>
      </c>
      <c r="N250" t="s">
        <v>3773</v>
      </c>
      <c r="O250" t="s">
        <v>8</v>
      </c>
      <c r="P250" t="s">
        <v>91</v>
      </c>
      <c r="Q250" t="s">
        <v>3774</v>
      </c>
      <c r="R250">
        <v>31.96</v>
      </c>
      <c r="S250">
        <v>2</v>
      </c>
      <c r="T250">
        <v>0</v>
      </c>
      <c r="U250">
        <v>1.597999999999999</v>
      </c>
      <c r="V250">
        <v>2016</v>
      </c>
      <c r="W250" t="s">
        <v>210</v>
      </c>
    </row>
    <row r="251" spans="1:23" x14ac:dyDescent="0.25">
      <c r="A251">
        <v>9349</v>
      </c>
      <c r="B251" t="s">
        <v>3775</v>
      </c>
      <c r="C251" s="32">
        <v>42726</v>
      </c>
      <c r="D251" s="32">
        <v>42732</v>
      </c>
      <c r="E251" t="s">
        <v>375</v>
      </c>
      <c r="F251" t="s">
        <v>3514</v>
      </c>
      <c r="G251" t="s">
        <v>3515</v>
      </c>
      <c r="H251" t="s">
        <v>0</v>
      </c>
      <c r="I251" t="s">
        <v>378</v>
      </c>
      <c r="J251" t="s">
        <v>1195</v>
      </c>
      <c r="K251" t="s">
        <v>29</v>
      </c>
      <c r="L251">
        <v>92553</v>
      </c>
      <c r="M251" t="s">
        <v>84</v>
      </c>
      <c r="N251" t="s">
        <v>3196</v>
      </c>
      <c r="O251" t="s">
        <v>8</v>
      </c>
      <c r="P251" t="s">
        <v>91</v>
      </c>
      <c r="Q251" t="s">
        <v>3197</v>
      </c>
      <c r="R251">
        <v>842.72</v>
      </c>
      <c r="S251">
        <v>8</v>
      </c>
      <c r="T251">
        <v>0</v>
      </c>
      <c r="U251">
        <v>202.25279999999998</v>
      </c>
      <c r="V251">
        <v>2016</v>
      </c>
      <c r="W251" t="s">
        <v>210</v>
      </c>
    </row>
    <row r="252" spans="1:23" x14ac:dyDescent="0.25">
      <c r="A252">
        <v>9350</v>
      </c>
      <c r="B252" t="s">
        <v>3775</v>
      </c>
      <c r="C252" s="32">
        <v>42726</v>
      </c>
      <c r="D252" s="32">
        <v>42732</v>
      </c>
      <c r="E252" t="s">
        <v>375</v>
      </c>
      <c r="F252" t="s">
        <v>3514</v>
      </c>
      <c r="G252" t="s">
        <v>3515</v>
      </c>
      <c r="H252" t="s">
        <v>0</v>
      </c>
      <c r="I252" t="s">
        <v>378</v>
      </c>
      <c r="J252" t="s">
        <v>1195</v>
      </c>
      <c r="K252" t="s">
        <v>29</v>
      </c>
      <c r="L252">
        <v>92553</v>
      </c>
      <c r="M252" t="s">
        <v>84</v>
      </c>
      <c r="N252" t="s">
        <v>3567</v>
      </c>
      <c r="O252" t="s">
        <v>8</v>
      </c>
      <c r="P252" t="s">
        <v>91</v>
      </c>
      <c r="Q252" t="s">
        <v>3568</v>
      </c>
      <c r="R252">
        <v>41.96</v>
      </c>
      <c r="S252">
        <v>2</v>
      </c>
      <c r="T252">
        <v>0</v>
      </c>
      <c r="U252">
        <v>10.909600000000001</v>
      </c>
      <c r="V252">
        <v>2016</v>
      </c>
      <c r="W252" t="s">
        <v>210</v>
      </c>
    </row>
    <row r="253" spans="1:23" x14ac:dyDescent="0.25">
      <c r="A253">
        <v>9676</v>
      </c>
      <c r="B253" t="s">
        <v>3776</v>
      </c>
      <c r="C253" s="32">
        <v>42496</v>
      </c>
      <c r="D253" s="32">
        <v>42500</v>
      </c>
      <c r="E253" t="s">
        <v>375</v>
      </c>
      <c r="F253" t="s">
        <v>1441</v>
      </c>
      <c r="G253" t="s">
        <v>1442</v>
      </c>
      <c r="H253" t="s">
        <v>0</v>
      </c>
      <c r="I253" t="s">
        <v>378</v>
      </c>
      <c r="J253" t="s">
        <v>3777</v>
      </c>
      <c r="K253" t="s">
        <v>29</v>
      </c>
      <c r="L253">
        <v>93309</v>
      </c>
      <c r="M253" t="s">
        <v>84</v>
      </c>
      <c r="N253" t="s">
        <v>3778</v>
      </c>
      <c r="O253" t="s">
        <v>8</v>
      </c>
      <c r="P253" t="s">
        <v>91</v>
      </c>
      <c r="Q253" t="s">
        <v>3779</v>
      </c>
      <c r="R253">
        <v>41.6</v>
      </c>
      <c r="S253">
        <v>4</v>
      </c>
      <c r="T253">
        <v>0</v>
      </c>
      <c r="U253">
        <v>14.143999999999998</v>
      </c>
      <c r="V253">
        <v>2016</v>
      </c>
      <c r="W253" t="s">
        <v>216</v>
      </c>
    </row>
    <row r="254" spans="1:23" x14ac:dyDescent="0.25">
      <c r="A254">
        <v>136</v>
      </c>
      <c r="B254" t="s">
        <v>315</v>
      </c>
      <c r="C254" s="32">
        <v>42656</v>
      </c>
      <c r="D254" s="32">
        <v>42662</v>
      </c>
      <c r="E254" t="s">
        <v>375</v>
      </c>
      <c r="F254" t="s">
        <v>3116</v>
      </c>
      <c r="G254" t="s">
        <v>3117</v>
      </c>
      <c r="H254" t="s">
        <v>0</v>
      </c>
      <c r="I254" t="s">
        <v>378</v>
      </c>
      <c r="J254" t="s">
        <v>226</v>
      </c>
      <c r="K254" t="s">
        <v>29</v>
      </c>
      <c r="L254">
        <v>95661</v>
      </c>
      <c r="M254" t="s">
        <v>84</v>
      </c>
      <c r="N254" t="s">
        <v>2222</v>
      </c>
      <c r="O254" t="s">
        <v>9</v>
      </c>
      <c r="P254" t="s">
        <v>242</v>
      </c>
      <c r="Q254" t="s">
        <v>2223</v>
      </c>
      <c r="R254">
        <v>11.52</v>
      </c>
      <c r="S254">
        <v>4</v>
      </c>
      <c r="T254">
        <v>0</v>
      </c>
      <c r="U254">
        <v>3.4559999999999995</v>
      </c>
      <c r="V254">
        <v>2016</v>
      </c>
      <c r="W254" t="s">
        <v>218</v>
      </c>
    </row>
    <row r="255" spans="1:23" x14ac:dyDescent="0.25">
      <c r="A255">
        <v>137</v>
      </c>
      <c r="B255" t="s">
        <v>315</v>
      </c>
      <c r="C255" s="32">
        <v>42656</v>
      </c>
      <c r="D255" s="32">
        <v>42662</v>
      </c>
      <c r="E255" t="s">
        <v>375</v>
      </c>
      <c r="F255" t="s">
        <v>3116</v>
      </c>
      <c r="G255" t="s">
        <v>3117</v>
      </c>
      <c r="H255" t="s">
        <v>0</v>
      </c>
      <c r="I255" t="s">
        <v>378</v>
      </c>
      <c r="J255" t="s">
        <v>226</v>
      </c>
      <c r="K255" t="s">
        <v>29</v>
      </c>
      <c r="L255">
        <v>95661</v>
      </c>
      <c r="M255" t="s">
        <v>84</v>
      </c>
      <c r="N255" t="s">
        <v>3780</v>
      </c>
      <c r="O255" t="s">
        <v>9</v>
      </c>
      <c r="P255" t="s">
        <v>516</v>
      </c>
      <c r="Q255" t="s">
        <v>3781</v>
      </c>
      <c r="R255">
        <v>4.0199999999999996</v>
      </c>
      <c r="S255">
        <v>2</v>
      </c>
      <c r="T255">
        <v>0</v>
      </c>
      <c r="U255">
        <v>1.9697999999999998</v>
      </c>
      <c r="V255">
        <v>2016</v>
      </c>
      <c r="W255" t="s">
        <v>218</v>
      </c>
    </row>
    <row r="256" spans="1:23" x14ac:dyDescent="0.25">
      <c r="A256">
        <v>139</v>
      </c>
      <c r="B256" t="s">
        <v>315</v>
      </c>
      <c r="C256" s="32">
        <v>42656</v>
      </c>
      <c r="D256" s="32">
        <v>42662</v>
      </c>
      <c r="E256" t="s">
        <v>375</v>
      </c>
      <c r="F256" t="s">
        <v>3116</v>
      </c>
      <c r="G256" t="s">
        <v>3117</v>
      </c>
      <c r="H256" t="s">
        <v>0</v>
      </c>
      <c r="I256" t="s">
        <v>378</v>
      </c>
      <c r="J256" t="s">
        <v>226</v>
      </c>
      <c r="K256" t="s">
        <v>29</v>
      </c>
      <c r="L256">
        <v>95661</v>
      </c>
      <c r="M256" t="s">
        <v>84</v>
      </c>
      <c r="N256" t="s">
        <v>935</v>
      </c>
      <c r="O256" t="s">
        <v>9</v>
      </c>
      <c r="P256" t="s">
        <v>138</v>
      </c>
      <c r="Q256" t="s">
        <v>936</v>
      </c>
      <c r="R256">
        <v>65.88</v>
      </c>
      <c r="S256">
        <v>6</v>
      </c>
      <c r="T256">
        <v>0</v>
      </c>
      <c r="U256">
        <v>18.446400000000004</v>
      </c>
      <c r="V256">
        <v>2016</v>
      </c>
      <c r="W256" t="s">
        <v>218</v>
      </c>
    </row>
    <row r="257" spans="1:23" x14ac:dyDescent="0.25">
      <c r="A257">
        <v>851</v>
      </c>
      <c r="B257" t="s">
        <v>3782</v>
      </c>
      <c r="C257" s="32">
        <v>42541</v>
      </c>
      <c r="D257" s="32">
        <v>42546</v>
      </c>
      <c r="E257" t="s">
        <v>389</v>
      </c>
      <c r="F257" t="s">
        <v>3783</v>
      </c>
      <c r="G257" t="s">
        <v>3784</v>
      </c>
      <c r="H257" t="s">
        <v>1</v>
      </c>
      <c r="I257" t="s">
        <v>378</v>
      </c>
      <c r="J257" t="s">
        <v>1148</v>
      </c>
      <c r="K257" t="s">
        <v>29</v>
      </c>
      <c r="L257">
        <v>93905</v>
      </c>
      <c r="M257" t="s">
        <v>84</v>
      </c>
      <c r="N257" t="s">
        <v>3785</v>
      </c>
      <c r="O257" t="s">
        <v>9</v>
      </c>
      <c r="P257" t="s">
        <v>242</v>
      </c>
      <c r="Q257" t="s">
        <v>3786</v>
      </c>
      <c r="R257">
        <v>5.16</v>
      </c>
      <c r="S257">
        <v>2</v>
      </c>
      <c r="T257">
        <v>0</v>
      </c>
      <c r="U257">
        <v>1.3416000000000001</v>
      </c>
      <c r="V257">
        <v>2016</v>
      </c>
      <c r="W257" t="s">
        <v>214</v>
      </c>
    </row>
    <row r="258" spans="1:23" x14ac:dyDescent="0.25">
      <c r="A258">
        <v>993</v>
      </c>
      <c r="B258" t="s">
        <v>294</v>
      </c>
      <c r="C258" s="32">
        <v>42608</v>
      </c>
      <c r="D258" s="32">
        <v>42609</v>
      </c>
      <c r="E258" t="s">
        <v>512</v>
      </c>
      <c r="F258" t="s">
        <v>1027</v>
      </c>
      <c r="G258" t="s">
        <v>1028</v>
      </c>
      <c r="H258" t="s">
        <v>0</v>
      </c>
      <c r="I258" t="s">
        <v>378</v>
      </c>
      <c r="J258" t="s">
        <v>238</v>
      </c>
      <c r="K258" t="s">
        <v>29</v>
      </c>
      <c r="L258">
        <v>95123</v>
      </c>
      <c r="M258" t="s">
        <v>84</v>
      </c>
      <c r="N258" t="s">
        <v>3787</v>
      </c>
      <c r="O258" t="s">
        <v>9</v>
      </c>
      <c r="P258" t="s">
        <v>516</v>
      </c>
      <c r="Q258" t="s">
        <v>3788</v>
      </c>
      <c r="R258">
        <v>10.23</v>
      </c>
      <c r="S258">
        <v>3</v>
      </c>
      <c r="T258">
        <v>0</v>
      </c>
      <c r="U258">
        <v>4.9104000000000001</v>
      </c>
      <c r="V258">
        <v>2016</v>
      </c>
      <c r="W258" t="s">
        <v>209</v>
      </c>
    </row>
    <row r="259" spans="1:23" x14ac:dyDescent="0.25">
      <c r="A259">
        <v>1089</v>
      </c>
      <c r="B259" t="s">
        <v>3789</v>
      </c>
      <c r="C259" s="32">
        <v>42597</v>
      </c>
      <c r="D259" s="32">
        <v>42602</v>
      </c>
      <c r="E259" t="s">
        <v>389</v>
      </c>
      <c r="F259" t="s">
        <v>3790</v>
      </c>
      <c r="G259" t="s">
        <v>3791</v>
      </c>
      <c r="H259" t="s">
        <v>1</v>
      </c>
      <c r="I259" t="s">
        <v>378</v>
      </c>
      <c r="J259" t="s">
        <v>124</v>
      </c>
      <c r="K259" t="s">
        <v>29</v>
      </c>
      <c r="L259">
        <v>94601</v>
      </c>
      <c r="M259" t="s">
        <v>84</v>
      </c>
      <c r="N259" t="s">
        <v>417</v>
      </c>
      <c r="O259" t="s">
        <v>9</v>
      </c>
      <c r="P259" t="s">
        <v>418</v>
      </c>
      <c r="Q259" t="s">
        <v>419</v>
      </c>
      <c r="R259">
        <v>3.15</v>
      </c>
      <c r="S259">
        <v>1</v>
      </c>
      <c r="T259">
        <v>0</v>
      </c>
      <c r="U259">
        <v>1.512</v>
      </c>
      <c r="V259">
        <v>2016</v>
      </c>
      <c r="W259" t="s">
        <v>209</v>
      </c>
    </row>
    <row r="260" spans="1:23" x14ac:dyDescent="0.25">
      <c r="A260">
        <v>1309</v>
      </c>
      <c r="B260" t="s">
        <v>3792</v>
      </c>
      <c r="C260" s="32">
        <v>42541</v>
      </c>
      <c r="D260" s="32">
        <v>42542</v>
      </c>
      <c r="E260" t="s">
        <v>512</v>
      </c>
      <c r="F260" t="s">
        <v>3793</v>
      </c>
      <c r="G260" t="s">
        <v>3794</v>
      </c>
      <c r="H260" t="s">
        <v>0</v>
      </c>
      <c r="I260" t="s">
        <v>378</v>
      </c>
      <c r="J260" t="s">
        <v>1118</v>
      </c>
      <c r="K260" t="s">
        <v>29</v>
      </c>
      <c r="L260">
        <v>91104</v>
      </c>
      <c r="M260" t="s">
        <v>84</v>
      </c>
      <c r="N260" t="s">
        <v>3795</v>
      </c>
      <c r="O260" t="s">
        <v>9</v>
      </c>
      <c r="P260" t="s">
        <v>14</v>
      </c>
      <c r="Q260" t="s">
        <v>3796</v>
      </c>
      <c r="R260">
        <v>21.78</v>
      </c>
      <c r="S260">
        <v>2</v>
      </c>
      <c r="T260">
        <v>0</v>
      </c>
      <c r="U260">
        <v>5.6628000000000007</v>
      </c>
      <c r="V260">
        <v>2016</v>
      </c>
      <c r="W260" t="s">
        <v>214</v>
      </c>
    </row>
    <row r="261" spans="1:23" x14ac:dyDescent="0.25">
      <c r="A261">
        <v>1310</v>
      </c>
      <c r="B261" t="s">
        <v>3792</v>
      </c>
      <c r="C261" s="32">
        <v>42541</v>
      </c>
      <c r="D261" s="32">
        <v>42542</v>
      </c>
      <c r="E261" t="s">
        <v>512</v>
      </c>
      <c r="F261" t="s">
        <v>3793</v>
      </c>
      <c r="G261" t="s">
        <v>3794</v>
      </c>
      <c r="H261" t="s">
        <v>0</v>
      </c>
      <c r="I261" t="s">
        <v>378</v>
      </c>
      <c r="J261" t="s">
        <v>1118</v>
      </c>
      <c r="K261" t="s">
        <v>29</v>
      </c>
      <c r="L261">
        <v>91104</v>
      </c>
      <c r="M261" t="s">
        <v>84</v>
      </c>
      <c r="N261" t="s">
        <v>3797</v>
      </c>
      <c r="O261" t="s">
        <v>9</v>
      </c>
      <c r="P261" t="s">
        <v>16</v>
      </c>
      <c r="Q261" t="s">
        <v>3798</v>
      </c>
      <c r="R261">
        <v>161.94</v>
      </c>
      <c r="S261">
        <v>3</v>
      </c>
      <c r="T261">
        <v>0</v>
      </c>
      <c r="U261">
        <v>9.716399999999993</v>
      </c>
      <c r="V261">
        <v>2016</v>
      </c>
      <c r="W261" t="s">
        <v>214</v>
      </c>
    </row>
    <row r="262" spans="1:23" x14ac:dyDescent="0.25">
      <c r="A262">
        <v>2162</v>
      </c>
      <c r="B262" t="s">
        <v>3799</v>
      </c>
      <c r="C262" s="32">
        <v>42376</v>
      </c>
      <c r="D262" s="32">
        <v>42381</v>
      </c>
      <c r="E262" t="s">
        <v>375</v>
      </c>
      <c r="F262" t="s">
        <v>3800</v>
      </c>
      <c r="G262" t="s">
        <v>3801</v>
      </c>
      <c r="H262" t="s">
        <v>2</v>
      </c>
      <c r="I262" t="s">
        <v>378</v>
      </c>
      <c r="J262" t="s">
        <v>124</v>
      </c>
      <c r="K262" t="s">
        <v>29</v>
      </c>
      <c r="L262">
        <v>94601</v>
      </c>
      <c r="M262" t="s">
        <v>84</v>
      </c>
      <c r="N262" t="s">
        <v>3802</v>
      </c>
      <c r="O262" t="s">
        <v>9</v>
      </c>
      <c r="P262" t="s">
        <v>242</v>
      </c>
      <c r="Q262" t="s">
        <v>3803</v>
      </c>
      <c r="R262">
        <v>34.58</v>
      </c>
      <c r="S262">
        <v>1</v>
      </c>
      <c r="T262">
        <v>0</v>
      </c>
      <c r="U262">
        <v>10.028199999999998</v>
      </c>
      <c r="V262">
        <v>2016</v>
      </c>
      <c r="W262" t="s">
        <v>212</v>
      </c>
    </row>
    <row r="263" spans="1:23" x14ac:dyDescent="0.25">
      <c r="A263">
        <v>3687</v>
      </c>
      <c r="B263" t="s">
        <v>3804</v>
      </c>
      <c r="C263" s="32">
        <v>42717</v>
      </c>
      <c r="D263" s="32">
        <v>42723</v>
      </c>
      <c r="E263" t="s">
        <v>375</v>
      </c>
      <c r="F263" t="s">
        <v>3805</v>
      </c>
      <c r="G263" t="s">
        <v>3806</v>
      </c>
      <c r="H263" t="s">
        <v>0</v>
      </c>
      <c r="I263" t="s">
        <v>378</v>
      </c>
      <c r="J263" t="s">
        <v>1138</v>
      </c>
      <c r="K263" t="s">
        <v>29</v>
      </c>
      <c r="L263">
        <v>92503</v>
      </c>
      <c r="M263" t="s">
        <v>84</v>
      </c>
      <c r="N263" t="s">
        <v>3807</v>
      </c>
      <c r="O263" t="s">
        <v>9</v>
      </c>
      <c r="P263" t="s">
        <v>242</v>
      </c>
      <c r="Q263" t="s">
        <v>3808</v>
      </c>
      <c r="R263">
        <v>9.84</v>
      </c>
      <c r="S263">
        <v>3</v>
      </c>
      <c r="T263">
        <v>0</v>
      </c>
      <c r="U263">
        <v>3.2471999999999994</v>
      </c>
      <c r="V263">
        <v>2016</v>
      </c>
      <c r="W263" t="s">
        <v>210</v>
      </c>
    </row>
    <row r="264" spans="1:23" x14ac:dyDescent="0.25">
      <c r="A264">
        <v>4947</v>
      </c>
      <c r="B264" t="s">
        <v>320</v>
      </c>
      <c r="C264" s="32">
        <v>42618</v>
      </c>
      <c r="D264" s="32">
        <v>42619</v>
      </c>
      <c r="E264" t="s">
        <v>512</v>
      </c>
      <c r="F264" t="s">
        <v>1823</v>
      </c>
      <c r="G264" t="s">
        <v>1824</v>
      </c>
      <c r="H264" t="s">
        <v>0</v>
      </c>
      <c r="I264" t="s">
        <v>378</v>
      </c>
      <c r="J264" t="s">
        <v>3809</v>
      </c>
      <c r="K264" t="s">
        <v>29</v>
      </c>
      <c r="L264">
        <v>90278</v>
      </c>
      <c r="M264" t="s">
        <v>84</v>
      </c>
      <c r="N264" t="s">
        <v>3810</v>
      </c>
      <c r="O264" t="s">
        <v>9</v>
      </c>
      <c r="P264" t="s">
        <v>516</v>
      </c>
      <c r="Q264" t="s">
        <v>3811</v>
      </c>
      <c r="R264">
        <v>4.3600000000000003</v>
      </c>
      <c r="S264">
        <v>2</v>
      </c>
      <c r="T264">
        <v>0</v>
      </c>
      <c r="U264">
        <v>1.7876000000000003</v>
      </c>
      <c r="V264">
        <v>2016</v>
      </c>
      <c r="W264" t="s">
        <v>219</v>
      </c>
    </row>
    <row r="265" spans="1:23" x14ac:dyDescent="0.25">
      <c r="A265">
        <v>5213</v>
      </c>
      <c r="B265" t="s">
        <v>3812</v>
      </c>
      <c r="C265" s="32">
        <v>42639</v>
      </c>
      <c r="D265" s="32">
        <v>42639</v>
      </c>
      <c r="E265" t="s">
        <v>597</v>
      </c>
      <c r="F265" t="s">
        <v>3813</v>
      </c>
      <c r="G265" t="s">
        <v>77</v>
      </c>
      <c r="H265" t="s">
        <v>0</v>
      </c>
      <c r="I265" t="s">
        <v>378</v>
      </c>
      <c r="J265" t="s">
        <v>348</v>
      </c>
      <c r="K265" t="s">
        <v>29</v>
      </c>
      <c r="L265">
        <v>92374</v>
      </c>
      <c r="M265" t="s">
        <v>84</v>
      </c>
      <c r="N265" t="s">
        <v>2109</v>
      </c>
      <c r="O265" t="s">
        <v>9</v>
      </c>
      <c r="P265" t="s">
        <v>16</v>
      </c>
      <c r="Q265" t="s">
        <v>2110</v>
      </c>
      <c r="R265">
        <v>51.449999999999996</v>
      </c>
      <c r="S265">
        <v>3</v>
      </c>
      <c r="T265">
        <v>0</v>
      </c>
      <c r="U265">
        <v>13.891499999999999</v>
      </c>
      <c r="V265">
        <v>2016</v>
      </c>
      <c r="W265" t="s">
        <v>219</v>
      </c>
    </row>
    <row r="266" spans="1:23" x14ac:dyDescent="0.25">
      <c r="A266">
        <v>5214</v>
      </c>
      <c r="B266" t="s">
        <v>3812</v>
      </c>
      <c r="C266" s="32">
        <v>42639</v>
      </c>
      <c r="D266" s="32">
        <v>42639</v>
      </c>
      <c r="E266" t="s">
        <v>597</v>
      </c>
      <c r="F266" t="s">
        <v>3813</v>
      </c>
      <c r="G266" t="s">
        <v>77</v>
      </c>
      <c r="H266" t="s">
        <v>0</v>
      </c>
      <c r="I266" t="s">
        <v>378</v>
      </c>
      <c r="J266" t="s">
        <v>348</v>
      </c>
      <c r="K266" t="s">
        <v>29</v>
      </c>
      <c r="L266">
        <v>92374</v>
      </c>
      <c r="M266" t="s">
        <v>84</v>
      </c>
      <c r="N266" t="s">
        <v>2435</v>
      </c>
      <c r="O266" t="s">
        <v>9</v>
      </c>
      <c r="P266" t="s">
        <v>418</v>
      </c>
      <c r="Q266" t="s">
        <v>2436</v>
      </c>
      <c r="R266">
        <v>7.83</v>
      </c>
      <c r="S266">
        <v>3</v>
      </c>
      <c r="T266">
        <v>0</v>
      </c>
      <c r="U266">
        <v>3.6017999999999999</v>
      </c>
      <c r="V266">
        <v>2016</v>
      </c>
      <c r="W266" t="s">
        <v>219</v>
      </c>
    </row>
    <row r="267" spans="1:23" x14ac:dyDescent="0.25">
      <c r="A267">
        <v>5215</v>
      </c>
      <c r="B267" t="s">
        <v>3812</v>
      </c>
      <c r="C267" s="32">
        <v>42639</v>
      </c>
      <c r="D267" s="32">
        <v>42639</v>
      </c>
      <c r="E267" t="s">
        <v>597</v>
      </c>
      <c r="F267" t="s">
        <v>3813</v>
      </c>
      <c r="G267" t="s">
        <v>77</v>
      </c>
      <c r="H267" t="s">
        <v>0</v>
      </c>
      <c r="I267" t="s">
        <v>378</v>
      </c>
      <c r="J267" t="s">
        <v>348</v>
      </c>
      <c r="K267" t="s">
        <v>29</v>
      </c>
      <c r="L267">
        <v>92374</v>
      </c>
      <c r="M267" t="s">
        <v>84</v>
      </c>
      <c r="N267" t="s">
        <v>2185</v>
      </c>
      <c r="O267" t="s">
        <v>9</v>
      </c>
      <c r="P267" t="s">
        <v>242</v>
      </c>
      <c r="Q267" t="s">
        <v>2186</v>
      </c>
      <c r="R267">
        <v>35.4</v>
      </c>
      <c r="S267">
        <v>5</v>
      </c>
      <c r="T267">
        <v>0</v>
      </c>
      <c r="U267">
        <v>13.452000000000002</v>
      </c>
      <c r="V267">
        <v>2016</v>
      </c>
      <c r="W267" t="s">
        <v>219</v>
      </c>
    </row>
    <row r="268" spans="1:23" x14ac:dyDescent="0.25">
      <c r="A268">
        <v>5240</v>
      </c>
      <c r="B268" t="s">
        <v>3814</v>
      </c>
      <c r="C268" s="32">
        <v>42624</v>
      </c>
      <c r="D268" s="32">
        <v>42630</v>
      </c>
      <c r="E268" t="s">
        <v>375</v>
      </c>
      <c r="F268" t="s">
        <v>3815</v>
      </c>
      <c r="G268" t="s">
        <v>3816</v>
      </c>
      <c r="H268" t="s">
        <v>0</v>
      </c>
      <c r="I268" t="s">
        <v>378</v>
      </c>
      <c r="J268" t="s">
        <v>238</v>
      </c>
      <c r="K268" t="s">
        <v>29</v>
      </c>
      <c r="L268">
        <v>95123</v>
      </c>
      <c r="M268" t="s">
        <v>84</v>
      </c>
      <c r="N268" t="s">
        <v>545</v>
      </c>
      <c r="O268" t="s">
        <v>9</v>
      </c>
      <c r="P268" t="s">
        <v>16</v>
      </c>
      <c r="Q268" t="s">
        <v>546</v>
      </c>
      <c r="R268">
        <v>332.94</v>
      </c>
      <c r="S268">
        <v>3</v>
      </c>
      <c r="T268">
        <v>0</v>
      </c>
      <c r="U268">
        <v>6.6587999999999994</v>
      </c>
      <c r="V268">
        <v>2016</v>
      </c>
      <c r="W268" t="s">
        <v>219</v>
      </c>
    </row>
    <row r="269" spans="1:23" x14ac:dyDescent="0.25">
      <c r="A269">
        <v>5524</v>
      </c>
      <c r="B269" t="s">
        <v>3817</v>
      </c>
      <c r="C269" s="32">
        <v>42526</v>
      </c>
      <c r="D269" s="32">
        <v>42528</v>
      </c>
      <c r="E269" t="s">
        <v>512</v>
      </c>
      <c r="F269" t="s">
        <v>3818</v>
      </c>
      <c r="G269" t="s">
        <v>3819</v>
      </c>
      <c r="H269" t="s">
        <v>0</v>
      </c>
      <c r="I269" t="s">
        <v>378</v>
      </c>
      <c r="J269" t="s">
        <v>3820</v>
      </c>
      <c r="K269" t="s">
        <v>29</v>
      </c>
      <c r="L269">
        <v>95051</v>
      </c>
      <c r="M269" t="s">
        <v>84</v>
      </c>
      <c r="N269" t="s">
        <v>874</v>
      </c>
      <c r="O269" t="s">
        <v>9</v>
      </c>
      <c r="P269" t="s">
        <v>14</v>
      </c>
      <c r="Q269" t="s">
        <v>875</v>
      </c>
      <c r="R269">
        <v>58.24</v>
      </c>
      <c r="S269">
        <v>4</v>
      </c>
      <c r="T269">
        <v>0</v>
      </c>
      <c r="U269">
        <v>15.724800000000002</v>
      </c>
      <c r="V269">
        <v>2016</v>
      </c>
      <c r="W269" t="s">
        <v>214</v>
      </c>
    </row>
    <row r="270" spans="1:23" x14ac:dyDescent="0.25">
      <c r="A270">
        <v>5578</v>
      </c>
      <c r="B270" t="s">
        <v>3758</v>
      </c>
      <c r="C270" s="32">
        <v>42716</v>
      </c>
      <c r="D270" s="32">
        <v>42720</v>
      </c>
      <c r="E270" t="s">
        <v>375</v>
      </c>
      <c r="F270" t="s">
        <v>3759</v>
      </c>
      <c r="G270" t="s">
        <v>3760</v>
      </c>
      <c r="H270" t="s">
        <v>0</v>
      </c>
      <c r="I270" t="s">
        <v>378</v>
      </c>
      <c r="J270" t="s">
        <v>1118</v>
      </c>
      <c r="K270" t="s">
        <v>29</v>
      </c>
      <c r="L270">
        <v>91104</v>
      </c>
      <c r="M270" t="s">
        <v>84</v>
      </c>
      <c r="N270" t="s">
        <v>3821</v>
      </c>
      <c r="O270" t="s">
        <v>9</v>
      </c>
      <c r="P270" t="s">
        <v>14</v>
      </c>
      <c r="Q270" t="s">
        <v>3822</v>
      </c>
      <c r="R270">
        <v>56.519999999999996</v>
      </c>
      <c r="S270">
        <v>3</v>
      </c>
      <c r="T270">
        <v>0</v>
      </c>
      <c r="U270">
        <v>15.8256</v>
      </c>
      <c r="V270">
        <v>2016</v>
      </c>
      <c r="W270" t="s">
        <v>210</v>
      </c>
    </row>
    <row r="271" spans="1:23" x14ac:dyDescent="0.25">
      <c r="A271">
        <v>5909</v>
      </c>
      <c r="B271" t="s">
        <v>3761</v>
      </c>
      <c r="C271" s="32">
        <v>42706</v>
      </c>
      <c r="D271" s="32">
        <v>42711</v>
      </c>
      <c r="E271" t="s">
        <v>375</v>
      </c>
      <c r="F271" t="s">
        <v>1321</v>
      </c>
      <c r="G271" t="s">
        <v>1322</v>
      </c>
      <c r="H271" t="s">
        <v>1</v>
      </c>
      <c r="I271" t="s">
        <v>378</v>
      </c>
      <c r="J271" t="s">
        <v>238</v>
      </c>
      <c r="K271" t="s">
        <v>29</v>
      </c>
      <c r="L271">
        <v>95123</v>
      </c>
      <c r="M271" t="s">
        <v>84</v>
      </c>
      <c r="N271" t="s">
        <v>3823</v>
      </c>
      <c r="O271" t="s">
        <v>9</v>
      </c>
      <c r="P271" t="s">
        <v>14</v>
      </c>
      <c r="Q271" t="s">
        <v>3824</v>
      </c>
      <c r="R271">
        <v>59.699999999999996</v>
      </c>
      <c r="S271">
        <v>3</v>
      </c>
      <c r="T271">
        <v>0</v>
      </c>
      <c r="U271">
        <v>26.864999999999995</v>
      </c>
      <c r="V271">
        <v>2016</v>
      </c>
      <c r="W271" t="s">
        <v>210</v>
      </c>
    </row>
    <row r="272" spans="1:23" x14ac:dyDescent="0.25">
      <c r="A272">
        <v>6135</v>
      </c>
      <c r="B272" t="s">
        <v>3825</v>
      </c>
      <c r="C272" s="32">
        <v>42678</v>
      </c>
      <c r="D272" s="32">
        <v>42678</v>
      </c>
      <c r="E272" t="s">
        <v>597</v>
      </c>
      <c r="F272" t="s">
        <v>2392</v>
      </c>
      <c r="G272" t="s">
        <v>2393</v>
      </c>
      <c r="H272" t="s">
        <v>0</v>
      </c>
      <c r="I272" t="s">
        <v>378</v>
      </c>
      <c r="J272" t="s">
        <v>1074</v>
      </c>
      <c r="K272" t="s">
        <v>29</v>
      </c>
      <c r="L272">
        <v>91911</v>
      </c>
      <c r="M272" t="s">
        <v>84</v>
      </c>
      <c r="N272" t="s">
        <v>3826</v>
      </c>
      <c r="O272" t="s">
        <v>9</v>
      </c>
      <c r="P272" t="s">
        <v>242</v>
      </c>
      <c r="Q272" t="s">
        <v>3827</v>
      </c>
      <c r="R272">
        <v>192.8</v>
      </c>
      <c r="S272">
        <v>4</v>
      </c>
      <c r="T272">
        <v>0</v>
      </c>
      <c r="U272">
        <v>55.911999999999978</v>
      </c>
      <c r="V272">
        <v>2016</v>
      </c>
      <c r="W272" t="s">
        <v>217</v>
      </c>
    </row>
    <row r="273" spans="1:23" x14ac:dyDescent="0.25">
      <c r="A273">
        <v>6560</v>
      </c>
      <c r="B273" t="s">
        <v>3828</v>
      </c>
      <c r="C273" s="32">
        <v>42572</v>
      </c>
      <c r="D273" s="32">
        <v>42577</v>
      </c>
      <c r="E273" t="s">
        <v>375</v>
      </c>
      <c r="F273" t="s">
        <v>1146</v>
      </c>
      <c r="G273" t="s">
        <v>1147</v>
      </c>
      <c r="H273" t="s">
        <v>1</v>
      </c>
      <c r="I273" t="s">
        <v>378</v>
      </c>
      <c r="J273" t="s">
        <v>226</v>
      </c>
      <c r="K273" t="s">
        <v>29</v>
      </c>
      <c r="L273">
        <v>95661</v>
      </c>
      <c r="M273" t="s">
        <v>84</v>
      </c>
      <c r="N273" t="s">
        <v>3829</v>
      </c>
      <c r="O273" t="s">
        <v>9</v>
      </c>
      <c r="P273" t="s">
        <v>162</v>
      </c>
      <c r="Q273" t="s">
        <v>3830</v>
      </c>
      <c r="R273">
        <v>419.90000000000003</v>
      </c>
      <c r="S273">
        <v>5</v>
      </c>
      <c r="T273">
        <v>0</v>
      </c>
      <c r="U273">
        <v>197.35299999999998</v>
      </c>
      <c r="V273">
        <v>2016</v>
      </c>
      <c r="W273" t="s">
        <v>213</v>
      </c>
    </row>
    <row r="274" spans="1:23" x14ac:dyDescent="0.25">
      <c r="A274">
        <v>6561</v>
      </c>
      <c r="B274" t="s">
        <v>3828</v>
      </c>
      <c r="C274" s="32">
        <v>42572</v>
      </c>
      <c r="D274" s="32">
        <v>42577</v>
      </c>
      <c r="E274" t="s">
        <v>375</v>
      </c>
      <c r="F274" t="s">
        <v>1146</v>
      </c>
      <c r="G274" t="s">
        <v>1147</v>
      </c>
      <c r="H274" t="s">
        <v>1</v>
      </c>
      <c r="I274" t="s">
        <v>378</v>
      </c>
      <c r="J274" t="s">
        <v>226</v>
      </c>
      <c r="K274" t="s">
        <v>29</v>
      </c>
      <c r="L274">
        <v>95661</v>
      </c>
      <c r="M274" t="s">
        <v>84</v>
      </c>
      <c r="N274" t="s">
        <v>2446</v>
      </c>
      <c r="O274" t="s">
        <v>9</v>
      </c>
      <c r="P274" t="s">
        <v>418</v>
      </c>
      <c r="Q274" t="s">
        <v>2447</v>
      </c>
      <c r="R274">
        <v>3.15</v>
      </c>
      <c r="S274">
        <v>1</v>
      </c>
      <c r="T274">
        <v>0</v>
      </c>
      <c r="U274">
        <v>1.512</v>
      </c>
      <c r="V274">
        <v>2016</v>
      </c>
      <c r="W274" t="s">
        <v>213</v>
      </c>
    </row>
    <row r="275" spans="1:23" x14ac:dyDescent="0.25">
      <c r="A275">
        <v>6605</v>
      </c>
      <c r="B275" t="s">
        <v>3831</v>
      </c>
      <c r="C275" s="32">
        <v>42516</v>
      </c>
      <c r="D275" s="32">
        <v>42521</v>
      </c>
      <c r="E275" t="s">
        <v>375</v>
      </c>
      <c r="F275" t="s">
        <v>474</v>
      </c>
      <c r="G275" t="s">
        <v>475</v>
      </c>
      <c r="H275" t="s">
        <v>0</v>
      </c>
      <c r="I275" t="s">
        <v>378</v>
      </c>
      <c r="J275" t="s">
        <v>1189</v>
      </c>
      <c r="K275" t="s">
        <v>29</v>
      </c>
      <c r="L275">
        <v>92704</v>
      </c>
      <c r="M275" t="s">
        <v>84</v>
      </c>
      <c r="N275" t="s">
        <v>2517</v>
      </c>
      <c r="O275" t="s">
        <v>9</v>
      </c>
      <c r="P275" t="s">
        <v>516</v>
      </c>
      <c r="Q275" t="s">
        <v>2518</v>
      </c>
      <c r="R275">
        <v>5.9399999999999995</v>
      </c>
      <c r="S275">
        <v>3</v>
      </c>
      <c r="T275">
        <v>0</v>
      </c>
      <c r="U275">
        <v>0</v>
      </c>
      <c r="V275">
        <v>2016</v>
      </c>
      <c r="W275" t="s">
        <v>216</v>
      </c>
    </row>
    <row r="276" spans="1:23" x14ac:dyDescent="0.25">
      <c r="A276">
        <v>7052</v>
      </c>
      <c r="B276" t="s">
        <v>327</v>
      </c>
      <c r="C276" s="32">
        <v>42715</v>
      </c>
      <c r="D276" s="32">
        <v>42715</v>
      </c>
      <c r="E276" t="s">
        <v>597</v>
      </c>
      <c r="F276" t="s">
        <v>3727</v>
      </c>
      <c r="G276" t="s">
        <v>3728</v>
      </c>
      <c r="H276" t="s">
        <v>0</v>
      </c>
      <c r="I276" t="s">
        <v>378</v>
      </c>
      <c r="J276" t="s">
        <v>109</v>
      </c>
      <c r="K276" t="s">
        <v>29</v>
      </c>
      <c r="L276">
        <v>92804</v>
      </c>
      <c r="M276" t="s">
        <v>84</v>
      </c>
      <c r="N276" t="s">
        <v>3832</v>
      </c>
      <c r="O276" t="s">
        <v>9</v>
      </c>
      <c r="P276" t="s">
        <v>242</v>
      </c>
      <c r="Q276" t="s">
        <v>3833</v>
      </c>
      <c r="R276">
        <v>23.32</v>
      </c>
      <c r="S276">
        <v>2</v>
      </c>
      <c r="T276">
        <v>0</v>
      </c>
      <c r="U276">
        <v>6.0632000000000019</v>
      </c>
      <c r="V276">
        <v>2016</v>
      </c>
      <c r="W276" t="s">
        <v>210</v>
      </c>
    </row>
    <row r="277" spans="1:23" x14ac:dyDescent="0.25">
      <c r="A277">
        <v>7059</v>
      </c>
      <c r="B277" t="s">
        <v>327</v>
      </c>
      <c r="C277" s="32">
        <v>42715</v>
      </c>
      <c r="D277" s="32">
        <v>42715</v>
      </c>
      <c r="E277" t="s">
        <v>597</v>
      </c>
      <c r="F277" t="s">
        <v>3727</v>
      </c>
      <c r="G277" t="s">
        <v>3728</v>
      </c>
      <c r="H277" t="s">
        <v>0</v>
      </c>
      <c r="I277" t="s">
        <v>378</v>
      </c>
      <c r="J277" t="s">
        <v>109</v>
      </c>
      <c r="K277" t="s">
        <v>29</v>
      </c>
      <c r="L277">
        <v>92804</v>
      </c>
      <c r="M277" t="s">
        <v>84</v>
      </c>
      <c r="N277" t="s">
        <v>2129</v>
      </c>
      <c r="O277" t="s">
        <v>9</v>
      </c>
      <c r="P277" t="s">
        <v>16</v>
      </c>
      <c r="Q277" t="s">
        <v>2130</v>
      </c>
      <c r="R277">
        <v>50.22</v>
      </c>
      <c r="S277">
        <v>3</v>
      </c>
      <c r="T277">
        <v>0</v>
      </c>
      <c r="U277">
        <v>2.0087999999999973</v>
      </c>
      <c r="V277">
        <v>2016</v>
      </c>
      <c r="W277" t="s">
        <v>210</v>
      </c>
    </row>
    <row r="278" spans="1:23" x14ac:dyDescent="0.25">
      <c r="A278">
        <v>7060</v>
      </c>
      <c r="B278" t="s">
        <v>327</v>
      </c>
      <c r="C278" s="32">
        <v>42715</v>
      </c>
      <c r="D278" s="32">
        <v>42715</v>
      </c>
      <c r="E278" t="s">
        <v>597</v>
      </c>
      <c r="F278" t="s">
        <v>3727</v>
      </c>
      <c r="G278" t="s">
        <v>3728</v>
      </c>
      <c r="H278" t="s">
        <v>0</v>
      </c>
      <c r="I278" t="s">
        <v>378</v>
      </c>
      <c r="J278" t="s">
        <v>109</v>
      </c>
      <c r="K278" t="s">
        <v>29</v>
      </c>
      <c r="L278">
        <v>92804</v>
      </c>
      <c r="M278" t="s">
        <v>84</v>
      </c>
      <c r="N278" t="s">
        <v>3834</v>
      </c>
      <c r="O278" t="s">
        <v>9</v>
      </c>
      <c r="P278" t="s">
        <v>14</v>
      </c>
      <c r="Q278" t="s">
        <v>3835</v>
      </c>
      <c r="R278">
        <v>83.42</v>
      </c>
      <c r="S278">
        <v>2</v>
      </c>
      <c r="T278">
        <v>0</v>
      </c>
      <c r="U278">
        <v>24.191799999999994</v>
      </c>
      <c r="V278">
        <v>2016</v>
      </c>
      <c r="W278" t="s">
        <v>210</v>
      </c>
    </row>
    <row r="279" spans="1:23" x14ac:dyDescent="0.25">
      <c r="A279">
        <v>7240</v>
      </c>
      <c r="B279" t="s">
        <v>3765</v>
      </c>
      <c r="C279" s="32">
        <v>42728</v>
      </c>
      <c r="D279" s="32">
        <v>42734</v>
      </c>
      <c r="E279" t="s">
        <v>375</v>
      </c>
      <c r="F279" t="s">
        <v>3766</v>
      </c>
      <c r="G279" t="s">
        <v>3767</v>
      </c>
      <c r="H279" t="s">
        <v>0</v>
      </c>
      <c r="I279" t="s">
        <v>378</v>
      </c>
      <c r="J279" t="s">
        <v>238</v>
      </c>
      <c r="K279" t="s">
        <v>29</v>
      </c>
      <c r="L279">
        <v>95123</v>
      </c>
      <c r="M279" t="s">
        <v>84</v>
      </c>
      <c r="N279" t="s">
        <v>3836</v>
      </c>
      <c r="O279" t="s">
        <v>9</v>
      </c>
      <c r="P279" t="s">
        <v>162</v>
      </c>
      <c r="Q279" t="s">
        <v>2496</v>
      </c>
      <c r="R279">
        <v>39.76</v>
      </c>
      <c r="S279">
        <v>7</v>
      </c>
      <c r="T279">
        <v>0</v>
      </c>
      <c r="U279">
        <v>18.687199999999997</v>
      </c>
      <c r="V279">
        <v>2016</v>
      </c>
      <c r="W279" t="s">
        <v>210</v>
      </c>
    </row>
    <row r="280" spans="1:23" x14ac:dyDescent="0.25">
      <c r="A280">
        <v>7272</v>
      </c>
      <c r="B280" t="s">
        <v>3837</v>
      </c>
      <c r="C280" s="32">
        <v>42629</v>
      </c>
      <c r="D280" s="32">
        <v>42635</v>
      </c>
      <c r="E280" t="s">
        <v>375</v>
      </c>
      <c r="F280" t="s">
        <v>1321</v>
      </c>
      <c r="G280" t="s">
        <v>1322</v>
      </c>
      <c r="H280" t="s">
        <v>1</v>
      </c>
      <c r="I280" t="s">
        <v>378</v>
      </c>
      <c r="J280" t="s">
        <v>238</v>
      </c>
      <c r="K280" t="s">
        <v>29</v>
      </c>
      <c r="L280">
        <v>95123</v>
      </c>
      <c r="M280" t="s">
        <v>84</v>
      </c>
      <c r="N280" t="s">
        <v>3838</v>
      </c>
      <c r="O280" t="s">
        <v>9</v>
      </c>
      <c r="P280" t="s">
        <v>14</v>
      </c>
      <c r="Q280" t="s">
        <v>3839</v>
      </c>
      <c r="R280">
        <v>17.48</v>
      </c>
      <c r="S280">
        <v>4</v>
      </c>
      <c r="T280">
        <v>0</v>
      </c>
      <c r="U280">
        <v>4.5448000000000004</v>
      </c>
      <c r="V280">
        <v>2016</v>
      </c>
      <c r="W280" t="s">
        <v>219</v>
      </c>
    </row>
    <row r="281" spans="1:23" x14ac:dyDescent="0.25">
      <c r="A281">
        <v>7309</v>
      </c>
      <c r="B281" t="s">
        <v>3731</v>
      </c>
      <c r="C281" s="32">
        <v>42679</v>
      </c>
      <c r="D281" s="32">
        <v>42681</v>
      </c>
      <c r="E281" t="s">
        <v>389</v>
      </c>
      <c r="F281" t="s">
        <v>647</v>
      </c>
      <c r="G281" t="s">
        <v>648</v>
      </c>
      <c r="H281" t="s">
        <v>0</v>
      </c>
      <c r="I281" t="s">
        <v>378</v>
      </c>
      <c r="J281" t="s">
        <v>238</v>
      </c>
      <c r="K281" t="s">
        <v>29</v>
      </c>
      <c r="L281">
        <v>95123</v>
      </c>
      <c r="M281" t="s">
        <v>84</v>
      </c>
      <c r="N281" t="s">
        <v>818</v>
      </c>
      <c r="O281" t="s">
        <v>9</v>
      </c>
      <c r="P281" t="s">
        <v>162</v>
      </c>
      <c r="Q281" t="s">
        <v>819</v>
      </c>
      <c r="R281">
        <v>158.13</v>
      </c>
      <c r="S281">
        <v>3</v>
      </c>
      <c r="T281">
        <v>0</v>
      </c>
      <c r="U281">
        <v>77.483699999999999</v>
      </c>
      <c r="V281">
        <v>2016</v>
      </c>
      <c r="W281" t="s">
        <v>217</v>
      </c>
    </row>
    <row r="282" spans="1:23" x14ac:dyDescent="0.25">
      <c r="A282">
        <v>7464</v>
      </c>
      <c r="B282" t="s">
        <v>3840</v>
      </c>
      <c r="C282" s="32">
        <v>42621</v>
      </c>
      <c r="D282" s="32">
        <v>42628</v>
      </c>
      <c r="E282" t="s">
        <v>375</v>
      </c>
      <c r="F282" t="s">
        <v>3841</v>
      </c>
      <c r="G282" t="s">
        <v>3842</v>
      </c>
      <c r="H282" t="s">
        <v>0</v>
      </c>
      <c r="I282" t="s">
        <v>378</v>
      </c>
      <c r="J282" t="s">
        <v>1058</v>
      </c>
      <c r="K282" t="s">
        <v>29</v>
      </c>
      <c r="L282">
        <v>93277</v>
      </c>
      <c r="M282" t="s">
        <v>84</v>
      </c>
      <c r="N282" t="s">
        <v>3843</v>
      </c>
      <c r="O282" t="s">
        <v>9</v>
      </c>
      <c r="P282" t="s">
        <v>242</v>
      </c>
      <c r="Q282" t="s">
        <v>3844</v>
      </c>
      <c r="R282">
        <v>14.88</v>
      </c>
      <c r="S282">
        <v>2</v>
      </c>
      <c r="T282">
        <v>0</v>
      </c>
      <c r="U282">
        <v>3.7200000000000006</v>
      </c>
      <c r="V282">
        <v>2016</v>
      </c>
      <c r="W282" t="s">
        <v>219</v>
      </c>
    </row>
    <row r="283" spans="1:23" x14ac:dyDescent="0.25">
      <c r="A283">
        <v>7466</v>
      </c>
      <c r="B283" t="s">
        <v>3840</v>
      </c>
      <c r="C283" s="32">
        <v>42621</v>
      </c>
      <c r="D283" s="32">
        <v>42628</v>
      </c>
      <c r="E283" t="s">
        <v>375</v>
      </c>
      <c r="F283" t="s">
        <v>3841</v>
      </c>
      <c r="G283" t="s">
        <v>3842</v>
      </c>
      <c r="H283" t="s">
        <v>0</v>
      </c>
      <c r="I283" t="s">
        <v>378</v>
      </c>
      <c r="J283" t="s">
        <v>1058</v>
      </c>
      <c r="K283" t="s">
        <v>29</v>
      </c>
      <c r="L283">
        <v>93277</v>
      </c>
      <c r="M283" t="s">
        <v>84</v>
      </c>
      <c r="N283" t="s">
        <v>2050</v>
      </c>
      <c r="O283" t="s">
        <v>9</v>
      </c>
      <c r="P283" t="s">
        <v>16</v>
      </c>
      <c r="Q283" t="s">
        <v>2051</v>
      </c>
      <c r="R283">
        <v>261.74</v>
      </c>
      <c r="S283">
        <v>2</v>
      </c>
      <c r="T283">
        <v>0</v>
      </c>
      <c r="U283">
        <v>65.435000000000002</v>
      </c>
      <c r="V283">
        <v>2016</v>
      </c>
      <c r="W283" t="s">
        <v>219</v>
      </c>
    </row>
    <row r="284" spans="1:23" x14ac:dyDescent="0.25">
      <c r="A284">
        <v>7482</v>
      </c>
      <c r="B284" t="s">
        <v>3845</v>
      </c>
      <c r="C284" s="32">
        <v>42614</v>
      </c>
      <c r="D284" s="32">
        <v>42616</v>
      </c>
      <c r="E284" t="s">
        <v>389</v>
      </c>
      <c r="F284" t="s">
        <v>3771</v>
      </c>
      <c r="G284" t="s">
        <v>3772</v>
      </c>
      <c r="H284" t="s">
        <v>2</v>
      </c>
      <c r="I284" t="s">
        <v>378</v>
      </c>
      <c r="J284" t="s">
        <v>98</v>
      </c>
      <c r="K284" t="s">
        <v>29</v>
      </c>
      <c r="L284">
        <v>92646</v>
      </c>
      <c r="M284" t="s">
        <v>84</v>
      </c>
      <c r="N284" t="s">
        <v>2481</v>
      </c>
      <c r="O284" t="s">
        <v>9</v>
      </c>
      <c r="P284" t="s">
        <v>162</v>
      </c>
      <c r="Q284" t="s">
        <v>2482</v>
      </c>
      <c r="R284">
        <v>12.78</v>
      </c>
      <c r="S284">
        <v>1</v>
      </c>
      <c r="T284">
        <v>0</v>
      </c>
      <c r="U284">
        <v>5.7509999999999994</v>
      </c>
      <c r="V284">
        <v>2016</v>
      </c>
      <c r="W284" t="s">
        <v>219</v>
      </c>
    </row>
    <row r="285" spans="1:23" x14ac:dyDescent="0.25">
      <c r="A285">
        <v>7771</v>
      </c>
      <c r="B285" t="s">
        <v>3846</v>
      </c>
      <c r="C285" s="32">
        <v>42583</v>
      </c>
      <c r="D285" s="32">
        <v>42583</v>
      </c>
      <c r="E285" t="s">
        <v>597</v>
      </c>
      <c r="F285" t="s">
        <v>3847</v>
      </c>
      <c r="G285" t="s">
        <v>3848</v>
      </c>
      <c r="H285" t="s">
        <v>1</v>
      </c>
      <c r="I285" t="s">
        <v>378</v>
      </c>
      <c r="J285" t="s">
        <v>1138</v>
      </c>
      <c r="K285" t="s">
        <v>29</v>
      </c>
      <c r="L285">
        <v>92503</v>
      </c>
      <c r="M285" t="s">
        <v>84</v>
      </c>
      <c r="N285" t="s">
        <v>3133</v>
      </c>
      <c r="O285" t="s">
        <v>9</v>
      </c>
      <c r="P285" t="s">
        <v>14</v>
      </c>
      <c r="Q285" t="s">
        <v>3134</v>
      </c>
      <c r="R285">
        <v>45.96</v>
      </c>
      <c r="S285">
        <v>2</v>
      </c>
      <c r="T285">
        <v>0</v>
      </c>
      <c r="U285">
        <v>13.787999999999997</v>
      </c>
      <c r="V285">
        <v>2016</v>
      </c>
      <c r="W285" t="s">
        <v>209</v>
      </c>
    </row>
    <row r="286" spans="1:23" x14ac:dyDescent="0.25">
      <c r="A286">
        <v>7872</v>
      </c>
      <c r="B286" t="s">
        <v>3849</v>
      </c>
      <c r="C286" s="32">
        <v>42646</v>
      </c>
      <c r="D286" s="32">
        <v>42650</v>
      </c>
      <c r="E286" t="s">
        <v>375</v>
      </c>
      <c r="F286" t="s">
        <v>3850</v>
      </c>
      <c r="G286" t="s">
        <v>3851</v>
      </c>
      <c r="H286" t="s">
        <v>2</v>
      </c>
      <c r="I286" t="s">
        <v>378</v>
      </c>
      <c r="J286" t="s">
        <v>3852</v>
      </c>
      <c r="K286" t="s">
        <v>29</v>
      </c>
      <c r="L286">
        <v>92630</v>
      </c>
      <c r="M286" t="s">
        <v>84</v>
      </c>
      <c r="N286" t="s">
        <v>605</v>
      </c>
      <c r="O286" t="s">
        <v>9</v>
      </c>
      <c r="P286" t="s">
        <v>418</v>
      </c>
      <c r="Q286" t="s">
        <v>606</v>
      </c>
      <c r="R286">
        <v>6.16</v>
      </c>
      <c r="S286">
        <v>2</v>
      </c>
      <c r="T286">
        <v>0</v>
      </c>
      <c r="U286">
        <v>2.9567999999999999</v>
      </c>
      <c r="V286">
        <v>2016</v>
      </c>
      <c r="W286" t="s">
        <v>218</v>
      </c>
    </row>
    <row r="287" spans="1:23" x14ac:dyDescent="0.25">
      <c r="A287">
        <v>7910</v>
      </c>
      <c r="B287" t="s">
        <v>3853</v>
      </c>
      <c r="C287" s="32">
        <v>42707</v>
      </c>
      <c r="D287" s="32">
        <v>42711</v>
      </c>
      <c r="E287" t="s">
        <v>375</v>
      </c>
      <c r="F287" t="s">
        <v>3854</v>
      </c>
      <c r="G287" t="s">
        <v>3855</v>
      </c>
      <c r="H287" t="s">
        <v>0</v>
      </c>
      <c r="I287" t="s">
        <v>378</v>
      </c>
      <c r="J287" t="s">
        <v>3856</v>
      </c>
      <c r="K287" t="s">
        <v>29</v>
      </c>
      <c r="L287">
        <v>95037</v>
      </c>
      <c r="M287" t="s">
        <v>84</v>
      </c>
      <c r="N287" t="s">
        <v>2239</v>
      </c>
      <c r="O287" t="s">
        <v>9</v>
      </c>
      <c r="P287" t="s">
        <v>242</v>
      </c>
      <c r="Q287" t="s">
        <v>2240</v>
      </c>
      <c r="R287">
        <v>21.92</v>
      </c>
      <c r="S287">
        <v>8</v>
      </c>
      <c r="T287">
        <v>0</v>
      </c>
      <c r="U287">
        <v>5.9184000000000019</v>
      </c>
      <c r="V287">
        <v>2016</v>
      </c>
      <c r="W287" t="s">
        <v>210</v>
      </c>
    </row>
    <row r="288" spans="1:23" x14ac:dyDescent="0.25">
      <c r="A288">
        <v>7911</v>
      </c>
      <c r="B288" t="s">
        <v>3853</v>
      </c>
      <c r="C288" s="32">
        <v>42707</v>
      </c>
      <c r="D288" s="32">
        <v>42711</v>
      </c>
      <c r="E288" t="s">
        <v>375</v>
      </c>
      <c r="F288" t="s">
        <v>3854</v>
      </c>
      <c r="G288" t="s">
        <v>3855</v>
      </c>
      <c r="H288" t="s">
        <v>0</v>
      </c>
      <c r="I288" t="s">
        <v>378</v>
      </c>
      <c r="J288" t="s">
        <v>3856</v>
      </c>
      <c r="K288" t="s">
        <v>29</v>
      </c>
      <c r="L288">
        <v>95037</v>
      </c>
      <c r="M288" t="s">
        <v>84</v>
      </c>
      <c r="N288" t="s">
        <v>2146</v>
      </c>
      <c r="O288" t="s">
        <v>9</v>
      </c>
      <c r="P288" t="s">
        <v>16</v>
      </c>
      <c r="Q288" t="s">
        <v>2147</v>
      </c>
      <c r="R288">
        <v>48.72</v>
      </c>
      <c r="S288">
        <v>3</v>
      </c>
      <c r="T288">
        <v>0</v>
      </c>
      <c r="U288">
        <v>7.3079999999999998</v>
      </c>
      <c r="V288">
        <v>2016</v>
      </c>
      <c r="W288" t="s">
        <v>210</v>
      </c>
    </row>
    <row r="289" spans="1:23" x14ac:dyDescent="0.25">
      <c r="A289">
        <v>8149</v>
      </c>
      <c r="B289" t="s">
        <v>3857</v>
      </c>
      <c r="C289" s="32">
        <v>42731</v>
      </c>
      <c r="D289" s="32">
        <v>42735</v>
      </c>
      <c r="E289" t="s">
        <v>375</v>
      </c>
      <c r="F289" t="s">
        <v>1633</v>
      </c>
      <c r="G289" t="s">
        <v>1634</v>
      </c>
      <c r="H289" t="s">
        <v>2</v>
      </c>
      <c r="I289" t="s">
        <v>378</v>
      </c>
      <c r="J289" t="s">
        <v>1189</v>
      </c>
      <c r="K289" t="s">
        <v>29</v>
      </c>
      <c r="L289">
        <v>92704</v>
      </c>
      <c r="M289" t="s">
        <v>84</v>
      </c>
      <c r="N289" t="s">
        <v>869</v>
      </c>
      <c r="O289" t="s">
        <v>9</v>
      </c>
      <c r="P289" t="s">
        <v>418</v>
      </c>
      <c r="Q289" t="s">
        <v>870</v>
      </c>
      <c r="R289">
        <v>20.16</v>
      </c>
      <c r="S289">
        <v>7</v>
      </c>
      <c r="T289">
        <v>0</v>
      </c>
      <c r="U289">
        <v>9.8783999999999992</v>
      </c>
      <c r="V289">
        <v>2016</v>
      </c>
      <c r="W289" t="s">
        <v>210</v>
      </c>
    </row>
    <row r="290" spans="1:23" x14ac:dyDescent="0.25">
      <c r="A290">
        <v>8763</v>
      </c>
      <c r="B290" t="s">
        <v>3858</v>
      </c>
      <c r="C290" s="32">
        <v>42733</v>
      </c>
      <c r="D290" s="32">
        <v>42737</v>
      </c>
      <c r="E290" t="s">
        <v>375</v>
      </c>
      <c r="F290" t="s">
        <v>2505</v>
      </c>
      <c r="G290" t="s">
        <v>2506</v>
      </c>
      <c r="H290" t="s">
        <v>0</v>
      </c>
      <c r="I290" t="s">
        <v>378</v>
      </c>
      <c r="J290" t="s">
        <v>153</v>
      </c>
      <c r="K290" t="s">
        <v>29</v>
      </c>
      <c r="L290">
        <v>95823</v>
      </c>
      <c r="M290" t="s">
        <v>84</v>
      </c>
      <c r="N290" t="s">
        <v>2091</v>
      </c>
      <c r="O290" t="s">
        <v>9</v>
      </c>
      <c r="P290" t="s">
        <v>16</v>
      </c>
      <c r="Q290" t="s">
        <v>2092</v>
      </c>
      <c r="R290">
        <v>14.03</v>
      </c>
      <c r="S290">
        <v>1</v>
      </c>
      <c r="T290">
        <v>0</v>
      </c>
      <c r="U290">
        <v>4.068699999999998</v>
      </c>
      <c r="V290">
        <v>2016</v>
      </c>
      <c r="W290" t="s">
        <v>210</v>
      </c>
    </row>
    <row r="291" spans="1:23" x14ac:dyDescent="0.25">
      <c r="A291">
        <v>8764</v>
      </c>
      <c r="B291" t="s">
        <v>3858</v>
      </c>
      <c r="C291" s="32">
        <v>42733</v>
      </c>
      <c r="D291" s="32">
        <v>42737</v>
      </c>
      <c r="E291" t="s">
        <v>375</v>
      </c>
      <c r="F291" t="s">
        <v>2505</v>
      </c>
      <c r="G291" t="s">
        <v>2506</v>
      </c>
      <c r="H291" t="s">
        <v>0</v>
      </c>
      <c r="I291" t="s">
        <v>378</v>
      </c>
      <c r="J291" t="s">
        <v>153</v>
      </c>
      <c r="K291" t="s">
        <v>29</v>
      </c>
      <c r="L291">
        <v>95823</v>
      </c>
      <c r="M291" t="s">
        <v>84</v>
      </c>
      <c r="N291" t="s">
        <v>3859</v>
      </c>
      <c r="O291" t="s">
        <v>9</v>
      </c>
      <c r="P291" t="s">
        <v>138</v>
      </c>
      <c r="Q291" t="s">
        <v>3860</v>
      </c>
      <c r="R291">
        <v>27.96</v>
      </c>
      <c r="S291">
        <v>2</v>
      </c>
      <c r="T291">
        <v>0</v>
      </c>
      <c r="U291">
        <v>7.2696000000000005</v>
      </c>
      <c r="V291">
        <v>2016</v>
      </c>
      <c r="W291" t="s">
        <v>210</v>
      </c>
    </row>
    <row r="292" spans="1:23" x14ac:dyDescent="0.25">
      <c r="A292">
        <v>9173</v>
      </c>
      <c r="B292" t="s">
        <v>3770</v>
      </c>
      <c r="C292" s="32">
        <v>42705</v>
      </c>
      <c r="D292" s="32">
        <v>42705</v>
      </c>
      <c r="E292" t="s">
        <v>597</v>
      </c>
      <c r="F292" t="s">
        <v>3771</v>
      </c>
      <c r="G292" t="s">
        <v>3772</v>
      </c>
      <c r="H292" t="s">
        <v>2</v>
      </c>
      <c r="I292" t="s">
        <v>378</v>
      </c>
      <c r="J292" t="s">
        <v>1231</v>
      </c>
      <c r="K292" t="s">
        <v>29</v>
      </c>
      <c r="L292">
        <v>93030</v>
      </c>
      <c r="M292" t="s">
        <v>84</v>
      </c>
      <c r="N292" t="s">
        <v>3861</v>
      </c>
      <c r="O292" t="s">
        <v>9</v>
      </c>
      <c r="P292" t="s">
        <v>16</v>
      </c>
      <c r="Q292" t="s">
        <v>3862</v>
      </c>
      <c r="R292">
        <v>1112.94</v>
      </c>
      <c r="S292">
        <v>3</v>
      </c>
      <c r="T292">
        <v>0</v>
      </c>
      <c r="U292">
        <v>222.58799999999991</v>
      </c>
      <c r="V292">
        <v>2016</v>
      </c>
      <c r="W292" t="s">
        <v>210</v>
      </c>
    </row>
    <row r="293" spans="1:23" x14ac:dyDescent="0.25">
      <c r="A293">
        <v>9174</v>
      </c>
      <c r="B293" t="s">
        <v>3770</v>
      </c>
      <c r="C293" s="32">
        <v>42705</v>
      </c>
      <c r="D293" s="32">
        <v>42705</v>
      </c>
      <c r="E293" t="s">
        <v>597</v>
      </c>
      <c r="F293" t="s">
        <v>3771</v>
      </c>
      <c r="G293" t="s">
        <v>3772</v>
      </c>
      <c r="H293" t="s">
        <v>2</v>
      </c>
      <c r="I293" t="s">
        <v>378</v>
      </c>
      <c r="J293" t="s">
        <v>1231</v>
      </c>
      <c r="K293" t="s">
        <v>29</v>
      </c>
      <c r="L293">
        <v>93030</v>
      </c>
      <c r="M293" t="s">
        <v>84</v>
      </c>
      <c r="N293" t="s">
        <v>3863</v>
      </c>
      <c r="O293" t="s">
        <v>9</v>
      </c>
      <c r="P293" t="s">
        <v>162</v>
      </c>
      <c r="Q293" t="s">
        <v>3864</v>
      </c>
      <c r="R293">
        <v>22.919999999999998</v>
      </c>
      <c r="S293">
        <v>3</v>
      </c>
      <c r="T293">
        <v>0</v>
      </c>
      <c r="U293">
        <v>11.230799999999999</v>
      </c>
      <c r="V293">
        <v>2016</v>
      </c>
      <c r="W293" t="s">
        <v>210</v>
      </c>
    </row>
    <row r="294" spans="1:23" x14ac:dyDescent="0.25">
      <c r="A294">
        <v>9497</v>
      </c>
      <c r="B294" t="s">
        <v>3735</v>
      </c>
      <c r="C294" s="32">
        <v>42502</v>
      </c>
      <c r="D294" s="32">
        <v>42506</v>
      </c>
      <c r="E294" t="s">
        <v>375</v>
      </c>
      <c r="F294" t="s">
        <v>3736</v>
      </c>
      <c r="G294" t="s">
        <v>3737</v>
      </c>
      <c r="H294" t="s">
        <v>0</v>
      </c>
      <c r="I294" t="s">
        <v>378</v>
      </c>
      <c r="J294" t="s">
        <v>3738</v>
      </c>
      <c r="K294" t="s">
        <v>29</v>
      </c>
      <c r="L294">
        <v>92691</v>
      </c>
      <c r="M294" t="s">
        <v>84</v>
      </c>
      <c r="N294" t="s">
        <v>2348</v>
      </c>
      <c r="O294" t="s">
        <v>9</v>
      </c>
      <c r="P294" t="s">
        <v>14</v>
      </c>
      <c r="Q294" t="s">
        <v>2349</v>
      </c>
      <c r="R294">
        <v>8.67</v>
      </c>
      <c r="S294">
        <v>1</v>
      </c>
      <c r="T294">
        <v>0</v>
      </c>
      <c r="U294">
        <v>2.3409000000000004</v>
      </c>
      <c r="V294">
        <v>2016</v>
      </c>
      <c r="W294" t="s">
        <v>216</v>
      </c>
    </row>
    <row r="295" spans="1:23" x14ac:dyDescent="0.25">
      <c r="A295">
        <v>9669</v>
      </c>
      <c r="B295" t="s">
        <v>3865</v>
      </c>
      <c r="C295" s="32">
        <v>42483</v>
      </c>
      <c r="D295" s="32">
        <v>42487</v>
      </c>
      <c r="E295" t="s">
        <v>375</v>
      </c>
      <c r="F295" t="s">
        <v>809</v>
      </c>
      <c r="G295" t="s">
        <v>810</v>
      </c>
      <c r="H295" t="s">
        <v>0</v>
      </c>
      <c r="I295" t="s">
        <v>378</v>
      </c>
      <c r="J295" t="s">
        <v>3866</v>
      </c>
      <c r="K295" t="s">
        <v>29</v>
      </c>
      <c r="L295">
        <v>92672</v>
      </c>
      <c r="M295" t="s">
        <v>84</v>
      </c>
      <c r="N295" t="s">
        <v>3217</v>
      </c>
      <c r="O295" t="s">
        <v>9</v>
      </c>
      <c r="P295" t="s">
        <v>162</v>
      </c>
      <c r="Q295" t="s">
        <v>3218</v>
      </c>
      <c r="R295">
        <v>71.97</v>
      </c>
      <c r="S295">
        <v>3</v>
      </c>
      <c r="T295">
        <v>0</v>
      </c>
      <c r="U295">
        <v>35.984999999999999</v>
      </c>
      <c r="V295">
        <v>2016</v>
      </c>
      <c r="W295" t="s">
        <v>208</v>
      </c>
    </row>
    <row r="296" spans="1:23" x14ac:dyDescent="0.25">
      <c r="A296">
        <v>9702</v>
      </c>
      <c r="B296" t="s">
        <v>293</v>
      </c>
      <c r="C296" s="32">
        <v>42673</v>
      </c>
      <c r="D296" s="32">
        <v>42678</v>
      </c>
      <c r="E296" t="s">
        <v>375</v>
      </c>
      <c r="F296" t="s">
        <v>3551</v>
      </c>
      <c r="G296" t="s">
        <v>3552</v>
      </c>
      <c r="H296" t="s">
        <v>0</v>
      </c>
      <c r="I296" t="s">
        <v>378</v>
      </c>
      <c r="J296" t="s">
        <v>3867</v>
      </c>
      <c r="K296" t="s">
        <v>29</v>
      </c>
      <c r="L296">
        <v>93405</v>
      </c>
      <c r="M296" t="s">
        <v>84</v>
      </c>
      <c r="N296" t="s">
        <v>1223</v>
      </c>
      <c r="O296" t="s">
        <v>9</v>
      </c>
      <c r="P296" t="s">
        <v>516</v>
      </c>
      <c r="Q296" t="s">
        <v>1224</v>
      </c>
      <c r="R296">
        <v>3.62</v>
      </c>
      <c r="S296">
        <v>2</v>
      </c>
      <c r="T296">
        <v>0</v>
      </c>
      <c r="U296">
        <v>1.1945999999999999</v>
      </c>
      <c r="V296">
        <v>2016</v>
      </c>
      <c r="W296" t="s">
        <v>218</v>
      </c>
    </row>
    <row r="297" spans="1:23" x14ac:dyDescent="0.25">
      <c r="A297">
        <v>9838</v>
      </c>
      <c r="B297" t="s">
        <v>3868</v>
      </c>
      <c r="C297" s="32">
        <v>42638</v>
      </c>
      <c r="D297" s="32">
        <v>42644</v>
      </c>
      <c r="E297" t="s">
        <v>375</v>
      </c>
      <c r="F297" t="s">
        <v>2934</v>
      </c>
      <c r="G297" t="s">
        <v>2935</v>
      </c>
      <c r="H297" t="s">
        <v>0</v>
      </c>
      <c r="I297" t="s">
        <v>378</v>
      </c>
      <c r="J297" t="s">
        <v>1132</v>
      </c>
      <c r="K297" t="s">
        <v>29</v>
      </c>
      <c r="L297">
        <v>90805</v>
      </c>
      <c r="M297" t="s">
        <v>84</v>
      </c>
      <c r="N297" t="s">
        <v>3869</v>
      </c>
      <c r="O297" t="s">
        <v>9</v>
      </c>
      <c r="P297" t="s">
        <v>418</v>
      </c>
      <c r="Q297" t="s">
        <v>3870</v>
      </c>
      <c r="R297">
        <v>29.6</v>
      </c>
      <c r="S297">
        <v>2</v>
      </c>
      <c r="T297">
        <v>0</v>
      </c>
      <c r="U297">
        <v>14.8</v>
      </c>
      <c r="V297">
        <v>2016</v>
      </c>
      <c r="W297" t="s">
        <v>219</v>
      </c>
    </row>
    <row r="298" spans="1:23" x14ac:dyDescent="0.25">
      <c r="A298">
        <v>9839</v>
      </c>
      <c r="B298" t="s">
        <v>3868</v>
      </c>
      <c r="C298" s="32">
        <v>42638</v>
      </c>
      <c r="D298" s="32">
        <v>42644</v>
      </c>
      <c r="E298" t="s">
        <v>375</v>
      </c>
      <c r="F298" t="s">
        <v>2934</v>
      </c>
      <c r="G298" t="s">
        <v>2935</v>
      </c>
      <c r="H298" t="s">
        <v>0</v>
      </c>
      <c r="I298" t="s">
        <v>378</v>
      </c>
      <c r="J298" t="s">
        <v>1132</v>
      </c>
      <c r="K298" t="s">
        <v>29</v>
      </c>
      <c r="L298">
        <v>90805</v>
      </c>
      <c r="M298" t="s">
        <v>84</v>
      </c>
      <c r="N298" t="s">
        <v>509</v>
      </c>
      <c r="O298" t="s">
        <v>9</v>
      </c>
      <c r="P298" t="s">
        <v>418</v>
      </c>
      <c r="Q298" t="s">
        <v>510</v>
      </c>
      <c r="R298">
        <v>4.9800000000000004</v>
      </c>
      <c r="S298">
        <v>1</v>
      </c>
      <c r="T298">
        <v>0</v>
      </c>
      <c r="U298">
        <v>2.2907999999999999</v>
      </c>
      <c r="V298">
        <v>2016</v>
      </c>
      <c r="W298" t="s">
        <v>219</v>
      </c>
    </row>
    <row r="299" spans="1:23" x14ac:dyDescent="0.25">
      <c r="A299">
        <v>9842</v>
      </c>
      <c r="B299" t="s">
        <v>3868</v>
      </c>
      <c r="C299" s="32">
        <v>42638</v>
      </c>
      <c r="D299" s="32">
        <v>42644</v>
      </c>
      <c r="E299" t="s">
        <v>375</v>
      </c>
      <c r="F299" t="s">
        <v>2934</v>
      </c>
      <c r="G299" t="s">
        <v>2935</v>
      </c>
      <c r="H299" t="s">
        <v>0</v>
      </c>
      <c r="I299" t="s">
        <v>378</v>
      </c>
      <c r="J299" t="s">
        <v>1132</v>
      </c>
      <c r="K299" t="s">
        <v>29</v>
      </c>
      <c r="L299">
        <v>90805</v>
      </c>
      <c r="M299" t="s">
        <v>84</v>
      </c>
      <c r="N299" t="s">
        <v>3283</v>
      </c>
      <c r="O299" t="s">
        <v>9</v>
      </c>
      <c r="P299" t="s">
        <v>242</v>
      </c>
      <c r="Q299" t="s">
        <v>3284</v>
      </c>
      <c r="R299">
        <v>5.76</v>
      </c>
      <c r="S299">
        <v>2</v>
      </c>
      <c r="T299">
        <v>0</v>
      </c>
      <c r="U299">
        <v>1.6703999999999999</v>
      </c>
      <c r="V299">
        <v>2016</v>
      </c>
      <c r="W299" t="s">
        <v>219</v>
      </c>
    </row>
    <row r="300" spans="1:23" x14ac:dyDescent="0.25">
      <c r="A300">
        <v>134</v>
      </c>
      <c r="B300" t="s">
        <v>315</v>
      </c>
      <c r="C300" s="32">
        <v>42656</v>
      </c>
      <c r="D300" s="32">
        <v>42662</v>
      </c>
      <c r="E300" t="s">
        <v>375</v>
      </c>
      <c r="F300" t="s">
        <v>3116</v>
      </c>
      <c r="G300" t="s">
        <v>3117</v>
      </c>
      <c r="H300" t="s">
        <v>0</v>
      </c>
      <c r="I300" t="s">
        <v>378</v>
      </c>
      <c r="J300" t="s">
        <v>226</v>
      </c>
      <c r="K300" t="s">
        <v>29</v>
      </c>
      <c r="L300">
        <v>95661</v>
      </c>
      <c r="M300" t="s">
        <v>84</v>
      </c>
      <c r="N300" t="s">
        <v>3871</v>
      </c>
      <c r="O300" t="s">
        <v>9</v>
      </c>
      <c r="P300" t="s">
        <v>92</v>
      </c>
      <c r="Q300" t="s">
        <v>3872</v>
      </c>
      <c r="R300">
        <v>20.04</v>
      </c>
      <c r="S300">
        <v>3</v>
      </c>
      <c r="T300">
        <v>0</v>
      </c>
      <c r="U300">
        <v>9.6191999999999993</v>
      </c>
      <c r="V300">
        <v>2016</v>
      </c>
      <c r="W300" t="s">
        <v>218</v>
      </c>
    </row>
    <row r="301" spans="1:23" x14ac:dyDescent="0.25">
      <c r="A301">
        <v>135</v>
      </c>
      <c r="B301" t="s">
        <v>315</v>
      </c>
      <c r="C301" s="32">
        <v>42656</v>
      </c>
      <c r="D301" s="32">
        <v>42662</v>
      </c>
      <c r="E301" t="s">
        <v>375</v>
      </c>
      <c r="F301" t="s">
        <v>3116</v>
      </c>
      <c r="G301" t="s">
        <v>3117</v>
      </c>
      <c r="H301" t="s">
        <v>0</v>
      </c>
      <c r="I301" t="s">
        <v>378</v>
      </c>
      <c r="J301" t="s">
        <v>226</v>
      </c>
      <c r="K301" t="s">
        <v>29</v>
      </c>
      <c r="L301">
        <v>95661</v>
      </c>
      <c r="M301" t="s">
        <v>84</v>
      </c>
      <c r="N301" t="s">
        <v>971</v>
      </c>
      <c r="O301" t="s">
        <v>9</v>
      </c>
      <c r="P301" t="s">
        <v>92</v>
      </c>
      <c r="Q301" t="s">
        <v>972</v>
      </c>
      <c r="R301">
        <v>35.44</v>
      </c>
      <c r="S301">
        <v>1</v>
      </c>
      <c r="T301">
        <v>0</v>
      </c>
      <c r="U301">
        <v>16.656799999999997</v>
      </c>
      <c r="V301">
        <v>2016</v>
      </c>
      <c r="W301" t="s">
        <v>218</v>
      </c>
    </row>
    <row r="302" spans="1:23" x14ac:dyDescent="0.25">
      <c r="A302">
        <v>852</v>
      </c>
      <c r="B302" t="s">
        <v>3782</v>
      </c>
      <c r="C302" s="32">
        <v>42541</v>
      </c>
      <c r="D302" s="32">
        <v>42546</v>
      </c>
      <c r="E302" t="s">
        <v>389</v>
      </c>
      <c r="F302" t="s">
        <v>3783</v>
      </c>
      <c r="G302" t="s">
        <v>3784</v>
      </c>
      <c r="H302" t="s">
        <v>1</v>
      </c>
      <c r="I302" t="s">
        <v>378</v>
      </c>
      <c r="J302" t="s">
        <v>1148</v>
      </c>
      <c r="K302" t="s">
        <v>29</v>
      </c>
      <c r="L302">
        <v>93905</v>
      </c>
      <c r="M302" t="s">
        <v>84</v>
      </c>
      <c r="N302" t="s">
        <v>2861</v>
      </c>
      <c r="O302" t="s">
        <v>9</v>
      </c>
      <c r="P302" t="s">
        <v>92</v>
      </c>
      <c r="Q302" t="s">
        <v>2862</v>
      </c>
      <c r="R302">
        <v>38.880000000000003</v>
      </c>
      <c r="S302">
        <v>6</v>
      </c>
      <c r="T302">
        <v>0</v>
      </c>
      <c r="U302">
        <v>18.662400000000002</v>
      </c>
      <c r="V302">
        <v>2016</v>
      </c>
      <c r="W302" t="s">
        <v>214</v>
      </c>
    </row>
    <row r="303" spans="1:23" x14ac:dyDescent="0.25">
      <c r="A303">
        <v>994</v>
      </c>
      <c r="B303" t="s">
        <v>294</v>
      </c>
      <c r="C303" s="32">
        <v>42608</v>
      </c>
      <c r="D303" s="32">
        <v>42609</v>
      </c>
      <c r="E303" t="s">
        <v>512</v>
      </c>
      <c r="F303" t="s">
        <v>1027</v>
      </c>
      <c r="G303" t="s">
        <v>1028</v>
      </c>
      <c r="H303" t="s">
        <v>0</v>
      </c>
      <c r="I303" t="s">
        <v>378</v>
      </c>
      <c r="J303" t="s">
        <v>238</v>
      </c>
      <c r="K303" t="s">
        <v>29</v>
      </c>
      <c r="L303">
        <v>95123</v>
      </c>
      <c r="M303" t="s">
        <v>84</v>
      </c>
      <c r="N303" t="s">
        <v>3873</v>
      </c>
      <c r="O303" t="s">
        <v>9</v>
      </c>
      <c r="P303" t="s">
        <v>92</v>
      </c>
      <c r="Q303" t="s">
        <v>3874</v>
      </c>
      <c r="R303">
        <v>154.9</v>
      </c>
      <c r="S303">
        <v>5</v>
      </c>
      <c r="T303">
        <v>0</v>
      </c>
      <c r="U303">
        <v>69.704999999999998</v>
      </c>
      <c r="V303">
        <v>2016</v>
      </c>
      <c r="W303" t="s">
        <v>209</v>
      </c>
    </row>
    <row r="304" spans="1:23" x14ac:dyDescent="0.25">
      <c r="A304">
        <v>1105</v>
      </c>
      <c r="B304" t="s">
        <v>298</v>
      </c>
      <c r="C304" s="32">
        <v>42664</v>
      </c>
      <c r="D304" s="32">
        <v>42670</v>
      </c>
      <c r="E304" t="s">
        <v>375</v>
      </c>
      <c r="F304" t="s">
        <v>1193</v>
      </c>
      <c r="G304" t="s">
        <v>1194</v>
      </c>
      <c r="H304" t="s">
        <v>0</v>
      </c>
      <c r="I304" t="s">
        <v>378</v>
      </c>
      <c r="J304" t="s">
        <v>1138</v>
      </c>
      <c r="K304" t="s">
        <v>29</v>
      </c>
      <c r="L304">
        <v>92503</v>
      </c>
      <c r="M304" t="s">
        <v>84</v>
      </c>
      <c r="N304" t="s">
        <v>3875</v>
      </c>
      <c r="O304" t="s">
        <v>9</v>
      </c>
      <c r="P304" t="s">
        <v>92</v>
      </c>
      <c r="Q304" t="s">
        <v>3876</v>
      </c>
      <c r="R304">
        <v>22.919999999999998</v>
      </c>
      <c r="S304">
        <v>3</v>
      </c>
      <c r="T304">
        <v>0</v>
      </c>
      <c r="U304">
        <v>11.230799999999999</v>
      </c>
      <c r="V304">
        <v>2016</v>
      </c>
      <c r="W304" t="s">
        <v>218</v>
      </c>
    </row>
    <row r="305" spans="1:23" x14ac:dyDescent="0.25">
      <c r="A305">
        <v>1133</v>
      </c>
      <c r="B305" t="s">
        <v>3877</v>
      </c>
      <c r="C305" s="32">
        <v>42710</v>
      </c>
      <c r="D305" s="32">
        <v>42711</v>
      </c>
      <c r="E305" t="s">
        <v>512</v>
      </c>
      <c r="F305" t="s">
        <v>3878</v>
      </c>
      <c r="G305" t="s">
        <v>3879</v>
      </c>
      <c r="H305" t="s">
        <v>1</v>
      </c>
      <c r="I305" t="s">
        <v>378</v>
      </c>
      <c r="J305" t="s">
        <v>3880</v>
      </c>
      <c r="K305" t="s">
        <v>29</v>
      </c>
      <c r="L305">
        <v>94509</v>
      </c>
      <c r="M305" t="s">
        <v>84</v>
      </c>
      <c r="N305" t="s">
        <v>504</v>
      </c>
      <c r="O305" t="s">
        <v>9</v>
      </c>
      <c r="P305" t="s">
        <v>92</v>
      </c>
      <c r="Q305" t="s">
        <v>505</v>
      </c>
      <c r="R305">
        <v>19.440000000000001</v>
      </c>
      <c r="S305">
        <v>3</v>
      </c>
      <c r="T305">
        <v>0</v>
      </c>
      <c r="U305">
        <v>9.3312000000000008</v>
      </c>
      <c r="V305">
        <v>2016</v>
      </c>
      <c r="W305" t="s">
        <v>210</v>
      </c>
    </row>
    <row r="306" spans="1:23" x14ac:dyDescent="0.25">
      <c r="A306">
        <v>1307</v>
      </c>
      <c r="B306" t="s">
        <v>3792</v>
      </c>
      <c r="C306" s="32">
        <v>42541</v>
      </c>
      <c r="D306" s="32">
        <v>42542</v>
      </c>
      <c r="E306" t="s">
        <v>512</v>
      </c>
      <c r="F306" t="s">
        <v>3793</v>
      </c>
      <c r="G306" t="s">
        <v>3794</v>
      </c>
      <c r="H306" t="s">
        <v>0</v>
      </c>
      <c r="I306" t="s">
        <v>378</v>
      </c>
      <c r="J306" t="s">
        <v>1118</v>
      </c>
      <c r="K306" t="s">
        <v>29</v>
      </c>
      <c r="L306">
        <v>91104</v>
      </c>
      <c r="M306" t="s">
        <v>84</v>
      </c>
      <c r="N306" t="s">
        <v>816</v>
      </c>
      <c r="O306" t="s">
        <v>9</v>
      </c>
      <c r="P306" t="s">
        <v>92</v>
      </c>
      <c r="Q306" t="s">
        <v>817</v>
      </c>
      <c r="R306">
        <v>46.76</v>
      </c>
      <c r="S306">
        <v>7</v>
      </c>
      <c r="T306">
        <v>0</v>
      </c>
      <c r="U306">
        <v>22.444800000000001</v>
      </c>
      <c r="V306">
        <v>2016</v>
      </c>
      <c r="W306" t="s">
        <v>214</v>
      </c>
    </row>
    <row r="307" spans="1:23" x14ac:dyDescent="0.25">
      <c r="A307">
        <v>2118</v>
      </c>
      <c r="B307" t="s">
        <v>3881</v>
      </c>
      <c r="C307" s="32">
        <v>42632</v>
      </c>
      <c r="D307" s="32">
        <v>42636</v>
      </c>
      <c r="E307" t="s">
        <v>375</v>
      </c>
      <c r="F307" t="s">
        <v>3392</v>
      </c>
      <c r="G307" t="s">
        <v>3393</v>
      </c>
      <c r="H307" t="s">
        <v>0</v>
      </c>
      <c r="I307" t="s">
        <v>378</v>
      </c>
      <c r="J307" t="s">
        <v>3882</v>
      </c>
      <c r="K307" t="s">
        <v>29</v>
      </c>
      <c r="L307">
        <v>95207</v>
      </c>
      <c r="M307" t="s">
        <v>84</v>
      </c>
      <c r="N307" t="s">
        <v>2869</v>
      </c>
      <c r="O307" t="s">
        <v>9</v>
      </c>
      <c r="P307" t="s">
        <v>92</v>
      </c>
      <c r="Q307" t="s">
        <v>2870</v>
      </c>
      <c r="R307">
        <v>159.88</v>
      </c>
      <c r="S307">
        <v>7</v>
      </c>
      <c r="T307">
        <v>0</v>
      </c>
      <c r="U307">
        <v>73.544799999999995</v>
      </c>
      <c r="V307">
        <v>2016</v>
      </c>
      <c r="W307" t="s">
        <v>219</v>
      </c>
    </row>
    <row r="308" spans="1:23" x14ac:dyDescent="0.25">
      <c r="A308">
        <v>3578</v>
      </c>
      <c r="B308" t="s">
        <v>3883</v>
      </c>
      <c r="C308" s="32">
        <v>42528</v>
      </c>
      <c r="D308" s="32">
        <v>42532</v>
      </c>
      <c r="E308" t="s">
        <v>375</v>
      </c>
      <c r="F308" t="s">
        <v>3884</v>
      </c>
      <c r="G308" t="s">
        <v>3885</v>
      </c>
      <c r="H308" t="s">
        <v>2</v>
      </c>
      <c r="I308" t="s">
        <v>378</v>
      </c>
      <c r="J308" t="s">
        <v>3777</v>
      </c>
      <c r="K308" t="s">
        <v>29</v>
      </c>
      <c r="L308">
        <v>93309</v>
      </c>
      <c r="M308" t="s">
        <v>84</v>
      </c>
      <c r="N308" t="s">
        <v>3886</v>
      </c>
      <c r="O308" t="s">
        <v>9</v>
      </c>
      <c r="P308" t="s">
        <v>92</v>
      </c>
      <c r="Q308" t="s">
        <v>3887</v>
      </c>
      <c r="R308">
        <v>4.7300000000000004</v>
      </c>
      <c r="S308">
        <v>1</v>
      </c>
      <c r="T308">
        <v>0</v>
      </c>
      <c r="U308">
        <v>2.3177000000000003</v>
      </c>
      <c r="V308">
        <v>2016</v>
      </c>
      <c r="W308" t="s">
        <v>214</v>
      </c>
    </row>
    <row r="309" spans="1:23" x14ac:dyDescent="0.25">
      <c r="A309">
        <v>4500</v>
      </c>
      <c r="B309" t="s">
        <v>3888</v>
      </c>
      <c r="C309" s="32">
        <v>42470</v>
      </c>
      <c r="D309" s="32">
        <v>42476</v>
      </c>
      <c r="E309" t="s">
        <v>375</v>
      </c>
      <c r="F309" t="s">
        <v>3889</v>
      </c>
      <c r="G309" t="s">
        <v>3890</v>
      </c>
      <c r="H309" t="s">
        <v>1</v>
      </c>
      <c r="I309" t="s">
        <v>378</v>
      </c>
      <c r="J309" t="s">
        <v>3777</v>
      </c>
      <c r="K309" t="s">
        <v>29</v>
      </c>
      <c r="L309">
        <v>93309</v>
      </c>
      <c r="M309" t="s">
        <v>84</v>
      </c>
      <c r="N309" t="s">
        <v>3891</v>
      </c>
      <c r="O309" t="s">
        <v>9</v>
      </c>
      <c r="P309" t="s">
        <v>92</v>
      </c>
      <c r="Q309" t="s">
        <v>3892</v>
      </c>
      <c r="R309">
        <v>12.96</v>
      </c>
      <c r="S309">
        <v>2</v>
      </c>
      <c r="T309">
        <v>0</v>
      </c>
      <c r="U309">
        <v>6.2208000000000006</v>
      </c>
      <c r="V309">
        <v>2016</v>
      </c>
      <c r="W309" t="s">
        <v>208</v>
      </c>
    </row>
    <row r="310" spans="1:23" x14ac:dyDescent="0.25">
      <c r="A310">
        <v>4945</v>
      </c>
      <c r="B310" t="s">
        <v>320</v>
      </c>
      <c r="C310" s="32">
        <v>42618</v>
      </c>
      <c r="D310" s="32">
        <v>42619</v>
      </c>
      <c r="E310" t="s">
        <v>512</v>
      </c>
      <c r="F310" t="s">
        <v>1823</v>
      </c>
      <c r="G310" t="s">
        <v>1824</v>
      </c>
      <c r="H310" t="s">
        <v>0</v>
      </c>
      <c r="I310" t="s">
        <v>378</v>
      </c>
      <c r="J310" t="s">
        <v>3809</v>
      </c>
      <c r="K310" t="s">
        <v>29</v>
      </c>
      <c r="L310">
        <v>90278</v>
      </c>
      <c r="M310" t="s">
        <v>84</v>
      </c>
      <c r="N310" t="s">
        <v>3893</v>
      </c>
      <c r="O310" t="s">
        <v>9</v>
      </c>
      <c r="P310" t="s">
        <v>92</v>
      </c>
      <c r="Q310" t="s">
        <v>3894</v>
      </c>
      <c r="R310">
        <v>96.08</v>
      </c>
      <c r="S310">
        <v>2</v>
      </c>
      <c r="T310">
        <v>0</v>
      </c>
      <c r="U310">
        <v>46.118399999999994</v>
      </c>
      <c r="V310">
        <v>2016</v>
      </c>
      <c r="W310" t="s">
        <v>219</v>
      </c>
    </row>
    <row r="311" spans="1:23" x14ac:dyDescent="0.25">
      <c r="A311">
        <v>4975</v>
      </c>
      <c r="B311" t="s">
        <v>3895</v>
      </c>
      <c r="C311" s="32">
        <v>42681</v>
      </c>
      <c r="D311" s="32">
        <v>42686</v>
      </c>
      <c r="E311" t="s">
        <v>375</v>
      </c>
      <c r="F311" t="s">
        <v>1854</v>
      </c>
      <c r="G311" t="s">
        <v>1855</v>
      </c>
      <c r="H311" t="s">
        <v>2</v>
      </c>
      <c r="I311" t="s">
        <v>378</v>
      </c>
      <c r="J311" t="s">
        <v>349</v>
      </c>
      <c r="K311" t="s">
        <v>29</v>
      </c>
      <c r="L311">
        <v>92054</v>
      </c>
      <c r="M311" t="s">
        <v>84</v>
      </c>
      <c r="N311" t="s">
        <v>3896</v>
      </c>
      <c r="O311" t="s">
        <v>9</v>
      </c>
      <c r="P311" t="s">
        <v>92</v>
      </c>
      <c r="Q311" t="s">
        <v>3897</v>
      </c>
      <c r="R311">
        <v>12.9</v>
      </c>
      <c r="S311">
        <v>2</v>
      </c>
      <c r="T311">
        <v>0</v>
      </c>
      <c r="U311">
        <v>6.3209999999999997</v>
      </c>
      <c r="V311">
        <v>2016</v>
      </c>
      <c r="W311" t="s">
        <v>217</v>
      </c>
    </row>
    <row r="312" spans="1:23" x14ac:dyDescent="0.25">
      <c r="A312">
        <v>5216</v>
      </c>
      <c r="B312" t="s">
        <v>3812</v>
      </c>
      <c r="C312" s="32">
        <v>42639</v>
      </c>
      <c r="D312" s="32">
        <v>42639</v>
      </c>
      <c r="E312" t="s">
        <v>597</v>
      </c>
      <c r="F312" t="s">
        <v>3813</v>
      </c>
      <c r="G312" t="s">
        <v>77</v>
      </c>
      <c r="H312" t="s">
        <v>0</v>
      </c>
      <c r="I312" t="s">
        <v>378</v>
      </c>
      <c r="J312" t="s">
        <v>348</v>
      </c>
      <c r="K312" t="s">
        <v>29</v>
      </c>
      <c r="L312">
        <v>92374</v>
      </c>
      <c r="M312" t="s">
        <v>84</v>
      </c>
      <c r="N312" t="s">
        <v>993</v>
      </c>
      <c r="O312" t="s">
        <v>9</v>
      </c>
      <c r="P312" t="s">
        <v>92</v>
      </c>
      <c r="Q312" t="s">
        <v>994</v>
      </c>
      <c r="R312">
        <v>29.900000000000002</v>
      </c>
      <c r="S312">
        <v>5</v>
      </c>
      <c r="T312">
        <v>0</v>
      </c>
      <c r="U312">
        <v>13.454999999999998</v>
      </c>
      <c r="V312">
        <v>2016</v>
      </c>
      <c r="W312" t="s">
        <v>219</v>
      </c>
    </row>
    <row r="313" spans="1:23" x14ac:dyDescent="0.25">
      <c r="A313">
        <v>5525</v>
      </c>
      <c r="B313" t="s">
        <v>3898</v>
      </c>
      <c r="C313" s="32">
        <v>42714</v>
      </c>
      <c r="D313" s="32">
        <v>42716</v>
      </c>
      <c r="E313" t="s">
        <v>512</v>
      </c>
      <c r="F313" t="s">
        <v>3899</v>
      </c>
      <c r="G313" t="s">
        <v>3900</v>
      </c>
      <c r="H313" t="s">
        <v>2</v>
      </c>
      <c r="I313" t="s">
        <v>378</v>
      </c>
      <c r="J313" t="s">
        <v>1132</v>
      </c>
      <c r="K313" t="s">
        <v>29</v>
      </c>
      <c r="L313">
        <v>90805</v>
      </c>
      <c r="M313" t="s">
        <v>84</v>
      </c>
      <c r="N313" t="s">
        <v>3338</v>
      </c>
      <c r="O313" t="s">
        <v>9</v>
      </c>
      <c r="P313" t="s">
        <v>92</v>
      </c>
      <c r="Q313" t="s">
        <v>3339</v>
      </c>
      <c r="R313">
        <v>80.28</v>
      </c>
      <c r="S313">
        <v>12</v>
      </c>
      <c r="T313">
        <v>0</v>
      </c>
      <c r="U313">
        <v>36.928799999999995</v>
      </c>
      <c r="V313">
        <v>2016</v>
      </c>
      <c r="W313" t="s">
        <v>210</v>
      </c>
    </row>
    <row r="314" spans="1:23" x14ac:dyDescent="0.25">
      <c r="A314">
        <v>6606</v>
      </c>
      <c r="B314" t="s">
        <v>3831</v>
      </c>
      <c r="C314" s="32">
        <v>42516</v>
      </c>
      <c r="D314" s="32">
        <v>42521</v>
      </c>
      <c r="E314" t="s">
        <v>375</v>
      </c>
      <c r="F314" t="s">
        <v>474</v>
      </c>
      <c r="G314" t="s">
        <v>475</v>
      </c>
      <c r="H314" t="s">
        <v>0</v>
      </c>
      <c r="I314" t="s">
        <v>378</v>
      </c>
      <c r="J314" t="s">
        <v>1189</v>
      </c>
      <c r="K314" t="s">
        <v>29</v>
      </c>
      <c r="L314">
        <v>92704</v>
      </c>
      <c r="M314" t="s">
        <v>84</v>
      </c>
      <c r="N314" t="s">
        <v>3901</v>
      </c>
      <c r="O314" t="s">
        <v>9</v>
      </c>
      <c r="P314" t="s">
        <v>92</v>
      </c>
      <c r="Q314" t="s">
        <v>3902</v>
      </c>
      <c r="R314">
        <v>45.36</v>
      </c>
      <c r="S314">
        <v>7</v>
      </c>
      <c r="T314">
        <v>0</v>
      </c>
      <c r="U314">
        <v>21.772800000000004</v>
      </c>
      <c r="V314">
        <v>2016</v>
      </c>
      <c r="W314" t="s">
        <v>216</v>
      </c>
    </row>
    <row r="315" spans="1:23" x14ac:dyDescent="0.25">
      <c r="A315">
        <v>6999</v>
      </c>
      <c r="B315" t="s">
        <v>3903</v>
      </c>
      <c r="C315" s="32">
        <v>42629</v>
      </c>
      <c r="D315" s="32">
        <v>42635</v>
      </c>
      <c r="E315" t="s">
        <v>375</v>
      </c>
      <c r="F315" t="s">
        <v>3662</v>
      </c>
      <c r="G315" t="s">
        <v>3663</v>
      </c>
      <c r="H315" t="s">
        <v>2</v>
      </c>
      <c r="I315" t="s">
        <v>378</v>
      </c>
      <c r="J315" t="s">
        <v>3904</v>
      </c>
      <c r="K315" t="s">
        <v>29</v>
      </c>
      <c r="L315">
        <v>92677</v>
      </c>
      <c r="M315" t="s">
        <v>84</v>
      </c>
      <c r="N315" t="s">
        <v>3905</v>
      </c>
      <c r="O315" t="s">
        <v>9</v>
      </c>
      <c r="P315" t="s">
        <v>92</v>
      </c>
      <c r="Q315" t="s">
        <v>3906</v>
      </c>
      <c r="R315">
        <v>12.96</v>
      </c>
      <c r="S315">
        <v>2</v>
      </c>
      <c r="T315">
        <v>0</v>
      </c>
      <c r="U315">
        <v>6.3504000000000005</v>
      </c>
      <c r="V315">
        <v>2016</v>
      </c>
      <c r="W315" t="s">
        <v>219</v>
      </c>
    </row>
    <row r="316" spans="1:23" x14ac:dyDescent="0.25">
      <c r="A316">
        <v>7053</v>
      </c>
      <c r="B316" t="s">
        <v>327</v>
      </c>
      <c r="C316" s="32">
        <v>42715</v>
      </c>
      <c r="D316" s="32">
        <v>42715</v>
      </c>
      <c r="E316" t="s">
        <v>597</v>
      </c>
      <c r="F316" t="s">
        <v>3727</v>
      </c>
      <c r="G316" t="s">
        <v>3728</v>
      </c>
      <c r="H316" t="s">
        <v>0</v>
      </c>
      <c r="I316" t="s">
        <v>378</v>
      </c>
      <c r="J316" t="s">
        <v>109</v>
      </c>
      <c r="K316" t="s">
        <v>29</v>
      </c>
      <c r="L316">
        <v>92804</v>
      </c>
      <c r="M316" t="s">
        <v>84</v>
      </c>
      <c r="N316" t="s">
        <v>3907</v>
      </c>
      <c r="O316" t="s">
        <v>9</v>
      </c>
      <c r="P316" t="s">
        <v>92</v>
      </c>
      <c r="Q316" t="s">
        <v>3908</v>
      </c>
      <c r="R316">
        <v>30.98</v>
      </c>
      <c r="S316">
        <v>1</v>
      </c>
      <c r="T316">
        <v>0</v>
      </c>
      <c r="U316">
        <v>13.940999999999999</v>
      </c>
      <c r="V316">
        <v>2016</v>
      </c>
      <c r="W316" t="s">
        <v>210</v>
      </c>
    </row>
    <row r="317" spans="1:23" x14ac:dyDescent="0.25">
      <c r="A317">
        <v>7465</v>
      </c>
      <c r="B317" t="s">
        <v>3840</v>
      </c>
      <c r="C317" s="32">
        <v>42621</v>
      </c>
      <c r="D317" s="32">
        <v>42628</v>
      </c>
      <c r="E317" t="s">
        <v>375</v>
      </c>
      <c r="F317" t="s">
        <v>3841</v>
      </c>
      <c r="G317" t="s">
        <v>3842</v>
      </c>
      <c r="H317" t="s">
        <v>0</v>
      </c>
      <c r="I317" t="s">
        <v>378</v>
      </c>
      <c r="J317" t="s">
        <v>1058</v>
      </c>
      <c r="K317" t="s">
        <v>29</v>
      </c>
      <c r="L317">
        <v>93277</v>
      </c>
      <c r="M317" t="s">
        <v>84</v>
      </c>
      <c r="N317" t="s">
        <v>1281</v>
      </c>
      <c r="O317" t="s">
        <v>9</v>
      </c>
      <c r="P317" t="s">
        <v>92</v>
      </c>
      <c r="Q317" t="s">
        <v>1282</v>
      </c>
      <c r="R317">
        <v>34.24</v>
      </c>
      <c r="S317">
        <v>8</v>
      </c>
      <c r="T317">
        <v>0</v>
      </c>
      <c r="U317">
        <v>15.407999999999998</v>
      </c>
      <c r="V317">
        <v>2016</v>
      </c>
      <c r="W317" t="s">
        <v>219</v>
      </c>
    </row>
    <row r="318" spans="1:23" x14ac:dyDescent="0.25">
      <c r="A318">
        <v>7874</v>
      </c>
      <c r="B318" t="s">
        <v>3849</v>
      </c>
      <c r="C318" s="32">
        <v>42646</v>
      </c>
      <c r="D318" s="32">
        <v>42650</v>
      </c>
      <c r="E318" t="s">
        <v>375</v>
      </c>
      <c r="F318" t="s">
        <v>3850</v>
      </c>
      <c r="G318" t="s">
        <v>3851</v>
      </c>
      <c r="H318" t="s">
        <v>2</v>
      </c>
      <c r="I318" t="s">
        <v>378</v>
      </c>
      <c r="J318" t="s">
        <v>3852</v>
      </c>
      <c r="K318" t="s">
        <v>29</v>
      </c>
      <c r="L318">
        <v>92630</v>
      </c>
      <c r="M318" t="s">
        <v>84</v>
      </c>
      <c r="N318" t="s">
        <v>1281</v>
      </c>
      <c r="O318" t="s">
        <v>9</v>
      </c>
      <c r="P318" t="s">
        <v>92</v>
      </c>
      <c r="Q318" t="s">
        <v>1282</v>
      </c>
      <c r="R318">
        <v>8.56</v>
      </c>
      <c r="S318">
        <v>2</v>
      </c>
      <c r="T318">
        <v>0</v>
      </c>
      <c r="U318">
        <v>3.8519999999999994</v>
      </c>
      <c r="V318">
        <v>2016</v>
      </c>
      <c r="W318" t="s">
        <v>218</v>
      </c>
    </row>
    <row r="319" spans="1:23" x14ac:dyDescent="0.25">
      <c r="A319">
        <v>7875</v>
      </c>
      <c r="B319" t="s">
        <v>3849</v>
      </c>
      <c r="C319" s="32">
        <v>42646</v>
      </c>
      <c r="D319" s="32">
        <v>42650</v>
      </c>
      <c r="E319" t="s">
        <v>375</v>
      </c>
      <c r="F319" t="s">
        <v>3850</v>
      </c>
      <c r="G319" t="s">
        <v>3851</v>
      </c>
      <c r="H319" t="s">
        <v>2</v>
      </c>
      <c r="I319" t="s">
        <v>378</v>
      </c>
      <c r="J319" t="s">
        <v>3852</v>
      </c>
      <c r="K319" t="s">
        <v>29</v>
      </c>
      <c r="L319">
        <v>92630</v>
      </c>
      <c r="M319" t="s">
        <v>84</v>
      </c>
      <c r="N319" t="s">
        <v>3909</v>
      </c>
      <c r="O319" t="s">
        <v>9</v>
      </c>
      <c r="P319" t="s">
        <v>92</v>
      </c>
      <c r="Q319" t="s">
        <v>3910</v>
      </c>
      <c r="R319">
        <v>97.82</v>
      </c>
      <c r="S319">
        <v>2</v>
      </c>
      <c r="T319">
        <v>0</v>
      </c>
      <c r="U319">
        <v>45.975399999999993</v>
      </c>
      <c r="V319">
        <v>2016</v>
      </c>
      <c r="W319" t="s">
        <v>218</v>
      </c>
    </row>
    <row r="320" spans="1:23" x14ac:dyDescent="0.25">
      <c r="A320">
        <v>7889</v>
      </c>
      <c r="B320" t="s">
        <v>3911</v>
      </c>
      <c r="C320" s="32">
        <v>42598</v>
      </c>
      <c r="D320" s="32">
        <v>42604</v>
      </c>
      <c r="E320" t="s">
        <v>375</v>
      </c>
      <c r="F320" t="s">
        <v>3912</v>
      </c>
      <c r="G320" t="s">
        <v>3913</v>
      </c>
      <c r="H320" t="s">
        <v>0</v>
      </c>
      <c r="I320" t="s">
        <v>378</v>
      </c>
      <c r="J320" t="s">
        <v>3914</v>
      </c>
      <c r="K320" t="s">
        <v>29</v>
      </c>
      <c r="L320">
        <v>95616</v>
      </c>
      <c r="M320" t="s">
        <v>84</v>
      </c>
      <c r="N320" t="s">
        <v>2770</v>
      </c>
      <c r="O320" t="s">
        <v>9</v>
      </c>
      <c r="P320" t="s">
        <v>92</v>
      </c>
      <c r="Q320" t="s">
        <v>2771</v>
      </c>
      <c r="R320">
        <v>32.400000000000006</v>
      </c>
      <c r="S320">
        <v>5</v>
      </c>
      <c r="T320">
        <v>0</v>
      </c>
      <c r="U320">
        <v>15.552000000000001</v>
      </c>
      <c r="V320">
        <v>2016</v>
      </c>
      <c r="W320" t="s">
        <v>209</v>
      </c>
    </row>
    <row r="321" spans="1:23" x14ac:dyDescent="0.25">
      <c r="A321">
        <v>8224</v>
      </c>
      <c r="B321" t="s">
        <v>3915</v>
      </c>
      <c r="C321" s="32">
        <v>42533</v>
      </c>
      <c r="D321" s="32">
        <v>42537</v>
      </c>
      <c r="E321" t="s">
        <v>375</v>
      </c>
      <c r="F321" t="s">
        <v>1446</v>
      </c>
      <c r="G321" t="s">
        <v>1447</v>
      </c>
      <c r="H321" t="s">
        <v>1</v>
      </c>
      <c r="I321" t="s">
        <v>378</v>
      </c>
      <c r="J321" t="s">
        <v>1118</v>
      </c>
      <c r="K321" t="s">
        <v>29</v>
      </c>
      <c r="L321">
        <v>91104</v>
      </c>
      <c r="M321" t="s">
        <v>84</v>
      </c>
      <c r="N321" t="s">
        <v>3907</v>
      </c>
      <c r="O321" t="s">
        <v>9</v>
      </c>
      <c r="P321" t="s">
        <v>92</v>
      </c>
      <c r="Q321" t="s">
        <v>3908</v>
      </c>
      <c r="R321">
        <v>185.88</v>
      </c>
      <c r="S321">
        <v>6</v>
      </c>
      <c r="T321">
        <v>0</v>
      </c>
      <c r="U321">
        <v>83.645999999999987</v>
      </c>
      <c r="V321">
        <v>2016</v>
      </c>
      <c r="W321" t="s">
        <v>214</v>
      </c>
    </row>
    <row r="322" spans="1:23" x14ac:dyDescent="0.25">
      <c r="A322">
        <v>8225</v>
      </c>
      <c r="B322" t="s">
        <v>3915</v>
      </c>
      <c r="C322" s="32">
        <v>42533</v>
      </c>
      <c r="D322" s="32">
        <v>42537</v>
      </c>
      <c r="E322" t="s">
        <v>375</v>
      </c>
      <c r="F322" t="s">
        <v>1446</v>
      </c>
      <c r="G322" t="s">
        <v>1447</v>
      </c>
      <c r="H322" t="s">
        <v>1</v>
      </c>
      <c r="I322" t="s">
        <v>378</v>
      </c>
      <c r="J322" t="s">
        <v>1118</v>
      </c>
      <c r="K322" t="s">
        <v>29</v>
      </c>
      <c r="L322">
        <v>91104</v>
      </c>
      <c r="M322" t="s">
        <v>84</v>
      </c>
      <c r="N322" t="s">
        <v>2800</v>
      </c>
      <c r="O322" t="s">
        <v>9</v>
      </c>
      <c r="P322" t="s">
        <v>92</v>
      </c>
      <c r="Q322" t="s">
        <v>2801</v>
      </c>
      <c r="R322">
        <v>12.96</v>
      </c>
      <c r="S322">
        <v>2</v>
      </c>
      <c r="T322">
        <v>0</v>
      </c>
      <c r="U322">
        <v>6.2208000000000006</v>
      </c>
      <c r="V322">
        <v>2016</v>
      </c>
      <c r="W322" t="s">
        <v>214</v>
      </c>
    </row>
    <row r="323" spans="1:23" x14ac:dyDescent="0.25">
      <c r="A323">
        <v>9172</v>
      </c>
      <c r="B323" t="s">
        <v>3770</v>
      </c>
      <c r="C323" s="32">
        <v>42705</v>
      </c>
      <c r="D323" s="32">
        <v>42705</v>
      </c>
      <c r="E323" t="s">
        <v>597</v>
      </c>
      <c r="F323" t="s">
        <v>3771</v>
      </c>
      <c r="G323" t="s">
        <v>3772</v>
      </c>
      <c r="H323" t="s">
        <v>2</v>
      </c>
      <c r="I323" t="s">
        <v>378</v>
      </c>
      <c r="J323" t="s">
        <v>1231</v>
      </c>
      <c r="K323" t="s">
        <v>29</v>
      </c>
      <c r="L323">
        <v>93030</v>
      </c>
      <c r="M323" t="s">
        <v>84</v>
      </c>
      <c r="N323" t="s">
        <v>3036</v>
      </c>
      <c r="O323" t="s">
        <v>9</v>
      </c>
      <c r="P323" t="s">
        <v>92</v>
      </c>
      <c r="Q323" t="s">
        <v>3037</v>
      </c>
      <c r="R323">
        <v>47.9</v>
      </c>
      <c r="S323">
        <v>1</v>
      </c>
      <c r="T323">
        <v>0</v>
      </c>
      <c r="U323">
        <v>22.991999999999997</v>
      </c>
      <c r="V323">
        <v>2016</v>
      </c>
      <c r="W323" t="s">
        <v>210</v>
      </c>
    </row>
    <row r="324" spans="1:23" x14ac:dyDescent="0.25">
      <c r="A324">
        <v>9837</v>
      </c>
      <c r="B324" t="s">
        <v>3868</v>
      </c>
      <c r="C324" s="32">
        <v>42638</v>
      </c>
      <c r="D324" s="32">
        <v>42644</v>
      </c>
      <c r="E324" t="s">
        <v>375</v>
      </c>
      <c r="F324" t="s">
        <v>2934</v>
      </c>
      <c r="G324" t="s">
        <v>2935</v>
      </c>
      <c r="H324" t="s">
        <v>0</v>
      </c>
      <c r="I324" t="s">
        <v>378</v>
      </c>
      <c r="J324" t="s">
        <v>1132</v>
      </c>
      <c r="K324" t="s">
        <v>29</v>
      </c>
      <c r="L324">
        <v>90805</v>
      </c>
      <c r="M324" t="s">
        <v>84</v>
      </c>
      <c r="N324" t="s">
        <v>2761</v>
      </c>
      <c r="O324" t="s">
        <v>9</v>
      </c>
      <c r="P324" t="s">
        <v>92</v>
      </c>
      <c r="Q324" t="s">
        <v>2762</v>
      </c>
      <c r="R324">
        <v>10.9</v>
      </c>
      <c r="S324">
        <v>5</v>
      </c>
      <c r="T324">
        <v>0</v>
      </c>
      <c r="U324">
        <v>5.1229999999999993</v>
      </c>
      <c r="V324">
        <v>2016</v>
      </c>
      <c r="W324" t="s">
        <v>219</v>
      </c>
    </row>
    <row r="325" spans="1:23" x14ac:dyDescent="0.25">
      <c r="A325">
        <v>722</v>
      </c>
      <c r="B325" t="s">
        <v>3916</v>
      </c>
      <c r="C325" s="32">
        <v>42719</v>
      </c>
      <c r="D325" s="32">
        <v>42723</v>
      </c>
      <c r="E325" t="s">
        <v>375</v>
      </c>
      <c r="F325" t="s">
        <v>2717</v>
      </c>
      <c r="G325" t="s">
        <v>2718</v>
      </c>
      <c r="H325" t="s">
        <v>1</v>
      </c>
      <c r="I325" t="s">
        <v>378</v>
      </c>
      <c r="J325" t="s">
        <v>122</v>
      </c>
      <c r="K325" t="s">
        <v>44</v>
      </c>
      <c r="L325">
        <v>48205</v>
      </c>
      <c r="M325" t="s">
        <v>81</v>
      </c>
      <c r="N325" t="s">
        <v>3917</v>
      </c>
      <c r="O325" t="s">
        <v>8</v>
      </c>
      <c r="P325" t="s">
        <v>13</v>
      </c>
      <c r="Q325" t="s">
        <v>150</v>
      </c>
      <c r="R325">
        <v>1652.94</v>
      </c>
      <c r="S325">
        <v>3</v>
      </c>
      <c r="T325">
        <v>0</v>
      </c>
      <c r="U325">
        <v>231.41160000000002</v>
      </c>
      <c r="V325">
        <v>2016</v>
      </c>
      <c r="W325" t="s">
        <v>210</v>
      </c>
    </row>
    <row r="326" spans="1:23" x14ac:dyDescent="0.25">
      <c r="A326">
        <v>1041</v>
      </c>
      <c r="B326" t="s">
        <v>3918</v>
      </c>
      <c r="C326" s="32">
        <v>42449</v>
      </c>
      <c r="D326" s="32">
        <v>42453</v>
      </c>
      <c r="E326" t="s">
        <v>375</v>
      </c>
      <c r="F326" t="s">
        <v>2162</v>
      </c>
      <c r="G326" t="s">
        <v>2163</v>
      </c>
      <c r="H326" t="s">
        <v>2</v>
      </c>
      <c r="I326" t="s">
        <v>378</v>
      </c>
      <c r="J326" t="s">
        <v>3919</v>
      </c>
      <c r="K326" t="s">
        <v>47</v>
      </c>
      <c r="L326">
        <v>63376</v>
      </c>
      <c r="M326" t="s">
        <v>81</v>
      </c>
      <c r="N326" t="s">
        <v>3920</v>
      </c>
      <c r="O326" t="s">
        <v>8</v>
      </c>
      <c r="P326" t="s">
        <v>13</v>
      </c>
      <c r="Q326" t="s">
        <v>229</v>
      </c>
      <c r="R326">
        <v>697.16</v>
      </c>
      <c r="S326">
        <v>4</v>
      </c>
      <c r="T326">
        <v>0</v>
      </c>
      <c r="U326">
        <v>146.40359999999998</v>
      </c>
      <c r="V326">
        <v>2016</v>
      </c>
      <c r="W326" t="s">
        <v>215</v>
      </c>
    </row>
    <row r="327" spans="1:23" x14ac:dyDescent="0.25">
      <c r="A327">
        <v>1130</v>
      </c>
      <c r="B327" t="s">
        <v>3921</v>
      </c>
      <c r="C327" s="32">
        <v>42472</v>
      </c>
      <c r="D327" s="32">
        <v>42476</v>
      </c>
      <c r="E327" t="s">
        <v>375</v>
      </c>
      <c r="F327" t="s">
        <v>1835</v>
      </c>
      <c r="G327" t="s">
        <v>1836</v>
      </c>
      <c r="H327" t="s">
        <v>0</v>
      </c>
      <c r="I327" t="s">
        <v>378</v>
      </c>
      <c r="J327" t="s">
        <v>143</v>
      </c>
      <c r="K327" t="s">
        <v>63</v>
      </c>
      <c r="L327">
        <v>22153</v>
      </c>
      <c r="M327" t="s">
        <v>83</v>
      </c>
      <c r="N327" t="s">
        <v>3922</v>
      </c>
      <c r="O327" t="s">
        <v>8</v>
      </c>
      <c r="P327" t="s">
        <v>13</v>
      </c>
      <c r="Q327" t="s">
        <v>1308</v>
      </c>
      <c r="R327">
        <v>343.92</v>
      </c>
      <c r="S327">
        <v>4</v>
      </c>
      <c r="T327">
        <v>0</v>
      </c>
      <c r="U327">
        <v>75.662399999999991</v>
      </c>
      <c r="V327">
        <v>2016</v>
      </c>
      <c r="W327" t="s">
        <v>208</v>
      </c>
    </row>
    <row r="328" spans="1:23" x14ac:dyDescent="0.25">
      <c r="A328">
        <v>3581</v>
      </c>
      <c r="B328" t="s">
        <v>3923</v>
      </c>
      <c r="C328" s="32">
        <v>42576</v>
      </c>
      <c r="D328" s="32">
        <v>42580</v>
      </c>
      <c r="E328" t="s">
        <v>375</v>
      </c>
      <c r="F328" t="s">
        <v>867</v>
      </c>
      <c r="G328" t="s">
        <v>868</v>
      </c>
      <c r="H328" t="s">
        <v>0</v>
      </c>
      <c r="I328" t="s">
        <v>378</v>
      </c>
      <c r="J328" t="s">
        <v>142</v>
      </c>
      <c r="K328" t="s">
        <v>46</v>
      </c>
      <c r="L328">
        <v>39212</v>
      </c>
      <c r="M328" t="s">
        <v>83</v>
      </c>
      <c r="N328" t="s">
        <v>3924</v>
      </c>
      <c r="O328" t="s">
        <v>8</v>
      </c>
      <c r="P328" t="s">
        <v>13</v>
      </c>
      <c r="Q328" t="s">
        <v>157</v>
      </c>
      <c r="R328">
        <v>2430.08</v>
      </c>
      <c r="S328">
        <v>8</v>
      </c>
      <c r="T328">
        <v>0</v>
      </c>
      <c r="U328">
        <v>388.81280000000015</v>
      </c>
      <c r="V328">
        <v>2016</v>
      </c>
      <c r="W328" t="s">
        <v>213</v>
      </c>
    </row>
    <row r="329" spans="1:23" x14ac:dyDescent="0.25">
      <c r="A329">
        <v>4435</v>
      </c>
      <c r="B329" t="s">
        <v>3925</v>
      </c>
      <c r="C329" s="32">
        <v>42677</v>
      </c>
      <c r="D329" s="32">
        <v>42682</v>
      </c>
      <c r="E329" t="s">
        <v>389</v>
      </c>
      <c r="F329" t="s">
        <v>3926</v>
      </c>
      <c r="G329" t="s">
        <v>3927</v>
      </c>
      <c r="H329" t="s">
        <v>0</v>
      </c>
      <c r="I329" t="s">
        <v>378</v>
      </c>
      <c r="J329" t="s">
        <v>147</v>
      </c>
      <c r="K329" t="s">
        <v>40</v>
      </c>
      <c r="L329">
        <v>42420</v>
      </c>
      <c r="M329" t="s">
        <v>83</v>
      </c>
      <c r="N329" t="s">
        <v>3928</v>
      </c>
      <c r="O329" t="s">
        <v>8</v>
      </c>
      <c r="P329" t="s">
        <v>13</v>
      </c>
      <c r="Q329" t="s">
        <v>230</v>
      </c>
      <c r="R329">
        <v>842.94</v>
      </c>
      <c r="S329">
        <v>3</v>
      </c>
      <c r="T329">
        <v>0</v>
      </c>
      <c r="U329">
        <v>160.15860000000001</v>
      </c>
      <c r="V329">
        <v>2016</v>
      </c>
      <c r="W329" t="s">
        <v>217</v>
      </c>
    </row>
    <row r="330" spans="1:23" x14ac:dyDescent="0.25">
      <c r="A330">
        <v>5301</v>
      </c>
      <c r="B330" t="s">
        <v>3929</v>
      </c>
      <c r="C330" s="32">
        <v>42520</v>
      </c>
      <c r="D330" s="32">
        <v>42524</v>
      </c>
      <c r="E330" t="s">
        <v>375</v>
      </c>
      <c r="F330" t="s">
        <v>2491</v>
      </c>
      <c r="G330" t="s">
        <v>2492</v>
      </c>
      <c r="H330" t="s">
        <v>1</v>
      </c>
      <c r="I330" t="s">
        <v>378</v>
      </c>
      <c r="J330" t="s">
        <v>143</v>
      </c>
      <c r="K330" t="s">
        <v>63</v>
      </c>
      <c r="L330">
        <v>22153</v>
      </c>
      <c r="M330" t="s">
        <v>83</v>
      </c>
      <c r="N330" t="s">
        <v>3930</v>
      </c>
      <c r="O330" t="s">
        <v>8</v>
      </c>
      <c r="P330" t="s">
        <v>13</v>
      </c>
      <c r="Q330" t="s">
        <v>3931</v>
      </c>
      <c r="R330">
        <v>2275.5</v>
      </c>
      <c r="S330">
        <v>10</v>
      </c>
      <c r="T330">
        <v>0</v>
      </c>
      <c r="U330">
        <v>386.83499999999981</v>
      </c>
      <c r="V330">
        <v>2016</v>
      </c>
      <c r="W330" t="s">
        <v>216</v>
      </c>
    </row>
    <row r="331" spans="1:23" x14ac:dyDescent="0.25">
      <c r="A331">
        <v>5830</v>
      </c>
      <c r="B331" t="s">
        <v>3932</v>
      </c>
      <c r="C331" s="32">
        <v>42707</v>
      </c>
      <c r="D331" s="32">
        <v>42711</v>
      </c>
      <c r="E331" t="s">
        <v>375</v>
      </c>
      <c r="F331" t="s">
        <v>3933</v>
      </c>
      <c r="G331" t="s">
        <v>3934</v>
      </c>
      <c r="H331" t="s">
        <v>0</v>
      </c>
      <c r="I331" t="s">
        <v>378</v>
      </c>
      <c r="J331" t="s">
        <v>146</v>
      </c>
      <c r="K331" t="s">
        <v>37</v>
      </c>
      <c r="L331">
        <v>47374</v>
      </c>
      <c r="M331" t="s">
        <v>81</v>
      </c>
      <c r="N331" t="s">
        <v>3935</v>
      </c>
      <c r="O331" t="s">
        <v>8</v>
      </c>
      <c r="P331" t="s">
        <v>13</v>
      </c>
      <c r="Q331" t="s">
        <v>97</v>
      </c>
      <c r="R331">
        <v>581.96</v>
      </c>
      <c r="S331">
        <v>2</v>
      </c>
      <c r="T331">
        <v>0</v>
      </c>
      <c r="U331">
        <v>104.75279999999998</v>
      </c>
      <c r="V331">
        <v>2016</v>
      </c>
      <c r="W331" t="s">
        <v>210</v>
      </c>
    </row>
    <row r="332" spans="1:23" x14ac:dyDescent="0.25">
      <c r="A332">
        <v>6047</v>
      </c>
      <c r="B332" t="s">
        <v>3936</v>
      </c>
      <c r="C332" s="32">
        <v>42530</v>
      </c>
      <c r="D332" s="32">
        <v>42537</v>
      </c>
      <c r="E332" t="s">
        <v>375</v>
      </c>
      <c r="F332" t="s">
        <v>3937</v>
      </c>
      <c r="G332" t="s">
        <v>3938</v>
      </c>
      <c r="H332" t="s">
        <v>2</v>
      </c>
      <c r="I332" t="s">
        <v>378</v>
      </c>
      <c r="J332" t="s">
        <v>155</v>
      </c>
      <c r="K332" t="s">
        <v>45</v>
      </c>
      <c r="L332">
        <v>55407</v>
      </c>
      <c r="M332" t="s">
        <v>81</v>
      </c>
      <c r="N332" t="s">
        <v>3939</v>
      </c>
      <c r="O332" t="s">
        <v>8</v>
      </c>
      <c r="P332" t="s">
        <v>13</v>
      </c>
      <c r="Q332" t="s">
        <v>3940</v>
      </c>
      <c r="R332">
        <v>692.93999999999994</v>
      </c>
      <c r="S332">
        <v>3</v>
      </c>
      <c r="T332">
        <v>0</v>
      </c>
      <c r="U332">
        <v>173.23500000000001</v>
      </c>
      <c r="V332">
        <v>2016</v>
      </c>
      <c r="W332" t="s">
        <v>214</v>
      </c>
    </row>
    <row r="333" spans="1:23" x14ac:dyDescent="0.25">
      <c r="A333">
        <v>6632</v>
      </c>
      <c r="B333" t="s">
        <v>292</v>
      </c>
      <c r="C333" s="32">
        <v>42729</v>
      </c>
      <c r="D333" s="32">
        <v>42734</v>
      </c>
      <c r="E333" t="s">
        <v>375</v>
      </c>
      <c r="F333" t="s">
        <v>2795</v>
      </c>
      <c r="G333" t="s">
        <v>2796</v>
      </c>
      <c r="H333" t="s">
        <v>0</v>
      </c>
      <c r="I333" t="s">
        <v>378</v>
      </c>
      <c r="J333" t="s">
        <v>75</v>
      </c>
      <c r="K333" t="s">
        <v>64</v>
      </c>
      <c r="L333">
        <v>98115</v>
      </c>
      <c r="M333" t="s">
        <v>84</v>
      </c>
      <c r="N333" t="s">
        <v>3941</v>
      </c>
      <c r="O333" t="s">
        <v>8</v>
      </c>
      <c r="P333" t="s">
        <v>13</v>
      </c>
      <c r="Q333" t="s">
        <v>188</v>
      </c>
      <c r="R333">
        <v>1747.25</v>
      </c>
      <c r="S333">
        <v>5</v>
      </c>
      <c r="T333">
        <v>0</v>
      </c>
      <c r="U333">
        <v>629.01</v>
      </c>
      <c r="V333">
        <v>2016</v>
      </c>
      <c r="W333" t="s">
        <v>210</v>
      </c>
    </row>
    <row r="334" spans="1:23" x14ac:dyDescent="0.25">
      <c r="A334">
        <v>6877</v>
      </c>
      <c r="B334" t="s">
        <v>3942</v>
      </c>
      <c r="C334" s="32">
        <v>42618</v>
      </c>
      <c r="D334" s="32">
        <v>42623</v>
      </c>
      <c r="E334" t="s">
        <v>375</v>
      </c>
      <c r="F334" t="s">
        <v>3933</v>
      </c>
      <c r="G334" t="s">
        <v>3934</v>
      </c>
      <c r="H334" t="s">
        <v>0</v>
      </c>
      <c r="I334" t="s">
        <v>378</v>
      </c>
      <c r="J334" t="s">
        <v>251</v>
      </c>
      <c r="K334" t="s">
        <v>63</v>
      </c>
      <c r="L334">
        <v>23320</v>
      </c>
      <c r="M334" t="s">
        <v>83</v>
      </c>
      <c r="N334" t="s">
        <v>3943</v>
      </c>
      <c r="O334" t="s">
        <v>8</v>
      </c>
      <c r="P334" t="s">
        <v>13</v>
      </c>
      <c r="Q334" t="s">
        <v>3944</v>
      </c>
      <c r="R334">
        <v>1652.94</v>
      </c>
      <c r="S334">
        <v>3</v>
      </c>
      <c r="T334">
        <v>0</v>
      </c>
      <c r="U334">
        <v>314.05859999999996</v>
      </c>
      <c r="V334">
        <v>2016</v>
      </c>
      <c r="W334" t="s">
        <v>219</v>
      </c>
    </row>
    <row r="335" spans="1:23" x14ac:dyDescent="0.25">
      <c r="A335">
        <v>7115</v>
      </c>
      <c r="B335" t="s">
        <v>3945</v>
      </c>
      <c r="C335" s="32">
        <v>42495</v>
      </c>
      <c r="D335" s="32">
        <v>42496</v>
      </c>
      <c r="E335" t="s">
        <v>512</v>
      </c>
      <c r="F335" t="s">
        <v>3946</v>
      </c>
      <c r="G335" t="s">
        <v>3947</v>
      </c>
      <c r="H335" t="s">
        <v>1</v>
      </c>
      <c r="I335" t="s">
        <v>378</v>
      </c>
      <c r="J335" t="s">
        <v>147</v>
      </c>
      <c r="K335" t="s">
        <v>49</v>
      </c>
      <c r="L335">
        <v>89015</v>
      </c>
      <c r="M335" t="s">
        <v>84</v>
      </c>
      <c r="N335" t="s">
        <v>3928</v>
      </c>
      <c r="O335" t="s">
        <v>8</v>
      </c>
      <c r="P335" t="s">
        <v>13</v>
      </c>
      <c r="Q335" t="s">
        <v>230</v>
      </c>
      <c r="R335">
        <v>1685.88</v>
      </c>
      <c r="S335">
        <v>6</v>
      </c>
      <c r="T335">
        <v>0</v>
      </c>
      <c r="U335">
        <v>320.31720000000001</v>
      </c>
      <c r="V335">
        <v>2016</v>
      </c>
      <c r="W335" t="s">
        <v>216</v>
      </c>
    </row>
    <row r="336" spans="1:23" x14ac:dyDescent="0.25">
      <c r="A336">
        <v>7687</v>
      </c>
      <c r="B336" t="s">
        <v>3948</v>
      </c>
      <c r="C336" s="32">
        <v>42699</v>
      </c>
      <c r="D336" s="32">
        <v>42703</v>
      </c>
      <c r="E336" t="s">
        <v>375</v>
      </c>
      <c r="F336" t="s">
        <v>2905</v>
      </c>
      <c r="G336" t="s">
        <v>2906</v>
      </c>
      <c r="H336" t="s">
        <v>1</v>
      </c>
      <c r="I336" t="s">
        <v>378</v>
      </c>
      <c r="J336" t="s">
        <v>142</v>
      </c>
      <c r="K336" t="s">
        <v>44</v>
      </c>
      <c r="L336">
        <v>49201</v>
      </c>
      <c r="M336" t="s">
        <v>81</v>
      </c>
      <c r="N336" t="s">
        <v>3920</v>
      </c>
      <c r="O336" t="s">
        <v>8</v>
      </c>
      <c r="P336" t="s">
        <v>13</v>
      </c>
      <c r="Q336" t="s">
        <v>229</v>
      </c>
      <c r="R336">
        <v>1568.61</v>
      </c>
      <c r="S336">
        <v>9</v>
      </c>
      <c r="T336">
        <v>0</v>
      </c>
      <c r="U336">
        <v>329.40809999999999</v>
      </c>
      <c r="V336">
        <v>2016</v>
      </c>
      <c r="W336" t="s">
        <v>217</v>
      </c>
    </row>
    <row r="337" spans="1:23" x14ac:dyDescent="0.25">
      <c r="A337">
        <v>7705</v>
      </c>
      <c r="B337" t="s">
        <v>3949</v>
      </c>
      <c r="C337" s="32">
        <v>42608</v>
      </c>
      <c r="D337" s="32">
        <v>42615</v>
      </c>
      <c r="E337" t="s">
        <v>375</v>
      </c>
      <c r="F337" t="s">
        <v>3950</v>
      </c>
      <c r="G337" t="s">
        <v>3951</v>
      </c>
      <c r="H337" t="s">
        <v>0</v>
      </c>
      <c r="I337" t="s">
        <v>378</v>
      </c>
      <c r="J337" t="s">
        <v>122</v>
      </c>
      <c r="K337" t="s">
        <v>44</v>
      </c>
      <c r="L337">
        <v>48234</v>
      </c>
      <c r="M337" t="s">
        <v>81</v>
      </c>
      <c r="N337" t="s">
        <v>3952</v>
      </c>
      <c r="O337" t="s">
        <v>8</v>
      </c>
      <c r="P337" t="s">
        <v>13</v>
      </c>
      <c r="Q337" t="s">
        <v>3953</v>
      </c>
      <c r="R337">
        <v>447.84</v>
      </c>
      <c r="S337">
        <v>4</v>
      </c>
      <c r="T337">
        <v>0</v>
      </c>
      <c r="U337">
        <v>98.524799999999971</v>
      </c>
      <c r="V337">
        <v>2016</v>
      </c>
      <c r="W337" t="s">
        <v>209</v>
      </c>
    </row>
    <row r="338" spans="1:23" x14ac:dyDescent="0.25">
      <c r="A338">
        <v>8469</v>
      </c>
      <c r="B338" t="s">
        <v>3954</v>
      </c>
      <c r="C338" s="32">
        <v>42685</v>
      </c>
      <c r="D338" s="32">
        <v>42691</v>
      </c>
      <c r="E338" t="s">
        <v>375</v>
      </c>
      <c r="F338" t="s">
        <v>3522</v>
      </c>
      <c r="G338" t="s">
        <v>3523</v>
      </c>
      <c r="H338" t="s">
        <v>1</v>
      </c>
      <c r="I338" t="s">
        <v>378</v>
      </c>
      <c r="J338" t="s">
        <v>233</v>
      </c>
      <c r="K338" t="s">
        <v>37</v>
      </c>
      <c r="L338">
        <v>46060</v>
      </c>
      <c r="M338" t="s">
        <v>81</v>
      </c>
      <c r="N338" t="s">
        <v>3955</v>
      </c>
      <c r="O338" t="s">
        <v>8</v>
      </c>
      <c r="P338" t="s">
        <v>13</v>
      </c>
      <c r="Q338" t="s">
        <v>151</v>
      </c>
      <c r="R338">
        <v>2678.94</v>
      </c>
      <c r="S338">
        <v>6</v>
      </c>
      <c r="T338">
        <v>0</v>
      </c>
      <c r="U338">
        <v>241.1046</v>
      </c>
      <c r="V338">
        <v>2016</v>
      </c>
      <c r="W338" t="s">
        <v>217</v>
      </c>
    </row>
    <row r="339" spans="1:23" x14ac:dyDescent="0.25">
      <c r="A339">
        <v>8555</v>
      </c>
      <c r="B339" t="s">
        <v>3956</v>
      </c>
      <c r="C339" s="32">
        <v>42713</v>
      </c>
      <c r="D339" s="32">
        <v>42715</v>
      </c>
      <c r="E339" t="s">
        <v>512</v>
      </c>
      <c r="F339" t="s">
        <v>3957</v>
      </c>
      <c r="G339" t="s">
        <v>3958</v>
      </c>
      <c r="H339" t="s">
        <v>0</v>
      </c>
      <c r="I339" t="s">
        <v>378</v>
      </c>
      <c r="J339" t="s">
        <v>143</v>
      </c>
      <c r="K339" t="s">
        <v>63</v>
      </c>
      <c r="L339">
        <v>22153</v>
      </c>
      <c r="M339" t="s">
        <v>83</v>
      </c>
      <c r="N339" t="s">
        <v>1335</v>
      </c>
      <c r="O339" t="s">
        <v>8</v>
      </c>
      <c r="P339" t="s">
        <v>13</v>
      </c>
      <c r="Q339" t="s">
        <v>1336</v>
      </c>
      <c r="R339">
        <v>1056.8599999999999</v>
      </c>
      <c r="S339">
        <v>7</v>
      </c>
      <c r="T339">
        <v>0</v>
      </c>
      <c r="U339">
        <v>158.52899999999994</v>
      </c>
      <c r="V339">
        <v>2016</v>
      </c>
      <c r="W339" t="s">
        <v>210</v>
      </c>
    </row>
    <row r="340" spans="1:23" x14ac:dyDescent="0.25">
      <c r="A340">
        <v>8784</v>
      </c>
      <c r="B340" t="s">
        <v>3959</v>
      </c>
      <c r="C340" s="32">
        <v>42628</v>
      </c>
      <c r="D340" s="32">
        <v>42633</v>
      </c>
      <c r="E340" t="s">
        <v>375</v>
      </c>
      <c r="F340" t="s">
        <v>977</v>
      </c>
      <c r="G340" t="s">
        <v>978</v>
      </c>
      <c r="H340" t="s">
        <v>1</v>
      </c>
      <c r="I340" t="s">
        <v>378</v>
      </c>
      <c r="J340" t="s">
        <v>3960</v>
      </c>
      <c r="K340" t="s">
        <v>35</v>
      </c>
      <c r="L340">
        <v>83301</v>
      </c>
      <c r="M340" t="s">
        <v>84</v>
      </c>
      <c r="N340" t="s">
        <v>3961</v>
      </c>
      <c r="O340" t="s">
        <v>8</v>
      </c>
      <c r="P340" t="s">
        <v>13</v>
      </c>
      <c r="Q340" t="s">
        <v>181</v>
      </c>
      <c r="R340">
        <v>1128.3899999999999</v>
      </c>
      <c r="S340">
        <v>3</v>
      </c>
      <c r="T340">
        <v>0</v>
      </c>
      <c r="U340">
        <v>259.52970000000005</v>
      </c>
      <c r="V340">
        <v>2016</v>
      </c>
      <c r="W340" t="s">
        <v>219</v>
      </c>
    </row>
    <row r="341" spans="1:23" x14ac:dyDescent="0.25">
      <c r="A341">
        <v>9060</v>
      </c>
      <c r="B341" t="s">
        <v>3962</v>
      </c>
      <c r="C341" s="32">
        <v>42535</v>
      </c>
      <c r="D341" s="32">
        <v>42539</v>
      </c>
      <c r="E341" t="s">
        <v>375</v>
      </c>
      <c r="F341" t="s">
        <v>2824</v>
      </c>
      <c r="G341" t="s">
        <v>2825</v>
      </c>
      <c r="H341" t="s">
        <v>1</v>
      </c>
      <c r="I341" t="s">
        <v>378</v>
      </c>
      <c r="J341" t="s">
        <v>75</v>
      </c>
      <c r="K341" t="s">
        <v>64</v>
      </c>
      <c r="L341">
        <v>98103</v>
      </c>
      <c r="M341" t="s">
        <v>84</v>
      </c>
      <c r="N341" t="s">
        <v>3963</v>
      </c>
      <c r="O341" t="s">
        <v>8</v>
      </c>
      <c r="P341" t="s">
        <v>13</v>
      </c>
      <c r="Q341" t="s">
        <v>3240</v>
      </c>
      <c r="R341">
        <v>1115.17</v>
      </c>
      <c r="S341">
        <v>7</v>
      </c>
      <c r="T341">
        <v>0</v>
      </c>
      <c r="U341">
        <v>334.55099999999993</v>
      </c>
      <c r="V341">
        <v>2016</v>
      </c>
      <c r="W341" t="s">
        <v>214</v>
      </c>
    </row>
    <row r="342" spans="1:23" x14ac:dyDescent="0.25">
      <c r="A342">
        <v>9494</v>
      </c>
      <c r="B342" t="s">
        <v>3964</v>
      </c>
      <c r="C342" s="32">
        <v>42372</v>
      </c>
      <c r="D342" s="32">
        <v>42377</v>
      </c>
      <c r="E342" t="s">
        <v>375</v>
      </c>
      <c r="F342" t="s">
        <v>3965</v>
      </c>
      <c r="G342" t="s">
        <v>3966</v>
      </c>
      <c r="H342" t="s">
        <v>1</v>
      </c>
      <c r="I342" t="s">
        <v>378</v>
      </c>
      <c r="J342" t="s">
        <v>196</v>
      </c>
      <c r="K342" t="s">
        <v>55</v>
      </c>
      <c r="L342">
        <v>74012</v>
      </c>
      <c r="M342" t="s">
        <v>81</v>
      </c>
      <c r="N342" t="s">
        <v>3967</v>
      </c>
      <c r="O342" t="s">
        <v>8</v>
      </c>
      <c r="P342" t="s">
        <v>13</v>
      </c>
      <c r="Q342" t="s">
        <v>192</v>
      </c>
      <c r="R342">
        <v>1592.8500000000001</v>
      </c>
      <c r="S342">
        <v>7</v>
      </c>
      <c r="T342">
        <v>0</v>
      </c>
      <c r="U342">
        <v>350.42700000000002</v>
      </c>
      <c r="V342">
        <v>2016</v>
      </c>
      <c r="W342" t="s">
        <v>212</v>
      </c>
    </row>
    <row r="343" spans="1:23" x14ac:dyDescent="0.25">
      <c r="A343">
        <v>1</v>
      </c>
      <c r="B343" t="s">
        <v>3968</v>
      </c>
      <c r="C343" s="32">
        <v>42682</v>
      </c>
      <c r="D343" s="32">
        <v>42685</v>
      </c>
      <c r="E343" t="s">
        <v>389</v>
      </c>
      <c r="F343" t="s">
        <v>3969</v>
      </c>
      <c r="G343" t="s">
        <v>3970</v>
      </c>
      <c r="H343" t="s">
        <v>0</v>
      </c>
      <c r="I343" t="s">
        <v>378</v>
      </c>
      <c r="J343" t="s">
        <v>147</v>
      </c>
      <c r="K343" t="s">
        <v>40</v>
      </c>
      <c r="L343">
        <v>42420</v>
      </c>
      <c r="M343" t="s">
        <v>83</v>
      </c>
      <c r="N343" t="s">
        <v>3971</v>
      </c>
      <c r="O343" t="s">
        <v>8</v>
      </c>
      <c r="P343" t="s">
        <v>11</v>
      </c>
      <c r="Q343" t="s">
        <v>3972</v>
      </c>
      <c r="R343">
        <v>261.95999999999998</v>
      </c>
      <c r="S343">
        <v>2</v>
      </c>
      <c r="T343">
        <v>0</v>
      </c>
      <c r="U343">
        <v>41.913600000000002</v>
      </c>
      <c r="V343">
        <v>2016</v>
      </c>
      <c r="W343" t="s">
        <v>217</v>
      </c>
    </row>
    <row r="344" spans="1:23" x14ac:dyDescent="0.25">
      <c r="A344">
        <v>370</v>
      </c>
      <c r="B344" t="s">
        <v>3973</v>
      </c>
      <c r="C344" s="32">
        <v>42664</v>
      </c>
      <c r="D344" s="32">
        <v>42664</v>
      </c>
      <c r="E344" t="s">
        <v>597</v>
      </c>
      <c r="F344" t="s">
        <v>3974</v>
      </c>
      <c r="G344" t="s">
        <v>3975</v>
      </c>
      <c r="H344" t="s">
        <v>1</v>
      </c>
      <c r="I344" t="s">
        <v>378</v>
      </c>
      <c r="J344" t="s">
        <v>2145</v>
      </c>
      <c r="K344" t="s">
        <v>31</v>
      </c>
      <c r="L344">
        <v>6040</v>
      </c>
      <c r="M344" t="s">
        <v>82</v>
      </c>
      <c r="N344" t="s">
        <v>3976</v>
      </c>
      <c r="O344" t="s">
        <v>8</v>
      </c>
      <c r="P344" t="s">
        <v>11</v>
      </c>
      <c r="Q344" t="s">
        <v>165</v>
      </c>
      <c r="R344">
        <v>1043.92</v>
      </c>
      <c r="S344">
        <v>4</v>
      </c>
      <c r="T344">
        <v>0</v>
      </c>
      <c r="U344">
        <v>271.41920000000005</v>
      </c>
      <c r="V344">
        <v>2016</v>
      </c>
      <c r="W344" t="s">
        <v>218</v>
      </c>
    </row>
    <row r="345" spans="1:23" x14ac:dyDescent="0.25">
      <c r="A345">
        <v>1086</v>
      </c>
      <c r="B345" t="s">
        <v>3977</v>
      </c>
      <c r="C345" s="32">
        <v>42430</v>
      </c>
      <c r="D345" s="32">
        <v>42434</v>
      </c>
      <c r="E345" t="s">
        <v>375</v>
      </c>
      <c r="F345" t="s">
        <v>677</v>
      </c>
      <c r="G345" t="s">
        <v>678</v>
      </c>
      <c r="H345" t="s">
        <v>0</v>
      </c>
      <c r="I345" t="s">
        <v>378</v>
      </c>
      <c r="J345" t="s">
        <v>255</v>
      </c>
      <c r="K345" t="s">
        <v>53</v>
      </c>
      <c r="L345">
        <v>10701</v>
      </c>
      <c r="M345" t="s">
        <v>82</v>
      </c>
      <c r="N345" t="s">
        <v>3978</v>
      </c>
      <c r="O345" t="s">
        <v>10</v>
      </c>
      <c r="P345" t="s">
        <v>19</v>
      </c>
      <c r="Q345" t="s">
        <v>252</v>
      </c>
      <c r="R345">
        <v>4899.93</v>
      </c>
      <c r="S345">
        <v>7</v>
      </c>
      <c r="T345">
        <v>0</v>
      </c>
      <c r="U345">
        <v>2400.9656999999997</v>
      </c>
      <c r="V345">
        <v>2016</v>
      </c>
      <c r="W345" t="s">
        <v>215</v>
      </c>
    </row>
    <row r="346" spans="1:23" x14ac:dyDescent="0.25">
      <c r="A346">
        <v>1387</v>
      </c>
      <c r="B346" t="s">
        <v>3979</v>
      </c>
      <c r="C346" s="32">
        <v>42405</v>
      </c>
      <c r="D346" s="32">
        <v>42405</v>
      </c>
      <c r="E346" t="s">
        <v>597</v>
      </c>
      <c r="F346" t="s">
        <v>538</v>
      </c>
      <c r="G346" t="s">
        <v>539</v>
      </c>
      <c r="H346" t="s">
        <v>2</v>
      </c>
      <c r="I346" t="s">
        <v>378</v>
      </c>
      <c r="J346" t="s">
        <v>2337</v>
      </c>
      <c r="K346" t="s">
        <v>34</v>
      </c>
      <c r="L346">
        <v>30080</v>
      </c>
      <c r="M346" t="s">
        <v>83</v>
      </c>
      <c r="N346" t="s">
        <v>3980</v>
      </c>
      <c r="O346" t="s">
        <v>8</v>
      </c>
      <c r="P346" t="s">
        <v>11</v>
      </c>
      <c r="Q346" t="s">
        <v>133</v>
      </c>
      <c r="R346">
        <v>239.98</v>
      </c>
      <c r="S346">
        <v>2</v>
      </c>
      <c r="T346">
        <v>0</v>
      </c>
      <c r="U346">
        <v>52.795599999999979</v>
      </c>
      <c r="V346">
        <v>2016</v>
      </c>
      <c r="W346" t="s">
        <v>211</v>
      </c>
    </row>
    <row r="347" spans="1:23" x14ac:dyDescent="0.25">
      <c r="A347">
        <v>1455</v>
      </c>
      <c r="B347" t="s">
        <v>3981</v>
      </c>
      <c r="C347" s="32">
        <v>42700</v>
      </c>
      <c r="D347" s="32">
        <v>42703</v>
      </c>
      <c r="E347" t="s">
        <v>512</v>
      </c>
      <c r="F347" t="s">
        <v>3982</v>
      </c>
      <c r="G347" t="s">
        <v>3983</v>
      </c>
      <c r="H347" t="s">
        <v>1</v>
      </c>
      <c r="I347" t="s">
        <v>378</v>
      </c>
      <c r="J347" t="s">
        <v>232</v>
      </c>
      <c r="K347" t="s">
        <v>26</v>
      </c>
      <c r="L347">
        <v>36608</v>
      </c>
      <c r="M347" t="s">
        <v>83</v>
      </c>
      <c r="N347" t="s">
        <v>3984</v>
      </c>
      <c r="O347" t="s">
        <v>10</v>
      </c>
      <c r="P347" t="s">
        <v>19</v>
      </c>
      <c r="Q347" t="s">
        <v>228</v>
      </c>
      <c r="R347">
        <v>3040</v>
      </c>
      <c r="S347">
        <v>8</v>
      </c>
      <c r="T347">
        <v>0</v>
      </c>
      <c r="U347">
        <v>1459.2</v>
      </c>
      <c r="V347">
        <v>2016</v>
      </c>
      <c r="W347" t="s">
        <v>217</v>
      </c>
    </row>
    <row r="348" spans="1:23" x14ac:dyDescent="0.25">
      <c r="A348">
        <v>1508</v>
      </c>
      <c r="B348" t="s">
        <v>3985</v>
      </c>
      <c r="C348" s="32">
        <v>42630</v>
      </c>
      <c r="D348" s="32">
        <v>42636</v>
      </c>
      <c r="E348" t="s">
        <v>375</v>
      </c>
      <c r="F348" t="s">
        <v>917</v>
      </c>
      <c r="G348" t="s">
        <v>918</v>
      </c>
      <c r="H348" t="s">
        <v>0</v>
      </c>
      <c r="I348" t="s">
        <v>378</v>
      </c>
      <c r="J348" t="s">
        <v>70</v>
      </c>
      <c r="K348" t="s">
        <v>34</v>
      </c>
      <c r="L348">
        <v>31907</v>
      </c>
      <c r="M348" t="s">
        <v>83</v>
      </c>
      <c r="N348" t="s">
        <v>3986</v>
      </c>
      <c r="O348" t="s">
        <v>10</v>
      </c>
      <c r="P348" t="s">
        <v>19</v>
      </c>
      <c r="Q348" t="s">
        <v>3987</v>
      </c>
      <c r="R348">
        <v>396</v>
      </c>
      <c r="S348">
        <v>4</v>
      </c>
      <c r="T348">
        <v>0</v>
      </c>
      <c r="U348">
        <v>190.07999999999998</v>
      </c>
      <c r="V348">
        <v>2016</v>
      </c>
      <c r="W348" t="s">
        <v>219</v>
      </c>
    </row>
    <row r="349" spans="1:23" x14ac:dyDescent="0.25">
      <c r="A349">
        <v>2544</v>
      </c>
      <c r="B349" t="s">
        <v>3988</v>
      </c>
      <c r="C349" s="32">
        <v>42621</v>
      </c>
      <c r="D349" s="32">
        <v>42627</v>
      </c>
      <c r="E349" t="s">
        <v>375</v>
      </c>
      <c r="F349" t="s">
        <v>3489</v>
      </c>
      <c r="G349" t="s">
        <v>3490</v>
      </c>
      <c r="H349" t="s">
        <v>2</v>
      </c>
      <c r="I349" t="s">
        <v>378</v>
      </c>
      <c r="J349" t="s">
        <v>3989</v>
      </c>
      <c r="K349" t="s">
        <v>43</v>
      </c>
      <c r="L349">
        <v>2148</v>
      </c>
      <c r="M349" t="s">
        <v>82</v>
      </c>
      <c r="N349" t="s">
        <v>3990</v>
      </c>
      <c r="O349" t="s">
        <v>8</v>
      </c>
      <c r="P349" t="s">
        <v>11</v>
      </c>
      <c r="Q349" t="s">
        <v>3991</v>
      </c>
      <c r="R349">
        <v>173.94</v>
      </c>
      <c r="S349">
        <v>3</v>
      </c>
      <c r="T349">
        <v>0</v>
      </c>
      <c r="U349">
        <v>13.915199999999992</v>
      </c>
      <c r="V349">
        <v>2016</v>
      </c>
      <c r="W349" t="s">
        <v>219</v>
      </c>
    </row>
    <row r="350" spans="1:23" x14ac:dyDescent="0.25">
      <c r="A350">
        <v>3763</v>
      </c>
      <c r="B350" t="s">
        <v>3992</v>
      </c>
      <c r="C350" s="32">
        <v>42595</v>
      </c>
      <c r="D350" s="32">
        <v>42600</v>
      </c>
      <c r="E350" t="s">
        <v>389</v>
      </c>
      <c r="F350" t="s">
        <v>1667</v>
      </c>
      <c r="G350" t="s">
        <v>1668</v>
      </c>
      <c r="H350" t="s">
        <v>1</v>
      </c>
      <c r="I350" t="s">
        <v>378</v>
      </c>
      <c r="J350" t="s">
        <v>3993</v>
      </c>
      <c r="K350" t="s">
        <v>65</v>
      </c>
      <c r="L350">
        <v>53214</v>
      </c>
      <c r="M350" t="s">
        <v>81</v>
      </c>
      <c r="N350" t="s">
        <v>3994</v>
      </c>
      <c r="O350" t="s">
        <v>8</v>
      </c>
      <c r="P350" t="s">
        <v>11</v>
      </c>
      <c r="Q350" t="s">
        <v>245</v>
      </c>
      <c r="R350">
        <v>241.96</v>
      </c>
      <c r="S350">
        <v>2</v>
      </c>
      <c r="T350">
        <v>0</v>
      </c>
      <c r="U350">
        <v>24.195999999999998</v>
      </c>
      <c r="V350">
        <v>2016</v>
      </c>
      <c r="W350" t="s">
        <v>209</v>
      </c>
    </row>
    <row r="351" spans="1:23" x14ac:dyDescent="0.25">
      <c r="A351">
        <v>4185</v>
      </c>
      <c r="B351" t="s">
        <v>3995</v>
      </c>
      <c r="C351" s="32">
        <v>42709</v>
      </c>
      <c r="D351" s="32">
        <v>42711</v>
      </c>
      <c r="E351" t="s">
        <v>512</v>
      </c>
      <c r="F351" t="s">
        <v>2365</v>
      </c>
      <c r="G351" t="s">
        <v>2366</v>
      </c>
      <c r="H351" t="s">
        <v>1</v>
      </c>
      <c r="I351" t="s">
        <v>378</v>
      </c>
      <c r="J351" t="s">
        <v>176</v>
      </c>
      <c r="K351" t="s">
        <v>43</v>
      </c>
      <c r="L351">
        <v>2038</v>
      </c>
      <c r="M351" t="s">
        <v>82</v>
      </c>
      <c r="N351" t="s">
        <v>3996</v>
      </c>
      <c r="O351" t="s">
        <v>8</v>
      </c>
      <c r="P351" t="s">
        <v>11</v>
      </c>
      <c r="Q351" t="s">
        <v>3997</v>
      </c>
      <c r="R351">
        <v>81.94</v>
      </c>
      <c r="S351">
        <v>1</v>
      </c>
      <c r="T351">
        <v>0</v>
      </c>
      <c r="U351">
        <v>20.484999999999999</v>
      </c>
      <c r="V351">
        <v>2016</v>
      </c>
      <c r="W351" t="s">
        <v>210</v>
      </c>
    </row>
    <row r="352" spans="1:23" x14ac:dyDescent="0.25">
      <c r="A352">
        <v>4278</v>
      </c>
      <c r="B352" t="s">
        <v>3998</v>
      </c>
      <c r="C352" s="32">
        <v>42476</v>
      </c>
      <c r="D352" s="32">
        <v>42480</v>
      </c>
      <c r="E352" t="s">
        <v>375</v>
      </c>
      <c r="F352" t="s">
        <v>3999</v>
      </c>
      <c r="G352" t="s">
        <v>4000</v>
      </c>
      <c r="H352" t="s">
        <v>1</v>
      </c>
      <c r="I352" t="s">
        <v>378</v>
      </c>
      <c r="J352" t="s">
        <v>154</v>
      </c>
      <c r="K352" t="s">
        <v>51</v>
      </c>
      <c r="L352">
        <v>8701</v>
      </c>
      <c r="M352" t="s">
        <v>82</v>
      </c>
      <c r="N352" t="s">
        <v>4001</v>
      </c>
      <c r="O352" t="s">
        <v>10</v>
      </c>
      <c r="P352" t="s">
        <v>19</v>
      </c>
      <c r="Q352" t="s">
        <v>149</v>
      </c>
      <c r="R352">
        <v>9099.93</v>
      </c>
      <c r="S352">
        <v>7</v>
      </c>
      <c r="T352">
        <v>0</v>
      </c>
      <c r="U352">
        <v>2365.9817999999996</v>
      </c>
      <c r="V352">
        <v>2016</v>
      </c>
      <c r="W352" t="s">
        <v>208</v>
      </c>
    </row>
    <row r="353" spans="1:23" x14ac:dyDescent="0.25">
      <c r="A353">
        <v>4640</v>
      </c>
      <c r="B353" t="s">
        <v>4002</v>
      </c>
      <c r="C353" s="32">
        <v>42624</v>
      </c>
      <c r="D353" s="32">
        <v>42629</v>
      </c>
      <c r="E353" t="s">
        <v>375</v>
      </c>
      <c r="F353" t="s">
        <v>830</v>
      </c>
      <c r="G353" t="s">
        <v>831</v>
      </c>
      <c r="H353" t="s">
        <v>0</v>
      </c>
      <c r="I353" t="s">
        <v>378</v>
      </c>
      <c r="J353" t="s">
        <v>2511</v>
      </c>
      <c r="K353" t="s">
        <v>63</v>
      </c>
      <c r="L353">
        <v>23602</v>
      </c>
      <c r="M353" t="s">
        <v>83</v>
      </c>
      <c r="N353" t="s">
        <v>4003</v>
      </c>
      <c r="O353" t="s">
        <v>10</v>
      </c>
      <c r="P353" t="s">
        <v>18</v>
      </c>
      <c r="Q353" t="s">
        <v>4004</v>
      </c>
      <c r="R353">
        <v>1599.92</v>
      </c>
      <c r="S353">
        <v>8</v>
      </c>
      <c r="T353">
        <v>0</v>
      </c>
      <c r="U353">
        <v>751.9624</v>
      </c>
      <c r="V353">
        <v>2016</v>
      </c>
      <c r="W353" t="s">
        <v>219</v>
      </c>
    </row>
    <row r="354" spans="1:23" x14ac:dyDescent="0.25">
      <c r="A354">
        <v>4919</v>
      </c>
      <c r="B354" t="s">
        <v>4005</v>
      </c>
      <c r="C354" s="32">
        <v>42371</v>
      </c>
      <c r="D354" s="32">
        <v>42376</v>
      </c>
      <c r="E354" t="s">
        <v>375</v>
      </c>
      <c r="F354" t="s">
        <v>3175</v>
      </c>
      <c r="G354" t="s">
        <v>3176</v>
      </c>
      <c r="H354" t="s">
        <v>1</v>
      </c>
      <c r="I354" t="s">
        <v>378</v>
      </c>
      <c r="J354" t="s">
        <v>4006</v>
      </c>
      <c r="K354" t="s">
        <v>42</v>
      </c>
      <c r="L354">
        <v>20877</v>
      </c>
      <c r="M354" t="s">
        <v>82</v>
      </c>
      <c r="N354" t="s">
        <v>4007</v>
      </c>
      <c r="O354" t="s">
        <v>8</v>
      </c>
      <c r="P354" t="s">
        <v>11</v>
      </c>
      <c r="Q354" t="s">
        <v>4008</v>
      </c>
      <c r="R354">
        <v>173.94</v>
      </c>
      <c r="S354">
        <v>3</v>
      </c>
      <c r="T354">
        <v>0</v>
      </c>
      <c r="U354">
        <v>38.266800000000003</v>
      </c>
      <c r="V354">
        <v>2016</v>
      </c>
      <c r="W354" t="s">
        <v>212</v>
      </c>
    </row>
    <row r="355" spans="1:23" x14ac:dyDescent="0.25">
      <c r="A355">
        <v>5990</v>
      </c>
      <c r="B355" t="s">
        <v>4009</v>
      </c>
      <c r="C355" s="32">
        <v>42570</v>
      </c>
      <c r="D355" s="32">
        <v>42576</v>
      </c>
      <c r="E355" t="s">
        <v>375</v>
      </c>
      <c r="F355" t="s">
        <v>4010</v>
      </c>
      <c r="G355" t="s">
        <v>4011</v>
      </c>
      <c r="H355" t="s">
        <v>0</v>
      </c>
      <c r="I355" t="s">
        <v>378</v>
      </c>
      <c r="J355" t="s">
        <v>1852</v>
      </c>
      <c r="K355" t="s">
        <v>46</v>
      </c>
      <c r="L355">
        <v>39401</v>
      </c>
      <c r="M355" t="s">
        <v>83</v>
      </c>
      <c r="N355" t="s">
        <v>4012</v>
      </c>
      <c r="O355" t="s">
        <v>8</v>
      </c>
      <c r="P355" t="s">
        <v>11</v>
      </c>
      <c r="Q355" t="s">
        <v>4013</v>
      </c>
      <c r="R355">
        <v>504.90000000000003</v>
      </c>
      <c r="S355">
        <v>5</v>
      </c>
      <c r="T355">
        <v>0</v>
      </c>
      <c r="U355">
        <v>126.22500000000002</v>
      </c>
      <c r="V355">
        <v>2016</v>
      </c>
      <c r="W355" t="s">
        <v>213</v>
      </c>
    </row>
    <row r="356" spans="1:23" x14ac:dyDescent="0.25">
      <c r="A356">
        <v>6151</v>
      </c>
      <c r="B356" t="s">
        <v>4014</v>
      </c>
      <c r="C356" s="32">
        <v>42468</v>
      </c>
      <c r="D356" s="32">
        <v>42471</v>
      </c>
      <c r="E356" t="s">
        <v>512</v>
      </c>
      <c r="F356" t="s">
        <v>3754</v>
      </c>
      <c r="G356" t="s">
        <v>3755</v>
      </c>
      <c r="H356" t="s">
        <v>0</v>
      </c>
      <c r="I356" t="s">
        <v>378</v>
      </c>
      <c r="J356" t="s">
        <v>70</v>
      </c>
      <c r="K356" t="s">
        <v>34</v>
      </c>
      <c r="L356">
        <v>31907</v>
      </c>
      <c r="M356" t="s">
        <v>83</v>
      </c>
      <c r="N356" t="s">
        <v>4015</v>
      </c>
      <c r="O356" t="s">
        <v>8</v>
      </c>
      <c r="P356" t="s">
        <v>11</v>
      </c>
      <c r="Q356" t="s">
        <v>4016</v>
      </c>
      <c r="R356">
        <v>354.90000000000003</v>
      </c>
      <c r="S356">
        <v>5</v>
      </c>
      <c r="T356">
        <v>0</v>
      </c>
      <c r="U356">
        <v>88.725000000000023</v>
      </c>
      <c r="V356">
        <v>2016</v>
      </c>
      <c r="W356" t="s">
        <v>208</v>
      </c>
    </row>
    <row r="357" spans="1:23" x14ac:dyDescent="0.25">
      <c r="A357">
        <v>6528</v>
      </c>
      <c r="B357" t="s">
        <v>4017</v>
      </c>
      <c r="C357" s="32">
        <v>42727</v>
      </c>
      <c r="D357" s="32">
        <v>42732</v>
      </c>
      <c r="E357" t="s">
        <v>389</v>
      </c>
      <c r="F357" t="s">
        <v>4018</v>
      </c>
      <c r="G357" t="s">
        <v>4019</v>
      </c>
      <c r="H357" t="s">
        <v>1</v>
      </c>
      <c r="I357" t="s">
        <v>378</v>
      </c>
      <c r="J357" t="s">
        <v>178</v>
      </c>
      <c r="K357" t="s">
        <v>57</v>
      </c>
      <c r="L357">
        <v>2886</v>
      </c>
      <c r="M357" t="s">
        <v>82</v>
      </c>
      <c r="N357" t="s">
        <v>1422</v>
      </c>
      <c r="O357" t="s">
        <v>10</v>
      </c>
      <c r="P357" t="s">
        <v>18</v>
      </c>
      <c r="Q357" t="s">
        <v>170</v>
      </c>
      <c r="R357">
        <v>1999.96</v>
      </c>
      <c r="S357">
        <v>4</v>
      </c>
      <c r="T357">
        <v>0</v>
      </c>
      <c r="U357">
        <v>899.98199999999997</v>
      </c>
      <c r="V357">
        <v>2016</v>
      </c>
      <c r="W357" t="s">
        <v>210</v>
      </c>
    </row>
    <row r="358" spans="1:23" x14ac:dyDescent="0.25">
      <c r="A358">
        <v>6575</v>
      </c>
      <c r="B358" t="s">
        <v>4020</v>
      </c>
      <c r="C358" s="32">
        <v>42699</v>
      </c>
      <c r="D358" s="32">
        <v>42704</v>
      </c>
      <c r="E358" t="s">
        <v>375</v>
      </c>
      <c r="F358" t="s">
        <v>4021</v>
      </c>
      <c r="G358" t="s">
        <v>4022</v>
      </c>
      <c r="H358" t="s">
        <v>1</v>
      </c>
      <c r="I358" t="s">
        <v>378</v>
      </c>
      <c r="J358" t="s">
        <v>4023</v>
      </c>
      <c r="K358" t="s">
        <v>51</v>
      </c>
      <c r="L358">
        <v>7060</v>
      </c>
      <c r="M358" t="s">
        <v>82</v>
      </c>
      <c r="N358" t="s">
        <v>4024</v>
      </c>
      <c r="O358" t="s">
        <v>10</v>
      </c>
      <c r="P358" t="s">
        <v>19</v>
      </c>
      <c r="Q358" t="s">
        <v>4025</v>
      </c>
      <c r="R358">
        <v>319.92</v>
      </c>
      <c r="S358">
        <v>8</v>
      </c>
      <c r="T358">
        <v>0</v>
      </c>
      <c r="U358">
        <v>118.37040000000002</v>
      </c>
      <c r="V358">
        <v>2016</v>
      </c>
      <c r="W358" t="s">
        <v>217</v>
      </c>
    </row>
    <row r="359" spans="1:23" x14ac:dyDescent="0.25">
      <c r="A359">
        <v>6779</v>
      </c>
      <c r="B359" t="s">
        <v>4026</v>
      </c>
      <c r="C359" s="32">
        <v>42616</v>
      </c>
      <c r="D359" s="32">
        <v>42621</v>
      </c>
      <c r="E359" t="s">
        <v>389</v>
      </c>
      <c r="F359" t="s">
        <v>4027</v>
      </c>
      <c r="G359" t="s">
        <v>4028</v>
      </c>
      <c r="H359" t="s">
        <v>0</v>
      </c>
      <c r="I359" t="s">
        <v>378</v>
      </c>
      <c r="J359" t="s">
        <v>1550</v>
      </c>
      <c r="K359" t="s">
        <v>42</v>
      </c>
      <c r="L359">
        <v>21215</v>
      </c>
      <c r="M359" t="s">
        <v>82</v>
      </c>
      <c r="N359" t="s">
        <v>4029</v>
      </c>
      <c r="O359" t="s">
        <v>8</v>
      </c>
      <c r="P359" t="s">
        <v>11</v>
      </c>
      <c r="Q359" t="s">
        <v>4030</v>
      </c>
      <c r="R359">
        <v>344.94</v>
      </c>
      <c r="S359">
        <v>3</v>
      </c>
      <c r="T359">
        <v>0</v>
      </c>
      <c r="U359">
        <v>31.044599999999974</v>
      </c>
      <c r="V359">
        <v>2016</v>
      </c>
      <c r="W359" t="s">
        <v>219</v>
      </c>
    </row>
    <row r="360" spans="1:23" x14ac:dyDescent="0.25">
      <c r="A360">
        <v>6827</v>
      </c>
      <c r="B360" t="s">
        <v>4031</v>
      </c>
      <c r="C360" s="32">
        <v>42645</v>
      </c>
      <c r="D360" s="32">
        <v>42652</v>
      </c>
      <c r="E360" t="s">
        <v>375</v>
      </c>
      <c r="F360" t="s">
        <v>2896</v>
      </c>
      <c r="G360" t="s">
        <v>2897</v>
      </c>
      <c r="H360" t="s">
        <v>1</v>
      </c>
      <c r="I360" t="s">
        <v>378</v>
      </c>
      <c r="J360" t="s">
        <v>189</v>
      </c>
      <c r="K360" t="s">
        <v>37</v>
      </c>
      <c r="L360">
        <v>47905</v>
      </c>
      <c r="M360" t="s">
        <v>81</v>
      </c>
      <c r="N360" t="s">
        <v>4032</v>
      </c>
      <c r="O360" t="s">
        <v>10</v>
      </c>
      <c r="P360" t="s">
        <v>18</v>
      </c>
      <c r="Q360" t="s">
        <v>21</v>
      </c>
      <c r="R360">
        <v>17499.949999999997</v>
      </c>
      <c r="S360">
        <v>5</v>
      </c>
      <c r="T360">
        <v>0</v>
      </c>
      <c r="U360">
        <v>8399.9759999999987</v>
      </c>
      <c r="V360">
        <v>2016</v>
      </c>
      <c r="W360" t="s">
        <v>218</v>
      </c>
    </row>
    <row r="361" spans="1:23" x14ac:dyDescent="0.25">
      <c r="A361">
        <v>6851</v>
      </c>
      <c r="B361" t="s">
        <v>4033</v>
      </c>
      <c r="C361" s="32">
        <v>42377</v>
      </c>
      <c r="D361" s="32">
        <v>42381</v>
      </c>
      <c r="E361" t="s">
        <v>375</v>
      </c>
      <c r="F361" t="s">
        <v>4034</v>
      </c>
      <c r="G361" t="s">
        <v>4035</v>
      </c>
      <c r="H361" t="s">
        <v>1</v>
      </c>
      <c r="I361" t="s">
        <v>378</v>
      </c>
      <c r="J361" t="s">
        <v>176</v>
      </c>
      <c r="K361" t="s">
        <v>65</v>
      </c>
      <c r="L361">
        <v>53132</v>
      </c>
      <c r="M361" t="s">
        <v>81</v>
      </c>
      <c r="N361" t="s">
        <v>3976</v>
      </c>
      <c r="O361" t="s">
        <v>8</v>
      </c>
      <c r="P361" t="s">
        <v>11</v>
      </c>
      <c r="Q361" t="s">
        <v>165</v>
      </c>
      <c r="R361">
        <v>1565.88</v>
      </c>
      <c r="S361">
        <v>6</v>
      </c>
      <c r="T361">
        <v>0</v>
      </c>
      <c r="U361">
        <v>407.12880000000007</v>
      </c>
      <c r="V361">
        <v>2016</v>
      </c>
      <c r="W361" t="s">
        <v>212</v>
      </c>
    </row>
    <row r="362" spans="1:23" x14ac:dyDescent="0.25">
      <c r="A362">
        <v>7473</v>
      </c>
      <c r="B362" t="s">
        <v>4036</v>
      </c>
      <c r="C362" s="32">
        <v>42552</v>
      </c>
      <c r="D362" s="32">
        <v>42554</v>
      </c>
      <c r="E362" t="s">
        <v>512</v>
      </c>
      <c r="F362" t="s">
        <v>1633</v>
      </c>
      <c r="G362" t="s">
        <v>1634</v>
      </c>
      <c r="H362" t="s">
        <v>2</v>
      </c>
      <c r="I362" t="s">
        <v>378</v>
      </c>
      <c r="J362" t="s">
        <v>160</v>
      </c>
      <c r="K362" t="s">
        <v>61</v>
      </c>
      <c r="L362">
        <v>84043</v>
      </c>
      <c r="M362" t="s">
        <v>84</v>
      </c>
      <c r="N362" t="s">
        <v>4037</v>
      </c>
      <c r="O362" t="s">
        <v>10</v>
      </c>
      <c r="P362" t="s">
        <v>18</v>
      </c>
      <c r="Q362" t="s">
        <v>112</v>
      </c>
      <c r="R362">
        <v>1499.95</v>
      </c>
      <c r="S362">
        <v>5</v>
      </c>
      <c r="T362">
        <v>0</v>
      </c>
      <c r="U362">
        <v>449.9849999999999</v>
      </c>
      <c r="V362">
        <v>2016</v>
      </c>
      <c r="W362" t="s">
        <v>213</v>
      </c>
    </row>
    <row r="363" spans="1:23" x14ac:dyDescent="0.25">
      <c r="A363">
        <v>7566</v>
      </c>
      <c r="B363" t="s">
        <v>4038</v>
      </c>
      <c r="C363" s="32">
        <v>42399</v>
      </c>
      <c r="D363" s="32">
        <v>42401</v>
      </c>
      <c r="E363" t="s">
        <v>389</v>
      </c>
      <c r="F363" t="s">
        <v>2998</v>
      </c>
      <c r="G363" t="s">
        <v>2999</v>
      </c>
      <c r="H363" t="s">
        <v>0</v>
      </c>
      <c r="I363" t="s">
        <v>378</v>
      </c>
      <c r="J363" t="s">
        <v>75</v>
      </c>
      <c r="K363" t="s">
        <v>64</v>
      </c>
      <c r="L363">
        <v>98103</v>
      </c>
      <c r="M363" t="s">
        <v>84</v>
      </c>
      <c r="N363" t="s">
        <v>1395</v>
      </c>
      <c r="O363" t="s">
        <v>8</v>
      </c>
      <c r="P363" t="s">
        <v>11</v>
      </c>
      <c r="Q363" t="s">
        <v>1396</v>
      </c>
      <c r="R363">
        <v>48.58</v>
      </c>
      <c r="S363">
        <v>1</v>
      </c>
      <c r="T363">
        <v>0</v>
      </c>
      <c r="U363">
        <v>7.7728000000000037</v>
      </c>
      <c r="V363">
        <v>2016</v>
      </c>
      <c r="W363" t="s">
        <v>212</v>
      </c>
    </row>
    <row r="364" spans="1:23" x14ac:dyDescent="0.25">
      <c r="A364">
        <v>7667</v>
      </c>
      <c r="B364" t="s">
        <v>4039</v>
      </c>
      <c r="C364" s="32">
        <v>42647</v>
      </c>
      <c r="D364" s="32">
        <v>42651</v>
      </c>
      <c r="E364" t="s">
        <v>375</v>
      </c>
      <c r="F364" t="s">
        <v>1537</v>
      </c>
      <c r="G364" t="s">
        <v>1538</v>
      </c>
      <c r="H364" t="s">
        <v>2</v>
      </c>
      <c r="I364" t="s">
        <v>378</v>
      </c>
      <c r="J364" t="s">
        <v>177</v>
      </c>
      <c r="K364" t="s">
        <v>57</v>
      </c>
      <c r="L364">
        <v>2908</v>
      </c>
      <c r="M364" t="s">
        <v>82</v>
      </c>
      <c r="N364" t="s">
        <v>4040</v>
      </c>
      <c r="O364" t="s">
        <v>10</v>
      </c>
      <c r="P364" t="s">
        <v>18</v>
      </c>
      <c r="Q364" t="s">
        <v>24</v>
      </c>
      <c r="R364">
        <v>5399.91</v>
      </c>
      <c r="S364">
        <v>9</v>
      </c>
      <c r="T364">
        <v>0</v>
      </c>
      <c r="U364">
        <v>2591.9567999999999</v>
      </c>
      <c r="V364">
        <v>2016</v>
      </c>
      <c r="W364" t="s">
        <v>218</v>
      </c>
    </row>
    <row r="365" spans="1:23" x14ac:dyDescent="0.25">
      <c r="A365">
        <v>8179</v>
      </c>
      <c r="B365" t="s">
        <v>4041</v>
      </c>
      <c r="C365" s="32">
        <v>42615</v>
      </c>
      <c r="D365" s="32">
        <v>42621</v>
      </c>
      <c r="E365" t="s">
        <v>375</v>
      </c>
      <c r="F365" t="s">
        <v>4042</v>
      </c>
      <c r="G365" t="s">
        <v>4043</v>
      </c>
      <c r="H365" t="s">
        <v>0</v>
      </c>
      <c r="I365" t="s">
        <v>378</v>
      </c>
      <c r="J365" t="s">
        <v>240</v>
      </c>
      <c r="K365" t="s">
        <v>64</v>
      </c>
      <c r="L365">
        <v>98198</v>
      </c>
      <c r="M365" t="s">
        <v>84</v>
      </c>
      <c r="N365" t="s">
        <v>1422</v>
      </c>
      <c r="O365" t="s">
        <v>10</v>
      </c>
      <c r="P365" t="s">
        <v>18</v>
      </c>
      <c r="Q365" t="s">
        <v>170</v>
      </c>
      <c r="R365">
        <v>999.98</v>
      </c>
      <c r="S365">
        <v>2</v>
      </c>
      <c r="T365">
        <v>0</v>
      </c>
      <c r="U365">
        <v>449.99099999999999</v>
      </c>
      <c r="V365">
        <v>2016</v>
      </c>
      <c r="W365" t="s">
        <v>219</v>
      </c>
    </row>
    <row r="366" spans="1:23" x14ac:dyDescent="0.25">
      <c r="A366">
        <v>8232</v>
      </c>
      <c r="B366" t="s">
        <v>4044</v>
      </c>
      <c r="C366" s="32">
        <v>42551</v>
      </c>
      <c r="D366" s="32">
        <v>42553</v>
      </c>
      <c r="E366" t="s">
        <v>389</v>
      </c>
      <c r="F366" t="s">
        <v>933</v>
      </c>
      <c r="G366" t="s">
        <v>934</v>
      </c>
      <c r="H366" t="s">
        <v>0</v>
      </c>
      <c r="I366" t="s">
        <v>378</v>
      </c>
      <c r="J366" t="s">
        <v>4045</v>
      </c>
      <c r="K366" t="s">
        <v>34</v>
      </c>
      <c r="L366">
        <v>30328</v>
      </c>
      <c r="M366" t="s">
        <v>83</v>
      </c>
      <c r="N366" t="s">
        <v>1405</v>
      </c>
      <c r="O366" t="s">
        <v>8</v>
      </c>
      <c r="P366" t="s">
        <v>11</v>
      </c>
      <c r="Q366" t="s">
        <v>1406</v>
      </c>
      <c r="R366">
        <v>1266.8599999999999</v>
      </c>
      <c r="S366">
        <v>7</v>
      </c>
      <c r="T366">
        <v>0</v>
      </c>
      <c r="U366">
        <v>291.37779999999987</v>
      </c>
      <c r="V366">
        <v>2016</v>
      </c>
      <c r="W366" t="s">
        <v>214</v>
      </c>
    </row>
    <row r="367" spans="1:23" x14ac:dyDescent="0.25">
      <c r="A367">
        <v>8489</v>
      </c>
      <c r="B367" t="s">
        <v>4046</v>
      </c>
      <c r="C367" s="32">
        <v>42402</v>
      </c>
      <c r="D367" s="32">
        <v>42404</v>
      </c>
      <c r="E367" t="s">
        <v>389</v>
      </c>
      <c r="F367" t="s">
        <v>3078</v>
      </c>
      <c r="G367" t="s">
        <v>3079</v>
      </c>
      <c r="H367" t="s">
        <v>0</v>
      </c>
      <c r="I367" t="s">
        <v>378</v>
      </c>
      <c r="J367" t="s">
        <v>1362</v>
      </c>
      <c r="K367" t="s">
        <v>63</v>
      </c>
      <c r="L367">
        <v>22204</v>
      </c>
      <c r="M367" t="s">
        <v>83</v>
      </c>
      <c r="N367" t="s">
        <v>4047</v>
      </c>
      <c r="O367" t="s">
        <v>10</v>
      </c>
      <c r="P367" t="s">
        <v>19</v>
      </c>
      <c r="Q367" t="s">
        <v>179</v>
      </c>
      <c r="R367">
        <v>8749.9500000000007</v>
      </c>
      <c r="S367">
        <v>5</v>
      </c>
      <c r="T367">
        <v>0</v>
      </c>
      <c r="U367">
        <v>2799.9839999999995</v>
      </c>
      <c r="V367">
        <v>2016</v>
      </c>
      <c r="W367" t="s">
        <v>211</v>
      </c>
    </row>
    <row r="368" spans="1:23" x14ac:dyDescent="0.25">
      <c r="A368">
        <v>8803</v>
      </c>
      <c r="B368" t="s">
        <v>4048</v>
      </c>
      <c r="C368" s="32">
        <v>42684</v>
      </c>
      <c r="D368" s="32">
        <v>42686</v>
      </c>
      <c r="E368" t="s">
        <v>512</v>
      </c>
      <c r="F368" t="s">
        <v>4049</v>
      </c>
      <c r="G368" t="s">
        <v>4050</v>
      </c>
      <c r="H368" t="s">
        <v>0</v>
      </c>
      <c r="I368" t="s">
        <v>378</v>
      </c>
      <c r="J368" t="s">
        <v>1576</v>
      </c>
      <c r="K368" t="s">
        <v>55</v>
      </c>
      <c r="L368">
        <v>73120</v>
      </c>
      <c r="M368" t="s">
        <v>81</v>
      </c>
      <c r="N368" t="s">
        <v>4051</v>
      </c>
      <c r="O368" t="s">
        <v>8</v>
      </c>
      <c r="P368" t="s">
        <v>11</v>
      </c>
      <c r="Q368" t="s">
        <v>4052</v>
      </c>
      <c r="R368">
        <v>341.96</v>
      </c>
      <c r="S368">
        <v>2</v>
      </c>
      <c r="T368">
        <v>0</v>
      </c>
      <c r="U368">
        <v>54.713599999999985</v>
      </c>
      <c r="V368">
        <v>2016</v>
      </c>
      <c r="W368" t="s">
        <v>217</v>
      </c>
    </row>
    <row r="369" spans="1:23" x14ac:dyDescent="0.25">
      <c r="A369">
        <v>9162</v>
      </c>
      <c r="B369" t="s">
        <v>4053</v>
      </c>
      <c r="C369" s="32">
        <v>42712</v>
      </c>
      <c r="D369" s="32">
        <v>42716</v>
      </c>
      <c r="E369" t="s">
        <v>375</v>
      </c>
      <c r="F369" t="s">
        <v>703</v>
      </c>
      <c r="G369" t="s">
        <v>704</v>
      </c>
      <c r="H369" t="s">
        <v>0</v>
      </c>
      <c r="I369" t="s">
        <v>378</v>
      </c>
      <c r="J369" t="s">
        <v>1615</v>
      </c>
      <c r="K369" t="s">
        <v>65</v>
      </c>
      <c r="L369">
        <v>54703</v>
      </c>
      <c r="M369" t="s">
        <v>81</v>
      </c>
      <c r="N369" t="s">
        <v>3990</v>
      </c>
      <c r="O369" t="s">
        <v>8</v>
      </c>
      <c r="P369" t="s">
        <v>11</v>
      </c>
      <c r="Q369" t="s">
        <v>3991</v>
      </c>
      <c r="R369">
        <v>405.85999999999996</v>
      </c>
      <c r="S369">
        <v>7</v>
      </c>
      <c r="T369">
        <v>0</v>
      </c>
      <c r="U369">
        <v>32.46879999999998</v>
      </c>
      <c r="V369">
        <v>2016</v>
      </c>
      <c r="W369" t="s">
        <v>210</v>
      </c>
    </row>
    <row r="370" spans="1:23" x14ac:dyDescent="0.25">
      <c r="A370">
        <v>9201</v>
      </c>
      <c r="B370" t="s">
        <v>4054</v>
      </c>
      <c r="C370" s="32">
        <v>42660</v>
      </c>
      <c r="D370" s="32">
        <v>42663</v>
      </c>
      <c r="E370" t="s">
        <v>512</v>
      </c>
      <c r="F370" t="s">
        <v>4055</v>
      </c>
      <c r="G370" t="s">
        <v>4056</v>
      </c>
      <c r="H370" t="s">
        <v>0</v>
      </c>
      <c r="I370" t="s">
        <v>378</v>
      </c>
      <c r="J370" t="s">
        <v>2179</v>
      </c>
      <c r="K370" t="s">
        <v>51</v>
      </c>
      <c r="L370">
        <v>8861</v>
      </c>
      <c r="M370" t="s">
        <v>82</v>
      </c>
      <c r="N370" t="s">
        <v>3994</v>
      </c>
      <c r="O370" t="s">
        <v>8</v>
      </c>
      <c r="P370" t="s">
        <v>11</v>
      </c>
      <c r="Q370" t="s">
        <v>245</v>
      </c>
      <c r="R370">
        <v>120.98</v>
      </c>
      <c r="S370">
        <v>1</v>
      </c>
      <c r="T370">
        <v>0</v>
      </c>
      <c r="U370">
        <v>12.097999999999999</v>
      </c>
      <c r="V370">
        <v>2016</v>
      </c>
      <c r="W370" t="s">
        <v>218</v>
      </c>
    </row>
    <row r="371" spans="1:23" x14ac:dyDescent="0.25">
      <c r="A371">
        <v>9281</v>
      </c>
      <c r="B371" t="s">
        <v>4057</v>
      </c>
      <c r="C371" s="32">
        <v>42633</v>
      </c>
      <c r="D371" s="32">
        <v>42637</v>
      </c>
      <c r="E371" t="s">
        <v>375</v>
      </c>
      <c r="F371" t="s">
        <v>3666</v>
      </c>
      <c r="G371" t="s">
        <v>3667</v>
      </c>
      <c r="H371" t="s">
        <v>2</v>
      </c>
      <c r="I371" t="s">
        <v>378</v>
      </c>
      <c r="J371" t="s">
        <v>75</v>
      </c>
      <c r="K371" t="s">
        <v>64</v>
      </c>
      <c r="L371">
        <v>98105</v>
      </c>
      <c r="M371" t="s">
        <v>84</v>
      </c>
      <c r="N371" t="s">
        <v>3996</v>
      </c>
      <c r="O371" t="s">
        <v>8</v>
      </c>
      <c r="P371" t="s">
        <v>11</v>
      </c>
      <c r="Q371" t="s">
        <v>3997</v>
      </c>
      <c r="R371">
        <v>163.88</v>
      </c>
      <c r="S371">
        <v>2</v>
      </c>
      <c r="T371">
        <v>0</v>
      </c>
      <c r="U371">
        <v>40.97</v>
      </c>
      <c r="V371">
        <v>2016</v>
      </c>
      <c r="W371" t="s">
        <v>219</v>
      </c>
    </row>
    <row r="372" spans="1:23" x14ac:dyDescent="0.25">
      <c r="A372">
        <v>2</v>
      </c>
      <c r="B372" t="s">
        <v>3968</v>
      </c>
      <c r="C372" s="32">
        <v>42682</v>
      </c>
      <c r="D372" s="32">
        <v>42685</v>
      </c>
      <c r="E372" t="s">
        <v>389</v>
      </c>
      <c r="F372" t="s">
        <v>3969</v>
      </c>
      <c r="G372" t="s">
        <v>3970</v>
      </c>
      <c r="H372" t="s">
        <v>0</v>
      </c>
      <c r="I372" t="s">
        <v>378</v>
      </c>
      <c r="J372" t="s">
        <v>147</v>
      </c>
      <c r="K372" t="s">
        <v>40</v>
      </c>
      <c r="L372">
        <v>42420</v>
      </c>
      <c r="M372" t="s">
        <v>83</v>
      </c>
      <c r="N372" t="s">
        <v>4058</v>
      </c>
      <c r="O372" t="s">
        <v>8</v>
      </c>
      <c r="P372" t="s">
        <v>12</v>
      </c>
      <c r="Q372" t="s">
        <v>174</v>
      </c>
      <c r="R372">
        <v>731.93999999999994</v>
      </c>
      <c r="S372">
        <v>3</v>
      </c>
      <c r="T372">
        <v>0</v>
      </c>
      <c r="U372">
        <v>219.58199999999997</v>
      </c>
      <c r="V372">
        <v>2016</v>
      </c>
      <c r="W372" t="s">
        <v>217</v>
      </c>
    </row>
    <row r="373" spans="1:23" x14ac:dyDescent="0.25">
      <c r="A373">
        <v>445</v>
      </c>
      <c r="B373" t="s">
        <v>4059</v>
      </c>
      <c r="C373" s="32">
        <v>42618</v>
      </c>
      <c r="D373" s="32">
        <v>42620</v>
      </c>
      <c r="E373" t="s">
        <v>389</v>
      </c>
      <c r="F373" t="s">
        <v>3594</v>
      </c>
      <c r="G373" t="s">
        <v>3595</v>
      </c>
      <c r="H373" t="s">
        <v>0</v>
      </c>
      <c r="I373" t="s">
        <v>378</v>
      </c>
      <c r="J373" t="s">
        <v>122</v>
      </c>
      <c r="K373" t="s">
        <v>44</v>
      </c>
      <c r="L373">
        <v>48227</v>
      </c>
      <c r="M373" t="s">
        <v>81</v>
      </c>
      <c r="N373" t="s">
        <v>4060</v>
      </c>
      <c r="O373" t="s">
        <v>8</v>
      </c>
      <c r="P373" t="s">
        <v>12</v>
      </c>
      <c r="Q373" t="s">
        <v>4061</v>
      </c>
      <c r="R373">
        <v>242.94</v>
      </c>
      <c r="S373">
        <v>3</v>
      </c>
      <c r="T373">
        <v>0</v>
      </c>
      <c r="U373">
        <v>29.152800000000013</v>
      </c>
      <c r="V373">
        <v>2016</v>
      </c>
      <c r="W373" t="s">
        <v>219</v>
      </c>
    </row>
    <row r="374" spans="1:23" x14ac:dyDescent="0.25">
      <c r="A374">
        <v>2024</v>
      </c>
      <c r="B374" t="s">
        <v>4062</v>
      </c>
      <c r="C374" s="32">
        <v>42632</v>
      </c>
      <c r="D374" s="32">
        <v>42634</v>
      </c>
      <c r="E374" t="s">
        <v>512</v>
      </c>
      <c r="F374" t="s">
        <v>860</v>
      </c>
      <c r="G374" t="s">
        <v>861</v>
      </c>
      <c r="H374" t="s">
        <v>2</v>
      </c>
      <c r="I374" t="s">
        <v>378</v>
      </c>
      <c r="J374" t="s">
        <v>177</v>
      </c>
      <c r="K374" t="s">
        <v>57</v>
      </c>
      <c r="L374">
        <v>2908</v>
      </c>
      <c r="M374" t="s">
        <v>82</v>
      </c>
      <c r="N374" t="s">
        <v>4063</v>
      </c>
      <c r="O374" t="s">
        <v>8</v>
      </c>
      <c r="P374" t="s">
        <v>12</v>
      </c>
      <c r="Q374" t="s">
        <v>111</v>
      </c>
      <c r="R374">
        <v>872.32</v>
      </c>
      <c r="S374">
        <v>4</v>
      </c>
      <c r="T374">
        <v>0</v>
      </c>
      <c r="U374">
        <v>244.24959999999999</v>
      </c>
      <c r="V374">
        <v>2016</v>
      </c>
      <c r="W374" t="s">
        <v>219</v>
      </c>
    </row>
    <row r="375" spans="1:23" x14ac:dyDescent="0.25">
      <c r="A375">
        <v>3747</v>
      </c>
      <c r="B375" t="s">
        <v>4064</v>
      </c>
      <c r="C375" s="32">
        <v>42636</v>
      </c>
      <c r="D375" s="32">
        <v>42641</v>
      </c>
      <c r="E375" t="s">
        <v>389</v>
      </c>
      <c r="F375" t="s">
        <v>1736</v>
      </c>
      <c r="G375" t="s">
        <v>1737</v>
      </c>
      <c r="H375" t="s">
        <v>0</v>
      </c>
      <c r="I375" t="s">
        <v>378</v>
      </c>
      <c r="J375" t="s">
        <v>70</v>
      </c>
      <c r="K375" t="s">
        <v>34</v>
      </c>
      <c r="L375">
        <v>31907</v>
      </c>
      <c r="M375" t="s">
        <v>83</v>
      </c>
      <c r="N375" t="s">
        <v>1545</v>
      </c>
      <c r="O375" t="s">
        <v>8</v>
      </c>
      <c r="P375" t="s">
        <v>12</v>
      </c>
      <c r="Q375" t="s">
        <v>1546</v>
      </c>
      <c r="R375">
        <v>368.96999999999997</v>
      </c>
      <c r="S375">
        <v>3</v>
      </c>
      <c r="T375">
        <v>0</v>
      </c>
      <c r="U375">
        <v>81.173400000000001</v>
      </c>
      <c r="V375">
        <v>2016</v>
      </c>
      <c r="W375" t="s">
        <v>219</v>
      </c>
    </row>
    <row r="376" spans="1:23" x14ac:dyDescent="0.25">
      <c r="A376">
        <v>3940</v>
      </c>
      <c r="B376" t="s">
        <v>4065</v>
      </c>
      <c r="C376" s="32">
        <v>42714</v>
      </c>
      <c r="D376" s="32">
        <v>42714</v>
      </c>
      <c r="E376" t="s">
        <v>597</v>
      </c>
      <c r="F376" t="s">
        <v>4066</v>
      </c>
      <c r="G376" t="s">
        <v>4067</v>
      </c>
      <c r="H376" t="s">
        <v>0</v>
      </c>
      <c r="I376" t="s">
        <v>378</v>
      </c>
      <c r="J376" t="s">
        <v>4068</v>
      </c>
      <c r="K376" t="s">
        <v>37</v>
      </c>
      <c r="L376">
        <v>46142</v>
      </c>
      <c r="M376" t="s">
        <v>81</v>
      </c>
      <c r="N376" t="s">
        <v>4069</v>
      </c>
      <c r="O376" t="s">
        <v>8</v>
      </c>
      <c r="P376" t="s">
        <v>12</v>
      </c>
      <c r="Q376" t="s">
        <v>250</v>
      </c>
      <c r="R376">
        <v>1424.9</v>
      </c>
      <c r="S376">
        <v>5</v>
      </c>
      <c r="T376">
        <v>0</v>
      </c>
      <c r="U376">
        <v>356.22500000000002</v>
      </c>
      <c r="V376">
        <v>2016</v>
      </c>
      <c r="W376" t="s">
        <v>210</v>
      </c>
    </row>
    <row r="377" spans="1:23" x14ac:dyDescent="0.25">
      <c r="A377">
        <v>4250</v>
      </c>
      <c r="B377" t="s">
        <v>4070</v>
      </c>
      <c r="C377" s="32">
        <v>42705</v>
      </c>
      <c r="D377" s="32">
        <v>42709</v>
      </c>
      <c r="E377" t="s">
        <v>389</v>
      </c>
      <c r="F377" t="s">
        <v>4071</v>
      </c>
      <c r="G377" t="s">
        <v>4072</v>
      </c>
      <c r="H377" t="s">
        <v>0</v>
      </c>
      <c r="I377" t="s">
        <v>378</v>
      </c>
      <c r="J377" t="s">
        <v>2158</v>
      </c>
      <c r="K377" t="s">
        <v>31</v>
      </c>
      <c r="L377">
        <v>6824</v>
      </c>
      <c r="M377" t="s">
        <v>82</v>
      </c>
      <c r="N377" t="s">
        <v>4073</v>
      </c>
      <c r="O377" t="s">
        <v>8</v>
      </c>
      <c r="P377" t="s">
        <v>12</v>
      </c>
      <c r="Q377" t="s">
        <v>4074</v>
      </c>
      <c r="R377">
        <v>751.92</v>
      </c>
      <c r="S377">
        <v>4</v>
      </c>
      <c r="T377">
        <v>0</v>
      </c>
      <c r="U377">
        <v>150.38400000000001</v>
      </c>
      <c r="V377">
        <v>2016</v>
      </c>
      <c r="W377" t="s">
        <v>210</v>
      </c>
    </row>
    <row r="378" spans="1:23" x14ac:dyDescent="0.25">
      <c r="A378">
        <v>4515</v>
      </c>
      <c r="B378" t="s">
        <v>305</v>
      </c>
      <c r="C378" s="32">
        <v>42670</v>
      </c>
      <c r="D378" s="32">
        <v>42675</v>
      </c>
      <c r="E378" t="s">
        <v>389</v>
      </c>
      <c r="F378" t="s">
        <v>4075</v>
      </c>
      <c r="G378" t="s">
        <v>4076</v>
      </c>
      <c r="H378" t="s">
        <v>0</v>
      </c>
      <c r="I378" t="s">
        <v>378</v>
      </c>
      <c r="J378" t="s">
        <v>1645</v>
      </c>
      <c r="K378" t="s">
        <v>63</v>
      </c>
      <c r="L378">
        <v>23666</v>
      </c>
      <c r="M378" t="s">
        <v>83</v>
      </c>
      <c r="N378" t="s">
        <v>4077</v>
      </c>
      <c r="O378" t="s">
        <v>8</v>
      </c>
      <c r="P378" t="s">
        <v>12</v>
      </c>
      <c r="Q378" t="s">
        <v>3239</v>
      </c>
      <c r="R378">
        <v>290.98</v>
      </c>
      <c r="S378">
        <v>1</v>
      </c>
      <c r="T378">
        <v>0</v>
      </c>
      <c r="U378">
        <v>75.654799999999994</v>
      </c>
      <c r="V378">
        <v>2016</v>
      </c>
      <c r="W378" t="s">
        <v>218</v>
      </c>
    </row>
    <row r="379" spans="1:23" x14ac:dyDescent="0.25">
      <c r="A379">
        <v>4887</v>
      </c>
      <c r="B379" t="s">
        <v>4078</v>
      </c>
      <c r="C379" s="32">
        <v>42702</v>
      </c>
      <c r="D379" s="32">
        <v>42705</v>
      </c>
      <c r="E379" t="s">
        <v>389</v>
      </c>
      <c r="F379" t="s">
        <v>1879</v>
      </c>
      <c r="G379" t="s">
        <v>1880</v>
      </c>
      <c r="H379" t="s">
        <v>1</v>
      </c>
      <c r="I379" t="s">
        <v>378</v>
      </c>
      <c r="J379" t="s">
        <v>234</v>
      </c>
      <c r="K379" t="s">
        <v>34</v>
      </c>
      <c r="L379">
        <v>30062</v>
      </c>
      <c r="M379" t="s">
        <v>83</v>
      </c>
      <c r="N379" t="s">
        <v>4079</v>
      </c>
      <c r="O379" t="s">
        <v>8</v>
      </c>
      <c r="P379" t="s">
        <v>12</v>
      </c>
      <c r="Q379" t="s">
        <v>4080</v>
      </c>
      <c r="R379">
        <v>182.67000000000002</v>
      </c>
      <c r="S379">
        <v>3</v>
      </c>
      <c r="T379">
        <v>0</v>
      </c>
      <c r="U379">
        <v>52.974299999999992</v>
      </c>
      <c r="V379">
        <v>2016</v>
      </c>
      <c r="W379" t="s">
        <v>217</v>
      </c>
    </row>
    <row r="380" spans="1:23" x14ac:dyDescent="0.25">
      <c r="A380">
        <v>5163</v>
      </c>
      <c r="B380" t="s">
        <v>4081</v>
      </c>
      <c r="C380" s="32">
        <v>42692</v>
      </c>
      <c r="D380" s="32">
        <v>42697</v>
      </c>
      <c r="E380" t="s">
        <v>389</v>
      </c>
      <c r="F380" t="s">
        <v>479</v>
      </c>
      <c r="G380" t="s">
        <v>480</v>
      </c>
      <c r="H380" t="s">
        <v>0</v>
      </c>
      <c r="I380" t="s">
        <v>378</v>
      </c>
      <c r="J380" t="s">
        <v>1764</v>
      </c>
      <c r="K380" t="s">
        <v>44</v>
      </c>
      <c r="L380">
        <v>48180</v>
      </c>
      <c r="M380" t="s">
        <v>81</v>
      </c>
      <c r="N380" t="s">
        <v>4082</v>
      </c>
      <c r="O380" t="s">
        <v>8</v>
      </c>
      <c r="P380" t="s">
        <v>12</v>
      </c>
      <c r="Q380" t="s">
        <v>4083</v>
      </c>
      <c r="R380">
        <v>301.95999999999998</v>
      </c>
      <c r="S380">
        <v>2</v>
      </c>
      <c r="T380">
        <v>0</v>
      </c>
      <c r="U380">
        <v>33.215599999999995</v>
      </c>
      <c r="V380">
        <v>2016</v>
      </c>
      <c r="W380" t="s">
        <v>217</v>
      </c>
    </row>
    <row r="381" spans="1:23" x14ac:dyDescent="0.25">
      <c r="A381">
        <v>5171</v>
      </c>
      <c r="B381" t="s">
        <v>4084</v>
      </c>
      <c r="C381" s="32">
        <v>42517</v>
      </c>
      <c r="D381" s="32">
        <v>42519</v>
      </c>
      <c r="E381" t="s">
        <v>389</v>
      </c>
      <c r="F381" t="s">
        <v>1762</v>
      </c>
      <c r="G381" t="s">
        <v>1763</v>
      </c>
      <c r="H381" t="s">
        <v>1</v>
      </c>
      <c r="I381" t="s">
        <v>378</v>
      </c>
      <c r="J381" t="s">
        <v>122</v>
      </c>
      <c r="K381" t="s">
        <v>44</v>
      </c>
      <c r="L381">
        <v>48205</v>
      </c>
      <c r="M381" t="s">
        <v>81</v>
      </c>
      <c r="N381" t="s">
        <v>4085</v>
      </c>
      <c r="O381" t="s">
        <v>8</v>
      </c>
      <c r="P381" t="s">
        <v>12</v>
      </c>
      <c r="Q381" t="s">
        <v>25</v>
      </c>
      <c r="R381">
        <v>3504.9</v>
      </c>
      <c r="S381">
        <v>5</v>
      </c>
      <c r="T381">
        <v>0</v>
      </c>
      <c r="U381">
        <v>700.98000000000013</v>
      </c>
      <c r="V381">
        <v>2016</v>
      </c>
      <c r="W381" t="s">
        <v>216</v>
      </c>
    </row>
    <row r="382" spans="1:23" x14ac:dyDescent="0.25">
      <c r="A382">
        <v>6751</v>
      </c>
      <c r="B382" t="s">
        <v>4086</v>
      </c>
      <c r="C382" s="32">
        <v>42549</v>
      </c>
      <c r="D382" s="32">
        <v>42551</v>
      </c>
      <c r="E382" t="s">
        <v>389</v>
      </c>
      <c r="F382" t="s">
        <v>738</v>
      </c>
      <c r="G382" t="s">
        <v>739</v>
      </c>
      <c r="H382" t="s">
        <v>0</v>
      </c>
      <c r="I382" t="s">
        <v>378</v>
      </c>
      <c r="J382" t="s">
        <v>1923</v>
      </c>
      <c r="K382" t="s">
        <v>51</v>
      </c>
      <c r="L382">
        <v>7501</v>
      </c>
      <c r="M382" t="s">
        <v>82</v>
      </c>
      <c r="N382" t="s">
        <v>4087</v>
      </c>
      <c r="O382" t="s">
        <v>8</v>
      </c>
      <c r="P382" t="s">
        <v>12</v>
      </c>
      <c r="Q382" t="s">
        <v>4088</v>
      </c>
      <c r="R382">
        <v>121.96</v>
      </c>
      <c r="S382">
        <v>2</v>
      </c>
      <c r="T382">
        <v>0</v>
      </c>
      <c r="U382">
        <v>20.733199999999997</v>
      </c>
      <c r="V382">
        <v>2016</v>
      </c>
      <c r="W382" t="s">
        <v>214</v>
      </c>
    </row>
    <row r="383" spans="1:23" x14ac:dyDescent="0.25">
      <c r="A383">
        <v>7579</v>
      </c>
      <c r="B383" t="s">
        <v>4089</v>
      </c>
      <c r="C383" s="32">
        <v>42722</v>
      </c>
      <c r="D383" s="32">
        <v>42725</v>
      </c>
      <c r="E383" t="s">
        <v>512</v>
      </c>
      <c r="F383" t="s">
        <v>4090</v>
      </c>
      <c r="G383" t="s">
        <v>4091</v>
      </c>
      <c r="H383" t="s">
        <v>2</v>
      </c>
      <c r="I383" t="s">
        <v>378</v>
      </c>
      <c r="J383" t="s">
        <v>123</v>
      </c>
      <c r="K383" t="s">
        <v>48</v>
      </c>
      <c r="L383">
        <v>68104</v>
      </c>
      <c r="M383" t="s">
        <v>81</v>
      </c>
      <c r="N383" t="s">
        <v>4073</v>
      </c>
      <c r="O383" t="s">
        <v>8</v>
      </c>
      <c r="P383" t="s">
        <v>12</v>
      </c>
      <c r="Q383" t="s">
        <v>4074</v>
      </c>
      <c r="R383">
        <v>563.93999999999994</v>
      </c>
      <c r="S383">
        <v>3</v>
      </c>
      <c r="T383">
        <v>0</v>
      </c>
      <c r="U383">
        <v>112.78800000000001</v>
      </c>
      <c r="V383">
        <v>2016</v>
      </c>
      <c r="W383" t="s">
        <v>210</v>
      </c>
    </row>
    <row r="384" spans="1:23" x14ac:dyDescent="0.25">
      <c r="A384">
        <v>8333</v>
      </c>
      <c r="B384" t="s">
        <v>4092</v>
      </c>
      <c r="C384" s="32">
        <v>42438</v>
      </c>
      <c r="D384" s="32">
        <v>42441</v>
      </c>
      <c r="E384" t="s">
        <v>512</v>
      </c>
      <c r="F384" t="s">
        <v>3492</v>
      </c>
      <c r="G384" t="s">
        <v>3493</v>
      </c>
      <c r="H384" t="s">
        <v>0</v>
      </c>
      <c r="I384" t="s">
        <v>378</v>
      </c>
      <c r="J384" t="s">
        <v>4093</v>
      </c>
      <c r="K384" t="s">
        <v>43</v>
      </c>
      <c r="L384">
        <v>1810</v>
      </c>
      <c r="M384" t="s">
        <v>82</v>
      </c>
      <c r="N384" t="s">
        <v>1507</v>
      </c>
      <c r="O384" t="s">
        <v>8</v>
      </c>
      <c r="P384" t="s">
        <v>12</v>
      </c>
      <c r="Q384" t="s">
        <v>1508</v>
      </c>
      <c r="R384">
        <v>354.90000000000003</v>
      </c>
      <c r="S384">
        <v>5</v>
      </c>
      <c r="T384">
        <v>0</v>
      </c>
      <c r="U384">
        <v>88.725000000000023</v>
      </c>
      <c r="V384">
        <v>2016</v>
      </c>
      <c r="W384" t="s">
        <v>215</v>
      </c>
    </row>
    <row r="385" spans="1:23" x14ac:dyDescent="0.25">
      <c r="A385">
        <v>8563</v>
      </c>
      <c r="B385" t="s">
        <v>4094</v>
      </c>
      <c r="C385" s="32">
        <v>42462</v>
      </c>
      <c r="D385" s="32">
        <v>42466</v>
      </c>
      <c r="E385" t="s">
        <v>389</v>
      </c>
      <c r="F385" t="s">
        <v>801</v>
      </c>
      <c r="G385" t="s">
        <v>802</v>
      </c>
      <c r="H385" t="s">
        <v>1</v>
      </c>
      <c r="I385" t="s">
        <v>378</v>
      </c>
      <c r="J385" t="s">
        <v>116</v>
      </c>
      <c r="K385" t="s">
        <v>65</v>
      </c>
      <c r="L385">
        <v>53209</v>
      </c>
      <c r="M385" t="s">
        <v>81</v>
      </c>
      <c r="N385" t="s">
        <v>4077</v>
      </c>
      <c r="O385" t="s">
        <v>8</v>
      </c>
      <c r="P385" t="s">
        <v>12</v>
      </c>
      <c r="Q385" t="s">
        <v>3239</v>
      </c>
      <c r="R385">
        <v>1454.9</v>
      </c>
      <c r="S385">
        <v>5</v>
      </c>
      <c r="T385">
        <v>0</v>
      </c>
      <c r="U385">
        <v>378.274</v>
      </c>
      <c r="V385">
        <v>2016</v>
      </c>
      <c r="W385" t="s">
        <v>208</v>
      </c>
    </row>
    <row r="386" spans="1:23" x14ac:dyDescent="0.25">
      <c r="A386">
        <v>8892</v>
      </c>
      <c r="B386" t="s">
        <v>326</v>
      </c>
      <c r="C386" s="32">
        <v>42629</v>
      </c>
      <c r="D386" s="32">
        <v>42631</v>
      </c>
      <c r="E386" t="s">
        <v>512</v>
      </c>
      <c r="F386" t="s">
        <v>4095</v>
      </c>
      <c r="G386" t="s">
        <v>4096</v>
      </c>
      <c r="H386" t="s">
        <v>2</v>
      </c>
      <c r="I386" t="s">
        <v>378</v>
      </c>
      <c r="J386" t="s">
        <v>70</v>
      </c>
      <c r="K386" t="s">
        <v>34</v>
      </c>
      <c r="L386">
        <v>31907</v>
      </c>
      <c r="M386" t="s">
        <v>83</v>
      </c>
      <c r="N386" t="s">
        <v>4097</v>
      </c>
      <c r="O386" t="s">
        <v>8</v>
      </c>
      <c r="P386" t="s">
        <v>12</v>
      </c>
      <c r="Q386" t="s">
        <v>4098</v>
      </c>
      <c r="R386">
        <v>121.78</v>
      </c>
      <c r="S386">
        <v>2</v>
      </c>
      <c r="T386">
        <v>0</v>
      </c>
      <c r="U386">
        <v>30.444999999999993</v>
      </c>
      <c r="V386">
        <v>2016</v>
      </c>
      <c r="W386" t="s">
        <v>219</v>
      </c>
    </row>
    <row r="387" spans="1:23" x14ac:dyDescent="0.25">
      <c r="A387">
        <v>9894</v>
      </c>
      <c r="B387" t="s">
        <v>4099</v>
      </c>
      <c r="C387" s="32">
        <v>42576</v>
      </c>
      <c r="D387" s="32">
        <v>42579</v>
      </c>
      <c r="E387" t="s">
        <v>389</v>
      </c>
      <c r="F387" t="s">
        <v>1873</v>
      </c>
      <c r="G387" t="s">
        <v>1874</v>
      </c>
      <c r="H387" t="s">
        <v>1</v>
      </c>
      <c r="I387" t="s">
        <v>378</v>
      </c>
      <c r="J387" t="s">
        <v>116</v>
      </c>
      <c r="K387" t="s">
        <v>65</v>
      </c>
      <c r="L387">
        <v>53209</v>
      </c>
      <c r="M387" t="s">
        <v>81</v>
      </c>
      <c r="N387" t="s">
        <v>4100</v>
      </c>
      <c r="O387" t="s">
        <v>8</v>
      </c>
      <c r="P387" t="s">
        <v>12</v>
      </c>
      <c r="Q387" t="s">
        <v>4101</v>
      </c>
      <c r="R387">
        <v>403.56</v>
      </c>
      <c r="S387">
        <v>4</v>
      </c>
      <c r="T387">
        <v>0</v>
      </c>
      <c r="U387">
        <v>96.854399999999998</v>
      </c>
      <c r="V387">
        <v>2016</v>
      </c>
      <c r="W387" t="s">
        <v>213</v>
      </c>
    </row>
    <row r="388" spans="1:23" x14ac:dyDescent="0.25">
      <c r="A388">
        <v>150</v>
      </c>
      <c r="B388" t="s">
        <v>4102</v>
      </c>
      <c r="C388" s="32">
        <v>42709</v>
      </c>
      <c r="D388" s="32">
        <v>42713</v>
      </c>
      <c r="E388" t="s">
        <v>375</v>
      </c>
      <c r="F388" t="s">
        <v>4103</v>
      </c>
      <c r="G388" t="s">
        <v>4104</v>
      </c>
      <c r="H388" t="s">
        <v>1</v>
      </c>
      <c r="I388" t="s">
        <v>378</v>
      </c>
      <c r="J388" t="s">
        <v>176</v>
      </c>
      <c r="K388" t="s">
        <v>65</v>
      </c>
      <c r="L388">
        <v>53132</v>
      </c>
      <c r="M388" t="s">
        <v>81</v>
      </c>
      <c r="N388" t="s">
        <v>4058</v>
      </c>
      <c r="O388" t="s">
        <v>8</v>
      </c>
      <c r="P388" t="s">
        <v>12</v>
      </c>
      <c r="Q388" t="s">
        <v>174</v>
      </c>
      <c r="R388">
        <v>1951.84</v>
      </c>
      <c r="S388">
        <v>8</v>
      </c>
      <c r="T388">
        <v>0</v>
      </c>
      <c r="U388">
        <v>585.55199999999991</v>
      </c>
      <c r="V388">
        <v>2016</v>
      </c>
      <c r="W388" t="s">
        <v>210</v>
      </c>
    </row>
    <row r="389" spans="1:23" x14ac:dyDescent="0.25">
      <c r="A389">
        <v>770</v>
      </c>
      <c r="B389" t="s">
        <v>4105</v>
      </c>
      <c r="C389" s="32">
        <v>42509</v>
      </c>
      <c r="D389" s="32">
        <v>42514</v>
      </c>
      <c r="E389" t="s">
        <v>375</v>
      </c>
      <c r="F389" t="s">
        <v>2087</v>
      </c>
      <c r="G389" t="s">
        <v>2088</v>
      </c>
      <c r="H389" t="s">
        <v>0</v>
      </c>
      <c r="I389" t="s">
        <v>378</v>
      </c>
      <c r="J389" t="s">
        <v>1362</v>
      </c>
      <c r="K389" t="s">
        <v>63</v>
      </c>
      <c r="L389">
        <v>22204</v>
      </c>
      <c r="M389" t="s">
        <v>83</v>
      </c>
      <c r="N389" t="s">
        <v>4106</v>
      </c>
      <c r="O389" t="s">
        <v>8</v>
      </c>
      <c r="P389" t="s">
        <v>12</v>
      </c>
      <c r="Q389" t="s">
        <v>101</v>
      </c>
      <c r="R389">
        <v>641.96</v>
      </c>
      <c r="S389">
        <v>2</v>
      </c>
      <c r="T389">
        <v>0</v>
      </c>
      <c r="U389">
        <v>179.74880000000002</v>
      </c>
      <c r="V389">
        <v>2016</v>
      </c>
      <c r="W389" t="s">
        <v>216</v>
      </c>
    </row>
    <row r="390" spans="1:23" x14ac:dyDescent="0.25">
      <c r="A390">
        <v>1178</v>
      </c>
      <c r="B390" t="s">
        <v>4107</v>
      </c>
      <c r="C390" s="32">
        <v>42705</v>
      </c>
      <c r="D390" s="32">
        <v>42709</v>
      </c>
      <c r="E390" t="s">
        <v>375</v>
      </c>
      <c r="F390" t="s">
        <v>3373</v>
      </c>
      <c r="G390" t="s">
        <v>3374</v>
      </c>
      <c r="H390" t="s">
        <v>0</v>
      </c>
      <c r="I390" t="s">
        <v>378</v>
      </c>
      <c r="J390" t="s">
        <v>2614</v>
      </c>
      <c r="K390" t="s">
        <v>42</v>
      </c>
      <c r="L390">
        <v>20852</v>
      </c>
      <c r="M390" t="s">
        <v>82</v>
      </c>
      <c r="N390" t="s">
        <v>1534</v>
      </c>
      <c r="O390" t="s">
        <v>8</v>
      </c>
      <c r="P390" t="s">
        <v>12</v>
      </c>
      <c r="Q390" t="s">
        <v>1535</v>
      </c>
      <c r="R390">
        <v>172.5</v>
      </c>
      <c r="S390">
        <v>2</v>
      </c>
      <c r="T390">
        <v>0</v>
      </c>
      <c r="U390">
        <v>51.749999999999986</v>
      </c>
      <c r="V390">
        <v>2016</v>
      </c>
      <c r="W390" t="s">
        <v>210</v>
      </c>
    </row>
    <row r="391" spans="1:23" x14ac:dyDescent="0.25">
      <c r="A391">
        <v>1842</v>
      </c>
      <c r="B391" t="s">
        <v>4108</v>
      </c>
      <c r="C391" s="32">
        <v>42569</v>
      </c>
      <c r="D391" s="32">
        <v>42574</v>
      </c>
      <c r="E391" t="s">
        <v>375</v>
      </c>
      <c r="F391" t="s">
        <v>4109</v>
      </c>
      <c r="G391" t="s">
        <v>4110</v>
      </c>
      <c r="H391" t="s">
        <v>1</v>
      </c>
      <c r="I391" t="s">
        <v>378</v>
      </c>
      <c r="J391" t="s">
        <v>4111</v>
      </c>
      <c r="K391" t="s">
        <v>40</v>
      </c>
      <c r="L391">
        <v>42104</v>
      </c>
      <c r="M391" t="s">
        <v>83</v>
      </c>
      <c r="N391" t="s">
        <v>1541</v>
      </c>
      <c r="O391" t="s">
        <v>8</v>
      </c>
      <c r="P391" t="s">
        <v>12</v>
      </c>
      <c r="Q391" t="s">
        <v>1542</v>
      </c>
      <c r="R391">
        <v>140.81</v>
      </c>
      <c r="S391">
        <v>1</v>
      </c>
      <c r="T391">
        <v>0</v>
      </c>
      <c r="U391">
        <v>39.4268</v>
      </c>
      <c r="V391">
        <v>2016</v>
      </c>
      <c r="W391" t="s">
        <v>213</v>
      </c>
    </row>
    <row r="392" spans="1:23" x14ac:dyDescent="0.25">
      <c r="A392">
        <v>2014</v>
      </c>
      <c r="B392" t="s">
        <v>4112</v>
      </c>
      <c r="C392" s="32">
        <v>42631</v>
      </c>
      <c r="D392" s="32">
        <v>42636</v>
      </c>
      <c r="E392" t="s">
        <v>375</v>
      </c>
      <c r="F392" t="s">
        <v>592</v>
      </c>
      <c r="G392" t="s">
        <v>593</v>
      </c>
      <c r="H392" t="s">
        <v>0</v>
      </c>
      <c r="I392" t="s">
        <v>378</v>
      </c>
      <c r="J392" t="s">
        <v>2112</v>
      </c>
      <c r="K392" t="s">
        <v>26</v>
      </c>
      <c r="L392">
        <v>36830</v>
      </c>
      <c r="M392" t="s">
        <v>83</v>
      </c>
      <c r="N392" t="s">
        <v>4113</v>
      </c>
      <c r="O392" t="s">
        <v>8</v>
      </c>
      <c r="P392" t="s">
        <v>12</v>
      </c>
      <c r="Q392" t="s">
        <v>180</v>
      </c>
      <c r="R392">
        <v>350.98</v>
      </c>
      <c r="S392">
        <v>1</v>
      </c>
      <c r="T392">
        <v>0</v>
      </c>
      <c r="U392">
        <v>84.23520000000002</v>
      </c>
      <c r="V392">
        <v>2016</v>
      </c>
      <c r="W392" t="s">
        <v>219</v>
      </c>
    </row>
    <row r="393" spans="1:23" x14ac:dyDescent="0.25">
      <c r="A393">
        <v>2415</v>
      </c>
      <c r="B393" t="s">
        <v>4114</v>
      </c>
      <c r="C393" s="32">
        <v>42733</v>
      </c>
      <c r="D393" s="32">
        <v>42737</v>
      </c>
      <c r="E393" t="s">
        <v>375</v>
      </c>
      <c r="F393" t="s">
        <v>4115</v>
      </c>
      <c r="G393" t="s">
        <v>4116</v>
      </c>
      <c r="H393" t="s">
        <v>0</v>
      </c>
      <c r="I393" t="s">
        <v>378</v>
      </c>
      <c r="J393" t="s">
        <v>116</v>
      </c>
      <c r="K393" t="s">
        <v>65</v>
      </c>
      <c r="L393">
        <v>53209</v>
      </c>
      <c r="M393" t="s">
        <v>81</v>
      </c>
      <c r="N393" t="s">
        <v>4117</v>
      </c>
      <c r="O393" t="s">
        <v>8</v>
      </c>
      <c r="P393" t="s">
        <v>12</v>
      </c>
      <c r="Q393" t="s">
        <v>4118</v>
      </c>
      <c r="R393">
        <v>754.44999999999993</v>
      </c>
      <c r="S393">
        <v>5</v>
      </c>
      <c r="T393">
        <v>0</v>
      </c>
      <c r="U393">
        <v>60.356000000000023</v>
      </c>
      <c r="V393">
        <v>2016</v>
      </c>
      <c r="W393" t="s">
        <v>210</v>
      </c>
    </row>
    <row r="394" spans="1:23" x14ac:dyDescent="0.25">
      <c r="A394">
        <v>5033</v>
      </c>
      <c r="B394" t="s">
        <v>4119</v>
      </c>
      <c r="C394" s="32">
        <v>42730</v>
      </c>
      <c r="D394" s="32">
        <v>42737</v>
      </c>
      <c r="E394" t="s">
        <v>375</v>
      </c>
      <c r="F394" t="s">
        <v>2905</v>
      </c>
      <c r="G394" t="s">
        <v>2906</v>
      </c>
      <c r="H394" t="s">
        <v>1</v>
      </c>
      <c r="I394" t="s">
        <v>378</v>
      </c>
      <c r="J394" t="s">
        <v>2307</v>
      </c>
      <c r="K394" t="s">
        <v>51</v>
      </c>
      <c r="L394">
        <v>8360</v>
      </c>
      <c r="M394" t="s">
        <v>82</v>
      </c>
      <c r="N394" t="s">
        <v>4120</v>
      </c>
      <c r="O394" t="s">
        <v>8</v>
      </c>
      <c r="P394" t="s">
        <v>12</v>
      </c>
      <c r="Q394" t="s">
        <v>4121</v>
      </c>
      <c r="R394">
        <v>212.94</v>
      </c>
      <c r="S394">
        <v>3</v>
      </c>
      <c r="T394">
        <v>0</v>
      </c>
      <c r="U394">
        <v>25.552800000000005</v>
      </c>
      <c r="V394">
        <v>2016</v>
      </c>
      <c r="W394" t="s">
        <v>210</v>
      </c>
    </row>
    <row r="395" spans="1:23" x14ac:dyDescent="0.25">
      <c r="A395">
        <v>5622</v>
      </c>
      <c r="B395" t="s">
        <v>4122</v>
      </c>
      <c r="C395" s="32">
        <v>42638</v>
      </c>
      <c r="D395" s="32">
        <v>42643</v>
      </c>
      <c r="E395" t="s">
        <v>375</v>
      </c>
      <c r="F395" t="s">
        <v>2103</v>
      </c>
      <c r="G395" t="s">
        <v>2104</v>
      </c>
      <c r="H395" t="s">
        <v>1</v>
      </c>
      <c r="I395" t="s">
        <v>378</v>
      </c>
      <c r="J395" t="s">
        <v>4123</v>
      </c>
      <c r="K395" t="s">
        <v>65</v>
      </c>
      <c r="L395">
        <v>54601</v>
      </c>
      <c r="M395" t="s">
        <v>81</v>
      </c>
      <c r="N395" t="s">
        <v>4124</v>
      </c>
      <c r="O395" t="s">
        <v>8</v>
      </c>
      <c r="P395" t="s">
        <v>12</v>
      </c>
      <c r="Q395" t="s">
        <v>4125</v>
      </c>
      <c r="R395">
        <v>201.96</v>
      </c>
      <c r="S395">
        <v>2</v>
      </c>
      <c r="T395">
        <v>0</v>
      </c>
      <c r="U395">
        <v>50.490000000000009</v>
      </c>
      <c r="V395">
        <v>2016</v>
      </c>
      <c r="W395" t="s">
        <v>219</v>
      </c>
    </row>
    <row r="396" spans="1:23" x14ac:dyDescent="0.25">
      <c r="A396">
        <v>5754</v>
      </c>
      <c r="B396" t="s">
        <v>4126</v>
      </c>
      <c r="C396" s="32">
        <v>42403</v>
      </c>
      <c r="D396" s="32">
        <v>42410</v>
      </c>
      <c r="E396" t="s">
        <v>375</v>
      </c>
      <c r="F396" t="s">
        <v>4127</v>
      </c>
      <c r="G396" t="s">
        <v>4128</v>
      </c>
      <c r="H396" t="s">
        <v>0</v>
      </c>
      <c r="I396" t="s">
        <v>378</v>
      </c>
      <c r="J396" t="s">
        <v>146</v>
      </c>
      <c r="K396" t="s">
        <v>40</v>
      </c>
      <c r="L396">
        <v>40475</v>
      </c>
      <c r="M396" t="s">
        <v>83</v>
      </c>
      <c r="N396" t="s">
        <v>1558</v>
      </c>
      <c r="O396" t="s">
        <v>8</v>
      </c>
      <c r="P396" t="s">
        <v>12</v>
      </c>
      <c r="Q396" t="s">
        <v>106</v>
      </c>
      <c r="R396">
        <v>866.4</v>
      </c>
      <c r="S396">
        <v>4</v>
      </c>
      <c r="T396">
        <v>0</v>
      </c>
      <c r="U396">
        <v>225.26400000000001</v>
      </c>
      <c r="V396">
        <v>2016</v>
      </c>
      <c r="W396" t="s">
        <v>211</v>
      </c>
    </row>
    <row r="397" spans="1:23" x14ac:dyDescent="0.25">
      <c r="A397">
        <v>5831</v>
      </c>
      <c r="B397" t="s">
        <v>3932</v>
      </c>
      <c r="C397" s="32">
        <v>42707</v>
      </c>
      <c r="D397" s="32">
        <v>42711</v>
      </c>
      <c r="E397" t="s">
        <v>375</v>
      </c>
      <c r="F397" t="s">
        <v>3933</v>
      </c>
      <c r="G397" t="s">
        <v>3934</v>
      </c>
      <c r="H397" t="s">
        <v>0</v>
      </c>
      <c r="I397" t="s">
        <v>378</v>
      </c>
      <c r="J397" t="s">
        <v>146</v>
      </c>
      <c r="K397" t="s">
        <v>37</v>
      </c>
      <c r="L397">
        <v>47374</v>
      </c>
      <c r="M397" t="s">
        <v>81</v>
      </c>
      <c r="N397" t="s">
        <v>4129</v>
      </c>
      <c r="O397" t="s">
        <v>8</v>
      </c>
      <c r="P397" t="s">
        <v>12</v>
      </c>
      <c r="Q397" t="s">
        <v>4130</v>
      </c>
      <c r="R397">
        <v>29.98</v>
      </c>
      <c r="S397">
        <v>1</v>
      </c>
      <c r="T397">
        <v>0</v>
      </c>
      <c r="U397">
        <v>8.0945999999999998</v>
      </c>
      <c r="V397">
        <v>2016</v>
      </c>
      <c r="W397" t="s">
        <v>210</v>
      </c>
    </row>
    <row r="398" spans="1:23" x14ac:dyDescent="0.25">
      <c r="A398">
        <v>6420</v>
      </c>
      <c r="B398" t="s">
        <v>4131</v>
      </c>
      <c r="C398" s="32">
        <v>42674</v>
      </c>
      <c r="D398" s="32">
        <v>42679</v>
      </c>
      <c r="E398" t="s">
        <v>375</v>
      </c>
      <c r="F398" t="s">
        <v>2209</v>
      </c>
      <c r="G398" t="s">
        <v>2210</v>
      </c>
      <c r="H398" t="s">
        <v>1</v>
      </c>
      <c r="I398" t="s">
        <v>378</v>
      </c>
      <c r="J398" t="s">
        <v>118</v>
      </c>
      <c r="K398" t="s">
        <v>55</v>
      </c>
      <c r="L398">
        <v>74133</v>
      </c>
      <c r="M398" t="s">
        <v>81</v>
      </c>
      <c r="N398" t="s">
        <v>1545</v>
      </c>
      <c r="O398" t="s">
        <v>8</v>
      </c>
      <c r="P398" t="s">
        <v>12</v>
      </c>
      <c r="Q398" t="s">
        <v>1546</v>
      </c>
      <c r="R398">
        <v>368.96999999999997</v>
      </c>
      <c r="S398">
        <v>3</v>
      </c>
      <c r="T398">
        <v>0</v>
      </c>
      <c r="U398">
        <v>81.173400000000001</v>
      </c>
      <c r="V398">
        <v>2016</v>
      </c>
      <c r="W398" t="s">
        <v>218</v>
      </c>
    </row>
    <row r="399" spans="1:23" x14ac:dyDescent="0.25">
      <c r="A399">
        <v>6845</v>
      </c>
      <c r="B399" t="s">
        <v>4132</v>
      </c>
      <c r="C399" s="32">
        <v>42625</v>
      </c>
      <c r="D399" s="32">
        <v>42630</v>
      </c>
      <c r="E399" t="s">
        <v>375</v>
      </c>
      <c r="F399" t="s">
        <v>4133</v>
      </c>
      <c r="G399" t="s">
        <v>4134</v>
      </c>
      <c r="H399" t="s">
        <v>1</v>
      </c>
      <c r="I399" t="s">
        <v>378</v>
      </c>
      <c r="J399" t="s">
        <v>143</v>
      </c>
      <c r="K399" t="s">
        <v>63</v>
      </c>
      <c r="L399">
        <v>22153</v>
      </c>
      <c r="M399" t="s">
        <v>83</v>
      </c>
      <c r="N399" t="s">
        <v>1577</v>
      </c>
      <c r="O399" t="s">
        <v>8</v>
      </c>
      <c r="P399" t="s">
        <v>12</v>
      </c>
      <c r="Q399" t="s">
        <v>223</v>
      </c>
      <c r="R399">
        <v>1059.1199999999999</v>
      </c>
      <c r="S399">
        <v>4</v>
      </c>
      <c r="T399">
        <v>0</v>
      </c>
      <c r="U399">
        <v>307.14479999999992</v>
      </c>
      <c r="V399">
        <v>2016</v>
      </c>
      <c r="W399" t="s">
        <v>219</v>
      </c>
    </row>
    <row r="400" spans="1:23" x14ac:dyDescent="0.25">
      <c r="A400">
        <v>8161</v>
      </c>
      <c r="B400" t="s">
        <v>4135</v>
      </c>
      <c r="C400" s="32">
        <v>42416</v>
      </c>
      <c r="D400" s="32">
        <v>42420</v>
      </c>
      <c r="E400" t="s">
        <v>375</v>
      </c>
      <c r="F400" t="s">
        <v>4136</v>
      </c>
      <c r="G400" t="s">
        <v>4137</v>
      </c>
      <c r="H400" t="s">
        <v>0</v>
      </c>
      <c r="I400" t="s">
        <v>378</v>
      </c>
      <c r="J400" t="s">
        <v>4138</v>
      </c>
      <c r="K400" t="s">
        <v>51</v>
      </c>
      <c r="L400">
        <v>7109</v>
      </c>
      <c r="M400" t="s">
        <v>82</v>
      </c>
      <c r="N400" t="s">
        <v>4139</v>
      </c>
      <c r="O400" t="s">
        <v>8</v>
      </c>
      <c r="P400" t="s">
        <v>12</v>
      </c>
      <c r="Q400" t="s">
        <v>4140</v>
      </c>
      <c r="R400">
        <v>227.96</v>
      </c>
      <c r="S400">
        <v>2</v>
      </c>
      <c r="T400">
        <v>0</v>
      </c>
      <c r="U400">
        <v>36.473600000000005</v>
      </c>
      <c r="V400">
        <v>2016</v>
      </c>
      <c r="W400" t="s">
        <v>211</v>
      </c>
    </row>
    <row r="401" spans="1:23" x14ac:dyDescent="0.25">
      <c r="A401">
        <v>8534</v>
      </c>
      <c r="B401" t="s">
        <v>4141</v>
      </c>
      <c r="C401" s="32">
        <v>42704</v>
      </c>
      <c r="D401" s="32">
        <v>42710</v>
      </c>
      <c r="E401" t="s">
        <v>375</v>
      </c>
      <c r="F401" t="s">
        <v>4142</v>
      </c>
      <c r="G401" t="s">
        <v>4143</v>
      </c>
      <c r="H401" t="s">
        <v>0</v>
      </c>
      <c r="I401" t="s">
        <v>378</v>
      </c>
      <c r="J401" t="s">
        <v>122</v>
      </c>
      <c r="K401" t="s">
        <v>44</v>
      </c>
      <c r="L401">
        <v>48227</v>
      </c>
      <c r="M401" t="s">
        <v>81</v>
      </c>
      <c r="N401" t="s">
        <v>1581</v>
      </c>
      <c r="O401" t="s">
        <v>8</v>
      </c>
      <c r="P401" t="s">
        <v>12</v>
      </c>
      <c r="Q401" t="s">
        <v>182</v>
      </c>
      <c r="R401">
        <v>389.97</v>
      </c>
      <c r="S401">
        <v>3</v>
      </c>
      <c r="T401">
        <v>0</v>
      </c>
      <c r="U401">
        <v>35.097300000000004</v>
      </c>
      <c r="V401">
        <v>2016</v>
      </c>
      <c r="W401" t="s">
        <v>217</v>
      </c>
    </row>
    <row r="402" spans="1:23" x14ac:dyDescent="0.25">
      <c r="A402">
        <v>9163</v>
      </c>
      <c r="B402" t="s">
        <v>4053</v>
      </c>
      <c r="C402" s="32">
        <v>42712</v>
      </c>
      <c r="D402" s="32">
        <v>42716</v>
      </c>
      <c r="E402" t="s">
        <v>375</v>
      </c>
      <c r="F402" t="s">
        <v>703</v>
      </c>
      <c r="G402" t="s">
        <v>704</v>
      </c>
      <c r="H402" t="s">
        <v>0</v>
      </c>
      <c r="I402" t="s">
        <v>378</v>
      </c>
      <c r="J402" t="s">
        <v>1615</v>
      </c>
      <c r="K402" t="s">
        <v>65</v>
      </c>
      <c r="L402">
        <v>54703</v>
      </c>
      <c r="M402" t="s">
        <v>81</v>
      </c>
      <c r="N402" t="s">
        <v>4144</v>
      </c>
      <c r="O402" t="s">
        <v>8</v>
      </c>
      <c r="P402" t="s">
        <v>12</v>
      </c>
      <c r="Q402" t="s">
        <v>119</v>
      </c>
      <c r="R402">
        <v>680.01</v>
      </c>
      <c r="S402">
        <v>3</v>
      </c>
      <c r="T402">
        <v>0</v>
      </c>
      <c r="U402">
        <v>176.80260000000001</v>
      </c>
      <c r="V402">
        <v>2016</v>
      </c>
      <c r="W402" t="s">
        <v>210</v>
      </c>
    </row>
    <row r="403" spans="1:23" x14ac:dyDescent="0.25">
      <c r="A403">
        <v>124</v>
      </c>
      <c r="B403" t="s">
        <v>4145</v>
      </c>
      <c r="C403" s="32">
        <v>42533</v>
      </c>
      <c r="D403" s="32">
        <v>42536</v>
      </c>
      <c r="E403" t="s">
        <v>512</v>
      </c>
      <c r="F403" t="s">
        <v>1176</v>
      </c>
      <c r="G403" t="s">
        <v>1177</v>
      </c>
      <c r="H403" t="s">
        <v>0</v>
      </c>
      <c r="I403" t="s">
        <v>378</v>
      </c>
      <c r="J403" t="s">
        <v>168</v>
      </c>
      <c r="K403" t="s">
        <v>32</v>
      </c>
      <c r="L403">
        <v>19805</v>
      </c>
      <c r="M403" t="s">
        <v>82</v>
      </c>
      <c r="N403" t="s">
        <v>1627</v>
      </c>
      <c r="O403" t="s">
        <v>10</v>
      </c>
      <c r="P403" t="s">
        <v>20</v>
      </c>
      <c r="Q403" t="s">
        <v>1628</v>
      </c>
      <c r="R403">
        <v>68.040000000000006</v>
      </c>
      <c r="S403">
        <v>7</v>
      </c>
      <c r="T403">
        <v>0</v>
      </c>
      <c r="U403">
        <v>19.731599999999997</v>
      </c>
      <c r="V403">
        <v>2016</v>
      </c>
      <c r="W403" t="s">
        <v>214</v>
      </c>
    </row>
    <row r="404" spans="1:23" x14ac:dyDescent="0.25">
      <c r="A404">
        <v>453</v>
      </c>
      <c r="B404" t="s">
        <v>4146</v>
      </c>
      <c r="C404" s="32">
        <v>42461</v>
      </c>
      <c r="D404" s="32">
        <v>42463</v>
      </c>
      <c r="E404" t="s">
        <v>389</v>
      </c>
      <c r="F404" t="s">
        <v>3628</v>
      </c>
      <c r="G404" t="s">
        <v>3629</v>
      </c>
      <c r="H404" t="s">
        <v>0</v>
      </c>
      <c r="I404" t="s">
        <v>378</v>
      </c>
      <c r="J404" t="s">
        <v>2112</v>
      </c>
      <c r="K404" t="s">
        <v>53</v>
      </c>
      <c r="L404">
        <v>13021</v>
      </c>
      <c r="M404" t="s">
        <v>82</v>
      </c>
      <c r="N404" t="s">
        <v>4147</v>
      </c>
      <c r="O404" t="s">
        <v>10</v>
      </c>
      <c r="P404" t="s">
        <v>20</v>
      </c>
      <c r="Q404" t="s">
        <v>4148</v>
      </c>
      <c r="R404">
        <v>35.119999999999997</v>
      </c>
      <c r="S404">
        <v>4</v>
      </c>
      <c r="T404">
        <v>0</v>
      </c>
      <c r="U404">
        <v>9.1311999999999998</v>
      </c>
      <c r="V404">
        <v>2016</v>
      </c>
      <c r="W404" t="s">
        <v>208</v>
      </c>
    </row>
    <row r="405" spans="1:23" x14ac:dyDescent="0.25">
      <c r="A405">
        <v>534</v>
      </c>
      <c r="B405" t="s">
        <v>4149</v>
      </c>
      <c r="C405" s="32">
        <v>42519</v>
      </c>
      <c r="D405" s="32">
        <v>42522</v>
      </c>
      <c r="E405" t="s">
        <v>389</v>
      </c>
      <c r="F405" t="s">
        <v>4150</v>
      </c>
      <c r="G405" t="s">
        <v>4151</v>
      </c>
      <c r="H405" t="s">
        <v>0</v>
      </c>
      <c r="I405" t="s">
        <v>378</v>
      </c>
      <c r="J405" t="s">
        <v>246</v>
      </c>
      <c r="K405" t="s">
        <v>26</v>
      </c>
      <c r="L405">
        <v>36116</v>
      </c>
      <c r="M405" t="s">
        <v>83</v>
      </c>
      <c r="N405" t="s">
        <v>2993</v>
      </c>
      <c r="O405" t="s">
        <v>10</v>
      </c>
      <c r="P405" t="s">
        <v>20</v>
      </c>
      <c r="Q405" t="s">
        <v>2994</v>
      </c>
      <c r="R405">
        <v>979.95</v>
      </c>
      <c r="S405">
        <v>5</v>
      </c>
      <c r="T405">
        <v>0</v>
      </c>
      <c r="U405">
        <v>274.38600000000008</v>
      </c>
      <c r="V405">
        <v>2016</v>
      </c>
      <c r="W405" t="s">
        <v>216</v>
      </c>
    </row>
    <row r="406" spans="1:23" x14ac:dyDescent="0.25">
      <c r="A406">
        <v>1264</v>
      </c>
      <c r="B406" t="s">
        <v>4152</v>
      </c>
      <c r="C406" s="32">
        <v>42644</v>
      </c>
      <c r="D406" s="32">
        <v>42645</v>
      </c>
      <c r="E406" t="s">
        <v>512</v>
      </c>
      <c r="F406" t="s">
        <v>2855</v>
      </c>
      <c r="G406" t="s">
        <v>2856</v>
      </c>
      <c r="H406" t="s">
        <v>0</v>
      </c>
      <c r="I406" t="s">
        <v>378</v>
      </c>
      <c r="J406" t="s">
        <v>4153</v>
      </c>
      <c r="K406" t="s">
        <v>37</v>
      </c>
      <c r="L406">
        <v>46350</v>
      </c>
      <c r="M406" t="s">
        <v>81</v>
      </c>
      <c r="N406" t="s">
        <v>4154</v>
      </c>
      <c r="O406" t="s">
        <v>10</v>
      </c>
      <c r="P406" t="s">
        <v>20</v>
      </c>
      <c r="Q406" t="s">
        <v>4155</v>
      </c>
      <c r="R406">
        <v>69.900000000000006</v>
      </c>
      <c r="S406">
        <v>2</v>
      </c>
      <c r="T406">
        <v>0</v>
      </c>
      <c r="U406">
        <v>18.873000000000005</v>
      </c>
      <c r="V406">
        <v>2016</v>
      </c>
      <c r="W406" t="s">
        <v>218</v>
      </c>
    </row>
    <row r="407" spans="1:23" x14ac:dyDescent="0.25">
      <c r="A407">
        <v>1281</v>
      </c>
      <c r="B407" t="s">
        <v>4156</v>
      </c>
      <c r="C407" s="32">
        <v>42618</v>
      </c>
      <c r="D407" s="32">
        <v>42619</v>
      </c>
      <c r="E407" t="s">
        <v>512</v>
      </c>
      <c r="F407" t="s">
        <v>4157</v>
      </c>
      <c r="G407" t="s">
        <v>4158</v>
      </c>
      <c r="H407" t="s">
        <v>0</v>
      </c>
      <c r="I407" t="s">
        <v>378</v>
      </c>
      <c r="J407" t="s">
        <v>4159</v>
      </c>
      <c r="K407" t="s">
        <v>38</v>
      </c>
      <c r="L407">
        <v>52402</v>
      </c>
      <c r="M407" t="s">
        <v>81</v>
      </c>
      <c r="N407" t="s">
        <v>4160</v>
      </c>
      <c r="O407" t="s">
        <v>10</v>
      </c>
      <c r="P407" t="s">
        <v>20</v>
      </c>
      <c r="Q407" t="s">
        <v>4161</v>
      </c>
      <c r="R407">
        <v>278.39999999999998</v>
      </c>
      <c r="S407">
        <v>3</v>
      </c>
      <c r="T407">
        <v>0</v>
      </c>
      <c r="U407">
        <v>80.735999999999976</v>
      </c>
      <c r="V407">
        <v>2016</v>
      </c>
      <c r="W407" t="s">
        <v>219</v>
      </c>
    </row>
    <row r="408" spans="1:23" x14ac:dyDescent="0.25">
      <c r="A408">
        <v>1299</v>
      </c>
      <c r="B408" t="s">
        <v>4162</v>
      </c>
      <c r="C408" s="32">
        <v>42712</v>
      </c>
      <c r="D408" s="32">
        <v>42716</v>
      </c>
      <c r="E408" t="s">
        <v>389</v>
      </c>
      <c r="F408" t="s">
        <v>1471</v>
      </c>
      <c r="G408" t="s">
        <v>1472</v>
      </c>
      <c r="H408" t="s">
        <v>1</v>
      </c>
      <c r="I408" t="s">
        <v>378</v>
      </c>
      <c r="J408" t="s">
        <v>4163</v>
      </c>
      <c r="K408" t="s">
        <v>45</v>
      </c>
      <c r="L408">
        <v>55106</v>
      </c>
      <c r="M408" t="s">
        <v>81</v>
      </c>
      <c r="N408" t="s">
        <v>4164</v>
      </c>
      <c r="O408" t="s">
        <v>10</v>
      </c>
      <c r="P408" t="s">
        <v>20</v>
      </c>
      <c r="Q408" t="s">
        <v>4165</v>
      </c>
      <c r="R408">
        <v>114.94999999999999</v>
      </c>
      <c r="S408">
        <v>5</v>
      </c>
      <c r="T408">
        <v>0</v>
      </c>
      <c r="U408">
        <v>2.2990000000000066</v>
      </c>
      <c r="V408">
        <v>2016</v>
      </c>
      <c r="W408" t="s">
        <v>210</v>
      </c>
    </row>
    <row r="409" spans="1:23" x14ac:dyDescent="0.25">
      <c r="A409">
        <v>1389</v>
      </c>
      <c r="B409" t="s">
        <v>3979</v>
      </c>
      <c r="C409" s="32">
        <v>42405</v>
      </c>
      <c r="D409" s="32">
        <v>42405</v>
      </c>
      <c r="E409" t="s">
        <v>597</v>
      </c>
      <c r="F409" t="s">
        <v>538</v>
      </c>
      <c r="G409" t="s">
        <v>539</v>
      </c>
      <c r="H409" t="s">
        <v>2</v>
      </c>
      <c r="I409" t="s">
        <v>378</v>
      </c>
      <c r="J409" t="s">
        <v>2337</v>
      </c>
      <c r="K409" t="s">
        <v>34</v>
      </c>
      <c r="L409">
        <v>30080</v>
      </c>
      <c r="M409" t="s">
        <v>83</v>
      </c>
      <c r="N409" t="s">
        <v>4154</v>
      </c>
      <c r="O409" t="s">
        <v>10</v>
      </c>
      <c r="P409" t="s">
        <v>20</v>
      </c>
      <c r="Q409" t="s">
        <v>4155</v>
      </c>
      <c r="R409">
        <v>104.85000000000001</v>
      </c>
      <c r="S409">
        <v>3</v>
      </c>
      <c r="T409">
        <v>0</v>
      </c>
      <c r="U409">
        <v>28.309500000000007</v>
      </c>
      <c r="V409">
        <v>2016</v>
      </c>
      <c r="W409" t="s">
        <v>211</v>
      </c>
    </row>
    <row r="410" spans="1:23" x14ac:dyDescent="0.25">
      <c r="A410">
        <v>1390</v>
      </c>
      <c r="B410" t="s">
        <v>3979</v>
      </c>
      <c r="C410" s="32">
        <v>42405</v>
      </c>
      <c r="D410" s="32">
        <v>42405</v>
      </c>
      <c r="E410" t="s">
        <v>597</v>
      </c>
      <c r="F410" t="s">
        <v>538</v>
      </c>
      <c r="G410" t="s">
        <v>539</v>
      </c>
      <c r="H410" t="s">
        <v>2</v>
      </c>
      <c r="I410" t="s">
        <v>378</v>
      </c>
      <c r="J410" t="s">
        <v>2337</v>
      </c>
      <c r="K410" t="s">
        <v>34</v>
      </c>
      <c r="L410">
        <v>30080</v>
      </c>
      <c r="M410" t="s">
        <v>83</v>
      </c>
      <c r="N410" t="s">
        <v>4166</v>
      </c>
      <c r="O410" t="s">
        <v>10</v>
      </c>
      <c r="P410" t="s">
        <v>20</v>
      </c>
      <c r="Q410" t="s">
        <v>4167</v>
      </c>
      <c r="R410">
        <v>484.83000000000004</v>
      </c>
      <c r="S410">
        <v>3</v>
      </c>
      <c r="T410">
        <v>0</v>
      </c>
      <c r="U410">
        <v>126.05580000000002</v>
      </c>
      <c r="V410">
        <v>2016</v>
      </c>
      <c r="W410" t="s">
        <v>211</v>
      </c>
    </row>
    <row r="411" spans="1:23" x14ac:dyDescent="0.25">
      <c r="A411">
        <v>1809</v>
      </c>
      <c r="B411" t="s">
        <v>4168</v>
      </c>
      <c r="C411" s="32">
        <v>42411</v>
      </c>
      <c r="D411" s="32">
        <v>42413</v>
      </c>
      <c r="E411" t="s">
        <v>512</v>
      </c>
      <c r="F411" t="s">
        <v>4169</v>
      </c>
      <c r="G411" t="s">
        <v>4170</v>
      </c>
      <c r="H411" t="s">
        <v>1</v>
      </c>
      <c r="I411" t="s">
        <v>378</v>
      </c>
      <c r="J411" t="s">
        <v>118</v>
      </c>
      <c r="K411" t="s">
        <v>55</v>
      </c>
      <c r="L411">
        <v>74133</v>
      </c>
      <c r="M411" t="s">
        <v>81</v>
      </c>
      <c r="N411" t="s">
        <v>1743</v>
      </c>
      <c r="O411" t="s">
        <v>10</v>
      </c>
      <c r="P411" t="s">
        <v>20</v>
      </c>
      <c r="Q411" t="s">
        <v>1744</v>
      </c>
      <c r="R411">
        <v>69.930000000000007</v>
      </c>
      <c r="S411">
        <v>7</v>
      </c>
      <c r="T411">
        <v>0</v>
      </c>
      <c r="U411">
        <v>0.69929999999999914</v>
      </c>
      <c r="V411">
        <v>2016</v>
      </c>
      <c r="W411" t="s">
        <v>211</v>
      </c>
    </row>
    <row r="412" spans="1:23" x14ac:dyDescent="0.25">
      <c r="A412">
        <v>1902</v>
      </c>
      <c r="B412" t="s">
        <v>4171</v>
      </c>
      <c r="C412" s="32">
        <v>42602</v>
      </c>
      <c r="D412" s="32">
        <v>42605</v>
      </c>
      <c r="E412" t="s">
        <v>512</v>
      </c>
      <c r="F412" t="s">
        <v>3800</v>
      </c>
      <c r="G412" t="s">
        <v>3801</v>
      </c>
      <c r="H412" t="s">
        <v>2</v>
      </c>
      <c r="I412" t="s">
        <v>378</v>
      </c>
      <c r="J412" t="s">
        <v>122</v>
      </c>
      <c r="K412" t="s">
        <v>44</v>
      </c>
      <c r="L412">
        <v>48205</v>
      </c>
      <c r="M412" t="s">
        <v>81</v>
      </c>
      <c r="N412" t="s">
        <v>4172</v>
      </c>
      <c r="O412" t="s">
        <v>10</v>
      </c>
      <c r="P412" t="s">
        <v>20</v>
      </c>
      <c r="Q412" t="s">
        <v>4173</v>
      </c>
      <c r="R412">
        <v>14.78</v>
      </c>
      <c r="S412">
        <v>2</v>
      </c>
      <c r="T412">
        <v>0</v>
      </c>
      <c r="U412">
        <v>3.9906000000000006</v>
      </c>
      <c r="V412">
        <v>2016</v>
      </c>
      <c r="W412" t="s">
        <v>209</v>
      </c>
    </row>
    <row r="413" spans="1:23" x14ac:dyDescent="0.25">
      <c r="A413">
        <v>3054</v>
      </c>
      <c r="B413" t="s">
        <v>4174</v>
      </c>
      <c r="C413" s="32">
        <v>42469</v>
      </c>
      <c r="D413" s="32">
        <v>42474</v>
      </c>
      <c r="E413" t="s">
        <v>389</v>
      </c>
      <c r="F413" t="s">
        <v>4175</v>
      </c>
      <c r="G413" t="s">
        <v>4176</v>
      </c>
      <c r="H413" t="s">
        <v>2</v>
      </c>
      <c r="I413" t="s">
        <v>378</v>
      </c>
      <c r="J413" t="s">
        <v>122</v>
      </c>
      <c r="K413" t="s">
        <v>44</v>
      </c>
      <c r="L413">
        <v>48227</v>
      </c>
      <c r="M413" t="s">
        <v>81</v>
      </c>
      <c r="N413" t="s">
        <v>4177</v>
      </c>
      <c r="O413" t="s">
        <v>10</v>
      </c>
      <c r="P413" t="s">
        <v>20</v>
      </c>
      <c r="Q413" t="s">
        <v>114</v>
      </c>
      <c r="R413">
        <v>517.9</v>
      </c>
      <c r="S413">
        <v>2</v>
      </c>
      <c r="T413">
        <v>0</v>
      </c>
      <c r="U413">
        <v>134.654</v>
      </c>
      <c r="V413">
        <v>2016</v>
      </c>
      <c r="W413" t="s">
        <v>208</v>
      </c>
    </row>
    <row r="414" spans="1:23" x14ac:dyDescent="0.25">
      <c r="A414">
        <v>3344</v>
      </c>
      <c r="B414" t="s">
        <v>317</v>
      </c>
      <c r="C414" s="32">
        <v>42609</v>
      </c>
      <c r="D414" s="32">
        <v>42614</v>
      </c>
      <c r="E414" t="s">
        <v>389</v>
      </c>
      <c r="F414" t="s">
        <v>4178</v>
      </c>
      <c r="G414" t="s">
        <v>4179</v>
      </c>
      <c r="H414" t="s">
        <v>0</v>
      </c>
      <c r="I414" t="s">
        <v>378</v>
      </c>
      <c r="J414" t="s">
        <v>1901</v>
      </c>
      <c r="K414" t="s">
        <v>43</v>
      </c>
      <c r="L414">
        <v>2169</v>
      </c>
      <c r="M414" t="s">
        <v>82</v>
      </c>
      <c r="N414" t="s">
        <v>3013</v>
      </c>
      <c r="O414" t="s">
        <v>10</v>
      </c>
      <c r="P414" t="s">
        <v>20</v>
      </c>
      <c r="Q414" t="s">
        <v>3014</v>
      </c>
      <c r="R414">
        <v>59.97</v>
      </c>
      <c r="S414">
        <v>3</v>
      </c>
      <c r="T414">
        <v>0</v>
      </c>
      <c r="U414">
        <v>28.785599999999995</v>
      </c>
      <c r="V414">
        <v>2016</v>
      </c>
      <c r="W414" t="s">
        <v>209</v>
      </c>
    </row>
    <row r="415" spans="1:23" x14ac:dyDescent="0.25">
      <c r="A415">
        <v>3523</v>
      </c>
      <c r="B415" t="s">
        <v>4180</v>
      </c>
      <c r="C415" s="32">
        <v>42695</v>
      </c>
      <c r="D415" s="32">
        <v>42699</v>
      </c>
      <c r="E415" t="s">
        <v>389</v>
      </c>
      <c r="F415" t="s">
        <v>4181</v>
      </c>
      <c r="G415" t="s">
        <v>4182</v>
      </c>
      <c r="H415" t="s">
        <v>1</v>
      </c>
      <c r="I415" t="s">
        <v>378</v>
      </c>
      <c r="J415" t="s">
        <v>240</v>
      </c>
      <c r="K415" t="s">
        <v>38</v>
      </c>
      <c r="L415">
        <v>50315</v>
      </c>
      <c r="M415" t="s">
        <v>81</v>
      </c>
      <c r="N415" t="s">
        <v>4183</v>
      </c>
      <c r="O415" t="s">
        <v>10</v>
      </c>
      <c r="P415" t="s">
        <v>20</v>
      </c>
      <c r="Q415" t="s">
        <v>4184</v>
      </c>
      <c r="R415">
        <v>404.93999999999994</v>
      </c>
      <c r="S415">
        <v>3</v>
      </c>
      <c r="T415">
        <v>0</v>
      </c>
      <c r="U415">
        <v>109.33379999999998</v>
      </c>
      <c r="V415">
        <v>2016</v>
      </c>
      <c r="W415" t="s">
        <v>217</v>
      </c>
    </row>
    <row r="416" spans="1:23" x14ac:dyDescent="0.25">
      <c r="A416">
        <v>3662</v>
      </c>
      <c r="B416" t="s">
        <v>4185</v>
      </c>
      <c r="C416" s="32">
        <v>42534</v>
      </c>
      <c r="D416" s="32">
        <v>42536</v>
      </c>
      <c r="E416" t="s">
        <v>389</v>
      </c>
      <c r="F416" t="s">
        <v>1950</v>
      </c>
      <c r="G416" t="s">
        <v>1951</v>
      </c>
      <c r="H416" t="s">
        <v>2</v>
      </c>
      <c r="I416" t="s">
        <v>378</v>
      </c>
      <c r="J416" t="s">
        <v>142</v>
      </c>
      <c r="K416" t="s">
        <v>44</v>
      </c>
      <c r="L416">
        <v>49201</v>
      </c>
      <c r="M416" t="s">
        <v>81</v>
      </c>
      <c r="N416" t="s">
        <v>4186</v>
      </c>
      <c r="O416" t="s">
        <v>10</v>
      </c>
      <c r="P416" t="s">
        <v>20</v>
      </c>
      <c r="Q416" t="s">
        <v>4187</v>
      </c>
      <c r="R416">
        <v>377.96999999999997</v>
      </c>
      <c r="S416">
        <v>3</v>
      </c>
      <c r="T416">
        <v>0</v>
      </c>
      <c r="U416">
        <v>94.492500000000007</v>
      </c>
      <c r="V416">
        <v>2016</v>
      </c>
      <c r="W416" t="s">
        <v>214</v>
      </c>
    </row>
    <row r="417" spans="1:23" x14ac:dyDescent="0.25">
      <c r="A417">
        <v>3737</v>
      </c>
      <c r="B417" t="s">
        <v>4188</v>
      </c>
      <c r="C417" s="32">
        <v>42446</v>
      </c>
      <c r="D417" s="32">
        <v>42446</v>
      </c>
      <c r="E417" t="s">
        <v>597</v>
      </c>
      <c r="F417" t="s">
        <v>3736</v>
      </c>
      <c r="G417" t="s">
        <v>3737</v>
      </c>
      <c r="H417" t="s">
        <v>0</v>
      </c>
      <c r="I417" t="s">
        <v>378</v>
      </c>
      <c r="J417" t="s">
        <v>73</v>
      </c>
      <c r="K417" t="s">
        <v>32</v>
      </c>
      <c r="L417">
        <v>19711</v>
      </c>
      <c r="M417" t="s">
        <v>82</v>
      </c>
      <c r="N417" t="s">
        <v>4189</v>
      </c>
      <c r="O417" t="s">
        <v>10</v>
      </c>
      <c r="P417" t="s">
        <v>20</v>
      </c>
      <c r="Q417" t="s">
        <v>4190</v>
      </c>
      <c r="R417">
        <v>129.97999999999999</v>
      </c>
      <c r="S417">
        <v>2</v>
      </c>
      <c r="T417">
        <v>0</v>
      </c>
      <c r="U417">
        <v>62.3904</v>
      </c>
      <c r="V417">
        <v>2016</v>
      </c>
      <c r="W417" t="s">
        <v>215</v>
      </c>
    </row>
    <row r="418" spans="1:23" x14ac:dyDescent="0.25">
      <c r="A418">
        <v>3887</v>
      </c>
      <c r="B418" t="s">
        <v>329</v>
      </c>
      <c r="C418" s="32">
        <v>42432</v>
      </c>
      <c r="D418" s="32">
        <v>42437</v>
      </c>
      <c r="E418" t="s">
        <v>389</v>
      </c>
      <c r="F418" t="s">
        <v>1818</v>
      </c>
      <c r="G418" t="s">
        <v>1819</v>
      </c>
      <c r="H418" t="s">
        <v>0</v>
      </c>
      <c r="I418" t="s">
        <v>378</v>
      </c>
      <c r="J418" t="s">
        <v>4191</v>
      </c>
      <c r="K418" t="s">
        <v>37</v>
      </c>
      <c r="L418">
        <v>47401</v>
      </c>
      <c r="M418" t="s">
        <v>81</v>
      </c>
      <c r="N418" t="s">
        <v>4192</v>
      </c>
      <c r="O418" t="s">
        <v>10</v>
      </c>
      <c r="P418" t="s">
        <v>20</v>
      </c>
      <c r="Q418" t="s">
        <v>4193</v>
      </c>
      <c r="R418">
        <v>134.85000000000002</v>
      </c>
      <c r="S418">
        <v>3</v>
      </c>
      <c r="T418">
        <v>0</v>
      </c>
      <c r="U418">
        <v>37.757999999999996</v>
      </c>
      <c r="V418">
        <v>2016</v>
      </c>
      <c r="W418" t="s">
        <v>215</v>
      </c>
    </row>
    <row r="419" spans="1:23" x14ac:dyDescent="0.25">
      <c r="A419">
        <v>4243</v>
      </c>
      <c r="B419" t="s">
        <v>4194</v>
      </c>
      <c r="C419" s="32">
        <v>42464</v>
      </c>
      <c r="D419" s="32">
        <v>42465</v>
      </c>
      <c r="E419" t="s">
        <v>512</v>
      </c>
      <c r="F419" t="s">
        <v>3742</v>
      </c>
      <c r="G419" t="s">
        <v>3743</v>
      </c>
      <c r="H419" t="s">
        <v>2</v>
      </c>
      <c r="I419" t="s">
        <v>378</v>
      </c>
      <c r="J419" t="s">
        <v>143</v>
      </c>
      <c r="K419" t="s">
        <v>63</v>
      </c>
      <c r="L419">
        <v>22153</v>
      </c>
      <c r="M419" t="s">
        <v>83</v>
      </c>
      <c r="N419" t="s">
        <v>4195</v>
      </c>
      <c r="O419" t="s">
        <v>10</v>
      </c>
      <c r="P419" t="s">
        <v>20</v>
      </c>
      <c r="Q419" t="s">
        <v>4196</v>
      </c>
      <c r="R419">
        <v>149.97</v>
      </c>
      <c r="S419">
        <v>3</v>
      </c>
      <c r="T419">
        <v>0</v>
      </c>
      <c r="U419">
        <v>5.9987999999999815</v>
      </c>
      <c r="V419">
        <v>2016</v>
      </c>
      <c r="W419" t="s">
        <v>208</v>
      </c>
    </row>
    <row r="420" spans="1:23" x14ac:dyDescent="0.25">
      <c r="A420">
        <v>5060</v>
      </c>
      <c r="B420" t="s">
        <v>4197</v>
      </c>
      <c r="C420" s="32">
        <v>42709</v>
      </c>
      <c r="D420" s="32">
        <v>42711</v>
      </c>
      <c r="E420" t="s">
        <v>389</v>
      </c>
      <c r="F420" t="s">
        <v>4198</v>
      </c>
      <c r="G420" t="s">
        <v>4199</v>
      </c>
      <c r="H420" t="s">
        <v>0</v>
      </c>
      <c r="I420" t="s">
        <v>378</v>
      </c>
      <c r="J420" t="s">
        <v>4200</v>
      </c>
      <c r="K420" t="s">
        <v>40</v>
      </c>
      <c r="L420">
        <v>40324</v>
      </c>
      <c r="M420" t="s">
        <v>83</v>
      </c>
      <c r="N420" t="s">
        <v>1666</v>
      </c>
      <c r="O420" t="s">
        <v>10</v>
      </c>
      <c r="P420" t="s">
        <v>20</v>
      </c>
      <c r="Q420" t="s">
        <v>93</v>
      </c>
      <c r="R420">
        <v>699.98</v>
      </c>
      <c r="S420">
        <v>2</v>
      </c>
      <c r="T420">
        <v>0</v>
      </c>
      <c r="U420">
        <v>195.99440000000004</v>
      </c>
      <c r="V420">
        <v>2016</v>
      </c>
      <c r="W420" t="s">
        <v>210</v>
      </c>
    </row>
    <row r="421" spans="1:23" x14ac:dyDescent="0.25">
      <c r="A421">
        <v>5414</v>
      </c>
      <c r="B421" t="s">
        <v>4201</v>
      </c>
      <c r="C421" s="32">
        <v>42624</v>
      </c>
      <c r="D421" s="32">
        <v>42627</v>
      </c>
      <c r="E421" t="s">
        <v>512</v>
      </c>
      <c r="F421" t="s">
        <v>851</v>
      </c>
      <c r="G421" t="s">
        <v>852</v>
      </c>
      <c r="H421" t="s">
        <v>0</v>
      </c>
      <c r="I421" t="s">
        <v>378</v>
      </c>
      <c r="J421" t="s">
        <v>2184</v>
      </c>
      <c r="K421" t="s">
        <v>39</v>
      </c>
      <c r="L421">
        <v>67212</v>
      </c>
      <c r="M421" t="s">
        <v>81</v>
      </c>
      <c r="N421" t="s">
        <v>4192</v>
      </c>
      <c r="O421" t="s">
        <v>10</v>
      </c>
      <c r="P421" t="s">
        <v>20</v>
      </c>
      <c r="Q421" t="s">
        <v>4193</v>
      </c>
      <c r="R421">
        <v>224.75</v>
      </c>
      <c r="S421">
        <v>5</v>
      </c>
      <c r="T421">
        <v>0</v>
      </c>
      <c r="U421">
        <v>62.929999999999993</v>
      </c>
      <c r="V421">
        <v>2016</v>
      </c>
      <c r="W421" t="s">
        <v>219</v>
      </c>
    </row>
    <row r="422" spans="1:23" x14ac:dyDescent="0.25">
      <c r="A422">
        <v>6978</v>
      </c>
      <c r="B422" t="s">
        <v>4202</v>
      </c>
      <c r="C422" s="32">
        <v>42699</v>
      </c>
      <c r="D422" s="32">
        <v>42702</v>
      </c>
      <c r="E422" t="s">
        <v>512</v>
      </c>
      <c r="F422" t="s">
        <v>2453</v>
      </c>
      <c r="G422" t="s">
        <v>2454</v>
      </c>
      <c r="H422" t="s">
        <v>0</v>
      </c>
      <c r="I422" t="s">
        <v>378</v>
      </c>
      <c r="J422" t="s">
        <v>201</v>
      </c>
      <c r="K422" t="s">
        <v>28</v>
      </c>
      <c r="L422">
        <v>72401</v>
      </c>
      <c r="M422" t="s">
        <v>83</v>
      </c>
      <c r="N422" t="s">
        <v>1680</v>
      </c>
      <c r="O422" t="s">
        <v>10</v>
      </c>
      <c r="P422" t="s">
        <v>20</v>
      </c>
      <c r="Q422" t="s">
        <v>1681</v>
      </c>
      <c r="R422">
        <v>59.98</v>
      </c>
      <c r="S422">
        <v>2</v>
      </c>
      <c r="T422">
        <v>0</v>
      </c>
      <c r="U422">
        <v>17.993999999999993</v>
      </c>
      <c r="V422">
        <v>2016</v>
      </c>
      <c r="W422" t="s">
        <v>217</v>
      </c>
    </row>
    <row r="423" spans="1:23" x14ac:dyDescent="0.25">
      <c r="A423">
        <v>7987</v>
      </c>
      <c r="B423" t="s">
        <v>4203</v>
      </c>
      <c r="C423" s="32">
        <v>42571</v>
      </c>
      <c r="D423" s="32">
        <v>42574</v>
      </c>
      <c r="E423" t="s">
        <v>389</v>
      </c>
      <c r="F423" t="s">
        <v>3028</v>
      </c>
      <c r="G423" t="s">
        <v>3029</v>
      </c>
      <c r="H423" t="s">
        <v>0</v>
      </c>
      <c r="I423" t="s">
        <v>378</v>
      </c>
      <c r="J423" t="s">
        <v>1132</v>
      </c>
      <c r="K423" t="s">
        <v>53</v>
      </c>
      <c r="L423">
        <v>11561</v>
      </c>
      <c r="M423" t="s">
        <v>82</v>
      </c>
      <c r="N423" t="s">
        <v>4204</v>
      </c>
      <c r="O423" t="s">
        <v>10</v>
      </c>
      <c r="P423" t="s">
        <v>20</v>
      </c>
      <c r="Q423" t="s">
        <v>4205</v>
      </c>
      <c r="R423">
        <v>89.949999999999989</v>
      </c>
      <c r="S423">
        <v>5</v>
      </c>
      <c r="T423">
        <v>0</v>
      </c>
      <c r="U423">
        <v>43.175999999999995</v>
      </c>
      <c r="V423">
        <v>2016</v>
      </c>
      <c r="W423" t="s">
        <v>213</v>
      </c>
    </row>
    <row r="424" spans="1:23" x14ac:dyDescent="0.25">
      <c r="A424">
        <v>8063</v>
      </c>
      <c r="B424" t="s">
        <v>4206</v>
      </c>
      <c r="C424" s="32">
        <v>42681</v>
      </c>
      <c r="D424" s="32">
        <v>42683</v>
      </c>
      <c r="E424" t="s">
        <v>512</v>
      </c>
      <c r="F424" t="s">
        <v>4207</v>
      </c>
      <c r="G424" t="s">
        <v>4208</v>
      </c>
      <c r="H424" t="s">
        <v>0</v>
      </c>
      <c r="I424" t="s">
        <v>378</v>
      </c>
      <c r="J424" t="s">
        <v>1725</v>
      </c>
      <c r="K424" t="s">
        <v>53</v>
      </c>
      <c r="L424">
        <v>14609</v>
      </c>
      <c r="M424" t="s">
        <v>82</v>
      </c>
      <c r="N424" t="s">
        <v>4209</v>
      </c>
      <c r="O424" t="s">
        <v>10</v>
      </c>
      <c r="P424" t="s">
        <v>20</v>
      </c>
      <c r="Q424" t="s">
        <v>4210</v>
      </c>
      <c r="R424">
        <v>263.95999999999998</v>
      </c>
      <c r="S424">
        <v>4</v>
      </c>
      <c r="T424">
        <v>0</v>
      </c>
      <c r="U424">
        <v>71.269200000000012</v>
      </c>
      <c r="V424">
        <v>2016</v>
      </c>
      <c r="W424" t="s">
        <v>217</v>
      </c>
    </row>
    <row r="425" spans="1:23" x14ac:dyDescent="0.25">
      <c r="A425">
        <v>8064</v>
      </c>
      <c r="B425" t="s">
        <v>4206</v>
      </c>
      <c r="C425" s="32">
        <v>42681</v>
      </c>
      <c r="D425" s="32">
        <v>42683</v>
      </c>
      <c r="E425" t="s">
        <v>512</v>
      </c>
      <c r="F425" t="s">
        <v>4207</v>
      </c>
      <c r="G425" t="s">
        <v>4208</v>
      </c>
      <c r="H425" t="s">
        <v>0</v>
      </c>
      <c r="I425" t="s">
        <v>378</v>
      </c>
      <c r="J425" t="s">
        <v>1725</v>
      </c>
      <c r="K425" t="s">
        <v>53</v>
      </c>
      <c r="L425">
        <v>14609</v>
      </c>
      <c r="M425" t="s">
        <v>82</v>
      </c>
      <c r="N425" t="s">
        <v>4211</v>
      </c>
      <c r="O425" t="s">
        <v>10</v>
      </c>
      <c r="P425" t="s">
        <v>20</v>
      </c>
      <c r="Q425" t="s">
        <v>4212</v>
      </c>
      <c r="R425">
        <v>359.96999999999997</v>
      </c>
      <c r="S425">
        <v>3</v>
      </c>
      <c r="T425">
        <v>0</v>
      </c>
      <c r="U425">
        <v>100.7916</v>
      </c>
      <c r="V425">
        <v>2016</v>
      </c>
      <c r="W425" t="s">
        <v>217</v>
      </c>
    </row>
    <row r="426" spans="1:23" x14ac:dyDescent="0.25">
      <c r="A426">
        <v>8393</v>
      </c>
      <c r="B426" t="s">
        <v>4213</v>
      </c>
      <c r="C426" s="32">
        <v>42705</v>
      </c>
      <c r="D426" s="32">
        <v>42710</v>
      </c>
      <c r="E426" t="s">
        <v>389</v>
      </c>
      <c r="F426" t="s">
        <v>4214</v>
      </c>
      <c r="G426" t="s">
        <v>4215</v>
      </c>
      <c r="H426" t="s">
        <v>0</v>
      </c>
      <c r="I426" t="s">
        <v>378</v>
      </c>
      <c r="J426" t="s">
        <v>176</v>
      </c>
      <c r="K426" t="s">
        <v>43</v>
      </c>
      <c r="L426">
        <v>2038</v>
      </c>
      <c r="M426" t="s">
        <v>82</v>
      </c>
      <c r="N426" t="s">
        <v>4216</v>
      </c>
      <c r="O426" t="s">
        <v>10</v>
      </c>
      <c r="P426" t="s">
        <v>20</v>
      </c>
      <c r="Q426" t="s">
        <v>4217</v>
      </c>
      <c r="R426">
        <v>137.94</v>
      </c>
      <c r="S426">
        <v>3</v>
      </c>
      <c r="T426">
        <v>0</v>
      </c>
      <c r="U426">
        <v>35.864399999999996</v>
      </c>
      <c r="V426">
        <v>2016</v>
      </c>
      <c r="W426" t="s">
        <v>210</v>
      </c>
    </row>
    <row r="427" spans="1:23" x14ac:dyDescent="0.25">
      <c r="A427">
        <v>8802</v>
      </c>
      <c r="B427" t="s">
        <v>4048</v>
      </c>
      <c r="C427" s="32">
        <v>42684</v>
      </c>
      <c r="D427" s="32">
        <v>42686</v>
      </c>
      <c r="E427" t="s">
        <v>512</v>
      </c>
      <c r="F427" t="s">
        <v>4049</v>
      </c>
      <c r="G427" t="s">
        <v>4050</v>
      </c>
      <c r="H427" t="s">
        <v>0</v>
      </c>
      <c r="I427" t="s">
        <v>378</v>
      </c>
      <c r="J427" t="s">
        <v>1576</v>
      </c>
      <c r="K427" t="s">
        <v>55</v>
      </c>
      <c r="L427">
        <v>73120</v>
      </c>
      <c r="M427" t="s">
        <v>81</v>
      </c>
      <c r="N427" t="s">
        <v>4218</v>
      </c>
      <c r="O427" t="s">
        <v>10</v>
      </c>
      <c r="P427" t="s">
        <v>20</v>
      </c>
      <c r="Q427" t="s">
        <v>4219</v>
      </c>
      <c r="R427">
        <v>221.98</v>
      </c>
      <c r="S427">
        <v>2</v>
      </c>
      <c r="T427">
        <v>0</v>
      </c>
      <c r="U427">
        <v>62.15440000000001</v>
      </c>
      <c r="V427">
        <v>2016</v>
      </c>
      <c r="W427" t="s">
        <v>217</v>
      </c>
    </row>
    <row r="428" spans="1:23" x14ac:dyDescent="0.25">
      <c r="A428">
        <v>8890</v>
      </c>
      <c r="B428" t="s">
        <v>4220</v>
      </c>
      <c r="C428" s="32">
        <v>42660</v>
      </c>
      <c r="D428" s="32">
        <v>42664</v>
      </c>
      <c r="E428" t="s">
        <v>389</v>
      </c>
      <c r="F428" t="s">
        <v>662</v>
      </c>
      <c r="G428" t="s">
        <v>663</v>
      </c>
      <c r="H428" t="s">
        <v>2</v>
      </c>
      <c r="I428" t="s">
        <v>378</v>
      </c>
      <c r="J428" t="s">
        <v>148</v>
      </c>
      <c r="K428" t="s">
        <v>47</v>
      </c>
      <c r="L428">
        <v>65203</v>
      </c>
      <c r="M428" t="s">
        <v>81</v>
      </c>
      <c r="N428" t="s">
        <v>4221</v>
      </c>
      <c r="O428" t="s">
        <v>10</v>
      </c>
      <c r="P428" t="s">
        <v>20</v>
      </c>
      <c r="Q428" t="s">
        <v>4222</v>
      </c>
      <c r="R428">
        <v>449.97</v>
      </c>
      <c r="S428">
        <v>3</v>
      </c>
      <c r="T428">
        <v>0</v>
      </c>
      <c r="U428">
        <v>220.48530000000002</v>
      </c>
      <c r="V428">
        <v>2016</v>
      </c>
      <c r="W428" t="s">
        <v>218</v>
      </c>
    </row>
    <row r="429" spans="1:23" x14ac:dyDescent="0.25">
      <c r="A429">
        <v>9893</v>
      </c>
      <c r="B429" t="s">
        <v>4099</v>
      </c>
      <c r="C429" s="32">
        <v>42576</v>
      </c>
      <c r="D429" s="32">
        <v>42579</v>
      </c>
      <c r="E429" t="s">
        <v>389</v>
      </c>
      <c r="F429" t="s">
        <v>1873</v>
      </c>
      <c r="G429" t="s">
        <v>1874</v>
      </c>
      <c r="H429" t="s">
        <v>1</v>
      </c>
      <c r="I429" t="s">
        <v>378</v>
      </c>
      <c r="J429" t="s">
        <v>116</v>
      </c>
      <c r="K429" t="s">
        <v>65</v>
      </c>
      <c r="L429">
        <v>53209</v>
      </c>
      <c r="M429" t="s">
        <v>81</v>
      </c>
      <c r="N429" t="s">
        <v>4223</v>
      </c>
      <c r="O429" t="s">
        <v>10</v>
      </c>
      <c r="P429" t="s">
        <v>20</v>
      </c>
      <c r="Q429" t="s">
        <v>4224</v>
      </c>
      <c r="R429">
        <v>297.55</v>
      </c>
      <c r="S429">
        <v>5</v>
      </c>
      <c r="T429">
        <v>0</v>
      </c>
      <c r="U429">
        <v>83.314000000000021</v>
      </c>
      <c r="V429">
        <v>2016</v>
      </c>
      <c r="W429" t="s">
        <v>213</v>
      </c>
    </row>
    <row r="430" spans="1:23" x14ac:dyDescent="0.25">
      <c r="A430">
        <v>148</v>
      </c>
      <c r="B430" t="s">
        <v>4102</v>
      </c>
      <c r="C430" s="32">
        <v>42709</v>
      </c>
      <c r="D430" s="32">
        <v>42713</v>
      </c>
      <c r="E430" t="s">
        <v>375</v>
      </c>
      <c r="F430" t="s">
        <v>4103</v>
      </c>
      <c r="G430" t="s">
        <v>4104</v>
      </c>
      <c r="H430" t="s">
        <v>1</v>
      </c>
      <c r="I430" t="s">
        <v>378</v>
      </c>
      <c r="J430" t="s">
        <v>176</v>
      </c>
      <c r="K430" t="s">
        <v>65</v>
      </c>
      <c r="L430">
        <v>53132</v>
      </c>
      <c r="M430" t="s">
        <v>81</v>
      </c>
      <c r="N430" t="s">
        <v>4154</v>
      </c>
      <c r="O430" t="s">
        <v>10</v>
      </c>
      <c r="P430" t="s">
        <v>20</v>
      </c>
      <c r="Q430" t="s">
        <v>4155</v>
      </c>
      <c r="R430">
        <v>384.45000000000005</v>
      </c>
      <c r="S430">
        <v>11</v>
      </c>
      <c r="T430">
        <v>0</v>
      </c>
      <c r="U430">
        <v>103.80150000000003</v>
      </c>
      <c r="V430">
        <v>2016</v>
      </c>
      <c r="W430" t="s">
        <v>210</v>
      </c>
    </row>
    <row r="431" spans="1:23" x14ac:dyDescent="0.25">
      <c r="A431">
        <v>149</v>
      </c>
      <c r="B431" t="s">
        <v>4102</v>
      </c>
      <c r="C431" s="32">
        <v>42709</v>
      </c>
      <c r="D431" s="32">
        <v>42713</v>
      </c>
      <c r="E431" t="s">
        <v>375</v>
      </c>
      <c r="F431" t="s">
        <v>4103</v>
      </c>
      <c r="G431" t="s">
        <v>4104</v>
      </c>
      <c r="H431" t="s">
        <v>1</v>
      </c>
      <c r="I431" t="s">
        <v>378</v>
      </c>
      <c r="J431" t="s">
        <v>176</v>
      </c>
      <c r="K431" t="s">
        <v>65</v>
      </c>
      <c r="L431">
        <v>53132</v>
      </c>
      <c r="M431" t="s">
        <v>81</v>
      </c>
      <c r="N431" t="s">
        <v>4195</v>
      </c>
      <c r="O431" t="s">
        <v>10</v>
      </c>
      <c r="P431" t="s">
        <v>20</v>
      </c>
      <c r="Q431" t="s">
        <v>4196</v>
      </c>
      <c r="R431">
        <v>149.97</v>
      </c>
      <c r="S431">
        <v>3</v>
      </c>
      <c r="T431">
        <v>0</v>
      </c>
      <c r="U431">
        <v>5.9987999999999815</v>
      </c>
      <c r="V431">
        <v>2016</v>
      </c>
      <c r="W431" t="s">
        <v>210</v>
      </c>
    </row>
    <row r="432" spans="1:23" x14ac:dyDescent="0.25">
      <c r="A432">
        <v>1401</v>
      </c>
      <c r="B432" t="s">
        <v>322</v>
      </c>
      <c r="C432" s="32">
        <v>42675</v>
      </c>
      <c r="D432" s="32">
        <v>42679</v>
      </c>
      <c r="E432" t="s">
        <v>375</v>
      </c>
      <c r="F432" t="s">
        <v>1251</v>
      </c>
      <c r="G432" t="s">
        <v>1252</v>
      </c>
      <c r="H432" t="s">
        <v>2</v>
      </c>
      <c r="I432" t="s">
        <v>378</v>
      </c>
      <c r="J432" t="s">
        <v>4225</v>
      </c>
      <c r="K432" t="s">
        <v>63</v>
      </c>
      <c r="L432">
        <v>24153</v>
      </c>
      <c r="M432" t="s">
        <v>83</v>
      </c>
      <c r="N432" t="s">
        <v>4226</v>
      </c>
      <c r="O432" t="s">
        <v>10</v>
      </c>
      <c r="P432" t="s">
        <v>20</v>
      </c>
      <c r="Q432" t="s">
        <v>4227</v>
      </c>
      <c r="R432">
        <v>21.8</v>
      </c>
      <c r="S432">
        <v>2</v>
      </c>
      <c r="T432">
        <v>0</v>
      </c>
      <c r="U432">
        <v>6.104000000000001</v>
      </c>
      <c r="V432">
        <v>2016</v>
      </c>
      <c r="W432" t="s">
        <v>217</v>
      </c>
    </row>
    <row r="433" spans="1:23" x14ac:dyDescent="0.25">
      <c r="A433">
        <v>2047</v>
      </c>
      <c r="B433" t="s">
        <v>4228</v>
      </c>
      <c r="C433" s="32">
        <v>42568</v>
      </c>
      <c r="D433" s="32">
        <v>42572</v>
      </c>
      <c r="E433" t="s">
        <v>375</v>
      </c>
      <c r="F433" t="s">
        <v>4229</v>
      </c>
      <c r="G433" t="s">
        <v>4230</v>
      </c>
      <c r="H433" t="s">
        <v>1</v>
      </c>
      <c r="I433" t="s">
        <v>378</v>
      </c>
      <c r="J433" t="s">
        <v>2179</v>
      </c>
      <c r="K433" t="s">
        <v>51</v>
      </c>
      <c r="L433">
        <v>8861</v>
      </c>
      <c r="M433" t="s">
        <v>82</v>
      </c>
      <c r="N433" t="s">
        <v>4231</v>
      </c>
      <c r="O433" t="s">
        <v>10</v>
      </c>
      <c r="P433" t="s">
        <v>20</v>
      </c>
      <c r="Q433" t="s">
        <v>4232</v>
      </c>
      <c r="R433">
        <v>597</v>
      </c>
      <c r="S433">
        <v>3</v>
      </c>
      <c r="T433">
        <v>0</v>
      </c>
      <c r="U433">
        <v>280.59000000000003</v>
      </c>
      <c r="V433">
        <v>2016</v>
      </c>
      <c r="W433" t="s">
        <v>213</v>
      </c>
    </row>
    <row r="434" spans="1:23" x14ac:dyDescent="0.25">
      <c r="A434">
        <v>2256</v>
      </c>
      <c r="B434" t="s">
        <v>4233</v>
      </c>
      <c r="C434" s="32">
        <v>42630</v>
      </c>
      <c r="D434" s="32">
        <v>42635</v>
      </c>
      <c r="E434" t="s">
        <v>375</v>
      </c>
      <c r="F434" t="s">
        <v>1762</v>
      </c>
      <c r="G434" t="s">
        <v>1763</v>
      </c>
      <c r="H434" t="s">
        <v>1</v>
      </c>
      <c r="I434" t="s">
        <v>378</v>
      </c>
      <c r="J434" t="s">
        <v>4234</v>
      </c>
      <c r="K434" t="s">
        <v>86</v>
      </c>
      <c r="L434">
        <v>4401</v>
      </c>
      <c r="M434" t="s">
        <v>82</v>
      </c>
      <c r="N434" t="s">
        <v>4235</v>
      </c>
      <c r="O434" t="s">
        <v>10</v>
      </c>
      <c r="P434" t="s">
        <v>20</v>
      </c>
      <c r="Q434" t="s">
        <v>4236</v>
      </c>
      <c r="R434">
        <v>437.84999999999997</v>
      </c>
      <c r="S434">
        <v>3</v>
      </c>
      <c r="T434">
        <v>0</v>
      </c>
      <c r="U434">
        <v>131.35499999999996</v>
      </c>
      <c r="V434">
        <v>2016</v>
      </c>
      <c r="W434" t="s">
        <v>219</v>
      </c>
    </row>
    <row r="435" spans="1:23" x14ac:dyDescent="0.25">
      <c r="A435">
        <v>2523</v>
      </c>
      <c r="B435" t="s">
        <v>4237</v>
      </c>
      <c r="C435" s="32">
        <v>42658</v>
      </c>
      <c r="D435" s="32">
        <v>42664</v>
      </c>
      <c r="E435" t="s">
        <v>375</v>
      </c>
      <c r="F435" t="s">
        <v>513</v>
      </c>
      <c r="G435" t="s">
        <v>514</v>
      </c>
      <c r="H435" t="s">
        <v>2</v>
      </c>
      <c r="I435" t="s">
        <v>378</v>
      </c>
      <c r="J435" t="s">
        <v>1576</v>
      </c>
      <c r="K435" t="s">
        <v>55</v>
      </c>
      <c r="L435">
        <v>73120</v>
      </c>
      <c r="M435" t="s">
        <v>81</v>
      </c>
      <c r="N435" t="s">
        <v>4238</v>
      </c>
      <c r="O435" t="s">
        <v>10</v>
      </c>
      <c r="P435" t="s">
        <v>20</v>
      </c>
      <c r="Q435" t="s">
        <v>4239</v>
      </c>
      <c r="R435">
        <v>5.5</v>
      </c>
      <c r="S435">
        <v>1</v>
      </c>
      <c r="T435">
        <v>0</v>
      </c>
      <c r="U435">
        <v>1.375</v>
      </c>
      <c r="V435">
        <v>2016</v>
      </c>
      <c r="W435" t="s">
        <v>218</v>
      </c>
    </row>
    <row r="436" spans="1:23" x14ac:dyDescent="0.25">
      <c r="A436">
        <v>4574</v>
      </c>
      <c r="B436" t="s">
        <v>4240</v>
      </c>
      <c r="C436" s="32">
        <v>42716</v>
      </c>
      <c r="D436" s="32">
        <v>42722</v>
      </c>
      <c r="E436" t="s">
        <v>375</v>
      </c>
      <c r="F436" t="s">
        <v>4241</v>
      </c>
      <c r="G436" t="s">
        <v>4242</v>
      </c>
      <c r="H436" t="s">
        <v>2</v>
      </c>
      <c r="I436" t="s">
        <v>378</v>
      </c>
      <c r="J436" t="s">
        <v>142</v>
      </c>
      <c r="K436" t="s">
        <v>44</v>
      </c>
      <c r="L436">
        <v>49201</v>
      </c>
      <c r="M436" t="s">
        <v>81</v>
      </c>
      <c r="N436" t="s">
        <v>1745</v>
      </c>
      <c r="O436" t="s">
        <v>10</v>
      </c>
      <c r="P436" t="s">
        <v>20</v>
      </c>
      <c r="Q436" t="s">
        <v>1746</v>
      </c>
      <c r="R436">
        <v>657.93</v>
      </c>
      <c r="S436">
        <v>7</v>
      </c>
      <c r="T436">
        <v>0</v>
      </c>
      <c r="U436">
        <v>184.22039999999998</v>
      </c>
      <c r="V436">
        <v>2016</v>
      </c>
      <c r="W436" t="s">
        <v>210</v>
      </c>
    </row>
    <row r="437" spans="1:23" x14ac:dyDescent="0.25">
      <c r="A437">
        <v>4920</v>
      </c>
      <c r="B437" t="s">
        <v>4005</v>
      </c>
      <c r="C437" s="32">
        <v>42371</v>
      </c>
      <c r="D437" s="32">
        <v>42376</v>
      </c>
      <c r="E437" t="s">
        <v>375</v>
      </c>
      <c r="F437" t="s">
        <v>3175</v>
      </c>
      <c r="G437" t="s">
        <v>3176</v>
      </c>
      <c r="H437" t="s">
        <v>1</v>
      </c>
      <c r="I437" t="s">
        <v>378</v>
      </c>
      <c r="J437" t="s">
        <v>4006</v>
      </c>
      <c r="K437" t="s">
        <v>42</v>
      </c>
      <c r="L437">
        <v>20877</v>
      </c>
      <c r="M437" t="s">
        <v>82</v>
      </c>
      <c r="N437" t="s">
        <v>4243</v>
      </c>
      <c r="O437" t="s">
        <v>10</v>
      </c>
      <c r="P437" t="s">
        <v>20</v>
      </c>
      <c r="Q437" t="s">
        <v>4244</v>
      </c>
      <c r="R437">
        <v>231.98</v>
      </c>
      <c r="S437">
        <v>2</v>
      </c>
      <c r="T437">
        <v>0</v>
      </c>
      <c r="U437">
        <v>67.274199999999979</v>
      </c>
      <c r="V437">
        <v>2016</v>
      </c>
      <c r="W437" t="s">
        <v>212</v>
      </c>
    </row>
    <row r="438" spans="1:23" x14ac:dyDescent="0.25">
      <c r="A438">
        <v>5308</v>
      </c>
      <c r="B438" t="s">
        <v>4245</v>
      </c>
      <c r="C438" s="32">
        <v>42421</v>
      </c>
      <c r="D438" s="32">
        <v>42426</v>
      </c>
      <c r="E438" t="s">
        <v>375</v>
      </c>
      <c r="F438" t="s">
        <v>4246</v>
      </c>
      <c r="G438" t="s">
        <v>4247</v>
      </c>
      <c r="H438" t="s">
        <v>1</v>
      </c>
      <c r="I438" t="s">
        <v>378</v>
      </c>
      <c r="J438" t="s">
        <v>349</v>
      </c>
      <c r="K438" t="s">
        <v>53</v>
      </c>
      <c r="L438">
        <v>11572</v>
      </c>
      <c r="M438" t="s">
        <v>82</v>
      </c>
      <c r="N438" t="s">
        <v>4248</v>
      </c>
      <c r="O438" t="s">
        <v>10</v>
      </c>
      <c r="P438" t="s">
        <v>20</v>
      </c>
      <c r="Q438" t="s">
        <v>4249</v>
      </c>
      <c r="R438">
        <v>39.979999999999997</v>
      </c>
      <c r="S438">
        <v>2</v>
      </c>
      <c r="T438">
        <v>0</v>
      </c>
      <c r="U438">
        <v>1.9989999999999952</v>
      </c>
      <c r="V438">
        <v>2016</v>
      </c>
      <c r="W438" t="s">
        <v>211</v>
      </c>
    </row>
    <row r="439" spans="1:23" x14ac:dyDescent="0.25">
      <c r="A439">
        <v>6469</v>
      </c>
      <c r="B439" t="s">
        <v>4250</v>
      </c>
      <c r="C439" s="32">
        <v>42706</v>
      </c>
      <c r="D439" s="32">
        <v>42712</v>
      </c>
      <c r="E439" t="s">
        <v>375</v>
      </c>
      <c r="F439" t="s">
        <v>3136</v>
      </c>
      <c r="G439" t="s">
        <v>3137</v>
      </c>
      <c r="H439" t="s">
        <v>2</v>
      </c>
      <c r="I439" t="s">
        <v>378</v>
      </c>
      <c r="J439" t="s">
        <v>177</v>
      </c>
      <c r="K439" t="s">
        <v>57</v>
      </c>
      <c r="L439">
        <v>2908</v>
      </c>
      <c r="M439" t="s">
        <v>82</v>
      </c>
      <c r="N439" t="s">
        <v>1729</v>
      </c>
      <c r="O439" t="s">
        <v>10</v>
      </c>
      <c r="P439" t="s">
        <v>20</v>
      </c>
      <c r="Q439" t="s">
        <v>1730</v>
      </c>
      <c r="R439">
        <v>629.94999999999993</v>
      </c>
      <c r="S439">
        <v>5</v>
      </c>
      <c r="T439">
        <v>0</v>
      </c>
      <c r="U439">
        <v>176.38600000000002</v>
      </c>
      <c r="V439">
        <v>2016</v>
      </c>
      <c r="W439" t="s">
        <v>210</v>
      </c>
    </row>
    <row r="440" spans="1:23" x14ac:dyDescent="0.25">
      <c r="A440">
        <v>7261</v>
      </c>
      <c r="B440" t="s">
        <v>4251</v>
      </c>
      <c r="C440" s="32">
        <v>42520</v>
      </c>
      <c r="D440" s="32">
        <v>42525</v>
      </c>
      <c r="E440" t="s">
        <v>375</v>
      </c>
      <c r="F440" t="s">
        <v>1633</v>
      </c>
      <c r="G440" t="s">
        <v>1634</v>
      </c>
      <c r="H440" t="s">
        <v>2</v>
      </c>
      <c r="I440" t="s">
        <v>378</v>
      </c>
      <c r="J440" t="s">
        <v>2275</v>
      </c>
      <c r="K440" t="s">
        <v>65</v>
      </c>
      <c r="L440">
        <v>54880</v>
      </c>
      <c r="M440" t="s">
        <v>81</v>
      </c>
      <c r="N440" t="s">
        <v>1729</v>
      </c>
      <c r="O440" t="s">
        <v>10</v>
      </c>
      <c r="P440" t="s">
        <v>20</v>
      </c>
      <c r="Q440" t="s">
        <v>1730</v>
      </c>
      <c r="R440">
        <v>125.99</v>
      </c>
      <c r="S440">
        <v>1</v>
      </c>
      <c r="T440">
        <v>0</v>
      </c>
      <c r="U440">
        <v>35.277200000000008</v>
      </c>
      <c r="V440">
        <v>2016</v>
      </c>
      <c r="W440" t="s">
        <v>216</v>
      </c>
    </row>
    <row r="441" spans="1:23" x14ac:dyDescent="0.25">
      <c r="A441">
        <v>7745</v>
      </c>
      <c r="B441" t="s">
        <v>4252</v>
      </c>
      <c r="C441" s="32">
        <v>42538</v>
      </c>
      <c r="D441" s="32">
        <v>42543</v>
      </c>
      <c r="E441" t="s">
        <v>375</v>
      </c>
      <c r="F441" t="s">
        <v>4253</v>
      </c>
      <c r="G441" t="s">
        <v>4254</v>
      </c>
      <c r="H441" t="s">
        <v>1</v>
      </c>
      <c r="I441" t="s">
        <v>378</v>
      </c>
      <c r="J441" t="s">
        <v>4255</v>
      </c>
      <c r="K441" t="s">
        <v>31</v>
      </c>
      <c r="L441">
        <v>6708</v>
      </c>
      <c r="M441" t="s">
        <v>82</v>
      </c>
      <c r="N441" t="s">
        <v>4256</v>
      </c>
      <c r="O441" t="s">
        <v>10</v>
      </c>
      <c r="P441" t="s">
        <v>20</v>
      </c>
      <c r="Q441" t="s">
        <v>198</v>
      </c>
      <c r="R441">
        <v>566.97</v>
      </c>
      <c r="S441">
        <v>3</v>
      </c>
      <c r="T441">
        <v>0</v>
      </c>
      <c r="U441">
        <v>153.08189999999999</v>
      </c>
      <c r="V441">
        <v>2016</v>
      </c>
      <c r="W441" t="s">
        <v>214</v>
      </c>
    </row>
    <row r="442" spans="1:23" x14ac:dyDescent="0.25">
      <c r="A442">
        <v>8523</v>
      </c>
      <c r="B442" t="s">
        <v>4257</v>
      </c>
      <c r="C442" s="32">
        <v>42461</v>
      </c>
      <c r="D442" s="32">
        <v>42467</v>
      </c>
      <c r="E442" t="s">
        <v>375</v>
      </c>
      <c r="F442" t="s">
        <v>4258</v>
      </c>
      <c r="G442" t="s">
        <v>4259</v>
      </c>
      <c r="H442" t="s">
        <v>1</v>
      </c>
      <c r="I442" t="s">
        <v>378</v>
      </c>
      <c r="J442" t="s">
        <v>116</v>
      </c>
      <c r="K442" t="s">
        <v>65</v>
      </c>
      <c r="L442">
        <v>53209</v>
      </c>
      <c r="M442" t="s">
        <v>81</v>
      </c>
      <c r="N442" t="s">
        <v>4260</v>
      </c>
      <c r="O442" t="s">
        <v>10</v>
      </c>
      <c r="P442" t="s">
        <v>20</v>
      </c>
      <c r="Q442" t="s">
        <v>4261</v>
      </c>
      <c r="R442">
        <v>12.99</v>
      </c>
      <c r="S442">
        <v>1</v>
      </c>
      <c r="T442">
        <v>0</v>
      </c>
      <c r="U442">
        <v>0.25980000000000025</v>
      </c>
      <c r="V442">
        <v>2016</v>
      </c>
      <c r="W442" t="s">
        <v>208</v>
      </c>
    </row>
    <row r="443" spans="1:23" x14ac:dyDescent="0.25">
      <c r="A443">
        <v>8799</v>
      </c>
      <c r="B443" t="s">
        <v>4262</v>
      </c>
      <c r="C443" s="32">
        <v>42466</v>
      </c>
      <c r="D443" s="32">
        <v>42470</v>
      </c>
      <c r="E443" t="s">
        <v>375</v>
      </c>
      <c r="F443" t="s">
        <v>4263</v>
      </c>
      <c r="G443" t="s">
        <v>4264</v>
      </c>
      <c r="H443" t="s">
        <v>2</v>
      </c>
      <c r="I443" t="s">
        <v>378</v>
      </c>
      <c r="J443" t="s">
        <v>69</v>
      </c>
      <c r="K443" t="s">
        <v>62</v>
      </c>
      <c r="M443" t="s">
        <v>82</v>
      </c>
      <c r="N443" t="s">
        <v>4177</v>
      </c>
      <c r="O443" t="s">
        <v>10</v>
      </c>
      <c r="P443" t="s">
        <v>20</v>
      </c>
      <c r="Q443" t="s">
        <v>114</v>
      </c>
      <c r="R443">
        <v>1294.75</v>
      </c>
      <c r="S443">
        <v>5</v>
      </c>
      <c r="T443">
        <v>0</v>
      </c>
      <c r="U443">
        <v>336.63499999999999</v>
      </c>
      <c r="V443">
        <v>2016</v>
      </c>
      <c r="W443" t="s">
        <v>208</v>
      </c>
    </row>
    <row r="444" spans="1:23" x14ac:dyDescent="0.25">
      <c r="A444">
        <v>49</v>
      </c>
      <c r="B444" t="s">
        <v>4265</v>
      </c>
      <c r="C444" s="32">
        <v>42541</v>
      </c>
      <c r="D444" s="32">
        <v>42546</v>
      </c>
      <c r="E444" t="s">
        <v>375</v>
      </c>
      <c r="F444" t="s">
        <v>1940</v>
      </c>
      <c r="G444" t="s">
        <v>1941</v>
      </c>
      <c r="H444" t="s">
        <v>0</v>
      </c>
      <c r="I444" t="s">
        <v>378</v>
      </c>
      <c r="J444" t="s">
        <v>172</v>
      </c>
      <c r="K444" t="s">
        <v>32</v>
      </c>
      <c r="L444">
        <v>19901</v>
      </c>
      <c r="M444" t="s">
        <v>82</v>
      </c>
      <c r="N444" t="s">
        <v>4226</v>
      </c>
      <c r="O444" t="s">
        <v>10</v>
      </c>
      <c r="P444" t="s">
        <v>20</v>
      </c>
      <c r="Q444" t="s">
        <v>4227</v>
      </c>
      <c r="R444">
        <v>21.8</v>
      </c>
      <c r="S444">
        <v>2</v>
      </c>
      <c r="T444">
        <v>0</v>
      </c>
      <c r="U444">
        <v>6.104000000000001</v>
      </c>
      <c r="V444">
        <v>2016</v>
      </c>
      <c r="W444" t="s">
        <v>214</v>
      </c>
    </row>
    <row r="445" spans="1:23" x14ac:dyDescent="0.25">
      <c r="A445">
        <v>160</v>
      </c>
      <c r="B445" t="s">
        <v>4266</v>
      </c>
      <c r="C445" s="32">
        <v>42694</v>
      </c>
      <c r="D445" s="32">
        <v>42698</v>
      </c>
      <c r="E445" t="s">
        <v>375</v>
      </c>
      <c r="F445" t="s">
        <v>1802</v>
      </c>
      <c r="G445" t="s">
        <v>1803</v>
      </c>
      <c r="H445" t="s">
        <v>0</v>
      </c>
      <c r="I445" t="s">
        <v>378</v>
      </c>
      <c r="J445" t="s">
        <v>4267</v>
      </c>
      <c r="K445" t="s">
        <v>55</v>
      </c>
      <c r="L445">
        <v>73034</v>
      </c>
      <c r="M445" t="s">
        <v>81</v>
      </c>
      <c r="N445" t="s">
        <v>4268</v>
      </c>
      <c r="O445" t="s">
        <v>10</v>
      </c>
      <c r="P445" t="s">
        <v>20</v>
      </c>
      <c r="Q445" t="s">
        <v>4269</v>
      </c>
      <c r="R445">
        <v>944.93000000000006</v>
      </c>
      <c r="S445">
        <v>7</v>
      </c>
      <c r="T445">
        <v>0</v>
      </c>
      <c r="U445">
        <v>236.23250000000002</v>
      </c>
      <c r="V445">
        <v>2016</v>
      </c>
      <c r="W445" t="s">
        <v>217</v>
      </c>
    </row>
    <row r="446" spans="1:23" x14ac:dyDescent="0.25">
      <c r="A446">
        <v>1179</v>
      </c>
      <c r="B446" t="s">
        <v>4107</v>
      </c>
      <c r="C446" s="32">
        <v>42705</v>
      </c>
      <c r="D446" s="32">
        <v>42709</v>
      </c>
      <c r="E446" t="s">
        <v>375</v>
      </c>
      <c r="F446" t="s">
        <v>3373</v>
      </c>
      <c r="G446" t="s">
        <v>3374</v>
      </c>
      <c r="H446" t="s">
        <v>0</v>
      </c>
      <c r="I446" t="s">
        <v>378</v>
      </c>
      <c r="J446" t="s">
        <v>2614</v>
      </c>
      <c r="K446" t="s">
        <v>42</v>
      </c>
      <c r="L446">
        <v>20852</v>
      </c>
      <c r="M446" t="s">
        <v>82</v>
      </c>
      <c r="N446" t="s">
        <v>4270</v>
      </c>
      <c r="O446" t="s">
        <v>10</v>
      </c>
      <c r="P446" t="s">
        <v>20</v>
      </c>
      <c r="Q446" t="s">
        <v>4271</v>
      </c>
      <c r="R446">
        <v>179.97</v>
      </c>
      <c r="S446">
        <v>3</v>
      </c>
      <c r="T446">
        <v>0</v>
      </c>
      <c r="U446">
        <v>44.992500000000007</v>
      </c>
      <c r="V446">
        <v>2016</v>
      </c>
      <c r="W446" t="s">
        <v>210</v>
      </c>
    </row>
    <row r="447" spans="1:23" x14ac:dyDescent="0.25">
      <c r="A447">
        <v>2441</v>
      </c>
      <c r="B447" t="s">
        <v>4272</v>
      </c>
      <c r="C447" s="32">
        <v>42512</v>
      </c>
      <c r="D447" s="32">
        <v>42517</v>
      </c>
      <c r="E447" t="s">
        <v>375</v>
      </c>
      <c r="F447" t="s">
        <v>809</v>
      </c>
      <c r="G447" t="s">
        <v>810</v>
      </c>
      <c r="H447" t="s">
        <v>0</v>
      </c>
      <c r="I447" t="s">
        <v>378</v>
      </c>
      <c r="J447" t="s">
        <v>4273</v>
      </c>
      <c r="K447" t="s">
        <v>51</v>
      </c>
      <c r="L447">
        <v>7055</v>
      </c>
      <c r="M447" t="s">
        <v>82</v>
      </c>
      <c r="N447" t="s">
        <v>4274</v>
      </c>
      <c r="O447" t="s">
        <v>10</v>
      </c>
      <c r="P447" t="s">
        <v>20</v>
      </c>
      <c r="Q447" t="s">
        <v>4275</v>
      </c>
      <c r="R447">
        <v>345</v>
      </c>
      <c r="S447">
        <v>5</v>
      </c>
      <c r="T447">
        <v>0</v>
      </c>
      <c r="U447">
        <v>86.25</v>
      </c>
      <c r="V447">
        <v>2016</v>
      </c>
      <c r="W447" t="s">
        <v>216</v>
      </c>
    </row>
    <row r="448" spans="1:23" x14ac:dyDescent="0.25">
      <c r="A448">
        <v>2446</v>
      </c>
      <c r="B448" t="s">
        <v>4272</v>
      </c>
      <c r="C448" s="32">
        <v>42512</v>
      </c>
      <c r="D448" s="32">
        <v>42517</v>
      </c>
      <c r="E448" t="s">
        <v>375</v>
      </c>
      <c r="F448" t="s">
        <v>809</v>
      </c>
      <c r="G448" t="s">
        <v>810</v>
      </c>
      <c r="H448" t="s">
        <v>0</v>
      </c>
      <c r="I448" t="s">
        <v>378</v>
      </c>
      <c r="J448" t="s">
        <v>4273</v>
      </c>
      <c r="K448" t="s">
        <v>51</v>
      </c>
      <c r="L448">
        <v>7055</v>
      </c>
      <c r="M448" t="s">
        <v>82</v>
      </c>
      <c r="N448" t="s">
        <v>3006</v>
      </c>
      <c r="O448" t="s">
        <v>10</v>
      </c>
      <c r="P448" t="s">
        <v>20</v>
      </c>
      <c r="Q448" t="s">
        <v>3007</v>
      </c>
      <c r="R448">
        <v>257.98</v>
      </c>
      <c r="S448">
        <v>2</v>
      </c>
      <c r="T448">
        <v>0</v>
      </c>
      <c r="U448">
        <v>74.8142</v>
      </c>
      <c r="V448">
        <v>2016</v>
      </c>
      <c r="W448" t="s">
        <v>216</v>
      </c>
    </row>
    <row r="449" spans="1:23" x14ac:dyDescent="0.25">
      <c r="A449">
        <v>2783</v>
      </c>
      <c r="B449" t="s">
        <v>4276</v>
      </c>
      <c r="C449" s="32">
        <v>42685</v>
      </c>
      <c r="D449" s="32">
        <v>42690</v>
      </c>
      <c r="E449" t="s">
        <v>375</v>
      </c>
      <c r="F449" t="s">
        <v>3509</v>
      </c>
      <c r="G449" t="s">
        <v>3510</v>
      </c>
      <c r="H449" t="s">
        <v>0</v>
      </c>
      <c r="I449" t="s">
        <v>378</v>
      </c>
      <c r="J449" t="s">
        <v>122</v>
      </c>
      <c r="K449" t="s">
        <v>44</v>
      </c>
      <c r="L449">
        <v>48234</v>
      </c>
      <c r="M449" t="s">
        <v>81</v>
      </c>
      <c r="N449" t="s">
        <v>3006</v>
      </c>
      <c r="O449" t="s">
        <v>10</v>
      </c>
      <c r="P449" t="s">
        <v>20</v>
      </c>
      <c r="Q449" t="s">
        <v>3007</v>
      </c>
      <c r="R449">
        <v>257.98</v>
      </c>
      <c r="S449">
        <v>2</v>
      </c>
      <c r="T449">
        <v>0</v>
      </c>
      <c r="U449">
        <v>74.8142</v>
      </c>
      <c r="V449">
        <v>2016</v>
      </c>
      <c r="W449" t="s">
        <v>217</v>
      </c>
    </row>
    <row r="450" spans="1:23" x14ac:dyDescent="0.25">
      <c r="A450">
        <v>3092</v>
      </c>
      <c r="B450" t="s">
        <v>297</v>
      </c>
      <c r="C450" s="32">
        <v>42432</v>
      </c>
      <c r="D450" s="32">
        <v>42437</v>
      </c>
      <c r="E450" t="s">
        <v>375</v>
      </c>
      <c r="F450" t="s">
        <v>2219</v>
      </c>
      <c r="G450" t="s">
        <v>2220</v>
      </c>
      <c r="H450" t="s">
        <v>0</v>
      </c>
      <c r="I450" t="s">
        <v>378</v>
      </c>
      <c r="J450" t="s">
        <v>73</v>
      </c>
      <c r="K450" t="s">
        <v>32</v>
      </c>
      <c r="L450">
        <v>19711</v>
      </c>
      <c r="M450" t="s">
        <v>82</v>
      </c>
      <c r="N450" t="s">
        <v>1669</v>
      </c>
      <c r="O450" t="s">
        <v>10</v>
      </c>
      <c r="P450" t="s">
        <v>20</v>
      </c>
      <c r="Q450" t="s">
        <v>1670</v>
      </c>
      <c r="R450">
        <v>479.95</v>
      </c>
      <c r="S450">
        <v>5</v>
      </c>
      <c r="T450">
        <v>0</v>
      </c>
      <c r="U450">
        <v>129.5865</v>
      </c>
      <c r="V450">
        <v>2016</v>
      </c>
      <c r="W450" t="s">
        <v>215</v>
      </c>
    </row>
    <row r="451" spans="1:23" x14ac:dyDescent="0.25">
      <c r="A451">
        <v>3739</v>
      </c>
      <c r="B451" t="s">
        <v>4277</v>
      </c>
      <c r="C451" s="32">
        <v>42713</v>
      </c>
      <c r="D451" s="32">
        <v>42717</v>
      </c>
      <c r="E451" t="s">
        <v>375</v>
      </c>
      <c r="F451" t="s">
        <v>647</v>
      </c>
      <c r="G451" t="s">
        <v>648</v>
      </c>
      <c r="H451" t="s">
        <v>0</v>
      </c>
      <c r="I451" t="s">
        <v>378</v>
      </c>
      <c r="J451" t="s">
        <v>142</v>
      </c>
      <c r="K451" t="s">
        <v>44</v>
      </c>
      <c r="L451">
        <v>49201</v>
      </c>
      <c r="M451" t="s">
        <v>81</v>
      </c>
      <c r="N451" t="s">
        <v>4226</v>
      </c>
      <c r="O451" t="s">
        <v>10</v>
      </c>
      <c r="P451" t="s">
        <v>20</v>
      </c>
      <c r="Q451" t="s">
        <v>4227</v>
      </c>
      <c r="R451">
        <v>10.9</v>
      </c>
      <c r="S451">
        <v>1</v>
      </c>
      <c r="T451">
        <v>0</v>
      </c>
      <c r="U451">
        <v>3.0520000000000005</v>
      </c>
      <c r="V451">
        <v>2016</v>
      </c>
      <c r="W451" t="s">
        <v>210</v>
      </c>
    </row>
    <row r="452" spans="1:23" x14ac:dyDescent="0.25">
      <c r="A452">
        <v>4673</v>
      </c>
      <c r="B452" t="s">
        <v>4278</v>
      </c>
      <c r="C452" s="32">
        <v>42582</v>
      </c>
      <c r="D452" s="32">
        <v>42588</v>
      </c>
      <c r="E452" t="s">
        <v>375</v>
      </c>
      <c r="F452" t="s">
        <v>1384</v>
      </c>
      <c r="G452" t="s">
        <v>1385</v>
      </c>
      <c r="H452" t="s">
        <v>0</v>
      </c>
      <c r="I452" t="s">
        <v>378</v>
      </c>
      <c r="J452" t="s">
        <v>122</v>
      </c>
      <c r="K452" t="s">
        <v>44</v>
      </c>
      <c r="L452">
        <v>48205</v>
      </c>
      <c r="M452" t="s">
        <v>81</v>
      </c>
      <c r="N452" t="s">
        <v>1694</v>
      </c>
      <c r="O452" t="s">
        <v>10</v>
      </c>
      <c r="P452" t="s">
        <v>20</v>
      </c>
      <c r="Q452" t="s">
        <v>1695</v>
      </c>
      <c r="R452">
        <v>635.96</v>
      </c>
      <c r="S452">
        <v>4</v>
      </c>
      <c r="T452">
        <v>0</v>
      </c>
      <c r="U452">
        <v>165.34960000000001</v>
      </c>
      <c r="V452">
        <v>2016</v>
      </c>
      <c r="W452" t="s">
        <v>213</v>
      </c>
    </row>
    <row r="453" spans="1:23" x14ac:dyDescent="0.25">
      <c r="A453">
        <v>4674</v>
      </c>
      <c r="B453" t="s">
        <v>4278</v>
      </c>
      <c r="C453" s="32">
        <v>42582</v>
      </c>
      <c r="D453" s="32">
        <v>42588</v>
      </c>
      <c r="E453" t="s">
        <v>375</v>
      </c>
      <c r="F453" t="s">
        <v>1384</v>
      </c>
      <c r="G453" t="s">
        <v>1385</v>
      </c>
      <c r="H453" t="s">
        <v>0</v>
      </c>
      <c r="I453" t="s">
        <v>378</v>
      </c>
      <c r="J453" t="s">
        <v>122</v>
      </c>
      <c r="K453" t="s">
        <v>44</v>
      </c>
      <c r="L453">
        <v>48205</v>
      </c>
      <c r="M453" t="s">
        <v>81</v>
      </c>
      <c r="N453" t="s">
        <v>4279</v>
      </c>
      <c r="O453" t="s">
        <v>10</v>
      </c>
      <c r="P453" t="s">
        <v>20</v>
      </c>
      <c r="Q453" t="s">
        <v>227</v>
      </c>
      <c r="R453">
        <v>118.99</v>
      </c>
      <c r="S453">
        <v>1</v>
      </c>
      <c r="T453">
        <v>0</v>
      </c>
      <c r="U453">
        <v>33.3172</v>
      </c>
      <c r="V453">
        <v>2016</v>
      </c>
      <c r="W453" t="s">
        <v>213</v>
      </c>
    </row>
    <row r="454" spans="1:23" x14ac:dyDescent="0.25">
      <c r="A454">
        <v>4688</v>
      </c>
      <c r="B454" t="s">
        <v>4280</v>
      </c>
      <c r="C454" s="32">
        <v>42545</v>
      </c>
      <c r="D454" s="32">
        <v>42551</v>
      </c>
      <c r="E454" t="s">
        <v>375</v>
      </c>
      <c r="F454" t="s">
        <v>4281</v>
      </c>
      <c r="G454" t="s">
        <v>4282</v>
      </c>
      <c r="H454" t="s">
        <v>0</v>
      </c>
      <c r="I454" t="s">
        <v>378</v>
      </c>
      <c r="J454" t="s">
        <v>146</v>
      </c>
      <c r="K454" t="s">
        <v>37</v>
      </c>
      <c r="L454">
        <v>47374</v>
      </c>
      <c r="M454" t="s">
        <v>81</v>
      </c>
      <c r="N454" t="s">
        <v>4283</v>
      </c>
      <c r="O454" t="s">
        <v>10</v>
      </c>
      <c r="P454" t="s">
        <v>20</v>
      </c>
      <c r="Q454" t="s">
        <v>4284</v>
      </c>
      <c r="R454">
        <v>440.91</v>
      </c>
      <c r="S454">
        <v>9</v>
      </c>
      <c r="T454">
        <v>0</v>
      </c>
      <c r="U454">
        <v>123.45480000000005</v>
      </c>
      <c r="V454">
        <v>2016</v>
      </c>
      <c r="W454" t="s">
        <v>214</v>
      </c>
    </row>
    <row r="455" spans="1:23" x14ac:dyDescent="0.25">
      <c r="A455">
        <v>5899</v>
      </c>
      <c r="B455" t="s">
        <v>4285</v>
      </c>
      <c r="C455" s="32">
        <v>42463</v>
      </c>
      <c r="D455" s="32">
        <v>42469</v>
      </c>
      <c r="E455" t="s">
        <v>375</v>
      </c>
      <c r="F455" t="s">
        <v>4286</v>
      </c>
      <c r="G455" t="s">
        <v>4287</v>
      </c>
      <c r="H455" t="s">
        <v>0</v>
      </c>
      <c r="I455" t="s">
        <v>378</v>
      </c>
      <c r="J455" t="s">
        <v>146</v>
      </c>
      <c r="K455" t="s">
        <v>37</v>
      </c>
      <c r="L455">
        <v>47374</v>
      </c>
      <c r="M455" t="s">
        <v>81</v>
      </c>
      <c r="N455" t="s">
        <v>4189</v>
      </c>
      <c r="O455" t="s">
        <v>10</v>
      </c>
      <c r="P455" t="s">
        <v>20</v>
      </c>
      <c r="Q455" t="s">
        <v>4190</v>
      </c>
      <c r="R455">
        <v>259.95999999999998</v>
      </c>
      <c r="S455">
        <v>4</v>
      </c>
      <c r="T455">
        <v>0</v>
      </c>
      <c r="U455">
        <v>124.7808</v>
      </c>
      <c r="V455">
        <v>2016</v>
      </c>
      <c r="W455" t="s">
        <v>208</v>
      </c>
    </row>
    <row r="456" spans="1:23" x14ac:dyDescent="0.25">
      <c r="A456">
        <v>6219</v>
      </c>
      <c r="B456" t="s">
        <v>4288</v>
      </c>
      <c r="C456" s="32">
        <v>42663</v>
      </c>
      <c r="D456" s="32">
        <v>42669</v>
      </c>
      <c r="E456" t="s">
        <v>375</v>
      </c>
      <c r="F456" t="s">
        <v>4010</v>
      </c>
      <c r="G456" t="s">
        <v>4011</v>
      </c>
      <c r="H456" t="s">
        <v>0</v>
      </c>
      <c r="I456" t="s">
        <v>378</v>
      </c>
      <c r="J456" t="s">
        <v>4289</v>
      </c>
      <c r="K456" t="s">
        <v>44</v>
      </c>
      <c r="L456">
        <v>48183</v>
      </c>
      <c r="M456" t="s">
        <v>81</v>
      </c>
      <c r="N456" t="s">
        <v>1699</v>
      </c>
      <c r="O456" t="s">
        <v>10</v>
      </c>
      <c r="P456" t="s">
        <v>20</v>
      </c>
      <c r="Q456" t="s">
        <v>1700</v>
      </c>
      <c r="R456">
        <v>125.69999999999999</v>
      </c>
      <c r="S456">
        <v>6</v>
      </c>
      <c r="T456">
        <v>0</v>
      </c>
      <c r="U456">
        <v>35.195999999999998</v>
      </c>
      <c r="V456">
        <v>2016</v>
      </c>
      <c r="W456" t="s">
        <v>218</v>
      </c>
    </row>
    <row r="457" spans="1:23" x14ac:dyDescent="0.25">
      <c r="A457">
        <v>6220</v>
      </c>
      <c r="B457" t="s">
        <v>4288</v>
      </c>
      <c r="C457" s="32">
        <v>42663</v>
      </c>
      <c r="D457" s="32">
        <v>42669</v>
      </c>
      <c r="E457" t="s">
        <v>375</v>
      </c>
      <c r="F457" t="s">
        <v>4010</v>
      </c>
      <c r="G457" t="s">
        <v>4011</v>
      </c>
      <c r="H457" t="s">
        <v>0</v>
      </c>
      <c r="I457" t="s">
        <v>378</v>
      </c>
      <c r="J457" t="s">
        <v>4289</v>
      </c>
      <c r="K457" t="s">
        <v>44</v>
      </c>
      <c r="L457">
        <v>48183</v>
      </c>
      <c r="M457" t="s">
        <v>81</v>
      </c>
      <c r="N457" t="s">
        <v>1669</v>
      </c>
      <c r="O457" t="s">
        <v>10</v>
      </c>
      <c r="P457" t="s">
        <v>20</v>
      </c>
      <c r="Q457" t="s">
        <v>1670</v>
      </c>
      <c r="R457">
        <v>191.98</v>
      </c>
      <c r="S457">
        <v>2</v>
      </c>
      <c r="T457">
        <v>0</v>
      </c>
      <c r="U457">
        <v>51.834599999999995</v>
      </c>
      <c r="V457">
        <v>2016</v>
      </c>
      <c r="W457" t="s">
        <v>218</v>
      </c>
    </row>
    <row r="458" spans="1:23" x14ac:dyDescent="0.25">
      <c r="A458">
        <v>6984</v>
      </c>
      <c r="B458" t="s">
        <v>4290</v>
      </c>
      <c r="C458" s="32">
        <v>42614</v>
      </c>
      <c r="D458" s="32">
        <v>42618</v>
      </c>
      <c r="E458" t="s">
        <v>375</v>
      </c>
      <c r="F458" t="s">
        <v>4291</v>
      </c>
      <c r="G458" t="s">
        <v>4292</v>
      </c>
      <c r="H458" t="s">
        <v>0</v>
      </c>
      <c r="I458" t="s">
        <v>378</v>
      </c>
      <c r="J458" t="s">
        <v>122</v>
      </c>
      <c r="K458" t="s">
        <v>44</v>
      </c>
      <c r="L458">
        <v>48227</v>
      </c>
      <c r="M458" t="s">
        <v>81</v>
      </c>
      <c r="N458" t="s">
        <v>4147</v>
      </c>
      <c r="O458" t="s">
        <v>10</v>
      </c>
      <c r="P458" t="s">
        <v>20</v>
      </c>
      <c r="Q458" t="s">
        <v>4148</v>
      </c>
      <c r="R458">
        <v>8.7799999999999994</v>
      </c>
      <c r="S458">
        <v>1</v>
      </c>
      <c r="T458">
        <v>0</v>
      </c>
      <c r="U458">
        <v>2.2827999999999999</v>
      </c>
      <c r="V458">
        <v>2016</v>
      </c>
      <c r="W458" t="s">
        <v>219</v>
      </c>
    </row>
    <row r="459" spans="1:23" x14ac:dyDescent="0.25">
      <c r="A459">
        <v>7180</v>
      </c>
      <c r="B459" t="s">
        <v>4293</v>
      </c>
      <c r="C459" s="32">
        <v>42688</v>
      </c>
      <c r="D459" s="32">
        <v>42692</v>
      </c>
      <c r="E459" t="s">
        <v>375</v>
      </c>
      <c r="F459" t="s">
        <v>4294</v>
      </c>
      <c r="G459" t="s">
        <v>4295</v>
      </c>
      <c r="H459" t="s">
        <v>0</v>
      </c>
      <c r="I459" t="s">
        <v>378</v>
      </c>
      <c r="J459" t="s">
        <v>1550</v>
      </c>
      <c r="K459" t="s">
        <v>42</v>
      </c>
      <c r="L459">
        <v>21215</v>
      </c>
      <c r="M459" t="s">
        <v>82</v>
      </c>
      <c r="N459" t="s">
        <v>4296</v>
      </c>
      <c r="O459" t="s">
        <v>10</v>
      </c>
      <c r="P459" t="s">
        <v>20</v>
      </c>
      <c r="Q459" t="s">
        <v>4297</v>
      </c>
      <c r="R459">
        <v>89.97</v>
      </c>
      <c r="S459">
        <v>3</v>
      </c>
      <c r="T459">
        <v>0</v>
      </c>
      <c r="U459">
        <v>25.191600000000005</v>
      </c>
      <c r="V459">
        <v>2016</v>
      </c>
      <c r="W459" t="s">
        <v>217</v>
      </c>
    </row>
    <row r="460" spans="1:23" x14ac:dyDescent="0.25">
      <c r="A460">
        <v>7382</v>
      </c>
      <c r="B460" t="s">
        <v>4298</v>
      </c>
      <c r="C460" s="32">
        <v>42626</v>
      </c>
      <c r="D460" s="32">
        <v>42631</v>
      </c>
      <c r="E460" t="s">
        <v>375</v>
      </c>
      <c r="F460" t="s">
        <v>2611</v>
      </c>
      <c r="G460" t="s">
        <v>2612</v>
      </c>
      <c r="H460" t="s">
        <v>0</v>
      </c>
      <c r="I460" t="s">
        <v>378</v>
      </c>
      <c r="J460" t="s">
        <v>123</v>
      </c>
      <c r="K460" t="s">
        <v>48</v>
      </c>
      <c r="L460">
        <v>68104</v>
      </c>
      <c r="M460" t="s">
        <v>81</v>
      </c>
      <c r="N460" t="s">
        <v>4296</v>
      </c>
      <c r="O460" t="s">
        <v>10</v>
      </c>
      <c r="P460" t="s">
        <v>20</v>
      </c>
      <c r="Q460" t="s">
        <v>4297</v>
      </c>
      <c r="R460">
        <v>149.94999999999999</v>
      </c>
      <c r="S460">
        <v>5</v>
      </c>
      <c r="T460">
        <v>0</v>
      </c>
      <c r="U460">
        <v>41.986000000000004</v>
      </c>
      <c r="V460">
        <v>2016</v>
      </c>
      <c r="W460" t="s">
        <v>219</v>
      </c>
    </row>
    <row r="461" spans="1:23" x14ac:dyDescent="0.25">
      <c r="A461">
        <v>7389</v>
      </c>
      <c r="B461" t="s">
        <v>4298</v>
      </c>
      <c r="C461" s="32">
        <v>42626</v>
      </c>
      <c r="D461" s="32">
        <v>42631</v>
      </c>
      <c r="E461" t="s">
        <v>375</v>
      </c>
      <c r="F461" t="s">
        <v>2611</v>
      </c>
      <c r="G461" t="s">
        <v>2612</v>
      </c>
      <c r="H461" t="s">
        <v>0</v>
      </c>
      <c r="I461" t="s">
        <v>378</v>
      </c>
      <c r="J461" t="s">
        <v>123</v>
      </c>
      <c r="K461" t="s">
        <v>48</v>
      </c>
      <c r="L461">
        <v>68104</v>
      </c>
      <c r="M461" t="s">
        <v>81</v>
      </c>
      <c r="N461" t="s">
        <v>1743</v>
      </c>
      <c r="O461" t="s">
        <v>10</v>
      </c>
      <c r="P461" t="s">
        <v>20</v>
      </c>
      <c r="Q461" t="s">
        <v>1744</v>
      </c>
      <c r="R461">
        <v>29.97</v>
      </c>
      <c r="S461">
        <v>3</v>
      </c>
      <c r="T461">
        <v>0</v>
      </c>
      <c r="U461">
        <v>0.29969999999999963</v>
      </c>
      <c r="V461">
        <v>2016</v>
      </c>
      <c r="W461" t="s">
        <v>219</v>
      </c>
    </row>
    <row r="462" spans="1:23" x14ac:dyDescent="0.25">
      <c r="A462">
        <v>7704</v>
      </c>
      <c r="B462" t="s">
        <v>3949</v>
      </c>
      <c r="C462" s="32">
        <v>42608</v>
      </c>
      <c r="D462" s="32">
        <v>42615</v>
      </c>
      <c r="E462" t="s">
        <v>375</v>
      </c>
      <c r="F462" t="s">
        <v>3950</v>
      </c>
      <c r="G462" t="s">
        <v>3951</v>
      </c>
      <c r="H462" t="s">
        <v>0</v>
      </c>
      <c r="I462" t="s">
        <v>378</v>
      </c>
      <c r="J462" t="s">
        <v>122</v>
      </c>
      <c r="K462" t="s">
        <v>44</v>
      </c>
      <c r="L462">
        <v>48234</v>
      </c>
      <c r="M462" t="s">
        <v>81</v>
      </c>
      <c r="N462" t="s">
        <v>4299</v>
      </c>
      <c r="O462" t="s">
        <v>10</v>
      </c>
      <c r="P462" t="s">
        <v>20</v>
      </c>
      <c r="Q462" t="s">
        <v>4300</v>
      </c>
      <c r="R462">
        <v>209.96999999999997</v>
      </c>
      <c r="S462">
        <v>3</v>
      </c>
      <c r="T462">
        <v>0</v>
      </c>
      <c r="U462">
        <v>58.791600000000003</v>
      </c>
      <c r="V462">
        <v>2016</v>
      </c>
      <c r="W462" t="s">
        <v>209</v>
      </c>
    </row>
    <row r="463" spans="1:23" x14ac:dyDescent="0.25">
      <c r="A463">
        <v>7781</v>
      </c>
      <c r="B463" t="s">
        <v>4301</v>
      </c>
      <c r="C463" s="32">
        <v>42478</v>
      </c>
      <c r="D463" s="32">
        <v>42482</v>
      </c>
      <c r="E463" t="s">
        <v>375</v>
      </c>
      <c r="F463" t="s">
        <v>3759</v>
      </c>
      <c r="G463" t="s">
        <v>3760</v>
      </c>
      <c r="H463" t="s">
        <v>0</v>
      </c>
      <c r="I463" t="s">
        <v>378</v>
      </c>
      <c r="J463" t="s">
        <v>251</v>
      </c>
      <c r="K463" t="s">
        <v>63</v>
      </c>
      <c r="L463">
        <v>23320</v>
      </c>
      <c r="M463" t="s">
        <v>83</v>
      </c>
      <c r="N463" t="s">
        <v>4172</v>
      </c>
      <c r="O463" t="s">
        <v>10</v>
      </c>
      <c r="P463" t="s">
        <v>20</v>
      </c>
      <c r="Q463" t="s">
        <v>4173</v>
      </c>
      <c r="R463">
        <v>29.56</v>
      </c>
      <c r="S463">
        <v>4</v>
      </c>
      <c r="T463">
        <v>0</v>
      </c>
      <c r="U463">
        <v>7.9812000000000012</v>
      </c>
      <c r="V463">
        <v>2016</v>
      </c>
      <c r="W463" t="s">
        <v>208</v>
      </c>
    </row>
    <row r="464" spans="1:23" x14ac:dyDescent="0.25">
      <c r="A464">
        <v>9068</v>
      </c>
      <c r="B464" t="s">
        <v>318</v>
      </c>
      <c r="C464" s="32">
        <v>42404</v>
      </c>
      <c r="D464" s="32">
        <v>42410</v>
      </c>
      <c r="E464" t="s">
        <v>375</v>
      </c>
      <c r="F464" t="s">
        <v>3179</v>
      </c>
      <c r="G464" t="s">
        <v>3180</v>
      </c>
      <c r="H464" t="s">
        <v>0</v>
      </c>
      <c r="I464" t="s">
        <v>378</v>
      </c>
      <c r="J464" t="s">
        <v>2614</v>
      </c>
      <c r="K464" t="s">
        <v>42</v>
      </c>
      <c r="L464">
        <v>20852</v>
      </c>
      <c r="M464" t="s">
        <v>82</v>
      </c>
      <c r="N464" t="s">
        <v>1602</v>
      </c>
      <c r="O464" t="s">
        <v>10</v>
      </c>
      <c r="P464" t="s">
        <v>20</v>
      </c>
      <c r="Q464" t="s">
        <v>1603</v>
      </c>
      <c r="R464">
        <v>90.48</v>
      </c>
      <c r="S464">
        <v>2</v>
      </c>
      <c r="T464">
        <v>0</v>
      </c>
      <c r="U464">
        <v>23.524799999999999</v>
      </c>
      <c r="V464">
        <v>2016</v>
      </c>
      <c r="W464" t="s">
        <v>211</v>
      </c>
    </row>
    <row r="465" spans="1:23" x14ac:dyDescent="0.25">
      <c r="A465">
        <v>9774</v>
      </c>
      <c r="B465" t="s">
        <v>4302</v>
      </c>
      <c r="C465" s="32">
        <v>42547</v>
      </c>
      <c r="D465" s="32">
        <v>42554</v>
      </c>
      <c r="E465" t="s">
        <v>375</v>
      </c>
      <c r="F465" t="s">
        <v>3461</v>
      </c>
      <c r="G465" t="s">
        <v>3462</v>
      </c>
      <c r="H465" t="s">
        <v>0</v>
      </c>
      <c r="I465" t="s">
        <v>378</v>
      </c>
      <c r="J465" t="s">
        <v>115</v>
      </c>
      <c r="K465" t="s">
        <v>34</v>
      </c>
      <c r="L465">
        <v>30318</v>
      </c>
      <c r="M465" t="s">
        <v>83</v>
      </c>
      <c r="N465" t="s">
        <v>4303</v>
      </c>
      <c r="O465" t="s">
        <v>10</v>
      </c>
      <c r="P465" t="s">
        <v>20</v>
      </c>
      <c r="Q465" t="s">
        <v>4304</v>
      </c>
      <c r="R465">
        <v>135.94999999999999</v>
      </c>
      <c r="S465">
        <v>1</v>
      </c>
      <c r="T465">
        <v>0</v>
      </c>
      <c r="U465">
        <v>39.425499999999985</v>
      </c>
      <c r="V465">
        <v>2016</v>
      </c>
      <c r="W465" t="s">
        <v>214</v>
      </c>
    </row>
    <row r="466" spans="1:23" x14ac:dyDescent="0.25">
      <c r="A466">
        <v>9781</v>
      </c>
      <c r="B466" t="s">
        <v>4305</v>
      </c>
      <c r="C466" s="32">
        <v>42627</v>
      </c>
      <c r="D466" s="32">
        <v>42631</v>
      </c>
      <c r="E466" t="s">
        <v>375</v>
      </c>
      <c r="F466" t="s">
        <v>394</v>
      </c>
      <c r="G466" t="s">
        <v>395</v>
      </c>
      <c r="H466" t="s">
        <v>0</v>
      </c>
      <c r="I466" t="s">
        <v>378</v>
      </c>
      <c r="J466" t="s">
        <v>1132</v>
      </c>
      <c r="K466" t="s">
        <v>53</v>
      </c>
      <c r="L466">
        <v>11561</v>
      </c>
      <c r="M466" t="s">
        <v>82</v>
      </c>
      <c r="N466" t="s">
        <v>4235</v>
      </c>
      <c r="O466" t="s">
        <v>10</v>
      </c>
      <c r="P466" t="s">
        <v>20</v>
      </c>
      <c r="Q466" t="s">
        <v>4236</v>
      </c>
      <c r="R466">
        <v>437.84999999999997</v>
      </c>
      <c r="S466">
        <v>3</v>
      </c>
      <c r="T466">
        <v>0</v>
      </c>
      <c r="U466">
        <v>131.35499999999996</v>
      </c>
      <c r="V466">
        <v>2016</v>
      </c>
      <c r="W466" t="s">
        <v>219</v>
      </c>
    </row>
    <row r="467" spans="1:23" x14ac:dyDescent="0.25">
      <c r="A467">
        <v>9984</v>
      </c>
      <c r="B467" t="s">
        <v>4306</v>
      </c>
      <c r="C467" s="32">
        <v>42635</v>
      </c>
      <c r="D467" s="32">
        <v>42641</v>
      </c>
      <c r="E467" t="s">
        <v>375</v>
      </c>
      <c r="F467" t="s">
        <v>4294</v>
      </c>
      <c r="G467" t="s">
        <v>4295</v>
      </c>
      <c r="H467" t="s">
        <v>0</v>
      </c>
      <c r="I467" t="s">
        <v>378</v>
      </c>
      <c r="J467" t="s">
        <v>4307</v>
      </c>
      <c r="K467" t="s">
        <v>44</v>
      </c>
      <c r="L467">
        <v>49505</v>
      </c>
      <c r="M467" t="s">
        <v>81</v>
      </c>
      <c r="N467" t="s">
        <v>4283</v>
      </c>
      <c r="O467" t="s">
        <v>10</v>
      </c>
      <c r="P467" t="s">
        <v>20</v>
      </c>
      <c r="Q467" t="s">
        <v>4284</v>
      </c>
      <c r="R467">
        <v>97.98</v>
      </c>
      <c r="S467">
        <v>2</v>
      </c>
      <c r="T467">
        <v>0</v>
      </c>
      <c r="U467">
        <v>27.434400000000011</v>
      </c>
      <c r="V467">
        <v>2016</v>
      </c>
      <c r="W467" t="s">
        <v>219</v>
      </c>
    </row>
    <row r="468" spans="1:23" x14ac:dyDescent="0.25">
      <c r="A468">
        <v>45</v>
      </c>
      <c r="B468" t="s">
        <v>4308</v>
      </c>
      <c r="C468" s="32">
        <v>42440</v>
      </c>
      <c r="D468" s="32">
        <v>42442</v>
      </c>
      <c r="E468" t="s">
        <v>512</v>
      </c>
      <c r="F468" t="s">
        <v>1181</v>
      </c>
      <c r="G468" t="s">
        <v>1182</v>
      </c>
      <c r="H468" t="s">
        <v>1</v>
      </c>
      <c r="I468" t="s">
        <v>378</v>
      </c>
      <c r="J468" t="s">
        <v>2259</v>
      </c>
      <c r="K468" t="s">
        <v>45</v>
      </c>
      <c r="L468">
        <v>55122</v>
      </c>
      <c r="M468" t="s">
        <v>81</v>
      </c>
      <c r="N468" t="s">
        <v>4309</v>
      </c>
      <c r="O468" t="s">
        <v>10</v>
      </c>
      <c r="P468" t="s">
        <v>17</v>
      </c>
      <c r="Q468" t="s">
        <v>4310</v>
      </c>
      <c r="R468">
        <v>45.98</v>
      </c>
      <c r="S468">
        <v>2</v>
      </c>
      <c r="T468">
        <v>0</v>
      </c>
      <c r="U468">
        <v>19.7714</v>
      </c>
      <c r="V468">
        <v>2016</v>
      </c>
      <c r="W468" t="s">
        <v>215</v>
      </c>
    </row>
    <row r="469" spans="1:23" x14ac:dyDescent="0.25">
      <c r="A469">
        <v>60</v>
      </c>
      <c r="B469" t="s">
        <v>296</v>
      </c>
      <c r="C469" s="32">
        <v>42538</v>
      </c>
      <c r="D469" s="32">
        <v>42539</v>
      </c>
      <c r="E469" t="s">
        <v>512</v>
      </c>
      <c r="F469" t="s">
        <v>4178</v>
      </c>
      <c r="G469" t="s">
        <v>4179</v>
      </c>
      <c r="H469" t="s">
        <v>0</v>
      </c>
      <c r="I469" t="s">
        <v>378</v>
      </c>
      <c r="J469" t="s">
        <v>190</v>
      </c>
      <c r="K469" t="s">
        <v>53</v>
      </c>
      <c r="L469">
        <v>12180</v>
      </c>
      <c r="M469" t="s">
        <v>82</v>
      </c>
      <c r="N469" t="s">
        <v>4311</v>
      </c>
      <c r="O469" t="s">
        <v>10</v>
      </c>
      <c r="P469" t="s">
        <v>17</v>
      </c>
      <c r="Q469" t="s">
        <v>4312</v>
      </c>
      <c r="R469">
        <v>30</v>
      </c>
      <c r="S469">
        <v>2</v>
      </c>
      <c r="T469">
        <v>0</v>
      </c>
      <c r="U469">
        <v>3.3000000000000007</v>
      </c>
      <c r="V469">
        <v>2016</v>
      </c>
      <c r="W469" t="s">
        <v>214</v>
      </c>
    </row>
    <row r="470" spans="1:23" x14ac:dyDescent="0.25">
      <c r="A470">
        <v>651</v>
      </c>
      <c r="B470" t="s">
        <v>4313</v>
      </c>
      <c r="C470" s="32">
        <v>42715</v>
      </c>
      <c r="D470" s="32">
        <v>42720</v>
      </c>
      <c r="E470" t="s">
        <v>389</v>
      </c>
      <c r="F470" t="s">
        <v>2824</v>
      </c>
      <c r="G470" t="s">
        <v>2825</v>
      </c>
      <c r="H470" t="s">
        <v>1</v>
      </c>
      <c r="I470" t="s">
        <v>378</v>
      </c>
      <c r="J470" t="s">
        <v>4314</v>
      </c>
      <c r="K470" t="s">
        <v>64</v>
      </c>
      <c r="L470">
        <v>98661</v>
      </c>
      <c r="M470" t="s">
        <v>84</v>
      </c>
      <c r="N470" t="s">
        <v>4315</v>
      </c>
      <c r="O470" t="s">
        <v>10</v>
      </c>
      <c r="P470" t="s">
        <v>17</v>
      </c>
      <c r="Q470" t="s">
        <v>4316</v>
      </c>
      <c r="R470">
        <v>316</v>
      </c>
      <c r="S470">
        <v>4</v>
      </c>
      <c r="T470">
        <v>0</v>
      </c>
      <c r="U470">
        <v>31.599999999999966</v>
      </c>
      <c r="V470">
        <v>2016</v>
      </c>
      <c r="W470" t="s">
        <v>210</v>
      </c>
    </row>
    <row r="471" spans="1:23" x14ac:dyDescent="0.25">
      <c r="A471">
        <v>1672</v>
      </c>
      <c r="B471" t="s">
        <v>4317</v>
      </c>
      <c r="C471" s="32">
        <v>42451</v>
      </c>
      <c r="D471" s="32">
        <v>42454</v>
      </c>
      <c r="E471" t="s">
        <v>512</v>
      </c>
      <c r="F471" t="s">
        <v>4318</v>
      </c>
      <c r="G471" t="s">
        <v>4319</v>
      </c>
      <c r="H471" t="s">
        <v>1</v>
      </c>
      <c r="I471" t="s">
        <v>378</v>
      </c>
      <c r="J471" t="s">
        <v>2121</v>
      </c>
      <c r="K471" t="s">
        <v>49</v>
      </c>
      <c r="L471">
        <v>89031</v>
      </c>
      <c r="M471" t="s">
        <v>84</v>
      </c>
      <c r="N471" t="s">
        <v>3616</v>
      </c>
      <c r="O471" t="s">
        <v>10</v>
      </c>
      <c r="P471" t="s">
        <v>17</v>
      </c>
      <c r="Q471" t="s">
        <v>3617</v>
      </c>
      <c r="R471">
        <v>58.58</v>
      </c>
      <c r="S471">
        <v>2</v>
      </c>
      <c r="T471">
        <v>0</v>
      </c>
      <c r="U471">
        <v>19.331399999999995</v>
      </c>
      <c r="V471">
        <v>2016</v>
      </c>
      <c r="W471" t="s">
        <v>215</v>
      </c>
    </row>
    <row r="472" spans="1:23" x14ac:dyDescent="0.25">
      <c r="A472">
        <v>1729</v>
      </c>
      <c r="B472" t="s">
        <v>4320</v>
      </c>
      <c r="C472" s="32">
        <v>42407</v>
      </c>
      <c r="D472" s="32">
        <v>42407</v>
      </c>
      <c r="E472" t="s">
        <v>597</v>
      </c>
      <c r="F472" t="s">
        <v>1299</v>
      </c>
      <c r="G472" t="s">
        <v>1300</v>
      </c>
      <c r="H472" t="s">
        <v>0</v>
      </c>
      <c r="I472" t="s">
        <v>378</v>
      </c>
      <c r="J472" t="s">
        <v>143</v>
      </c>
      <c r="K472" t="s">
        <v>63</v>
      </c>
      <c r="L472">
        <v>22153</v>
      </c>
      <c r="M472" t="s">
        <v>83</v>
      </c>
      <c r="N472" t="s">
        <v>481</v>
      </c>
      <c r="O472" t="s">
        <v>10</v>
      </c>
      <c r="P472" t="s">
        <v>17</v>
      </c>
      <c r="Q472" t="s">
        <v>482</v>
      </c>
      <c r="R472">
        <v>100</v>
      </c>
      <c r="S472">
        <v>4</v>
      </c>
      <c r="T472">
        <v>0</v>
      </c>
      <c r="U472">
        <v>21</v>
      </c>
      <c r="V472">
        <v>2016</v>
      </c>
      <c r="W472" t="s">
        <v>211</v>
      </c>
    </row>
    <row r="473" spans="1:23" x14ac:dyDescent="0.25">
      <c r="A473">
        <v>2187</v>
      </c>
      <c r="B473" t="s">
        <v>4321</v>
      </c>
      <c r="C473" s="32">
        <v>42565</v>
      </c>
      <c r="D473" s="32">
        <v>42565</v>
      </c>
      <c r="E473" t="s">
        <v>597</v>
      </c>
      <c r="F473" t="s">
        <v>1643</v>
      </c>
      <c r="G473" t="s">
        <v>1644</v>
      </c>
      <c r="H473" t="s">
        <v>0</v>
      </c>
      <c r="I473" t="s">
        <v>378</v>
      </c>
      <c r="J473" t="s">
        <v>239</v>
      </c>
      <c r="K473" t="s">
        <v>26</v>
      </c>
      <c r="L473">
        <v>35810</v>
      </c>
      <c r="M473" t="s">
        <v>83</v>
      </c>
      <c r="N473" t="s">
        <v>3710</v>
      </c>
      <c r="O473" t="s">
        <v>10</v>
      </c>
      <c r="P473" t="s">
        <v>17</v>
      </c>
      <c r="Q473" t="s">
        <v>3711</v>
      </c>
      <c r="R473">
        <v>29</v>
      </c>
      <c r="S473">
        <v>2</v>
      </c>
      <c r="T473">
        <v>0</v>
      </c>
      <c r="U473">
        <v>7.25</v>
      </c>
      <c r="V473">
        <v>2016</v>
      </c>
      <c r="W473" t="s">
        <v>213</v>
      </c>
    </row>
    <row r="474" spans="1:23" x14ac:dyDescent="0.25">
      <c r="A474">
        <v>2264</v>
      </c>
      <c r="B474" t="s">
        <v>4322</v>
      </c>
      <c r="C474" s="32">
        <v>42688</v>
      </c>
      <c r="D474" s="32">
        <v>42690</v>
      </c>
      <c r="E474" t="s">
        <v>389</v>
      </c>
      <c r="F474" t="s">
        <v>1768</v>
      </c>
      <c r="G474" t="s">
        <v>1769</v>
      </c>
      <c r="H474" t="s">
        <v>0</v>
      </c>
      <c r="I474" t="s">
        <v>378</v>
      </c>
      <c r="J474" t="s">
        <v>115</v>
      </c>
      <c r="K474" t="s">
        <v>34</v>
      </c>
      <c r="L474">
        <v>30318</v>
      </c>
      <c r="M474" t="s">
        <v>83</v>
      </c>
      <c r="N474" t="s">
        <v>1784</v>
      </c>
      <c r="O474" t="s">
        <v>10</v>
      </c>
      <c r="P474" t="s">
        <v>17</v>
      </c>
      <c r="Q474" t="s">
        <v>145</v>
      </c>
      <c r="R474">
        <v>499.98</v>
      </c>
      <c r="S474">
        <v>2</v>
      </c>
      <c r="T474">
        <v>0</v>
      </c>
      <c r="U474">
        <v>114.99540000000002</v>
      </c>
      <c r="V474">
        <v>2016</v>
      </c>
      <c r="W474" t="s">
        <v>217</v>
      </c>
    </row>
    <row r="475" spans="1:23" x14ac:dyDescent="0.25">
      <c r="A475">
        <v>3371</v>
      </c>
      <c r="B475" t="s">
        <v>4323</v>
      </c>
      <c r="C475" s="32">
        <v>42454</v>
      </c>
      <c r="D475" s="32">
        <v>42454</v>
      </c>
      <c r="E475" t="s">
        <v>597</v>
      </c>
      <c r="F475" t="s">
        <v>4324</v>
      </c>
      <c r="G475" t="s">
        <v>4325</v>
      </c>
      <c r="H475" t="s">
        <v>0</v>
      </c>
      <c r="I475" t="s">
        <v>378</v>
      </c>
      <c r="J475" t="s">
        <v>4326</v>
      </c>
      <c r="K475" t="s">
        <v>55</v>
      </c>
      <c r="L475">
        <v>73071</v>
      </c>
      <c r="M475" t="s">
        <v>81</v>
      </c>
      <c r="N475" t="s">
        <v>3447</v>
      </c>
      <c r="O475" t="s">
        <v>10</v>
      </c>
      <c r="P475" t="s">
        <v>17</v>
      </c>
      <c r="Q475" t="s">
        <v>103</v>
      </c>
      <c r="R475">
        <v>1287.45</v>
      </c>
      <c r="S475">
        <v>5</v>
      </c>
      <c r="T475">
        <v>0</v>
      </c>
      <c r="U475">
        <v>244.61549999999988</v>
      </c>
      <c r="V475">
        <v>2016</v>
      </c>
      <c r="W475" t="s">
        <v>215</v>
      </c>
    </row>
    <row r="476" spans="1:23" x14ac:dyDescent="0.25">
      <c r="A476">
        <v>3476</v>
      </c>
      <c r="B476" t="s">
        <v>4327</v>
      </c>
      <c r="C476" s="32">
        <v>42701</v>
      </c>
      <c r="D476" s="32">
        <v>42704</v>
      </c>
      <c r="E476" t="s">
        <v>512</v>
      </c>
      <c r="F476" t="s">
        <v>3659</v>
      </c>
      <c r="G476" t="s">
        <v>3660</v>
      </c>
      <c r="H476" t="s">
        <v>1</v>
      </c>
      <c r="I476" t="s">
        <v>378</v>
      </c>
      <c r="J476" t="s">
        <v>4328</v>
      </c>
      <c r="K476" t="s">
        <v>39</v>
      </c>
      <c r="L476">
        <v>66212</v>
      </c>
      <c r="M476" t="s">
        <v>81</v>
      </c>
      <c r="N476" t="s">
        <v>557</v>
      </c>
      <c r="O476" t="s">
        <v>10</v>
      </c>
      <c r="P476" t="s">
        <v>17</v>
      </c>
      <c r="Q476" t="s">
        <v>558</v>
      </c>
      <c r="R476">
        <v>34.950000000000003</v>
      </c>
      <c r="S476">
        <v>5</v>
      </c>
      <c r="T476">
        <v>0</v>
      </c>
      <c r="U476">
        <v>15.378000000000004</v>
      </c>
      <c r="V476">
        <v>2016</v>
      </c>
      <c r="W476" t="s">
        <v>217</v>
      </c>
    </row>
    <row r="477" spans="1:23" x14ac:dyDescent="0.25">
      <c r="A477">
        <v>4186</v>
      </c>
      <c r="B477" t="s">
        <v>4329</v>
      </c>
      <c r="C477" s="32">
        <v>42664</v>
      </c>
      <c r="D477" s="32">
        <v>42665</v>
      </c>
      <c r="E477" t="s">
        <v>512</v>
      </c>
      <c r="F477" t="s">
        <v>4330</v>
      </c>
      <c r="G477" t="s">
        <v>4331</v>
      </c>
      <c r="H477" t="s">
        <v>0</v>
      </c>
      <c r="I477" t="s">
        <v>378</v>
      </c>
      <c r="J477" t="s">
        <v>1550</v>
      </c>
      <c r="K477" t="s">
        <v>42</v>
      </c>
      <c r="L477">
        <v>21215</v>
      </c>
      <c r="M477" t="s">
        <v>82</v>
      </c>
      <c r="N477" t="s">
        <v>1867</v>
      </c>
      <c r="O477" t="s">
        <v>10</v>
      </c>
      <c r="P477" t="s">
        <v>17</v>
      </c>
      <c r="Q477" t="s">
        <v>1868</v>
      </c>
      <c r="R477">
        <v>98.16</v>
      </c>
      <c r="S477">
        <v>6</v>
      </c>
      <c r="T477">
        <v>0</v>
      </c>
      <c r="U477">
        <v>9.8159999999999954</v>
      </c>
      <c r="V477">
        <v>2016</v>
      </c>
      <c r="W477" t="s">
        <v>218</v>
      </c>
    </row>
    <row r="478" spans="1:23" x14ac:dyDescent="0.25">
      <c r="A478">
        <v>4888</v>
      </c>
      <c r="B478" t="s">
        <v>4078</v>
      </c>
      <c r="C478" s="32">
        <v>42702</v>
      </c>
      <c r="D478" s="32">
        <v>42705</v>
      </c>
      <c r="E478" t="s">
        <v>389</v>
      </c>
      <c r="F478" t="s">
        <v>1879</v>
      </c>
      <c r="G478" t="s">
        <v>1880</v>
      </c>
      <c r="H478" t="s">
        <v>1</v>
      </c>
      <c r="I478" t="s">
        <v>378</v>
      </c>
      <c r="J478" t="s">
        <v>234</v>
      </c>
      <c r="K478" t="s">
        <v>34</v>
      </c>
      <c r="L478">
        <v>30062</v>
      </c>
      <c r="M478" t="s">
        <v>83</v>
      </c>
      <c r="N478" t="s">
        <v>4332</v>
      </c>
      <c r="O478" t="s">
        <v>10</v>
      </c>
      <c r="P478" t="s">
        <v>17</v>
      </c>
      <c r="Q478" t="s">
        <v>4333</v>
      </c>
      <c r="R478">
        <v>101.69999999999999</v>
      </c>
      <c r="S478">
        <v>6</v>
      </c>
      <c r="T478">
        <v>0</v>
      </c>
      <c r="U478">
        <v>6.1019999999999968</v>
      </c>
      <c r="V478">
        <v>2016</v>
      </c>
      <c r="W478" t="s">
        <v>217</v>
      </c>
    </row>
    <row r="479" spans="1:23" x14ac:dyDescent="0.25">
      <c r="A479">
        <v>5517</v>
      </c>
      <c r="B479" t="s">
        <v>4334</v>
      </c>
      <c r="C479" s="32">
        <v>42692</v>
      </c>
      <c r="D479" s="32">
        <v>42695</v>
      </c>
      <c r="E479" t="s">
        <v>389</v>
      </c>
      <c r="F479" t="s">
        <v>2557</v>
      </c>
      <c r="G479" t="s">
        <v>2558</v>
      </c>
      <c r="H479" t="s">
        <v>1</v>
      </c>
      <c r="I479" t="s">
        <v>378</v>
      </c>
      <c r="J479" t="s">
        <v>239</v>
      </c>
      <c r="K479" t="s">
        <v>26</v>
      </c>
      <c r="L479">
        <v>35810</v>
      </c>
      <c r="M479" t="s">
        <v>83</v>
      </c>
      <c r="N479" t="s">
        <v>742</v>
      </c>
      <c r="O479" t="s">
        <v>10</v>
      </c>
      <c r="P479" t="s">
        <v>17</v>
      </c>
      <c r="Q479" t="s">
        <v>95</v>
      </c>
      <c r="R479">
        <v>1319.96</v>
      </c>
      <c r="S479">
        <v>4</v>
      </c>
      <c r="T479">
        <v>0</v>
      </c>
      <c r="U479">
        <v>527.98400000000004</v>
      </c>
      <c r="V479">
        <v>2016</v>
      </c>
      <c r="W479" t="s">
        <v>217</v>
      </c>
    </row>
    <row r="480" spans="1:23" x14ac:dyDescent="0.25">
      <c r="A480">
        <v>5532</v>
      </c>
      <c r="B480" t="s">
        <v>4335</v>
      </c>
      <c r="C480" s="32">
        <v>42527</v>
      </c>
      <c r="D480" s="32">
        <v>42528</v>
      </c>
      <c r="E480" t="s">
        <v>512</v>
      </c>
      <c r="F480" t="s">
        <v>2683</v>
      </c>
      <c r="G480" t="s">
        <v>2684</v>
      </c>
      <c r="H480" t="s">
        <v>0</v>
      </c>
      <c r="I480" t="s">
        <v>378</v>
      </c>
      <c r="J480" t="s">
        <v>4336</v>
      </c>
      <c r="K480" t="s">
        <v>28</v>
      </c>
      <c r="L480">
        <v>72209</v>
      </c>
      <c r="M480" t="s">
        <v>83</v>
      </c>
      <c r="N480" t="s">
        <v>698</v>
      </c>
      <c r="O480" t="s">
        <v>10</v>
      </c>
      <c r="P480" t="s">
        <v>17</v>
      </c>
      <c r="Q480" t="s">
        <v>699</v>
      </c>
      <c r="R480">
        <v>179.94</v>
      </c>
      <c r="S480">
        <v>6</v>
      </c>
      <c r="T480">
        <v>0</v>
      </c>
      <c r="U480">
        <v>75.57480000000001</v>
      </c>
      <c r="V480">
        <v>2016</v>
      </c>
      <c r="W480" t="s">
        <v>214</v>
      </c>
    </row>
    <row r="481" spans="1:23" x14ac:dyDescent="0.25">
      <c r="A481">
        <v>5533</v>
      </c>
      <c r="B481" t="s">
        <v>4335</v>
      </c>
      <c r="C481" s="32">
        <v>42527</v>
      </c>
      <c r="D481" s="32">
        <v>42528</v>
      </c>
      <c r="E481" t="s">
        <v>512</v>
      </c>
      <c r="F481" t="s">
        <v>2683</v>
      </c>
      <c r="G481" t="s">
        <v>2684</v>
      </c>
      <c r="H481" t="s">
        <v>0</v>
      </c>
      <c r="I481" t="s">
        <v>378</v>
      </c>
      <c r="J481" t="s">
        <v>4336</v>
      </c>
      <c r="K481" t="s">
        <v>28</v>
      </c>
      <c r="L481">
        <v>72209</v>
      </c>
      <c r="M481" t="s">
        <v>83</v>
      </c>
      <c r="N481" t="s">
        <v>882</v>
      </c>
      <c r="O481" t="s">
        <v>10</v>
      </c>
      <c r="P481" t="s">
        <v>17</v>
      </c>
      <c r="Q481" t="s">
        <v>883</v>
      </c>
      <c r="R481">
        <v>26.849999999999998</v>
      </c>
      <c r="S481">
        <v>3</v>
      </c>
      <c r="T481">
        <v>0</v>
      </c>
      <c r="U481">
        <v>5.101499999999997</v>
      </c>
      <c r="V481">
        <v>2016</v>
      </c>
      <c r="W481" t="s">
        <v>214</v>
      </c>
    </row>
    <row r="482" spans="1:23" x14ac:dyDescent="0.25">
      <c r="A482">
        <v>5534</v>
      </c>
      <c r="B482" t="s">
        <v>4335</v>
      </c>
      <c r="C482" s="32">
        <v>42527</v>
      </c>
      <c r="D482" s="32">
        <v>42528</v>
      </c>
      <c r="E482" t="s">
        <v>512</v>
      </c>
      <c r="F482" t="s">
        <v>2683</v>
      </c>
      <c r="G482" t="s">
        <v>2684</v>
      </c>
      <c r="H482" t="s">
        <v>0</v>
      </c>
      <c r="I482" t="s">
        <v>378</v>
      </c>
      <c r="J482" t="s">
        <v>4336</v>
      </c>
      <c r="K482" t="s">
        <v>28</v>
      </c>
      <c r="L482">
        <v>72209</v>
      </c>
      <c r="M482" t="s">
        <v>83</v>
      </c>
      <c r="N482" t="s">
        <v>904</v>
      </c>
      <c r="O482" t="s">
        <v>10</v>
      </c>
      <c r="P482" t="s">
        <v>17</v>
      </c>
      <c r="Q482" t="s">
        <v>199</v>
      </c>
      <c r="R482">
        <v>323.37</v>
      </c>
      <c r="S482">
        <v>3</v>
      </c>
      <c r="T482">
        <v>0</v>
      </c>
      <c r="U482">
        <v>129.34800000000001</v>
      </c>
      <c r="V482">
        <v>2016</v>
      </c>
      <c r="W482" t="s">
        <v>214</v>
      </c>
    </row>
    <row r="483" spans="1:23" x14ac:dyDescent="0.25">
      <c r="A483">
        <v>6022</v>
      </c>
      <c r="B483" t="s">
        <v>4337</v>
      </c>
      <c r="C483" s="32">
        <v>42595</v>
      </c>
      <c r="D483" s="32">
        <v>42595</v>
      </c>
      <c r="E483" t="s">
        <v>597</v>
      </c>
      <c r="F483" t="s">
        <v>667</v>
      </c>
      <c r="G483" t="s">
        <v>668</v>
      </c>
      <c r="H483" t="s">
        <v>0</v>
      </c>
      <c r="I483" t="s">
        <v>378</v>
      </c>
      <c r="J483" t="s">
        <v>4338</v>
      </c>
      <c r="K483" t="s">
        <v>41</v>
      </c>
      <c r="L483">
        <v>70065</v>
      </c>
      <c r="M483" t="s">
        <v>83</v>
      </c>
      <c r="N483" t="s">
        <v>436</v>
      </c>
      <c r="O483" t="s">
        <v>10</v>
      </c>
      <c r="P483" t="s">
        <v>17</v>
      </c>
      <c r="Q483" t="s">
        <v>437</v>
      </c>
      <c r="R483">
        <v>71.98</v>
      </c>
      <c r="S483">
        <v>2</v>
      </c>
      <c r="T483">
        <v>0</v>
      </c>
      <c r="U483">
        <v>15.1158</v>
      </c>
      <c r="V483">
        <v>2016</v>
      </c>
      <c r="W483" t="s">
        <v>209</v>
      </c>
    </row>
    <row r="484" spans="1:23" x14ac:dyDescent="0.25">
      <c r="A484">
        <v>6159</v>
      </c>
      <c r="B484" t="s">
        <v>4339</v>
      </c>
      <c r="C484" s="32">
        <v>42585</v>
      </c>
      <c r="D484" s="32">
        <v>42587</v>
      </c>
      <c r="E484" t="s">
        <v>389</v>
      </c>
      <c r="F484" t="s">
        <v>4340</v>
      </c>
      <c r="G484" t="s">
        <v>4341</v>
      </c>
      <c r="H484" t="s">
        <v>0</v>
      </c>
      <c r="I484" t="s">
        <v>378</v>
      </c>
      <c r="J484" t="s">
        <v>118</v>
      </c>
      <c r="K484" t="s">
        <v>55</v>
      </c>
      <c r="L484">
        <v>74133</v>
      </c>
      <c r="M484" t="s">
        <v>81</v>
      </c>
      <c r="N484" t="s">
        <v>3725</v>
      </c>
      <c r="O484" t="s">
        <v>10</v>
      </c>
      <c r="P484" t="s">
        <v>17</v>
      </c>
      <c r="Q484" t="s">
        <v>3726</v>
      </c>
      <c r="R484">
        <v>167.28</v>
      </c>
      <c r="S484">
        <v>12</v>
      </c>
      <c r="T484">
        <v>0</v>
      </c>
      <c r="U484">
        <v>23.419200000000011</v>
      </c>
      <c r="V484">
        <v>2016</v>
      </c>
      <c r="W484" t="s">
        <v>209</v>
      </c>
    </row>
    <row r="485" spans="1:23" x14ac:dyDescent="0.25">
      <c r="A485">
        <v>6275</v>
      </c>
      <c r="B485" t="s">
        <v>4342</v>
      </c>
      <c r="C485" s="32">
        <v>42568</v>
      </c>
      <c r="D485" s="32">
        <v>42573</v>
      </c>
      <c r="E485" t="s">
        <v>389</v>
      </c>
      <c r="F485" t="s">
        <v>947</v>
      </c>
      <c r="G485" t="s">
        <v>948</v>
      </c>
      <c r="H485" t="s">
        <v>0</v>
      </c>
      <c r="I485" t="s">
        <v>378</v>
      </c>
      <c r="J485" t="s">
        <v>75</v>
      </c>
      <c r="K485" t="s">
        <v>64</v>
      </c>
      <c r="L485">
        <v>98105</v>
      </c>
      <c r="M485" t="s">
        <v>84</v>
      </c>
      <c r="N485" t="s">
        <v>4343</v>
      </c>
      <c r="O485" t="s">
        <v>10</v>
      </c>
      <c r="P485" t="s">
        <v>17</v>
      </c>
      <c r="Q485" t="s">
        <v>4344</v>
      </c>
      <c r="R485">
        <v>428.40000000000003</v>
      </c>
      <c r="S485">
        <v>3</v>
      </c>
      <c r="T485">
        <v>0</v>
      </c>
      <c r="U485">
        <v>89.963999999999999</v>
      </c>
      <c r="V485">
        <v>2016</v>
      </c>
      <c r="W485" t="s">
        <v>213</v>
      </c>
    </row>
    <row r="486" spans="1:23" x14ac:dyDescent="0.25">
      <c r="A486">
        <v>6966</v>
      </c>
      <c r="B486" t="s">
        <v>4345</v>
      </c>
      <c r="C486" s="32">
        <v>42567</v>
      </c>
      <c r="D486" s="32">
        <v>42571</v>
      </c>
      <c r="E486" t="s">
        <v>389</v>
      </c>
      <c r="F486" t="s">
        <v>2891</v>
      </c>
      <c r="G486" t="s">
        <v>2892</v>
      </c>
      <c r="H486" t="s">
        <v>1</v>
      </c>
      <c r="I486" t="s">
        <v>378</v>
      </c>
      <c r="J486" t="s">
        <v>148</v>
      </c>
      <c r="K486" t="s">
        <v>58</v>
      </c>
      <c r="L486">
        <v>29203</v>
      </c>
      <c r="M486" t="s">
        <v>83</v>
      </c>
      <c r="N486" t="s">
        <v>1887</v>
      </c>
      <c r="O486" t="s">
        <v>10</v>
      </c>
      <c r="P486" t="s">
        <v>17</v>
      </c>
      <c r="Q486" t="s">
        <v>1888</v>
      </c>
      <c r="R486">
        <v>75.98</v>
      </c>
      <c r="S486">
        <v>2</v>
      </c>
      <c r="T486">
        <v>0</v>
      </c>
      <c r="U486">
        <v>18.235199999999999</v>
      </c>
      <c r="V486">
        <v>2016</v>
      </c>
      <c r="W486" t="s">
        <v>213</v>
      </c>
    </row>
    <row r="487" spans="1:23" x14ac:dyDescent="0.25">
      <c r="A487">
        <v>8230</v>
      </c>
      <c r="B487" t="s">
        <v>4346</v>
      </c>
      <c r="C487" s="32">
        <v>42464</v>
      </c>
      <c r="D487" s="32">
        <v>42468</v>
      </c>
      <c r="E487" t="s">
        <v>389</v>
      </c>
      <c r="F487" t="s">
        <v>3662</v>
      </c>
      <c r="G487" t="s">
        <v>3663</v>
      </c>
      <c r="H487" t="s">
        <v>2</v>
      </c>
      <c r="I487" t="s">
        <v>378</v>
      </c>
      <c r="J487" t="s">
        <v>190</v>
      </c>
      <c r="K487" t="s">
        <v>53</v>
      </c>
      <c r="L487">
        <v>12180</v>
      </c>
      <c r="M487" t="s">
        <v>82</v>
      </c>
      <c r="N487" t="s">
        <v>698</v>
      </c>
      <c r="O487" t="s">
        <v>10</v>
      </c>
      <c r="P487" t="s">
        <v>17</v>
      </c>
      <c r="Q487" t="s">
        <v>699</v>
      </c>
      <c r="R487">
        <v>89.97</v>
      </c>
      <c r="S487">
        <v>3</v>
      </c>
      <c r="T487">
        <v>0</v>
      </c>
      <c r="U487">
        <v>37.787400000000005</v>
      </c>
      <c r="V487">
        <v>2016</v>
      </c>
      <c r="W487" t="s">
        <v>208</v>
      </c>
    </row>
    <row r="488" spans="1:23" x14ac:dyDescent="0.25">
      <c r="A488">
        <v>8384</v>
      </c>
      <c r="B488" t="s">
        <v>4347</v>
      </c>
      <c r="C488" s="32">
        <v>42700</v>
      </c>
      <c r="D488" s="32">
        <v>42702</v>
      </c>
      <c r="E488" t="s">
        <v>512</v>
      </c>
      <c r="F488" t="s">
        <v>513</v>
      </c>
      <c r="G488" t="s">
        <v>514</v>
      </c>
      <c r="H488" t="s">
        <v>2</v>
      </c>
      <c r="I488" t="s">
        <v>378</v>
      </c>
      <c r="J488" t="s">
        <v>4348</v>
      </c>
      <c r="K488" t="s">
        <v>31</v>
      </c>
      <c r="L488">
        <v>6484</v>
      </c>
      <c r="M488" t="s">
        <v>82</v>
      </c>
      <c r="N488" t="s">
        <v>4349</v>
      </c>
      <c r="O488" t="s">
        <v>10</v>
      </c>
      <c r="P488" t="s">
        <v>17</v>
      </c>
      <c r="Q488" t="s">
        <v>4350</v>
      </c>
      <c r="R488">
        <v>59.97</v>
      </c>
      <c r="S488">
        <v>3</v>
      </c>
      <c r="T488">
        <v>0</v>
      </c>
      <c r="U488">
        <v>14.992499999999996</v>
      </c>
      <c r="V488">
        <v>2016</v>
      </c>
      <c r="W488" t="s">
        <v>217</v>
      </c>
    </row>
    <row r="489" spans="1:23" x14ac:dyDescent="0.25">
      <c r="A489">
        <v>8964</v>
      </c>
      <c r="B489" t="s">
        <v>321</v>
      </c>
      <c r="C489" s="32">
        <v>42679</v>
      </c>
      <c r="D489" s="32">
        <v>42681</v>
      </c>
      <c r="E489" t="s">
        <v>512</v>
      </c>
      <c r="F489" t="s">
        <v>4351</v>
      </c>
      <c r="G489" t="s">
        <v>4352</v>
      </c>
      <c r="H489" t="s">
        <v>0</v>
      </c>
      <c r="I489" t="s">
        <v>378</v>
      </c>
      <c r="J489" t="s">
        <v>236</v>
      </c>
      <c r="K489" t="s">
        <v>63</v>
      </c>
      <c r="L489">
        <v>23464</v>
      </c>
      <c r="M489" t="s">
        <v>83</v>
      </c>
      <c r="N489" t="s">
        <v>3729</v>
      </c>
      <c r="O489" t="s">
        <v>10</v>
      </c>
      <c r="P489" t="s">
        <v>17</v>
      </c>
      <c r="Q489" t="s">
        <v>3730</v>
      </c>
      <c r="R489">
        <v>89.97</v>
      </c>
      <c r="S489">
        <v>3</v>
      </c>
      <c r="T489">
        <v>0</v>
      </c>
      <c r="U489">
        <v>18.893699999999995</v>
      </c>
      <c r="V489">
        <v>2016</v>
      </c>
      <c r="W489" t="s">
        <v>217</v>
      </c>
    </row>
    <row r="490" spans="1:23" x14ac:dyDescent="0.25">
      <c r="A490">
        <v>9892</v>
      </c>
      <c r="B490" t="s">
        <v>4099</v>
      </c>
      <c r="C490" s="32">
        <v>42576</v>
      </c>
      <c r="D490" s="32">
        <v>42579</v>
      </c>
      <c r="E490" t="s">
        <v>389</v>
      </c>
      <c r="F490" t="s">
        <v>1873</v>
      </c>
      <c r="G490" t="s">
        <v>1874</v>
      </c>
      <c r="H490" t="s">
        <v>1</v>
      </c>
      <c r="I490" t="s">
        <v>378</v>
      </c>
      <c r="J490" t="s">
        <v>116</v>
      </c>
      <c r="K490" t="s">
        <v>65</v>
      </c>
      <c r="L490">
        <v>53209</v>
      </c>
      <c r="M490" t="s">
        <v>81</v>
      </c>
      <c r="N490" t="s">
        <v>1020</v>
      </c>
      <c r="O490" t="s">
        <v>10</v>
      </c>
      <c r="P490" t="s">
        <v>17</v>
      </c>
      <c r="Q490" t="s">
        <v>1021</v>
      </c>
      <c r="R490">
        <v>124.25</v>
      </c>
      <c r="S490">
        <v>7</v>
      </c>
      <c r="T490">
        <v>0</v>
      </c>
      <c r="U490">
        <v>48.457499999999996</v>
      </c>
      <c r="V490">
        <v>2016</v>
      </c>
      <c r="W490" t="s">
        <v>213</v>
      </c>
    </row>
    <row r="491" spans="1:23" x14ac:dyDescent="0.25">
      <c r="A491">
        <v>48</v>
      </c>
      <c r="B491" t="s">
        <v>4265</v>
      </c>
      <c r="C491" s="32">
        <v>42541</v>
      </c>
      <c r="D491" s="32">
        <v>42546</v>
      </c>
      <c r="E491" t="s">
        <v>375</v>
      </c>
      <c r="F491" t="s">
        <v>1940</v>
      </c>
      <c r="G491" t="s">
        <v>1941</v>
      </c>
      <c r="H491" t="s">
        <v>0</v>
      </c>
      <c r="I491" t="s">
        <v>378</v>
      </c>
      <c r="J491" t="s">
        <v>172</v>
      </c>
      <c r="K491" t="s">
        <v>32</v>
      </c>
      <c r="L491">
        <v>19901</v>
      </c>
      <c r="M491" t="s">
        <v>82</v>
      </c>
      <c r="N491" t="s">
        <v>4311</v>
      </c>
      <c r="O491" t="s">
        <v>10</v>
      </c>
      <c r="P491" t="s">
        <v>17</v>
      </c>
      <c r="Q491" t="s">
        <v>4312</v>
      </c>
      <c r="R491">
        <v>45</v>
      </c>
      <c r="S491">
        <v>3</v>
      </c>
      <c r="T491">
        <v>0</v>
      </c>
      <c r="U491">
        <v>4.9500000000000011</v>
      </c>
      <c r="V491">
        <v>2016</v>
      </c>
      <c r="W491" t="s">
        <v>214</v>
      </c>
    </row>
    <row r="492" spans="1:23" x14ac:dyDescent="0.25">
      <c r="A492">
        <v>456</v>
      </c>
      <c r="B492" t="s">
        <v>4353</v>
      </c>
      <c r="C492" s="32">
        <v>42717</v>
      </c>
      <c r="D492" s="32">
        <v>42721</v>
      </c>
      <c r="E492" t="s">
        <v>375</v>
      </c>
      <c r="F492" t="s">
        <v>1672</v>
      </c>
      <c r="G492" t="s">
        <v>1673</v>
      </c>
      <c r="H492" t="s">
        <v>1</v>
      </c>
      <c r="I492" t="s">
        <v>378</v>
      </c>
      <c r="J492" t="s">
        <v>4326</v>
      </c>
      <c r="K492" t="s">
        <v>55</v>
      </c>
      <c r="L492">
        <v>73071</v>
      </c>
      <c r="M492" t="s">
        <v>81</v>
      </c>
      <c r="N492" t="s">
        <v>4354</v>
      </c>
      <c r="O492" t="s">
        <v>10</v>
      </c>
      <c r="P492" t="s">
        <v>17</v>
      </c>
      <c r="Q492" t="s">
        <v>4355</v>
      </c>
      <c r="R492">
        <v>63.88</v>
      </c>
      <c r="S492">
        <v>4</v>
      </c>
      <c r="T492">
        <v>0</v>
      </c>
      <c r="U492">
        <v>24.913200000000003</v>
      </c>
      <c r="V492">
        <v>2016</v>
      </c>
      <c r="W492" t="s">
        <v>210</v>
      </c>
    </row>
    <row r="493" spans="1:23" x14ac:dyDescent="0.25">
      <c r="A493">
        <v>494</v>
      </c>
      <c r="B493" t="s">
        <v>4356</v>
      </c>
      <c r="C493" s="32">
        <v>42499</v>
      </c>
      <c r="D493" s="32">
        <v>42504</v>
      </c>
      <c r="E493" t="s">
        <v>375</v>
      </c>
      <c r="F493" t="s">
        <v>2692</v>
      </c>
      <c r="G493" t="s">
        <v>2693</v>
      </c>
      <c r="H493" t="s">
        <v>0</v>
      </c>
      <c r="I493" t="s">
        <v>378</v>
      </c>
      <c r="J493" t="s">
        <v>75</v>
      </c>
      <c r="K493" t="s">
        <v>64</v>
      </c>
      <c r="L493">
        <v>98115</v>
      </c>
      <c r="M493" t="s">
        <v>84</v>
      </c>
      <c r="N493" t="s">
        <v>4357</v>
      </c>
      <c r="O493" t="s">
        <v>10</v>
      </c>
      <c r="P493" t="s">
        <v>17</v>
      </c>
      <c r="Q493" t="s">
        <v>4358</v>
      </c>
      <c r="R493">
        <v>93.98</v>
      </c>
      <c r="S493">
        <v>2</v>
      </c>
      <c r="T493">
        <v>0</v>
      </c>
      <c r="U493">
        <v>13.157200000000003</v>
      </c>
      <c r="V493">
        <v>2016</v>
      </c>
      <c r="W493" t="s">
        <v>216</v>
      </c>
    </row>
    <row r="494" spans="1:23" x14ac:dyDescent="0.25">
      <c r="A494">
        <v>877</v>
      </c>
      <c r="B494" t="s">
        <v>302</v>
      </c>
      <c r="C494" s="32">
        <v>42386</v>
      </c>
      <c r="D494" s="32">
        <v>42390</v>
      </c>
      <c r="E494" t="s">
        <v>375</v>
      </c>
      <c r="F494" t="s">
        <v>3532</v>
      </c>
      <c r="G494" t="s">
        <v>3533</v>
      </c>
      <c r="H494" t="s">
        <v>2</v>
      </c>
      <c r="I494" t="s">
        <v>378</v>
      </c>
      <c r="J494" t="s">
        <v>99</v>
      </c>
      <c r="K494" t="s">
        <v>50</v>
      </c>
      <c r="L494">
        <v>3301</v>
      </c>
      <c r="M494" t="s">
        <v>82</v>
      </c>
      <c r="N494" t="s">
        <v>767</v>
      </c>
      <c r="O494" t="s">
        <v>10</v>
      </c>
      <c r="P494" t="s">
        <v>17</v>
      </c>
      <c r="Q494" t="s">
        <v>768</v>
      </c>
      <c r="R494">
        <v>29.99</v>
      </c>
      <c r="S494">
        <v>1</v>
      </c>
      <c r="T494">
        <v>0</v>
      </c>
      <c r="U494">
        <v>13.195600000000002</v>
      </c>
      <c r="V494">
        <v>2016</v>
      </c>
      <c r="W494" t="s">
        <v>212</v>
      </c>
    </row>
    <row r="495" spans="1:23" x14ac:dyDescent="0.25">
      <c r="A495">
        <v>878</v>
      </c>
      <c r="B495" t="s">
        <v>302</v>
      </c>
      <c r="C495" s="32">
        <v>42386</v>
      </c>
      <c r="D495" s="32">
        <v>42390</v>
      </c>
      <c r="E495" t="s">
        <v>375</v>
      </c>
      <c r="F495" t="s">
        <v>3532</v>
      </c>
      <c r="G495" t="s">
        <v>3533</v>
      </c>
      <c r="H495" t="s">
        <v>2</v>
      </c>
      <c r="I495" t="s">
        <v>378</v>
      </c>
      <c r="J495" t="s">
        <v>99</v>
      </c>
      <c r="K495" t="s">
        <v>50</v>
      </c>
      <c r="L495">
        <v>3301</v>
      </c>
      <c r="M495" t="s">
        <v>82</v>
      </c>
      <c r="N495" t="s">
        <v>428</v>
      </c>
      <c r="O495" t="s">
        <v>10</v>
      </c>
      <c r="P495" t="s">
        <v>17</v>
      </c>
      <c r="Q495" t="s">
        <v>1013</v>
      </c>
      <c r="R495">
        <v>371.96999999999997</v>
      </c>
      <c r="S495">
        <v>3</v>
      </c>
      <c r="T495">
        <v>0</v>
      </c>
      <c r="U495">
        <v>66.954599999999971</v>
      </c>
      <c r="V495">
        <v>2016</v>
      </c>
      <c r="W495" t="s">
        <v>212</v>
      </c>
    </row>
    <row r="496" spans="1:23" x14ac:dyDescent="0.25">
      <c r="A496">
        <v>1485</v>
      </c>
      <c r="B496" t="s">
        <v>4359</v>
      </c>
      <c r="C496" s="32">
        <v>42657</v>
      </c>
      <c r="D496" s="32">
        <v>42661</v>
      </c>
      <c r="E496" t="s">
        <v>375</v>
      </c>
      <c r="F496" t="s">
        <v>4253</v>
      </c>
      <c r="G496" t="s">
        <v>4254</v>
      </c>
      <c r="H496" t="s">
        <v>1</v>
      </c>
      <c r="I496" t="s">
        <v>378</v>
      </c>
      <c r="J496" t="s">
        <v>75</v>
      </c>
      <c r="K496" t="s">
        <v>64</v>
      </c>
      <c r="L496">
        <v>98115</v>
      </c>
      <c r="M496" t="s">
        <v>84</v>
      </c>
      <c r="N496" t="s">
        <v>547</v>
      </c>
      <c r="O496" t="s">
        <v>10</v>
      </c>
      <c r="P496" t="s">
        <v>17</v>
      </c>
      <c r="Q496" t="s">
        <v>548</v>
      </c>
      <c r="R496">
        <v>177</v>
      </c>
      <c r="S496">
        <v>3</v>
      </c>
      <c r="T496">
        <v>0</v>
      </c>
      <c r="U496">
        <v>30.089999999999982</v>
      </c>
      <c r="V496">
        <v>2016</v>
      </c>
      <c r="W496" t="s">
        <v>218</v>
      </c>
    </row>
    <row r="497" spans="1:23" x14ac:dyDescent="0.25">
      <c r="A497">
        <v>2196</v>
      </c>
      <c r="B497" t="s">
        <v>4360</v>
      </c>
      <c r="C497" s="32">
        <v>42714</v>
      </c>
      <c r="D497" s="32">
        <v>42721</v>
      </c>
      <c r="E497" t="s">
        <v>375</v>
      </c>
      <c r="F497" t="s">
        <v>3926</v>
      </c>
      <c r="G497" t="s">
        <v>3927</v>
      </c>
      <c r="H497" t="s">
        <v>0</v>
      </c>
      <c r="I497" t="s">
        <v>378</v>
      </c>
      <c r="J497" t="s">
        <v>75</v>
      </c>
      <c r="K497" t="s">
        <v>64</v>
      </c>
      <c r="L497">
        <v>98105</v>
      </c>
      <c r="M497" t="s">
        <v>84</v>
      </c>
      <c r="N497" t="s">
        <v>882</v>
      </c>
      <c r="O497" t="s">
        <v>10</v>
      </c>
      <c r="P497" t="s">
        <v>17</v>
      </c>
      <c r="Q497" t="s">
        <v>883</v>
      </c>
      <c r="R497">
        <v>44.75</v>
      </c>
      <c r="S497">
        <v>5</v>
      </c>
      <c r="T497">
        <v>0</v>
      </c>
      <c r="U497">
        <v>8.5024999999999942</v>
      </c>
      <c r="V497">
        <v>2016</v>
      </c>
      <c r="W497" t="s">
        <v>210</v>
      </c>
    </row>
    <row r="498" spans="1:23" x14ac:dyDescent="0.25">
      <c r="A498">
        <v>2303</v>
      </c>
      <c r="B498" t="s">
        <v>4361</v>
      </c>
      <c r="C498" s="32">
        <v>42386</v>
      </c>
      <c r="D498" s="32">
        <v>42390</v>
      </c>
      <c r="E498" t="s">
        <v>375</v>
      </c>
      <c r="F498" t="s">
        <v>1428</v>
      </c>
      <c r="G498" t="s">
        <v>1429</v>
      </c>
      <c r="H498" t="s">
        <v>1</v>
      </c>
      <c r="I498" t="s">
        <v>378</v>
      </c>
      <c r="J498" t="s">
        <v>70</v>
      </c>
      <c r="K498" t="s">
        <v>34</v>
      </c>
      <c r="L498">
        <v>31907</v>
      </c>
      <c r="M498" t="s">
        <v>83</v>
      </c>
      <c r="N498" t="s">
        <v>4315</v>
      </c>
      <c r="O498" t="s">
        <v>10</v>
      </c>
      <c r="P498" t="s">
        <v>17</v>
      </c>
      <c r="Q498" t="s">
        <v>4316</v>
      </c>
      <c r="R498">
        <v>316</v>
      </c>
      <c r="S498">
        <v>4</v>
      </c>
      <c r="T498">
        <v>0</v>
      </c>
      <c r="U498">
        <v>31.599999999999966</v>
      </c>
      <c r="V498">
        <v>2016</v>
      </c>
      <c r="W498" t="s">
        <v>212</v>
      </c>
    </row>
    <row r="499" spans="1:23" x14ac:dyDescent="0.25">
      <c r="A499">
        <v>2444</v>
      </c>
      <c r="B499" t="s">
        <v>4272</v>
      </c>
      <c r="C499" s="32">
        <v>42512</v>
      </c>
      <c r="D499" s="32">
        <v>42517</v>
      </c>
      <c r="E499" t="s">
        <v>375</v>
      </c>
      <c r="F499" t="s">
        <v>809</v>
      </c>
      <c r="G499" t="s">
        <v>810</v>
      </c>
      <c r="H499" t="s">
        <v>0</v>
      </c>
      <c r="I499" t="s">
        <v>378</v>
      </c>
      <c r="J499" t="s">
        <v>4273</v>
      </c>
      <c r="K499" t="s">
        <v>51</v>
      </c>
      <c r="L499">
        <v>7055</v>
      </c>
      <c r="M499" t="s">
        <v>82</v>
      </c>
      <c r="N499" t="s">
        <v>4362</v>
      </c>
      <c r="O499" t="s">
        <v>10</v>
      </c>
      <c r="P499" t="s">
        <v>17</v>
      </c>
      <c r="Q499" t="s">
        <v>4363</v>
      </c>
      <c r="R499">
        <v>95.1</v>
      </c>
      <c r="S499">
        <v>5</v>
      </c>
      <c r="T499">
        <v>0</v>
      </c>
      <c r="U499">
        <v>30.431999999999995</v>
      </c>
      <c r="V499">
        <v>2016</v>
      </c>
      <c r="W499" t="s">
        <v>216</v>
      </c>
    </row>
    <row r="500" spans="1:23" x14ac:dyDescent="0.25">
      <c r="A500">
        <v>2880</v>
      </c>
      <c r="B500" t="s">
        <v>4364</v>
      </c>
      <c r="C500" s="32">
        <v>42384</v>
      </c>
      <c r="D500" s="32">
        <v>42388</v>
      </c>
      <c r="E500" t="s">
        <v>375</v>
      </c>
      <c r="F500" t="s">
        <v>2654</v>
      </c>
      <c r="G500" t="s">
        <v>2655</v>
      </c>
      <c r="H500" t="s">
        <v>2</v>
      </c>
      <c r="I500" t="s">
        <v>378</v>
      </c>
      <c r="J500" t="s">
        <v>4365</v>
      </c>
      <c r="K500" t="s">
        <v>51</v>
      </c>
      <c r="L500">
        <v>7090</v>
      </c>
      <c r="M500" t="s">
        <v>82</v>
      </c>
      <c r="N500" t="s">
        <v>783</v>
      </c>
      <c r="O500" t="s">
        <v>10</v>
      </c>
      <c r="P500" t="s">
        <v>17</v>
      </c>
      <c r="Q500" t="s">
        <v>784</v>
      </c>
      <c r="R500">
        <v>254.96999999999997</v>
      </c>
      <c r="S500">
        <v>3</v>
      </c>
      <c r="T500">
        <v>0</v>
      </c>
      <c r="U500">
        <v>91.789199999999994</v>
      </c>
      <c r="V500">
        <v>2016</v>
      </c>
      <c r="W500" t="s">
        <v>212</v>
      </c>
    </row>
    <row r="501" spans="1:23" x14ac:dyDescent="0.25">
      <c r="A501">
        <v>3500</v>
      </c>
      <c r="B501" t="s">
        <v>4366</v>
      </c>
      <c r="C501" s="32">
        <v>42642</v>
      </c>
      <c r="D501" s="32">
        <v>42646</v>
      </c>
      <c r="E501" t="s">
        <v>375</v>
      </c>
      <c r="F501" t="s">
        <v>4367</v>
      </c>
      <c r="G501" t="s">
        <v>4368</v>
      </c>
      <c r="H501" t="s">
        <v>0</v>
      </c>
      <c r="I501" t="s">
        <v>378</v>
      </c>
      <c r="J501" t="s">
        <v>232</v>
      </c>
      <c r="K501" t="s">
        <v>26</v>
      </c>
      <c r="L501">
        <v>36608</v>
      </c>
      <c r="M501" t="s">
        <v>83</v>
      </c>
      <c r="N501" t="s">
        <v>3362</v>
      </c>
      <c r="O501" t="s">
        <v>10</v>
      </c>
      <c r="P501" t="s">
        <v>17</v>
      </c>
      <c r="Q501" t="s">
        <v>3363</v>
      </c>
      <c r="R501">
        <v>209.96999999999997</v>
      </c>
      <c r="S501">
        <v>3</v>
      </c>
      <c r="T501">
        <v>0</v>
      </c>
      <c r="U501">
        <v>71.389799999999994</v>
      </c>
      <c r="V501">
        <v>2016</v>
      </c>
      <c r="W501" t="s">
        <v>219</v>
      </c>
    </row>
    <row r="502" spans="1:23" x14ac:dyDescent="0.25">
      <c r="A502">
        <v>3516</v>
      </c>
      <c r="B502" t="s">
        <v>4369</v>
      </c>
      <c r="C502" s="32">
        <v>42724</v>
      </c>
      <c r="D502" s="32">
        <v>42728</v>
      </c>
      <c r="E502" t="s">
        <v>375</v>
      </c>
      <c r="F502" t="s">
        <v>4370</v>
      </c>
      <c r="G502" t="s">
        <v>4371</v>
      </c>
      <c r="H502" t="s">
        <v>0</v>
      </c>
      <c r="I502" t="s">
        <v>378</v>
      </c>
      <c r="J502" t="s">
        <v>142</v>
      </c>
      <c r="K502" t="s">
        <v>46</v>
      </c>
      <c r="L502">
        <v>39212</v>
      </c>
      <c r="M502" t="s">
        <v>83</v>
      </c>
      <c r="N502" t="s">
        <v>4372</v>
      </c>
      <c r="O502" t="s">
        <v>10</v>
      </c>
      <c r="P502" t="s">
        <v>17</v>
      </c>
      <c r="Q502" t="s">
        <v>4373</v>
      </c>
      <c r="R502">
        <v>66.300000000000011</v>
      </c>
      <c r="S502">
        <v>3</v>
      </c>
      <c r="T502">
        <v>0</v>
      </c>
      <c r="U502">
        <v>8.6190000000000033</v>
      </c>
      <c r="V502">
        <v>2016</v>
      </c>
      <c r="W502" t="s">
        <v>210</v>
      </c>
    </row>
    <row r="503" spans="1:23" x14ac:dyDescent="0.25">
      <c r="A503">
        <v>3719</v>
      </c>
      <c r="B503" t="s">
        <v>4374</v>
      </c>
      <c r="C503" s="32">
        <v>42632</v>
      </c>
      <c r="D503" s="32">
        <v>42636</v>
      </c>
      <c r="E503" t="s">
        <v>375</v>
      </c>
      <c r="F503" t="s">
        <v>4198</v>
      </c>
      <c r="G503" t="s">
        <v>4199</v>
      </c>
      <c r="H503" t="s">
        <v>0</v>
      </c>
      <c r="I503" t="s">
        <v>378</v>
      </c>
      <c r="J503" t="s">
        <v>70</v>
      </c>
      <c r="K503" t="s">
        <v>34</v>
      </c>
      <c r="L503">
        <v>31907</v>
      </c>
      <c r="M503" t="s">
        <v>83</v>
      </c>
      <c r="N503" t="s">
        <v>679</v>
      </c>
      <c r="O503" t="s">
        <v>10</v>
      </c>
      <c r="P503" t="s">
        <v>17</v>
      </c>
      <c r="Q503" t="s">
        <v>680</v>
      </c>
      <c r="R503">
        <v>249.95000000000002</v>
      </c>
      <c r="S503">
        <v>5</v>
      </c>
      <c r="T503">
        <v>0</v>
      </c>
      <c r="U503">
        <v>107.47850000000001</v>
      </c>
      <c r="V503">
        <v>2016</v>
      </c>
      <c r="W503" t="s">
        <v>219</v>
      </c>
    </row>
    <row r="504" spans="1:23" x14ac:dyDescent="0.25">
      <c r="A504">
        <v>3740</v>
      </c>
      <c r="B504" t="s">
        <v>4277</v>
      </c>
      <c r="C504" s="32">
        <v>42713</v>
      </c>
      <c r="D504" s="32">
        <v>42717</v>
      </c>
      <c r="E504" t="s">
        <v>375</v>
      </c>
      <c r="F504" t="s">
        <v>647</v>
      </c>
      <c r="G504" t="s">
        <v>648</v>
      </c>
      <c r="H504" t="s">
        <v>0</v>
      </c>
      <c r="I504" t="s">
        <v>378</v>
      </c>
      <c r="J504" t="s">
        <v>142</v>
      </c>
      <c r="K504" t="s">
        <v>44</v>
      </c>
      <c r="L504">
        <v>49201</v>
      </c>
      <c r="M504" t="s">
        <v>81</v>
      </c>
      <c r="N504" t="s">
        <v>698</v>
      </c>
      <c r="O504" t="s">
        <v>10</v>
      </c>
      <c r="P504" t="s">
        <v>17</v>
      </c>
      <c r="Q504" t="s">
        <v>699</v>
      </c>
      <c r="R504">
        <v>59.98</v>
      </c>
      <c r="S504">
        <v>2</v>
      </c>
      <c r="T504">
        <v>0</v>
      </c>
      <c r="U504">
        <v>25.191600000000001</v>
      </c>
      <c r="V504">
        <v>2016</v>
      </c>
      <c r="W504" t="s">
        <v>210</v>
      </c>
    </row>
    <row r="505" spans="1:23" x14ac:dyDescent="0.25">
      <c r="A505">
        <v>4034</v>
      </c>
      <c r="B505" t="s">
        <v>4375</v>
      </c>
      <c r="C505" s="32">
        <v>42639</v>
      </c>
      <c r="D505" s="32">
        <v>42643</v>
      </c>
      <c r="E505" t="s">
        <v>375</v>
      </c>
      <c r="F505" t="s">
        <v>384</v>
      </c>
      <c r="G505" t="s">
        <v>385</v>
      </c>
      <c r="H505" t="s">
        <v>2</v>
      </c>
      <c r="I505" t="s">
        <v>378</v>
      </c>
      <c r="J505" t="s">
        <v>1912</v>
      </c>
      <c r="K505" t="s">
        <v>64</v>
      </c>
      <c r="L505">
        <v>98042</v>
      </c>
      <c r="M505" t="s">
        <v>84</v>
      </c>
      <c r="N505" t="s">
        <v>481</v>
      </c>
      <c r="O505" t="s">
        <v>10</v>
      </c>
      <c r="P505" t="s">
        <v>17</v>
      </c>
      <c r="Q505" t="s">
        <v>482</v>
      </c>
      <c r="R505">
        <v>100</v>
      </c>
      <c r="S505">
        <v>4</v>
      </c>
      <c r="T505">
        <v>0</v>
      </c>
      <c r="U505">
        <v>21</v>
      </c>
      <c r="V505">
        <v>2016</v>
      </c>
      <c r="W505" t="s">
        <v>219</v>
      </c>
    </row>
    <row r="506" spans="1:23" x14ac:dyDescent="0.25">
      <c r="A506">
        <v>4441</v>
      </c>
      <c r="B506" t="s">
        <v>4376</v>
      </c>
      <c r="C506" s="32">
        <v>42573</v>
      </c>
      <c r="D506" s="32">
        <v>42577</v>
      </c>
      <c r="E506" t="s">
        <v>375</v>
      </c>
      <c r="F506" t="s">
        <v>947</v>
      </c>
      <c r="G506" t="s">
        <v>948</v>
      </c>
      <c r="H506" t="s">
        <v>0</v>
      </c>
      <c r="I506" t="s">
        <v>378</v>
      </c>
      <c r="J506" t="s">
        <v>161</v>
      </c>
      <c r="K506" t="s">
        <v>44</v>
      </c>
      <c r="L506">
        <v>48185</v>
      </c>
      <c r="M506" t="s">
        <v>81</v>
      </c>
      <c r="N506" t="s">
        <v>4377</v>
      </c>
      <c r="O506" t="s">
        <v>10</v>
      </c>
      <c r="P506" t="s">
        <v>17</v>
      </c>
      <c r="Q506" t="s">
        <v>107</v>
      </c>
      <c r="R506">
        <v>109.95</v>
      </c>
      <c r="S506">
        <v>1</v>
      </c>
      <c r="T506">
        <v>0</v>
      </c>
      <c r="U506">
        <v>36.283500000000004</v>
      </c>
      <c r="V506">
        <v>2016</v>
      </c>
      <c r="W506" t="s">
        <v>213</v>
      </c>
    </row>
    <row r="507" spans="1:23" x14ac:dyDescent="0.25">
      <c r="A507">
        <v>4668</v>
      </c>
      <c r="B507" t="s">
        <v>301</v>
      </c>
      <c r="C507" s="32">
        <v>42379</v>
      </c>
      <c r="D507" s="32">
        <v>42386</v>
      </c>
      <c r="E507" t="s">
        <v>375</v>
      </c>
      <c r="F507" t="s">
        <v>855</v>
      </c>
      <c r="G507" t="s">
        <v>856</v>
      </c>
      <c r="H507" t="s">
        <v>1</v>
      </c>
      <c r="I507" t="s">
        <v>378</v>
      </c>
      <c r="J507" t="s">
        <v>75</v>
      </c>
      <c r="K507" t="s">
        <v>64</v>
      </c>
      <c r="L507">
        <v>98115</v>
      </c>
      <c r="M507" t="s">
        <v>84</v>
      </c>
      <c r="N507" t="s">
        <v>4378</v>
      </c>
      <c r="O507" t="s">
        <v>10</v>
      </c>
      <c r="P507" t="s">
        <v>17</v>
      </c>
      <c r="Q507" t="s">
        <v>4379</v>
      </c>
      <c r="R507">
        <v>69.98</v>
      </c>
      <c r="S507">
        <v>2</v>
      </c>
      <c r="T507">
        <v>0</v>
      </c>
      <c r="U507">
        <v>13.296199999999999</v>
      </c>
      <c r="V507">
        <v>2016</v>
      </c>
      <c r="W507" t="s">
        <v>212</v>
      </c>
    </row>
    <row r="508" spans="1:23" x14ac:dyDescent="0.25">
      <c r="A508">
        <v>5251</v>
      </c>
      <c r="B508" t="s">
        <v>4380</v>
      </c>
      <c r="C508" s="32">
        <v>42716</v>
      </c>
      <c r="D508" s="32">
        <v>42722</v>
      </c>
      <c r="E508" t="s">
        <v>375</v>
      </c>
      <c r="F508" t="s">
        <v>4381</v>
      </c>
      <c r="G508" t="s">
        <v>4382</v>
      </c>
      <c r="H508" t="s">
        <v>0</v>
      </c>
      <c r="I508" t="s">
        <v>378</v>
      </c>
      <c r="J508" t="s">
        <v>70</v>
      </c>
      <c r="K508" t="s">
        <v>34</v>
      </c>
      <c r="L508">
        <v>31907</v>
      </c>
      <c r="M508" t="s">
        <v>83</v>
      </c>
      <c r="N508" t="s">
        <v>1862</v>
      </c>
      <c r="O508" t="s">
        <v>10</v>
      </c>
      <c r="P508" t="s">
        <v>17</v>
      </c>
      <c r="Q508" t="s">
        <v>1863</v>
      </c>
      <c r="R508">
        <v>249.95000000000002</v>
      </c>
      <c r="S508">
        <v>5</v>
      </c>
      <c r="T508">
        <v>0</v>
      </c>
      <c r="U508">
        <v>19.995999999999974</v>
      </c>
      <c r="V508">
        <v>2016</v>
      </c>
      <c r="W508" t="s">
        <v>210</v>
      </c>
    </row>
    <row r="509" spans="1:23" x14ac:dyDescent="0.25">
      <c r="A509">
        <v>5302</v>
      </c>
      <c r="B509" t="s">
        <v>3929</v>
      </c>
      <c r="C509" s="32">
        <v>42520</v>
      </c>
      <c r="D509" s="32">
        <v>42524</v>
      </c>
      <c r="E509" t="s">
        <v>375</v>
      </c>
      <c r="F509" t="s">
        <v>2491</v>
      </c>
      <c r="G509" t="s">
        <v>2492</v>
      </c>
      <c r="H509" t="s">
        <v>1</v>
      </c>
      <c r="I509" t="s">
        <v>378</v>
      </c>
      <c r="J509" t="s">
        <v>143</v>
      </c>
      <c r="K509" t="s">
        <v>63</v>
      </c>
      <c r="L509">
        <v>22153</v>
      </c>
      <c r="M509" t="s">
        <v>83</v>
      </c>
      <c r="N509" t="s">
        <v>2989</v>
      </c>
      <c r="O509" t="s">
        <v>10</v>
      </c>
      <c r="P509" t="s">
        <v>17</v>
      </c>
      <c r="Q509" t="s">
        <v>129</v>
      </c>
      <c r="R509">
        <v>1979.6999999999998</v>
      </c>
      <c r="S509">
        <v>6</v>
      </c>
      <c r="T509">
        <v>0</v>
      </c>
      <c r="U509">
        <v>653.30099999999982</v>
      </c>
      <c r="V509">
        <v>2016</v>
      </c>
      <c r="W509" t="s">
        <v>216</v>
      </c>
    </row>
    <row r="510" spans="1:23" x14ac:dyDescent="0.25">
      <c r="A510">
        <v>5620</v>
      </c>
      <c r="B510" t="s">
        <v>4122</v>
      </c>
      <c r="C510" s="32">
        <v>42638</v>
      </c>
      <c r="D510" s="32">
        <v>42643</v>
      </c>
      <c r="E510" t="s">
        <v>375</v>
      </c>
      <c r="F510" t="s">
        <v>2103</v>
      </c>
      <c r="G510" t="s">
        <v>2104</v>
      </c>
      <c r="H510" t="s">
        <v>1</v>
      </c>
      <c r="I510" t="s">
        <v>378</v>
      </c>
      <c r="J510" t="s">
        <v>4123</v>
      </c>
      <c r="K510" t="s">
        <v>65</v>
      </c>
      <c r="L510">
        <v>54601</v>
      </c>
      <c r="M510" t="s">
        <v>81</v>
      </c>
      <c r="N510" t="s">
        <v>3720</v>
      </c>
      <c r="O510" t="s">
        <v>10</v>
      </c>
      <c r="P510" t="s">
        <v>17</v>
      </c>
      <c r="Q510" t="s">
        <v>3721</v>
      </c>
      <c r="R510">
        <v>499.95</v>
      </c>
      <c r="S510">
        <v>5</v>
      </c>
      <c r="T510">
        <v>0</v>
      </c>
      <c r="U510">
        <v>174.98249999999999</v>
      </c>
      <c r="V510">
        <v>2016</v>
      </c>
      <c r="W510" t="s">
        <v>219</v>
      </c>
    </row>
    <row r="511" spans="1:23" x14ac:dyDescent="0.25">
      <c r="A511">
        <v>5670</v>
      </c>
      <c r="B511" t="s">
        <v>4383</v>
      </c>
      <c r="C511" s="32">
        <v>42532</v>
      </c>
      <c r="D511" s="32">
        <v>42536</v>
      </c>
      <c r="E511" t="s">
        <v>375</v>
      </c>
      <c r="F511" t="s">
        <v>3078</v>
      </c>
      <c r="G511" t="s">
        <v>3079</v>
      </c>
      <c r="H511" t="s">
        <v>0</v>
      </c>
      <c r="I511" t="s">
        <v>378</v>
      </c>
      <c r="J511" t="s">
        <v>75</v>
      </c>
      <c r="K511" t="s">
        <v>64</v>
      </c>
      <c r="L511">
        <v>98103</v>
      </c>
      <c r="M511" t="s">
        <v>84</v>
      </c>
      <c r="N511" t="s">
        <v>1029</v>
      </c>
      <c r="O511" t="s">
        <v>10</v>
      </c>
      <c r="P511" t="s">
        <v>17</v>
      </c>
      <c r="Q511" t="s">
        <v>1030</v>
      </c>
      <c r="R511">
        <v>389.97</v>
      </c>
      <c r="S511">
        <v>3</v>
      </c>
      <c r="T511">
        <v>0</v>
      </c>
      <c r="U511">
        <v>132.58980000000003</v>
      </c>
      <c r="V511">
        <v>2016</v>
      </c>
      <c r="W511" t="s">
        <v>214</v>
      </c>
    </row>
    <row r="512" spans="1:23" x14ac:dyDescent="0.25">
      <c r="A512">
        <v>6583</v>
      </c>
      <c r="B512" t="s">
        <v>4384</v>
      </c>
      <c r="C512" s="32">
        <v>42589</v>
      </c>
      <c r="D512" s="32">
        <v>42593</v>
      </c>
      <c r="E512" t="s">
        <v>375</v>
      </c>
      <c r="F512" t="s">
        <v>3537</v>
      </c>
      <c r="G512" t="s">
        <v>3538</v>
      </c>
      <c r="H512" t="s">
        <v>1</v>
      </c>
      <c r="I512" t="s">
        <v>378</v>
      </c>
      <c r="J512" t="s">
        <v>248</v>
      </c>
      <c r="K512" t="s">
        <v>64</v>
      </c>
      <c r="L512">
        <v>98026</v>
      </c>
      <c r="M512" t="s">
        <v>84</v>
      </c>
      <c r="N512" t="s">
        <v>4385</v>
      </c>
      <c r="O512" t="s">
        <v>10</v>
      </c>
      <c r="P512" t="s">
        <v>17</v>
      </c>
      <c r="Q512" t="s">
        <v>4386</v>
      </c>
      <c r="R512">
        <v>179.97</v>
      </c>
      <c r="S512">
        <v>3</v>
      </c>
      <c r="T512">
        <v>0</v>
      </c>
      <c r="U512">
        <v>86.385600000000011</v>
      </c>
      <c r="V512">
        <v>2016</v>
      </c>
      <c r="W512" t="s">
        <v>209</v>
      </c>
    </row>
    <row r="513" spans="1:23" x14ac:dyDescent="0.25">
      <c r="A513">
        <v>6695</v>
      </c>
      <c r="B513" t="s">
        <v>4387</v>
      </c>
      <c r="C513" s="32">
        <v>42608</v>
      </c>
      <c r="D513" s="32">
        <v>42612</v>
      </c>
      <c r="E513" t="s">
        <v>375</v>
      </c>
      <c r="F513" t="s">
        <v>1870</v>
      </c>
      <c r="G513" t="s">
        <v>1871</v>
      </c>
      <c r="H513" t="s">
        <v>2</v>
      </c>
      <c r="I513" t="s">
        <v>378</v>
      </c>
      <c r="J513" t="s">
        <v>176</v>
      </c>
      <c r="K513" t="s">
        <v>65</v>
      </c>
      <c r="L513">
        <v>53132</v>
      </c>
      <c r="M513" t="s">
        <v>81</v>
      </c>
      <c r="N513" t="s">
        <v>1777</v>
      </c>
      <c r="O513" t="s">
        <v>10</v>
      </c>
      <c r="P513" t="s">
        <v>17</v>
      </c>
      <c r="Q513" t="s">
        <v>1778</v>
      </c>
      <c r="R513">
        <v>47.97</v>
      </c>
      <c r="S513">
        <v>3</v>
      </c>
      <c r="T513">
        <v>0</v>
      </c>
      <c r="U513">
        <v>14.870699999999998</v>
      </c>
      <c r="V513">
        <v>2016</v>
      </c>
      <c r="W513" t="s">
        <v>209</v>
      </c>
    </row>
    <row r="514" spans="1:23" x14ac:dyDescent="0.25">
      <c r="A514">
        <v>6842</v>
      </c>
      <c r="B514" t="s">
        <v>4132</v>
      </c>
      <c r="C514" s="32">
        <v>42625</v>
      </c>
      <c r="D514" s="32">
        <v>42630</v>
      </c>
      <c r="E514" t="s">
        <v>375</v>
      </c>
      <c r="F514" t="s">
        <v>4133</v>
      </c>
      <c r="G514" t="s">
        <v>4134</v>
      </c>
      <c r="H514" t="s">
        <v>1</v>
      </c>
      <c r="I514" t="s">
        <v>378</v>
      </c>
      <c r="J514" t="s">
        <v>143</v>
      </c>
      <c r="K514" t="s">
        <v>63</v>
      </c>
      <c r="L514">
        <v>22153</v>
      </c>
      <c r="M514" t="s">
        <v>83</v>
      </c>
      <c r="N514" t="s">
        <v>4388</v>
      </c>
      <c r="O514" t="s">
        <v>10</v>
      </c>
      <c r="P514" t="s">
        <v>17</v>
      </c>
      <c r="Q514" t="s">
        <v>4389</v>
      </c>
      <c r="R514">
        <v>20.700000000000003</v>
      </c>
      <c r="S514">
        <v>3</v>
      </c>
      <c r="T514">
        <v>0</v>
      </c>
      <c r="U514">
        <v>1.6559999999999988</v>
      </c>
      <c r="V514">
        <v>2016</v>
      </c>
      <c r="W514" t="s">
        <v>219</v>
      </c>
    </row>
    <row r="515" spans="1:23" x14ac:dyDescent="0.25">
      <c r="A515">
        <v>6939</v>
      </c>
      <c r="B515" t="s">
        <v>4390</v>
      </c>
      <c r="C515" s="32">
        <v>42679</v>
      </c>
      <c r="D515" s="32">
        <v>42683</v>
      </c>
      <c r="E515" t="s">
        <v>375</v>
      </c>
      <c r="F515" t="s">
        <v>4391</v>
      </c>
      <c r="G515" t="s">
        <v>4392</v>
      </c>
      <c r="H515" t="s">
        <v>0</v>
      </c>
      <c r="I515" t="s">
        <v>378</v>
      </c>
      <c r="J515" t="s">
        <v>75</v>
      </c>
      <c r="K515" t="s">
        <v>64</v>
      </c>
      <c r="L515">
        <v>98105</v>
      </c>
      <c r="M515" t="s">
        <v>84</v>
      </c>
      <c r="N515" t="s">
        <v>4393</v>
      </c>
      <c r="O515" t="s">
        <v>10</v>
      </c>
      <c r="P515" t="s">
        <v>17</v>
      </c>
      <c r="Q515" t="s">
        <v>4394</v>
      </c>
      <c r="R515">
        <v>479.72</v>
      </c>
      <c r="S515">
        <v>4</v>
      </c>
      <c r="T515">
        <v>0</v>
      </c>
      <c r="U515">
        <v>52.769200000000012</v>
      </c>
      <c r="V515">
        <v>2016</v>
      </c>
      <c r="W515" t="s">
        <v>217</v>
      </c>
    </row>
    <row r="516" spans="1:23" x14ac:dyDescent="0.25">
      <c r="A516">
        <v>7287</v>
      </c>
      <c r="B516" t="s">
        <v>4395</v>
      </c>
      <c r="C516" s="32">
        <v>42541</v>
      </c>
      <c r="D516" s="32">
        <v>42546</v>
      </c>
      <c r="E516" t="s">
        <v>375</v>
      </c>
      <c r="F516" t="s">
        <v>3999</v>
      </c>
      <c r="G516" t="s">
        <v>4000</v>
      </c>
      <c r="H516" t="s">
        <v>1</v>
      </c>
      <c r="I516" t="s">
        <v>378</v>
      </c>
      <c r="J516" t="s">
        <v>1576</v>
      </c>
      <c r="K516" t="s">
        <v>55</v>
      </c>
      <c r="L516">
        <v>73120</v>
      </c>
      <c r="M516" t="s">
        <v>81</v>
      </c>
      <c r="N516" t="s">
        <v>4388</v>
      </c>
      <c r="O516" t="s">
        <v>10</v>
      </c>
      <c r="P516" t="s">
        <v>17</v>
      </c>
      <c r="Q516" t="s">
        <v>4389</v>
      </c>
      <c r="R516">
        <v>6.9</v>
      </c>
      <c r="S516">
        <v>1</v>
      </c>
      <c r="T516">
        <v>0</v>
      </c>
      <c r="U516">
        <v>0.5519999999999996</v>
      </c>
      <c r="V516">
        <v>2016</v>
      </c>
      <c r="W516" t="s">
        <v>214</v>
      </c>
    </row>
    <row r="517" spans="1:23" x14ac:dyDescent="0.25">
      <c r="A517">
        <v>7689</v>
      </c>
      <c r="B517" t="s">
        <v>3948</v>
      </c>
      <c r="C517" s="32">
        <v>42699</v>
      </c>
      <c r="D517" s="32">
        <v>42703</v>
      </c>
      <c r="E517" t="s">
        <v>375</v>
      </c>
      <c r="F517" t="s">
        <v>2905</v>
      </c>
      <c r="G517" t="s">
        <v>2906</v>
      </c>
      <c r="H517" t="s">
        <v>1</v>
      </c>
      <c r="I517" t="s">
        <v>378</v>
      </c>
      <c r="J517" t="s">
        <v>142</v>
      </c>
      <c r="K517" t="s">
        <v>44</v>
      </c>
      <c r="L517">
        <v>49201</v>
      </c>
      <c r="M517" t="s">
        <v>81</v>
      </c>
      <c r="N517" t="s">
        <v>3739</v>
      </c>
      <c r="O517" t="s">
        <v>10</v>
      </c>
      <c r="P517" t="s">
        <v>17</v>
      </c>
      <c r="Q517" t="s">
        <v>3740</v>
      </c>
      <c r="R517">
        <v>160</v>
      </c>
      <c r="S517">
        <v>8</v>
      </c>
      <c r="T517">
        <v>0</v>
      </c>
      <c r="U517">
        <v>62.400000000000006</v>
      </c>
      <c r="V517">
        <v>2016</v>
      </c>
      <c r="W517" t="s">
        <v>217</v>
      </c>
    </row>
    <row r="518" spans="1:23" x14ac:dyDescent="0.25">
      <c r="A518">
        <v>7706</v>
      </c>
      <c r="B518" t="s">
        <v>3949</v>
      </c>
      <c r="C518" s="32">
        <v>42608</v>
      </c>
      <c r="D518" s="32">
        <v>42615</v>
      </c>
      <c r="E518" t="s">
        <v>375</v>
      </c>
      <c r="F518" t="s">
        <v>3950</v>
      </c>
      <c r="G518" t="s">
        <v>3951</v>
      </c>
      <c r="H518" t="s">
        <v>0</v>
      </c>
      <c r="I518" t="s">
        <v>378</v>
      </c>
      <c r="J518" t="s">
        <v>122</v>
      </c>
      <c r="K518" t="s">
        <v>44</v>
      </c>
      <c r="L518">
        <v>48234</v>
      </c>
      <c r="M518" t="s">
        <v>81</v>
      </c>
      <c r="N518" t="s">
        <v>3635</v>
      </c>
      <c r="O518" t="s">
        <v>10</v>
      </c>
      <c r="P518" t="s">
        <v>17</v>
      </c>
      <c r="Q518" t="s">
        <v>3636</v>
      </c>
      <c r="R518">
        <v>479.97</v>
      </c>
      <c r="S518">
        <v>3</v>
      </c>
      <c r="T518">
        <v>0</v>
      </c>
      <c r="U518">
        <v>163.18979999999999</v>
      </c>
      <c r="V518">
        <v>2016</v>
      </c>
      <c r="W518" t="s">
        <v>209</v>
      </c>
    </row>
    <row r="519" spans="1:23" x14ac:dyDescent="0.25">
      <c r="A519">
        <v>7891</v>
      </c>
      <c r="B519" t="s">
        <v>4396</v>
      </c>
      <c r="C519" s="32">
        <v>42729</v>
      </c>
      <c r="D519" s="32">
        <v>42733</v>
      </c>
      <c r="E519" t="s">
        <v>375</v>
      </c>
      <c r="F519" t="s">
        <v>2289</v>
      </c>
      <c r="G519" t="s">
        <v>2290</v>
      </c>
      <c r="H519" t="s">
        <v>0</v>
      </c>
      <c r="I519" t="s">
        <v>378</v>
      </c>
      <c r="J519" t="s">
        <v>241</v>
      </c>
      <c r="K519" t="s">
        <v>28</v>
      </c>
      <c r="L519">
        <v>72701</v>
      </c>
      <c r="M519" t="s">
        <v>83</v>
      </c>
      <c r="N519" t="s">
        <v>2968</v>
      </c>
      <c r="O519" t="s">
        <v>10</v>
      </c>
      <c r="P519" t="s">
        <v>17</v>
      </c>
      <c r="Q519" t="s">
        <v>131</v>
      </c>
      <c r="R519">
        <v>399.98</v>
      </c>
      <c r="S519">
        <v>2</v>
      </c>
      <c r="T519">
        <v>0</v>
      </c>
      <c r="U519">
        <v>171.99140000000003</v>
      </c>
      <c r="V519">
        <v>2016</v>
      </c>
      <c r="W519" t="s">
        <v>210</v>
      </c>
    </row>
    <row r="520" spans="1:23" x14ac:dyDescent="0.25">
      <c r="A520">
        <v>7991</v>
      </c>
      <c r="B520" t="s">
        <v>4397</v>
      </c>
      <c r="C520" s="32">
        <v>42605</v>
      </c>
      <c r="D520" s="32">
        <v>42611</v>
      </c>
      <c r="E520" t="s">
        <v>375</v>
      </c>
      <c r="F520" t="s">
        <v>1466</v>
      </c>
      <c r="G520" t="s">
        <v>1467</v>
      </c>
      <c r="H520" t="s">
        <v>2</v>
      </c>
      <c r="I520" t="s">
        <v>378</v>
      </c>
      <c r="J520" t="s">
        <v>4398</v>
      </c>
      <c r="K520" t="s">
        <v>65</v>
      </c>
      <c r="L520">
        <v>53081</v>
      </c>
      <c r="M520" t="s">
        <v>81</v>
      </c>
      <c r="N520" t="s">
        <v>4399</v>
      </c>
      <c r="O520" t="s">
        <v>10</v>
      </c>
      <c r="P520" t="s">
        <v>17</v>
      </c>
      <c r="Q520" t="s">
        <v>4400</v>
      </c>
      <c r="R520">
        <v>1.98</v>
      </c>
      <c r="S520">
        <v>2</v>
      </c>
      <c r="T520">
        <v>0</v>
      </c>
      <c r="U520">
        <v>0.89100000000000001</v>
      </c>
      <c r="V520">
        <v>2016</v>
      </c>
      <c r="W520" t="s">
        <v>209</v>
      </c>
    </row>
    <row r="521" spans="1:23" x14ac:dyDescent="0.25">
      <c r="A521">
        <v>8160</v>
      </c>
      <c r="B521" t="s">
        <v>4401</v>
      </c>
      <c r="C521" s="32">
        <v>42438</v>
      </c>
      <c r="D521" s="32">
        <v>42442</v>
      </c>
      <c r="E521" t="s">
        <v>375</v>
      </c>
      <c r="F521" t="s">
        <v>3749</v>
      </c>
      <c r="G521" t="s">
        <v>3750</v>
      </c>
      <c r="H521" t="s">
        <v>2</v>
      </c>
      <c r="I521" t="s">
        <v>378</v>
      </c>
      <c r="J521" t="s">
        <v>4402</v>
      </c>
      <c r="K521" t="s">
        <v>31</v>
      </c>
      <c r="L521">
        <v>6460</v>
      </c>
      <c r="M521" t="s">
        <v>82</v>
      </c>
      <c r="N521" t="s">
        <v>1042</v>
      </c>
      <c r="O521" t="s">
        <v>10</v>
      </c>
      <c r="P521" t="s">
        <v>17</v>
      </c>
      <c r="Q521" t="s">
        <v>1043</v>
      </c>
      <c r="R521">
        <v>199.75</v>
      </c>
      <c r="S521">
        <v>5</v>
      </c>
      <c r="T521">
        <v>0</v>
      </c>
      <c r="U521">
        <v>87.890000000000015</v>
      </c>
      <c r="V521">
        <v>2016</v>
      </c>
      <c r="W521" t="s">
        <v>215</v>
      </c>
    </row>
    <row r="522" spans="1:23" x14ac:dyDescent="0.25">
      <c r="A522">
        <v>8297</v>
      </c>
      <c r="B522" t="s">
        <v>4403</v>
      </c>
      <c r="C522" s="32">
        <v>42520</v>
      </c>
      <c r="D522" s="32">
        <v>42524</v>
      </c>
      <c r="E522" t="s">
        <v>375</v>
      </c>
      <c r="F522" t="s">
        <v>3559</v>
      </c>
      <c r="G522" t="s">
        <v>3560</v>
      </c>
      <c r="H522" t="s">
        <v>1</v>
      </c>
      <c r="I522" t="s">
        <v>378</v>
      </c>
      <c r="J522" t="s">
        <v>1362</v>
      </c>
      <c r="K522" t="s">
        <v>63</v>
      </c>
      <c r="L522">
        <v>22204</v>
      </c>
      <c r="M522" t="s">
        <v>83</v>
      </c>
      <c r="N522" t="s">
        <v>4404</v>
      </c>
      <c r="O522" t="s">
        <v>10</v>
      </c>
      <c r="P522" t="s">
        <v>17</v>
      </c>
      <c r="Q522" t="s">
        <v>4405</v>
      </c>
      <c r="R522">
        <v>111.98</v>
      </c>
      <c r="S522">
        <v>2</v>
      </c>
      <c r="T522">
        <v>0</v>
      </c>
      <c r="U522">
        <v>26.875200000000007</v>
      </c>
      <c r="V522">
        <v>2016</v>
      </c>
      <c r="W522" t="s">
        <v>216</v>
      </c>
    </row>
    <row r="523" spans="1:23" x14ac:dyDescent="0.25">
      <c r="A523">
        <v>9074</v>
      </c>
      <c r="B523" t="s">
        <v>4406</v>
      </c>
      <c r="C523" s="32">
        <v>42617</v>
      </c>
      <c r="D523" s="32">
        <v>42621</v>
      </c>
      <c r="E523" t="s">
        <v>375</v>
      </c>
      <c r="F523" t="s">
        <v>4407</v>
      </c>
      <c r="G523" t="s">
        <v>4408</v>
      </c>
      <c r="H523" t="s">
        <v>0</v>
      </c>
      <c r="I523" t="s">
        <v>378</v>
      </c>
      <c r="J523" t="s">
        <v>143</v>
      </c>
      <c r="K523" t="s">
        <v>47</v>
      </c>
      <c r="L523">
        <v>65807</v>
      </c>
      <c r="M523" t="s">
        <v>81</v>
      </c>
      <c r="N523" t="s">
        <v>4404</v>
      </c>
      <c r="O523" t="s">
        <v>10</v>
      </c>
      <c r="P523" t="s">
        <v>17</v>
      </c>
      <c r="Q523" t="s">
        <v>4405</v>
      </c>
      <c r="R523">
        <v>279.95</v>
      </c>
      <c r="S523">
        <v>5</v>
      </c>
      <c r="T523">
        <v>0</v>
      </c>
      <c r="U523">
        <v>67.188000000000017</v>
      </c>
      <c r="V523">
        <v>2016</v>
      </c>
      <c r="W523" t="s">
        <v>219</v>
      </c>
    </row>
    <row r="524" spans="1:23" x14ac:dyDescent="0.25">
      <c r="A524">
        <v>9147</v>
      </c>
      <c r="B524" t="s">
        <v>4409</v>
      </c>
      <c r="C524" s="32">
        <v>42392</v>
      </c>
      <c r="D524" s="32">
        <v>42396</v>
      </c>
      <c r="E524" t="s">
        <v>375</v>
      </c>
      <c r="F524" t="s">
        <v>1101</v>
      </c>
      <c r="G524" t="s">
        <v>1102</v>
      </c>
      <c r="H524" t="s">
        <v>1</v>
      </c>
      <c r="I524" t="s">
        <v>378</v>
      </c>
      <c r="J524" t="s">
        <v>69</v>
      </c>
      <c r="K524" t="s">
        <v>62</v>
      </c>
      <c r="M524" t="s">
        <v>82</v>
      </c>
      <c r="N524" t="s">
        <v>679</v>
      </c>
      <c r="O524" t="s">
        <v>10</v>
      </c>
      <c r="P524" t="s">
        <v>17</v>
      </c>
      <c r="Q524" t="s">
        <v>680</v>
      </c>
      <c r="R524">
        <v>99.98</v>
      </c>
      <c r="S524">
        <v>2</v>
      </c>
      <c r="T524">
        <v>0</v>
      </c>
      <c r="U524">
        <v>42.991400000000006</v>
      </c>
      <c r="V524">
        <v>2016</v>
      </c>
      <c r="W524" t="s">
        <v>212</v>
      </c>
    </row>
    <row r="525" spans="1:23" x14ac:dyDescent="0.25">
      <c r="A525">
        <v>9514</v>
      </c>
      <c r="B525" t="s">
        <v>4410</v>
      </c>
      <c r="C525" s="32">
        <v>42657</v>
      </c>
      <c r="D525" s="32">
        <v>42662</v>
      </c>
      <c r="E525" t="s">
        <v>375</v>
      </c>
      <c r="F525" t="s">
        <v>4411</v>
      </c>
      <c r="G525" t="s">
        <v>4412</v>
      </c>
      <c r="H525" t="s">
        <v>0</v>
      </c>
      <c r="I525" t="s">
        <v>378</v>
      </c>
      <c r="J525" t="s">
        <v>4413</v>
      </c>
      <c r="K525" t="s">
        <v>65</v>
      </c>
      <c r="L525">
        <v>54915</v>
      </c>
      <c r="M525" t="s">
        <v>81</v>
      </c>
      <c r="N525" t="s">
        <v>2989</v>
      </c>
      <c r="O525" t="s">
        <v>10</v>
      </c>
      <c r="P525" t="s">
        <v>17</v>
      </c>
      <c r="Q525" t="s">
        <v>129</v>
      </c>
      <c r="R525">
        <v>1649.75</v>
      </c>
      <c r="S525">
        <v>5</v>
      </c>
      <c r="T525">
        <v>0</v>
      </c>
      <c r="U525">
        <v>544.41749999999979</v>
      </c>
      <c r="V525">
        <v>2016</v>
      </c>
      <c r="W525" t="s">
        <v>218</v>
      </c>
    </row>
    <row r="526" spans="1:23" x14ac:dyDescent="0.25">
      <c r="A526">
        <v>9750</v>
      </c>
      <c r="B526" t="s">
        <v>4414</v>
      </c>
      <c r="C526" s="32">
        <v>42433</v>
      </c>
      <c r="D526" s="32">
        <v>42437</v>
      </c>
      <c r="E526" t="s">
        <v>375</v>
      </c>
      <c r="F526" t="s">
        <v>3101</v>
      </c>
      <c r="G526" t="s">
        <v>3102</v>
      </c>
      <c r="H526" t="s">
        <v>1</v>
      </c>
      <c r="I526" t="s">
        <v>378</v>
      </c>
      <c r="J526" t="s">
        <v>172</v>
      </c>
      <c r="K526" t="s">
        <v>50</v>
      </c>
      <c r="L526">
        <v>3820</v>
      </c>
      <c r="M526" t="s">
        <v>82</v>
      </c>
      <c r="N526" t="s">
        <v>788</v>
      </c>
      <c r="O526" t="s">
        <v>10</v>
      </c>
      <c r="P526" t="s">
        <v>17</v>
      </c>
      <c r="Q526" t="s">
        <v>789</v>
      </c>
      <c r="R526">
        <v>159.97999999999999</v>
      </c>
      <c r="S526">
        <v>2</v>
      </c>
      <c r="T526">
        <v>0</v>
      </c>
      <c r="U526">
        <v>57.592799999999997</v>
      </c>
      <c r="V526">
        <v>2016</v>
      </c>
      <c r="W526" t="s">
        <v>215</v>
      </c>
    </row>
    <row r="527" spans="1:23" x14ac:dyDescent="0.25">
      <c r="A527">
        <v>649</v>
      </c>
      <c r="B527" t="s">
        <v>4313</v>
      </c>
      <c r="C527" s="32">
        <v>42715</v>
      </c>
      <c r="D527" s="32">
        <v>42720</v>
      </c>
      <c r="E527" t="s">
        <v>389</v>
      </c>
      <c r="F527" t="s">
        <v>2824</v>
      </c>
      <c r="G527" t="s">
        <v>2825</v>
      </c>
      <c r="H527" t="s">
        <v>1</v>
      </c>
      <c r="I527" t="s">
        <v>378</v>
      </c>
      <c r="J527" t="s">
        <v>4314</v>
      </c>
      <c r="K527" t="s">
        <v>64</v>
      </c>
      <c r="L527">
        <v>98661</v>
      </c>
      <c r="M527" t="s">
        <v>84</v>
      </c>
      <c r="N527" t="s">
        <v>1953</v>
      </c>
      <c r="O527" t="s">
        <v>8</v>
      </c>
      <c r="P527" t="s">
        <v>91</v>
      </c>
      <c r="Q527" t="s">
        <v>1954</v>
      </c>
      <c r="R527">
        <v>14.8</v>
      </c>
      <c r="S527">
        <v>4</v>
      </c>
      <c r="T527">
        <v>0</v>
      </c>
      <c r="U527">
        <v>6.0680000000000014</v>
      </c>
      <c r="V527">
        <v>2016</v>
      </c>
      <c r="W527" t="s">
        <v>210</v>
      </c>
    </row>
    <row r="528" spans="1:23" x14ac:dyDescent="0.25">
      <c r="A528">
        <v>703</v>
      </c>
      <c r="B528" t="s">
        <v>4415</v>
      </c>
      <c r="C528" s="32">
        <v>42678</v>
      </c>
      <c r="D528" s="32">
        <v>42682</v>
      </c>
      <c r="E528" t="s">
        <v>389</v>
      </c>
      <c r="F528" t="s">
        <v>3522</v>
      </c>
      <c r="G528" t="s">
        <v>3523</v>
      </c>
      <c r="H528" t="s">
        <v>1</v>
      </c>
      <c r="I528" t="s">
        <v>378</v>
      </c>
      <c r="J528" t="s">
        <v>75</v>
      </c>
      <c r="K528" t="s">
        <v>64</v>
      </c>
      <c r="L528">
        <v>98103</v>
      </c>
      <c r="M528" t="s">
        <v>84</v>
      </c>
      <c r="N528" t="s">
        <v>2005</v>
      </c>
      <c r="O528" t="s">
        <v>8</v>
      </c>
      <c r="P528" t="s">
        <v>91</v>
      </c>
      <c r="Q528" t="s">
        <v>2006</v>
      </c>
      <c r="R528">
        <v>209.88</v>
      </c>
      <c r="S528">
        <v>3</v>
      </c>
      <c r="T528">
        <v>0</v>
      </c>
      <c r="U528">
        <v>35.679599999999979</v>
      </c>
      <c r="V528">
        <v>2016</v>
      </c>
      <c r="W528" t="s">
        <v>217</v>
      </c>
    </row>
    <row r="529" spans="1:23" x14ac:dyDescent="0.25">
      <c r="A529">
        <v>884</v>
      </c>
      <c r="B529" t="s">
        <v>4416</v>
      </c>
      <c r="C529" s="32">
        <v>42665</v>
      </c>
      <c r="D529" s="32">
        <v>42667</v>
      </c>
      <c r="E529" t="s">
        <v>512</v>
      </c>
      <c r="F529" t="s">
        <v>1807</v>
      </c>
      <c r="G529" t="s">
        <v>1808</v>
      </c>
      <c r="H529" t="s">
        <v>2</v>
      </c>
      <c r="I529" t="s">
        <v>378</v>
      </c>
      <c r="J529" t="s">
        <v>122</v>
      </c>
      <c r="K529" t="s">
        <v>44</v>
      </c>
      <c r="L529">
        <v>48227</v>
      </c>
      <c r="M529" t="s">
        <v>81</v>
      </c>
      <c r="N529" t="s">
        <v>649</v>
      </c>
      <c r="O529" t="s">
        <v>8</v>
      </c>
      <c r="P529" t="s">
        <v>91</v>
      </c>
      <c r="Q529" t="s">
        <v>650</v>
      </c>
      <c r="R529">
        <v>31.400000000000002</v>
      </c>
      <c r="S529">
        <v>5</v>
      </c>
      <c r="T529">
        <v>0</v>
      </c>
      <c r="U529">
        <v>10.047999999999998</v>
      </c>
      <c r="V529">
        <v>2016</v>
      </c>
      <c r="W529" t="s">
        <v>218</v>
      </c>
    </row>
    <row r="530" spans="1:23" x14ac:dyDescent="0.25">
      <c r="A530">
        <v>1386</v>
      </c>
      <c r="B530" t="s">
        <v>3979</v>
      </c>
      <c r="C530" s="32">
        <v>42405</v>
      </c>
      <c r="D530" s="32">
        <v>42405</v>
      </c>
      <c r="E530" t="s">
        <v>597</v>
      </c>
      <c r="F530" t="s">
        <v>538</v>
      </c>
      <c r="G530" t="s">
        <v>539</v>
      </c>
      <c r="H530" t="s">
        <v>2</v>
      </c>
      <c r="I530" t="s">
        <v>378</v>
      </c>
      <c r="J530" t="s">
        <v>2337</v>
      </c>
      <c r="K530" t="s">
        <v>34</v>
      </c>
      <c r="L530">
        <v>30080</v>
      </c>
      <c r="M530" t="s">
        <v>83</v>
      </c>
      <c r="N530" t="s">
        <v>4417</v>
      </c>
      <c r="O530" t="s">
        <v>8</v>
      </c>
      <c r="P530" t="s">
        <v>91</v>
      </c>
      <c r="Q530" t="s">
        <v>4418</v>
      </c>
      <c r="R530">
        <v>18.84</v>
      </c>
      <c r="S530">
        <v>3</v>
      </c>
      <c r="T530">
        <v>0</v>
      </c>
      <c r="U530">
        <v>7.1592000000000002</v>
      </c>
      <c r="V530">
        <v>2016</v>
      </c>
      <c r="W530" t="s">
        <v>211</v>
      </c>
    </row>
    <row r="531" spans="1:23" x14ac:dyDescent="0.25">
      <c r="A531">
        <v>1602</v>
      </c>
      <c r="B531" t="s">
        <v>4419</v>
      </c>
      <c r="C531" s="32">
        <v>42498</v>
      </c>
      <c r="D531" s="32">
        <v>42503</v>
      </c>
      <c r="E531" t="s">
        <v>389</v>
      </c>
      <c r="F531" t="s">
        <v>376</v>
      </c>
      <c r="G531" t="s">
        <v>377</v>
      </c>
      <c r="H531" t="s">
        <v>1</v>
      </c>
      <c r="I531" t="s">
        <v>378</v>
      </c>
      <c r="J531" t="s">
        <v>172</v>
      </c>
      <c r="K531" t="s">
        <v>32</v>
      </c>
      <c r="L531">
        <v>19901</v>
      </c>
      <c r="M531" t="s">
        <v>82</v>
      </c>
      <c r="N531" t="s">
        <v>4420</v>
      </c>
      <c r="O531" t="s">
        <v>8</v>
      </c>
      <c r="P531" t="s">
        <v>91</v>
      </c>
      <c r="Q531" t="s">
        <v>4421</v>
      </c>
      <c r="R531">
        <v>211.96</v>
      </c>
      <c r="S531">
        <v>2</v>
      </c>
      <c r="T531">
        <v>0</v>
      </c>
      <c r="U531">
        <v>42.391999999999996</v>
      </c>
      <c r="V531">
        <v>2016</v>
      </c>
      <c r="W531" t="s">
        <v>216</v>
      </c>
    </row>
    <row r="532" spans="1:23" x14ac:dyDescent="0.25">
      <c r="A532">
        <v>3312</v>
      </c>
      <c r="B532" t="s">
        <v>4422</v>
      </c>
      <c r="C532" s="32">
        <v>42449</v>
      </c>
      <c r="D532" s="32">
        <v>42454</v>
      </c>
      <c r="E532" t="s">
        <v>389</v>
      </c>
      <c r="F532" t="s">
        <v>926</v>
      </c>
      <c r="G532" t="s">
        <v>927</v>
      </c>
      <c r="H532" t="s">
        <v>1</v>
      </c>
      <c r="I532" t="s">
        <v>378</v>
      </c>
      <c r="J532" t="s">
        <v>4423</v>
      </c>
      <c r="K532" t="s">
        <v>46</v>
      </c>
      <c r="L532">
        <v>39503</v>
      </c>
      <c r="M532" t="s">
        <v>83</v>
      </c>
      <c r="N532" t="s">
        <v>3511</v>
      </c>
      <c r="O532" t="s">
        <v>8</v>
      </c>
      <c r="P532" t="s">
        <v>91</v>
      </c>
      <c r="Q532" t="s">
        <v>3512</v>
      </c>
      <c r="R532">
        <v>86.45</v>
      </c>
      <c r="S532">
        <v>7</v>
      </c>
      <c r="T532">
        <v>0</v>
      </c>
      <c r="U532">
        <v>38.038000000000004</v>
      </c>
      <c r="V532">
        <v>2016</v>
      </c>
      <c r="W532" t="s">
        <v>215</v>
      </c>
    </row>
    <row r="533" spans="1:23" x14ac:dyDescent="0.25">
      <c r="A533">
        <v>4272</v>
      </c>
      <c r="B533" t="s">
        <v>4424</v>
      </c>
      <c r="C533" s="32">
        <v>42698</v>
      </c>
      <c r="D533" s="32">
        <v>42701</v>
      </c>
      <c r="E533" t="s">
        <v>389</v>
      </c>
      <c r="F533" t="s">
        <v>1762</v>
      </c>
      <c r="G533" t="s">
        <v>1763</v>
      </c>
      <c r="H533" t="s">
        <v>1</v>
      </c>
      <c r="I533" t="s">
        <v>378</v>
      </c>
      <c r="J533" t="s">
        <v>1550</v>
      </c>
      <c r="K533" t="s">
        <v>42</v>
      </c>
      <c r="L533">
        <v>21215</v>
      </c>
      <c r="M533" t="s">
        <v>82</v>
      </c>
      <c r="N533" t="s">
        <v>2964</v>
      </c>
      <c r="O533" t="s">
        <v>8</v>
      </c>
      <c r="P533" t="s">
        <v>91</v>
      </c>
      <c r="Q533" t="s">
        <v>2965</v>
      </c>
      <c r="R533">
        <v>207.76</v>
      </c>
      <c r="S533">
        <v>4</v>
      </c>
      <c r="T533">
        <v>0</v>
      </c>
      <c r="U533">
        <v>85.181600000000003</v>
      </c>
      <c r="V533">
        <v>2016</v>
      </c>
      <c r="W533" t="s">
        <v>217</v>
      </c>
    </row>
    <row r="534" spans="1:23" x14ac:dyDescent="0.25">
      <c r="A534">
        <v>5643</v>
      </c>
      <c r="B534" t="s">
        <v>4425</v>
      </c>
      <c r="C534" s="32">
        <v>42461</v>
      </c>
      <c r="D534" s="32">
        <v>42465</v>
      </c>
      <c r="E534" t="s">
        <v>389</v>
      </c>
      <c r="F534" t="s">
        <v>3850</v>
      </c>
      <c r="G534" t="s">
        <v>3851</v>
      </c>
      <c r="H534" t="s">
        <v>2</v>
      </c>
      <c r="I534" t="s">
        <v>378</v>
      </c>
      <c r="J534" t="s">
        <v>70</v>
      </c>
      <c r="K534" t="s">
        <v>34</v>
      </c>
      <c r="L534">
        <v>31907</v>
      </c>
      <c r="M534" t="s">
        <v>83</v>
      </c>
      <c r="N534" t="s">
        <v>769</v>
      </c>
      <c r="O534" t="s">
        <v>8</v>
      </c>
      <c r="P534" t="s">
        <v>91</v>
      </c>
      <c r="Q534" t="s">
        <v>770</v>
      </c>
      <c r="R534">
        <v>7.04</v>
      </c>
      <c r="S534">
        <v>4</v>
      </c>
      <c r="T534">
        <v>0</v>
      </c>
      <c r="U534">
        <v>3.0976000000000004</v>
      </c>
      <c r="V534">
        <v>2016</v>
      </c>
      <c r="W534" t="s">
        <v>208</v>
      </c>
    </row>
    <row r="535" spans="1:23" x14ac:dyDescent="0.25">
      <c r="A535">
        <v>5936</v>
      </c>
      <c r="B535" t="s">
        <v>4426</v>
      </c>
      <c r="C535" s="32">
        <v>42555</v>
      </c>
      <c r="D535" s="32">
        <v>42555</v>
      </c>
      <c r="E535" t="s">
        <v>597</v>
      </c>
      <c r="F535" t="s">
        <v>3749</v>
      </c>
      <c r="G535" t="s">
        <v>3750</v>
      </c>
      <c r="H535" t="s">
        <v>2</v>
      </c>
      <c r="I535" t="s">
        <v>378</v>
      </c>
      <c r="J535" t="s">
        <v>75</v>
      </c>
      <c r="K535" t="s">
        <v>64</v>
      </c>
      <c r="L535">
        <v>98103</v>
      </c>
      <c r="M535" t="s">
        <v>84</v>
      </c>
      <c r="N535" t="s">
        <v>3517</v>
      </c>
      <c r="O535" t="s">
        <v>8</v>
      </c>
      <c r="P535" t="s">
        <v>91</v>
      </c>
      <c r="Q535" t="s">
        <v>3518</v>
      </c>
      <c r="R535">
        <v>25.4</v>
      </c>
      <c r="S535">
        <v>5</v>
      </c>
      <c r="T535">
        <v>0</v>
      </c>
      <c r="U535">
        <v>8.6359999999999992</v>
      </c>
      <c r="V535">
        <v>2016</v>
      </c>
      <c r="W535" t="s">
        <v>213</v>
      </c>
    </row>
    <row r="536" spans="1:23" x14ac:dyDescent="0.25">
      <c r="A536">
        <v>7203</v>
      </c>
      <c r="B536" t="s">
        <v>4427</v>
      </c>
      <c r="C536" s="32">
        <v>42671</v>
      </c>
      <c r="D536" s="32">
        <v>42671</v>
      </c>
      <c r="E536" t="s">
        <v>597</v>
      </c>
      <c r="F536" t="s">
        <v>4428</v>
      </c>
      <c r="G536" t="s">
        <v>4429</v>
      </c>
      <c r="H536" t="s">
        <v>1</v>
      </c>
      <c r="I536" t="s">
        <v>378</v>
      </c>
      <c r="J536" t="s">
        <v>1725</v>
      </c>
      <c r="K536" t="s">
        <v>53</v>
      </c>
      <c r="L536">
        <v>14609</v>
      </c>
      <c r="M536" t="s">
        <v>82</v>
      </c>
      <c r="N536" t="s">
        <v>4430</v>
      </c>
      <c r="O536" t="s">
        <v>8</v>
      </c>
      <c r="P536" t="s">
        <v>91</v>
      </c>
      <c r="Q536" t="s">
        <v>4431</v>
      </c>
      <c r="R536">
        <v>756.80000000000007</v>
      </c>
      <c r="S536">
        <v>5</v>
      </c>
      <c r="T536">
        <v>0</v>
      </c>
      <c r="U536">
        <v>75.679999999999978</v>
      </c>
      <c r="V536">
        <v>2016</v>
      </c>
      <c r="W536" t="s">
        <v>218</v>
      </c>
    </row>
    <row r="537" spans="1:23" x14ac:dyDescent="0.25">
      <c r="A537">
        <v>8228</v>
      </c>
      <c r="B537" t="s">
        <v>4346</v>
      </c>
      <c r="C537" s="32">
        <v>42464</v>
      </c>
      <c r="D537" s="32">
        <v>42468</v>
      </c>
      <c r="E537" t="s">
        <v>389</v>
      </c>
      <c r="F537" t="s">
        <v>3662</v>
      </c>
      <c r="G537" t="s">
        <v>3663</v>
      </c>
      <c r="H537" t="s">
        <v>2</v>
      </c>
      <c r="I537" t="s">
        <v>378</v>
      </c>
      <c r="J537" t="s">
        <v>190</v>
      </c>
      <c r="K537" t="s">
        <v>53</v>
      </c>
      <c r="L537">
        <v>12180</v>
      </c>
      <c r="M537" t="s">
        <v>82</v>
      </c>
      <c r="N537" t="s">
        <v>1986</v>
      </c>
      <c r="O537" t="s">
        <v>8</v>
      </c>
      <c r="P537" t="s">
        <v>91</v>
      </c>
      <c r="Q537" t="s">
        <v>1987</v>
      </c>
      <c r="R537">
        <v>82.64</v>
      </c>
      <c r="S537">
        <v>2</v>
      </c>
      <c r="T537">
        <v>0</v>
      </c>
      <c r="U537">
        <v>7.4376000000000033</v>
      </c>
      <c r="V537">
        <v>2016</v>
      </c>
      <c r="W537" t="s">
        <v>208</v>
      </c>
    </row>
    <row r="538" spans="1:23" x14ac:dyDescent="0.25">
      <c r="A538">
        <v>9895</v>
      </c>
      <c r="B538" t="s">
        <v>4099</v>
      </c>
      <c r="C538" s="32">
        <v>42576</v>
      </c>
      <c r="D538" s="32">
        <v>42579</v>
      </c>
      <c r="E538" t="s">
        <v>389</v>
      </c>
      <c r="F538" t="s">
        <v>1873</v>
      </c>
      <c r="G538" t="s">
        <v>1874</v>
      </c>
      <c r="H538" t="s">
        <v>1</v>
      </c>
      <c r="I538" t="s">
        <v>378</v>
      </c>
      <c r="J538" t="s">
        <v>116</v>
      </c>
      <c r="K538" t="s">
        <v>65</v>
      </c>
      <c r="L538">
        <v>53209</v>
      </c>
      <c r="M538" t="s">
        <v>81</v>
      </c>
      <c r="N538" t="s">
        <v>4432</v>
      </c>
      <c r="O538" t="s">
        <v>8</v>
      </c>
      <c r="P538" t="s">
        <v>91</v>
      </c>
      <c r="Q538" t="s">
        <v>4433</v>
      </c>
      <c r="R538">
        <v>95.199999999999989</v>
      </c>
      <c r="S538">
        <v>5</v>
      </c>
      <c r="T538">
        <v>0</v>
      </c>
      <c r="U538">
        <v>27.60799999999999</v>
      </c>
      <c r="V538">
        <v>2016</v>
      </c>
      <c r="W538" t="s">
        <v>213</v>
      </c>
    </row>
    <row r="539" spans="1:23" x14ac:dyDescent="0.25">
      <c r="A539">
        <v>9965</v>
      </c>
      <c r="B539" t="s">
        <v>4434</v>
      </c>
      <c r="C539" s="32">
        <v>42709</v>
      </c>
      <c r="D539" s="32">
        <v>42714</v>
      </c>
      <c r="E539" t="s">
        <v>389</v>
      </c>
      <c r="F539" t="s">
        <v>4435</v>
      </c>
      <c r="G539" t="s">
        <v>4436</v>
      </c>
      <c r="H539" t="s">
        <v>1</v>
      </c>
      <c r="I539" t="s">
        <v>378</v>
      </c>
      <c r="J539" t="s">
        <v>73</v>
      </c>
      <c r="K539" t="s">
        <v>32</v>
      </c>
      <c r="L539">
        <v>19711</v>
      </c>
      <c r="M539" t="s">
        <v>82</v>
      </c>
      <c r="N539" t="s">
        <v>2984</v>
      </c>
      <c r="O539" t="s">
        <v>8</v>
      </c>
      <c r="P539" t="s">
        <v>91</v>
      </c>
      <c r="Q539" t="s">
        <v>2985</v>
      </c>
      <c r="R539">
        <v>13.4</v>
      </c>
      <c r="S539">
        <v>1</v>
      </c>
      <c r="T539">
        <v>0</v>
      </c>
      <c r="U539">
        <v>6.4319999999999995</v>
      </c>
      <c r="V539">
        <v>2016</v>
      </c>
      <c r="W539" t="s">
        <v>210</v>
      </c>
    </row>
    <row r="540" spans="1:23" x14ac:dyDescent="0.25">
      <c r="A540">
        <v>120</v>
      </c>
      <c r="B540" t="s">
        <v>4145</v>
      </c>
      <c r="C540" s="32">
        <v>42533</v>
      </c>
      <c r="D540" s="32">
        <v>42536</v>
      </c>
      <c r="E540" t="s">
        <v>512</v>
      </c>
      <c r="F540" t="s">
        <v>1176</v>
      </c>
      <c r="G540" t="s">
        <v>1177</v>
      </c>
      <c r="H540" t="s">
        <v>0</v>
      </c>
      <c r="I540" t="s">
        <v>378</v>
      </c>
      <c r="J540" t="s">
        <v>168</v>
      </c>
      <c r="K540" t="s">
        <v>32</v>
      </c>
      <c r="L540">
        <v>19805</v>
      </c>
      <c r="M540" t="s">
        <v>82</v>
      </c>
      <c r="N540" t="s">
        <v>2991</v>
      </c>
      <c r="O540" t="s">
        <v>8</v>
      </c>
      <c r="P540" t="s">
        <v>91</v>
      </c>
      <c r="Q540" t="s">
        <v>2992</v>
      </c>
      <c r="R540">
        <v>47.04</v>
      </c>
      <c r="S540">
        <v>3</v>
      </c>
      <c r="T540">
        <v>0</v>
      </c>
      <c r="U540">
        <v>18.345599999999997</v>
      </c>
      <c r="V540">
        <v>2016</v>
      </c>
      <c r="W540" t="s">
        <v>214</v>
      </c>
    </row>
    <row r="541" spans="1:23" x14ac:dyDescent="0.25">
      <c r="A541">
        <v>441</v>
      </c>
      <c r="B541" t="s">
        <v>4059</v>
      </c>
      <c r="C541" s="32">
        <v>42618</v>
      </c>
      <c r="D541" s="32">
        <v>42620</v>
      </c>
      <c r="E541" t="s">
        <v>389</v>
      </c>
      <c r="F541" t="s">
        <v>3594</v>
      </c>
      <c r="G541" t="s">
        <v>3595</v>
      </c>
      <c r="H541" t="s">
        <v>0</v>
      </c>
      <c r="I541" t="s">
        <v>378</v>
      </c>
      <c r="J541" t="s">
        <v>122</v>
      </c>
      <c r="K541" t="s">
        <v>44</v>
      </c>
      <c r="L541">
        <v>48227</v>
      </c>
      <c r="M541" t="s">
        <v>81</v>
      </c>
      <c r="N541" t="s">
        <v>4437</v>
      </c>
      <c r="O541" t="s">
        <v>8</v>
      </c>
      <c r="P541" t="s">
        <v>91</v>
      </c>
      <c r="Q541" t="s">
        <v>4438</v>
      </c>
      <c r="R541">
        <v>12.22</v>
      </c>
      <c r="S541">
        <v>1</v>
      </c>
      <c r="T541">
        <v>0</v>
      </c>
      <c r="U541">
        <v>3.6659999999999986</v>
      </c>
      <c r="V541">
        <v>2016</v>
      </c>
      <c r="W541" t="s">
        <v>219</v>
      </c>
    </row>
    <row r="542" spans="1:23" x14ac:dyDescent="0.25">
      <c r="A542">
        <v>1265</v>
      </c>
      <c r="B542" t="s">
        <v>4152</v>
      </c>
      <c r="C542" s="32">
        <v>42644</v>
      </c>
      <c r="D542" s="32">
        <v>42645</v>
      </c>
      <c r="E542" t="s">
        <v>512</v>
      </c>
      <c r="F542" t="s">
        <v>2855</v>
      </c>
      <c r="G542" t="s">
        <v>2856</v>
      </c>
      <c r="H542" t="s">
        <v>0</v>
      </c>
      <c r="I542" t="s">
        <v>378</v>
      </c>
      <c r="J542" t="s">
        <v>4153</v>
      </c>
      <c r="K542" t="s">
        <v>37</v>
      </c>
      <c r="L542">
        <v>46350</v>
      </c>
      <c r="M542" t="s">
        <v>81</v>
      </c>
      <c r="N542" t="s">
        <v>1918</v>
      </c>
      <c r="O542" t="s">
        <v>8</v>
      </c>
      <c r="P542" t="s">
        <v>91</v>
      </c>
      <c r="Q542" t="s">
        <v>1919</v>
      </c>
      <c r="R542">
        <v>41.849999999999994</v>
      </c>
      <c r="S542">
        <v>5</v>
      </c>
      <c r="T542">
        <v>0</v>
      </c>
      <c r="U542">
        <v>10.880999999999998</v>
      </c>
      <c r="V542">
        <v>2016</v>
      </c>
      <c r="W542" t="s">
        <v>218</v>
      </c>
    </row>
    <row r="543" spans="1:23" x14ac:dyDescent="0.25">
      <c r="A543">
        <v>1301</v>
      </c>
      <c r="B543" t="s">
        <v>4439</v>
      </c>
      <c r="C543" s="32">
        <v>42727</v>
      </c>
      <c r="D543" s="32">
        <v>42729</v>
      </c>
      <c r="E543" t="s">
        <v>389</v>
      </c>
      <c r="F543" t="s">
        <v>3449</v>
      </c>
      <c r="G543" t="s">
        <v>3450</v>
      </c>
      <c r="H543" t="s">
        <v>0</v>
      </c>
      <c r="I543" t="s">
        <v>378</v>
      </c>
      <c r="J543" t="s">
        <v>143</v>
      </c>
      <c r="K543" t="s">
        <v>63</v>
      </c>
      <c r="L543">
        <v>22153</v>
      </c>
      <c r="M543" t="s">
        <v>83</v>
      </c>
      <c r="N543" t="s">
        <v>4440</v>
      </c>
      <c r="O543" t="s">
        <v>8</v>
      </c>
      <c r="P543" t="s">
        <v>91</v>
      </c>
      <c r="Q543" t="s">
        <v>4441</v>
      </c>
      <c r="R543">
        <v>572.76</v>
      </c>
      <c r="S543">
        <v>6</v>
      </c>
      <c r="T543">
        <v>0</v>
      </c>
      <c r="U543">
        <v>166.10039999999995</v>
      </c>
      <c r="V543">
        <v>2016</v>
      </c>
      <c r="W543" t="s">
        <v>210</v>
      </c>
    </row>
    <row r="544" spans="1:23" x14ac:dyDescent="0.25">
      <c r="A544">
        <v>1302</v>
      </c>
      <c r="B544" t="s">
        <v>4439</v>
      </c>
      <c r="C544" s="32">
        <v>42727</v>
      </c>
      <c r="D544" s="32">
        <v>42729</v>
      </c>
      <c r="E544" t="s">
        <v>389</v>
      </c>
      <c r="F544" t="s">
        <v>3449</v>
      </c>
      <c r="G544" t="s">
        <v>3450</v>
      </c>
      <c r="H544" t="s">
        <v>0</v>
      </c>
      <c r="I544" t="s">
        <v>378</v>
      </c>
      <c r="J544" t="s">
        <v>143</v>
      </c>
      <c r="K544" t="s">
        <v>63</v>
      </c>
      <c r="L544">
        <v>22153</v>
      </c>
      <c r="M544" t="s">
        <v>83</v>
      </c>
      <c r="N544" t="s">
        <v>4440</v>
      </c>
      <c r="O544" t="s">
        <v>8</v>
      </c>
      <c r="P544" t="s">
        <v>91</v>
      </c>
      <c r="Q544" t="s">
        <v>4441</v>
      </c>
      <c r="R544">
        <v>286.38</v>
      </c>
      <c r="S544">
        <v>3</v>
      </c>
      <c r="T544">
        <v>0</v>
      </c>
      <c r="U544">
        <v>83.050199999999975</v>
      </c>
      <c r="V544">
        <v>2016</v>
      </c>
      <c r="W544" t="s">
        <v>210</v>
      </c>
    </row>
    <row r="545" spans="1:23" x14ac:dyDescent="0.25">
      <c r="A545">
        <v>2853</v>
      </c>
      <c r="B545" t="s">
        <v>4442</v>
      </c>
      <c r="C545" s="32">
        <v>42448</v>
      </c>
      <c r="D545" s="32">
        <v>42450</v>
      </c>
      <c r="E545" t="s">
        <v>389</v>
      </c>
      <c r="F545" t="s">
        <v>4443</v>
      </c>
      <c r="G545" t="s">
        <v>4444</v>
      </c>
      <c r="H545" t="s">
        <v>0</v>
      </c>
      <c r="I545" t="s">
        <v>378</v>
      </c>
      <c r="J545" t="s">
        <v>349</v>
      </c>
      <c r="K545" t="s">
        <v>53</v>
      </c>
      <c r="L545">
        <v>11572</v>
      </c>
      <c r="M545" t="s">
        <v>82</v>
      </c>
      <c r="N545" t="s">
        <v>4445</v>
      </c>
      <c r="O545" t="s">
        <v>8</v>
      </c>
      <c r="P545" t="s">
        <v>91</v>
      </c>
      <c r="Q545" t="s">
        <v>4446</v>
      </c>
      <c r="R545">
        <v>14.98</v>
      </c>
      <c r="S545">
        <v>1</v>
      </c>
      <c r="T545">
        <v>0</v>
      </c>
      <c r="U545">
        <v>6.8908000000000005</v>
      </c>
      <c r="V545">
        <v>2016</v>
      </c>
      <c r="W545" t="s">
        <v>215</v>
      </c>
    </row>
    <row r="546" spans="1:23" x14ac:dyDescent="0.25">
      <c r="A546">
        <v>2854</v>
      </c>
      <c r="B546" t="s">
        <v>4442</v>
      </c>
      <c r="C546" s="32">
        <v>42448</v>
      </c>
      <c r="D546" s="32">
        <v>42450</v>
      </c>
      <c r="E546" t="s">
        <v>389</v>
      </c>
      <c r="F546" t="s">
        <v>4443</v>
      </c>
      <c r="G546" t="s">
        <v>4444</v>
      </c>
      <c r="H546" t="s">
        <v>0</v>
      </c>
      <c r="I546" t="s">
        <v>378</v>
      </c>
      <c r="J546" t="s">
        <v>349</v>
      </c>
      <c r="K546" t="s">
        <v>53</v>
      </c>
      <c r="L546">
        <v>11572</v>
      </c>
      <c r="M546" t="s">
        <v>82</v>
      </c>
      <c r="N546" t="s">
        <v>3517</v>
      </c>
      <c r="O546" t="s">
        <v>8</v>
      </c>
      <c r="P546" t="s">
        <v>91</v>
      </c>
      <c r="Q546" t="s">
        <v>3518</v>
      </c>
      <c r="R546">
        <v>20.32</v>
      </c>
      <c r="S546">
        <v>4</v>
      </c>
      <c r="T546">
        <v>0</v>
      </c>
      <c r="U546">
        <v>6.9087999999999994</v>
      </c>
      <c r="V546">
        <v>2016</v>
      </c>
      <c r="W546" t="s">
        <v>215</v>
      </c>
    </row>
    <row r="547" spans="1:23" x14ac:dyDescent="0.25">
      <c r="A547">
        <v>3009</v>
      </c>
      <c r="B547" t="s">
        <v>4447</v>
      </c>
      <c r="C547" s="32">
        <v>42709</v>
      </c>
      <c r="D547" s="32">
        <v>42710</v>
      </c>
      <c r="E547" t="s">
        <v>512</v>
      </c>
      <c r="F547" t="s">
        <v>426</v>
      </c>
      <c r="G547" t="s">
        <v>427</v>
      </c>
      <c r="H547" t="s">
        <v>0</v>
      </c>
      <c r="I547" t="s">
        <v>378</v>
      </c>
      <c r="J547" t="s">
        <v>4448</v>
      </c>
      <c r="K547" t="s">
        <v>40</v>
      </c>
      <c r="L547">
        <v>42071</v>
      </c>
      <c r="M547" t="s">
        <v>83</v>
      </c>
      <c r="N547" t="s">
        <v>1963</v>
      </c>
      <c r="O547" t="s">
        <v>8</v>
      </c>
      <c r="P547" t="s">
        <v>91</v>
      </c>
      <c r="Q547" t="s">
        <v>1964</v>
      </c>
      <c r="R547">
        <v>191.82</v>
      </c>
      <c r="S547">
        <v>3</v>
      </c>
      <c r="T547">
        <v>0</v>
      </c>
      <c r="U547">
        <v>74.809799999999996</v>
      </c>
      <c r="V547">
        <v>2016</v>
      </c>
      <c r="W547" t="s">
        <v>210</v>
      </c>
    </row>
    <row r="548" spans="1:23" x14ac:dyDescent="0.25">
      <c r="A548">
        <v>3168</v>
      </c>
      <c r="B548" t="s">
        <v>4449</v>
      </c>
      <c r="C548" s="32">
        <v>42672</v>
      </c>
      <c r="D548" s="32">
        <v>42674</v>
      </c>
      <c r="E548" t="s">
        <v>512</v>
      </c>
      <c r="F548" t="s">
        <v>1424</v>
      </c>
      <c r="G548" t="s">
        <v>1425</v>
      </c>
      <c r="H548" t="s">
        <v>0</v>
      </c>
      <c r="I548" t="s">
        <v>378</v>
      </c>
      <c r="J548" t="s">
        <v>1357</v>
      </c>
      <c r="K548" t="s">
        <v>44</v>
      </c>
      <c r="L548">
        <v>48911</v>
      </c>
      <c r="M548" t="s">
        <v>81</v>
      </c>
      <c r="N548" t="s">
        <v>2984</v>
      </c>
      <c r="O548" t="s">
        <v>8</v>
      </c>
      <c r="P548" t="s">
        <v>91</v>
      </c>
      <c r="Q548" t="s">
        <v>2985</v>
      </c>
      <c r="R548">
        <v>67</v>
      </c>
      <c r="S548">
        <v>5</v>
      </c>
      <c r="T548">
        <v>0</v>
      </c>
      <c r="U548">
        <v>32.159999999999997</v>
      </c>
      <c r="V548">
        <v>2016</v>
      </c>
      <c r="W548" t="s">
        <v>218</v>
      </c>
    </row>
    <row r="549" spans="1:23" x14ac:dyDescent="0.25">
      <c r="A549">
        <v>3977</v>
      </c>
      <c r="B549" t="s">
        <v>4450</v>
      </c>
      <c r="C549" s="32">
        <v>42665</v>
      </c>
      <c r="D549" s="32">
        <v>42667</v>
      </c>
      <c r="E549" t="s">
        <v>512</v>
      </c>
      <c r="F549" t="s">
        <v>3582</v>
      </c>
      <c r="G549" t="s">
        <v>3583</v>
      </c>
      <c r="H549" t="s">
        <v>0</v>
      </c>
      <c r="I549" t="s">
        <v>378</v>
      </c>
      <c r="J549" t="s">
        <v>146</v>
      </c>
      <c r="K549" t="s">
        <v>63</v>
      </c>
      <c r="L549">
        <v>23223</v>
      </c>
      <c r="M549" t="s">
        <v>83</v>
      </c>
      <c r="N549" t="s">
        <v>3346</v>
      </c>
      <c r="O549" t="s">
        <v>8</v>
      </c>
      <c r="P549" t="s">
        <v>91</v>
      </c>
      <c r="Q549" t="s">
        <v>3347</v>
      </c>
      <c r="R549">
        <v>39.92</v>
      </c>
      <c r="S549">
        <v>4</v>
      </c>
      <c r="T549">
        <v>0</v>
      </c>
      <c r="U549">
        <v>11.177600000000002</v>
      </c>
      <c r="V549">
        <v>2016</v>
      </c>
      <c r="W549" t="s">
        <v>218</v>
      </c>
    </row>
    <row r="550" spans="1:23" x14ac:dyDescent="0.25">
      <c r="A550">
        <v>4402</v>
      </c>
      <c r="B550" t="s">
        <v>4451</v>
      </c>
      <c r="C550" s="32">
        <v>42446</v>
      </c>
      <c r="D550" s="32">
        <v>42446</v>
      </c>
      <c r="E550" t="s">
        <v>597</v>
      </c>
      <c r="F550" t="s">
        <v>4452</v>
      </c>
      <c r="G550" t="s">
        <v>4453</v>
      </c>
      <c r="H550" t="s">
        <v>0</v>
      </c>
      <c r="I550" t="s">
        <v>378</v>
      </c>
      <c r="J550" t="s">
        <v>148</v>
      </c>
      <c r="K550" t="s">
        <v>42</v>
      </c>
      <c r="L550">
        <v>21044</v>
      </c>
      <c r="M550" t="s">
        <v>82</v>
      </c>
      <c r="N550" t="s">
        <v>4454</v>
      </c>
      <c r="O550" t="s">
        <v>8</v>
      </c>
      <c r="P550" t="s">
        <v>91</v>
      </c>
      <c r="Q550" t="s">
        <v>254</v>
      </c>
      <c r="R550">
        <v>971.5</v>
      </c>
      <c r="S550">
        <v>5</v>
      </c>
      <c r="T550">
        <v>0</v>
      </c>
      <c r="U550">
        <v>252.59</v>
      </c>
      <c r="V550">
        <v>2016</v>
      </c>
      <c r="W550" t="s">
        <v>215</v>
      </c>
    </row>
    <row r="551" spans="1:23" x14ac:dyDescent="0.25">
      <c r="A551">
        <v>4433</v>
      </c>
      <c r="B551" t="s">
        <v>3925</v>
      </c>
      <c r="C551" s="32">
        <v>42677</v>
      </c>
      <c r="D551" s="32">
        <v>42682</v>
      </c>
      <c r="E551" t="s">
        <v>389</v>
      </c>
      <c r="F551" t="s">
        <v>3926</v>
      </c>
      <c r="G551" t="s">
        <v>3927</v>
      </c>
      <c r="H551" t="s">
        <v>0</v>
      </c>
      <c r="I551" t="s">
        <v>378</v>
      </c>
      <c r="J551" t="s">
        <v>147</v>
      </c>
      <c r="K551" t="s">
        <v>40</v>
      </c>
      <c r="L551">
        <v>42420</v>
      </c>
      <c r="M551" t="s">
        <v>83</v>
      </c>
      <c r="N551" t="s">
        <v>1956</v>
      </c>
      <c r="O551" t="s">
        <v>8</v>
      </c>
      <c r="P551" t="s">
        <v>91</v>
      </c>
      <c r="Q551" t="s">
        <v>1957</v>
      </c>
      <c r="R551">
        <v>24.1</v>
      </c>
      <c r="S551">
        <v>5</v>
      </c>
      <c r="T551">
        <v>0</v>
      </c>
      <c r="U551">
        <v>9.1580000000000013</v>
      </c>
      <c r="V551">
        <v>2016</v>
      </c>
      <c r="W551" t="s">
        <v>217</v>
      </c>
    </row>
    <row r="552" spans="1:23" x14ac:dyDescent="0.25">
      <c r="A552">
        <v>4707</v>
      </c>
      <c r="B552" t="s">
        <v>4455</v>
      </c>
      <c r="C552" s="32">
        <v>42507</v>
      </c>
      <c r="D552" s="32">
        <v>42508</v>
      </c>
      <c r="E552" t="s">
        <v>512</v>
      </c>
      <c r="F552" t="s">
        <v>703</v>
      </c>
      <c r="G552" t="s">
        <v>704</v>
      </c>
      <c r="H552" t="s">
        <v>0</v>
      </c>
      <c r="I552" t="s">
        <v>378</v>
      </c>
      <c r="J552" t="s">
        <v>4255</v>
      </c>
      <c r="K552" t="s">
        <v>31</v>
      </c>
      <c r="L552">
        <v>6708</v>
      </c>
      <c r="M552" t="s">
        <v>82</v>
      </c>
      <c r="N552" t="s">
        <v>2014</v>
      </c>
      <c r="O552" t="s">
        <v>8</v>
      </c>
      <c r="P552" t="s">
        <v>91</v>
      </c>
      <c r="Q552" t="s">
        <v>2015</v>
      </c>
      <c r="R552">
        <v>173.24</v>
      </c>
      <c r="S552">
        <v>4</v>
      </c>
      <c r="T552">
        <v>0</v>
      </c>
      <c r="U552">
        <v>17.323999999999984</v>
      </c>
      <c r="V552">
        <v>2016</v>
      </c>
      <c r="W552" t="s">
        <v>216</v>
      </c>
    </row>
    <row r="553" spans="1:23" x14ac:dyDescent="0.25">
      <c r="A553">
        <v>6274</v>
      </c>
      <c r="B553" t="s">
        <v>4342</v>
      </c>
      <c r="C553" s="32">
        <v>42568</v>
      </c>
      <c r="D553" s="32">
        <v>42573</v>
      </c>
      <c r="E553" t="s">
        <v>389</v>
      </c>
      <c r="F553" t="s">
        <v>947</v>
      </c>
      <c r="G553" t="s">
        <v>948</v>
      </c>
      <c r="H553" t="s">
        <v>0</v>
      </c>
      <c r="I553" t="s">
        <v>378</v>
      </c>
      <c r="J553" t="s">
        <v>75</v>
      </c>
      <c r="K553" t="s">
        <v>64</v>
      </c>
      <c r="L553">
        <v>98105</v>
      </c>
      <c r="M553" t="s">
        <v>84</v>
      </c>
      <c r="N553" t="s">
        <v>1924</v>
      </c>
      <c r="O553" t="s">
        <v>8</v>
      </c>
      <c r="P553" t="s">
        <v>91</v>
      </c>
      <c r="Q553" t="s">
        <v>1925</v>
      </c>
      <c r="R553">
        <v>12.419999999999998</v>
      </c>
      <c r="S553">
        <v>3</v>
      </c>
      <c r="T553">
        <v>0</v>
      </c>
      <c r="U553">
        <v>4.4711999999999996</v>
      </c>
      <c r="V553">
        <v>2016</v>
      </c>
      <c r="W553" t="s">
        <v>213</v>
      </c>
    </row>
    <row r="554" spans="1:23" x14ac:dyDescent="0.25">
      <c r="A554">
        <v>6276</v>
      </c>
      <c r="B554" t="s">
        <v>4342</v>
      </c>
      <c r="C554" s="32">
        <v>42568</v>
      </c>
      <c r="D554" s="32">
        <v>42573</v>
      </c>
      <c r="E554" t="s">
        <v>389</v>
      </c>
      <c r="F554" t="s">
        <v>947</v>
      </c>
      <c r="G554" t="s">
        <v>948</v>
      </c>
      <c r="H554" t="s">
        <v>0</v>
      </c>
      <c r="I554" t="s">
        <v>378</v>
      </c>
      <c r="J554" t="s">
        <v>75</v>
      </c>
      <c r="K554" t="s">
        <v>64</v>
      </c>
      <c r="L554">
        <v>98105</v>
      </c>
      <c r="M554" t="s">
        <v>84</v>
      </c>
      <c r="N554" t="s">
        <v>4456</v>
      </c>
      <c r="O554" t="s">
        <v>8</v>
      </c>
      <c r="P554" t="s">
        <v>91</v>
      </c>
      <c r="Q554" t="s">
        <v>4457</v>
      </c>
      <c r="R554">
        <v>24.75</v>
      </c>
      <c r="S554">
        <v>5</v>
      </c>
      <c r="T554">
        <v>0</v>
      </c>
      <c r="U554">
        <v>10.890000000000002</v>
      </c>
      <c r="V554">
        <v>2016</v>
      </c>
      <c r="W554" t="s">
        <v>213</v>
      </c>
    </row>
    <row r="555" spans="1:23" x14ac:dyDescent="0.25">
      <c r="A555">
        <v>6582</v>
      </c>
      <c r="B555" t="s">
        <v>4458</v>
      </c>
      <c r="C555" s="32">
        <v>42665</v>
      </c>
      <c r="D555" s="32">
        <v>42665</v>
      </c>
      <c r="E555" t="s">
        <v>597</v>
      </c>
      <c r="F555" t="s">
        <v>1332</v>
      </c>
      <c r="G555" t="s">
        <v>1333</v>
      </c>
      <c r="H555" t="s">
        <v>0</v>
      </c>
      <c r="I555" t="s">
        <v>378</v>
      </c>
      <c r="J555" t="s">
        <v>75</v>
      </c>
      <c r="K555" t="s">
        <v>64</v>
      </c>
      <c r="L555">
        <v>98105</v>
      </c>
      <c r="M555" t="s">
        <v>84</v>
      </c>
      <c r="N555" t="s">
        <v>4459</v>
      </c>
      <c r="O555" t="s">
        <v>8</v>
      </c>
      <c r="P555" t="s">
        <v>91</v>
      </c>
      <c r="Q555" t="s">
        <v>4460</v>
      </c>
      <c r="R555">
        <v>101.94</v>
      </c>
      <c r="S555">
        <v>3</v>
      </c>
      <c r="T555">
        <v>0</v>
      </c>
      <c r="U555">
        <v>30.581999999999987</v>
      </c>
      <c r="V555">
        <v>2016</v>
      </c>
      <c r="W555" t="s">
        <v>218</v>
      </c>
    </row>
    <row r="556" spans="1:23" x14ac:dyDescent="0.25">
      <c r="A556">
        <v>6780</v>
      </c>
      <c r="B556" t="s">
        <v>4026</v>
      </c>
      <c r="C556" s="32">
        <v>42616</v>
      </c>
      <c r="D556" s="32">
        <v>42621</v>
      </c>
      <c r="E556" t="s">
        <v>389</v>
      </c>
      <c r="F556" t="s">
        <v>4027</v>
      </c>
      <c r="G556" t="s">
        <v>4028</v>
      </c>
      <c r="H556" t="s">
        <v>0</v>
      </c>
      <c r="I556" t="s">
        <v>378</v>
      </c>
      <c r="J556" t="s">
        <v>1550</v>
      </c>
      <c r="K556" t="s">
        <v>42</v>
      </c>
      <c r="L556">
        <v>21215</v>
      </c>
      <c r="M556" t="s">
        <v>82</v>
      </c>
      <c r="N556" t="s">
        <v>1998</v>
      </c>
      <c r="O556" t="s">
        <v>8</v>
      </c>
      <c r="P556" t="s">
        <v>91</v>
      </c>
      <c r="Q556" t="s">
        <v>1999</v>
      </c>
      <c r="R556">
        <v>14.76</v>
      </c>
      <c r="S556">
        <v>2</v>
      </c>
      <c r="T556">
        <v>0</v>
      </c>
      <c r="U556">
        <v>4.2803999999999984</v>
      </c>
      <c r="V556">
        <v>2016</v>
      </c>
      <c r="W556" t="s">
        <v>219</v>
      </c>
    </row>
    <row r="557" spans="1:23" x14ac:dyDescent="0.25">
      <c r="A557">
        <v>6970</v>
      </c>
      <c r="B557" t="s">
        <v>4461</v>
      </c>
      <c r="C557" s="32">
        <v>42379</v>
      </c>
      <c r="D557" s="32">
        <v>42382</v>
      </c>
      <c r="E557" t="s">
        <v>389</v>
      </c>
      <c r="F557" t="s">
        <v>4462</v>
      </c>
      <c r="G557" t="s">
        <v>4463</v>
      </c>
      <c r="H557" t="s">
        <v>0</v>
      </c>
      <c r="I557" t="s">
        <v>378</v>
      </c>
      <c r="J557" t="s">
        <v>4464</v>
      </c>
      <c r="K557" t="s">
        <v>64</v>
      </c>
      <c r="L557">
        <v>98632</v>
      </c>
      <c r="M557" t="s">
        <v>84</v>
      </c>
      <c r="N557" t="s">
        <v>658</v>
      </c>
      <c r="O557" t="s">
        <v>8</v>
      </c>
      <c r="P557" t="s">
        <v>91</v>
      </c>
      <c r="Q557" t="s">
        <v>659</v>
      </c>
      <c r="R557">
        <v>24.849999999999998</v>
      </c>
      <c r="S557">
        <v>5</v>
      </c>
      <c r="T557">
        <v>0</v>
      </c>
      <c r="U557">
        <v>7.7034999999999982</v>
      </c>
      <c r="V557">
        <v>2016</v>
      </c>
      <c r="W557" t="s">
        <v>212</v>
      </c>
    </row>
    <row r="558" spans="1:23" x14ac:dyDescent="0.25">
      <c r="A558">
        <v>7814</v>
      </c>
      <c r="B558" t="s">
        <v>4465</v>
      </c>
      <c r="C558" s="32">
        <v>42414</v>
      </c>
      <c r="D558" s="32">
        <v>42415</v>
      </c>
      <c r="E558" t="s">
        <v>512</v>
      </c>
      <c r="F558" t="s">
        <v>1290</v>
      </c>
      <c r="G558" t="s">
        <v>1291</v>
      </c>
      <c r="H558" t="s">
        <v>0</v>
      </c>
      <c r="I558" t="s">
        <v>378</v>
      </c>
      <c r="J558" t="s">
        <v>1410</v>
      </c>
      <c r="K558" t="s">
        <v>42</v>
      </c>
      <c r="L558">
        <v>20735</v>
      </c>
      <c r="M558" t="s">
        <v>82</v>
      </c>
      <c r="N558" t="s">
        <v>769</v>
      </c>
      <c r="O558" t="s">
        <v>8</v>
      </c>
      <c r="P558" t="s">
        <v>91</v>
      </c>
      <c r="Q558" t="s">
        <v>770</v>
      </c>
      <c r="R558">
        <v>10.56</v>
      </c>
      <c r="S558">
        <v>6</v>
      </c>
      <c r="T558">
        <v>0</v>
      </c>
      <c r="U558">
        <v>4.6464000000000008</v>
      </c>
      <c r="V558">
        <v>2016</v>
      </c>
      <c r="W558" t="s">
        <v>211</v>
      </c>
    </row>
    <row r="559" spans="1:23" x14ac:dyDescent="0.25">
      <c r="A559">
        <v>8394</v>
      </c>
      <c r="B559" t="s">
        <v>4213</v>
      </c>
      <c r="C559" s="32">
        <v>42705</v>
      </c>
      <c r="D559" s="32">
        <v>42710</v>
      </c>
      <c r="E559" t="s">
        <v>389</v>
      </c>
      <c r="F559" t="s">
        <v>4214</v>
      </c>
      <c r="G559" t="s">
        <v>4215</v>
      </c>
      <c r="H559" t="s">
        <v>0</v>
      </c>
      <c r="I559" t="s">
        <v>378</v>
      </c>
      <c r="J559" t="s">
        <v>176</v>
      </c>
      <c r="K559" t="s">
        <v>43</v>
      </c>
      <c r="L559">
        <v>2038</v>
      </c>
      <c r="M559" t="s">
        <v>82</v>
      </c>
      <c r="N559" t="s">
        <v>4466</v>
      </c>
      <c r="O559" t="s">
        <v>8</v>
      </c>
      <c r="P559" t="s">
        <v>91</v>
      </c>
      <c r="Q559" t="s">
        <v>4467</v>
      </c>
      <c r="R559">
        <v>111.15</v>
      </c>
      <c r="S559">
        <v>5</v>
      </c>
      <c r="T559">
        <v>0</v>
      </c>
      <c r="U559">
        <v>48.906000000000006</v>
      </c>
      <c r="V559">
        <v>2016</v>
      </c>
      <c r="W559" t="s">
        <v>210</v>
      </c>
    </row>
    <row r="560" spans="1:23" x14ac:dyDescent="0.25">
      <c r="A560">
        <v>8491</v>
      </c>
      <c r="B560" t="s">
        <v>4046</v>
      </c>
      <c r="C560" s="32">
        <v>42402</v>
      </c>
      <c r="D560" s="32">
        <v>42404</v>
      </c>
      <c r="E560" t="s">
        <v>389</v>
      </c>
      <c r="F560" t="s">
        <v>3078</v>
      </c>
      <c r="G560" t="s">
        <v>3079</v>
      </c>
      <c r="H560" t="s">
        <v>0</v>
      </c>
      <c r="I560" t="s">
        <v>378</v>
      </c>
      <c r="J560" t="s">
        <v>1362</v>
      </c>
      <c r="K560" t="s">
        <v>63</v>
      </c>
      <c r="L560">
        <v>22204</v>
      </c>
      <c r="M560" t="s">
        <v>83</v>
      </c>
      <c r="N560" t="s">
        <v>790</v>
      </c>
      <c r="O560" t="s">
        <v>8</v>
      </c>
      <c r="P560" t="s">
        <v>91</v>
      </c>
      <c r="Q560" t="s">
        <v>791</v>
      </c>
      <c r="R560">
        <v>18.689999999999998</v>
      </c>
      <c r="S560">
        <v>7</v>
      </c>
      <c r="T560">
        <v>0</v>
      </c>
      <c r="U560">
        <v>7.1021999999999998</v>
      </c>
      <c r="V560">
        <v>2016</v>
      </c>
      <c r="W560" t="s">
        <v>211</v>
      </c>
    </row>
    <row r="561" spans="1:23" x14ac:dyDescent="0.25">
      <c r="A561">
        <v>8963</v>
      </c>
      <c r="B561" t="s">
        <v>321</v>
      </c>
      <c r="C561" s="32">
        <v>42679</v>
      </c>
      <c r="D561" s="32">
        <v>42681</v>
      </c>
      <c r="E561" t="s">
        <v>512</v>
      </c>
      <c r="F561" t="s">
        <v>4351</v>
      </c>
      <c r="G561" t="s">
        <v>4352</v>
      </c>
      <c r="H561" t="s">
        <v>0</v>
      </c>
      <c r="I561" t="s">
        <v>378</v>
      </c>
      <c r="J561" t="s">
        <v>236</v>
      </c>
      <c r="K561" t="s">
        <v>63</v>
      </c>
      <c r="L561">
        <v>23464</v>
      </c>
      <c r="M561" t="s">
        <v>83</v>
      </c>
      <c r="N561" t="s">
        <v>4468</v>
      </c>
      <c r="O561" t="s">
        <v>8</v>
      </c>
      <c r="P561" t="s">
        <v>91</v>
      </c>
      <c r="Q561" t="s">
        <v>4469</v>
      </c>
      <c r="R561">
        <v>273.95999999999998</v>
      </c>
      <c r="S561">
        <v>2</v>
      </c>
      <c r="T561">
        <v>0</v>
      </c>
      <c r="U561">
        <v>71.229600000000005</v>
      </c>
      <c r="V561">
        <v>2016</v>
      </c>
      <c r="W561" t="s">
        <v>217</v>
      </c>
    </row>
    <row r="562" spans="1:23" x14ac:dyDescent="0.25">
      <c r="A562">
        <v>8965</v>
      </c>
      <c r="B562" t="s">
        <v>321</v>
      </c>
      <c r="C562" s="32">
        <v>42679</v>
      </c>
      <c r="D562" s="32">
        <v>42681</v>
      </c>
      <c r="E562" t="s">
        <v>512</v>
      </c>
      <c r="F562" t="s">
        <v>4351</v>
      </c>
      <c r="G562" t="s">
        <v>4352</v>
      </c>
      <c r="H562" t="s">
        <v>0</v>
      </c>
      <c r="I562" t="s">
        <v>378</v>
      </c>
      <c r="J562" t="s">
        <v>236</v>
      </c>
      <c r="K562" t="s">
        <v>63</v>
      </c>
      <c r="L562">
        <v>23464</v>
      </c>
      <c r="M562" t="s">
        <v>83</v>
      </c>
      <c r="N562" t="s">
        <v>4430</v>
      </c>
      <c r="O562" t="s">
        <v>8</v>
      </c>
      <c r="P562" t="s">
        <v>91</v>
      </c>
      <c r="Q562" t="s">
        <v>4431</v>
      </c>
      <c r="R562">
        <v>756.80000000000007</v>
      </c>
      <c r="S562">
        <v>5</v>
      </c>
      <c r="T562">
        <v>0</v>
      </c>
      <c r="U562">
        <v>75.679999999999978</v>
      </c>
      <c r="V562">
        <v>2016</v>
      </c>
      <c r="W562" t="s">
        <v>217</v>
      </c>
    </row>
    <row r="563" spans="1:23" x14ac:dyDescent="0.25">
      <c r="A563">
        <v>302</v>
      </c>
      <c r="B563" t="s">
        <v>4470</v>
      </c>
      <c r="C563" s="32">
        <v>42671</v>
      </c>
      <c r="D563" s="32">
        <v>42677</v>
      </c>
      <c r="E563" t="s">
        <v>375</v>
      </c>
      <c r="F563" t="s">
        <v>2891</v>
      </c>
      <c r="G563" t="s">
        <v>2892</v>
      </c>
      <c r="H563" t="s">
        <v>1</v>
      </c>
      <c r="I563" t="s">
        <v>378</v>
      </c>
      <c r="J563" t="s">
        <v>4138</v>
      </c>
      <c r="K563" t="s">
        <v>51</v>
      </c>
      <c r="L563">
        <v>7109</v>
      </c>
      <c r="M563" t="s">
        <v>82</v>
      </c>
      <c r="N563" t="s">
        <v>620</v>
      </c>
      <c r="O563" t="s">
        <v>8</v>
      </c>
      <c r="P563" t="s">
        <v>91</v>
      </c>
      <c r="Q563" t="s">
        <v>621</v>
      </c>
      <c r="R563">
        <v>77.599999999999994</v>
      </c>
      <c r="S563">
        <v>4</v>
      </c>
      <c r="T563">
        <v>0</v>
      </c>
      <c r="U563">
        <v>38.023999999999994</v>
      </c>
      <c r="V563">
        <v>2016</v>
      </c>
      <c r="W563" t="s">
        <v>218</v>
      </c>
    </row>
    <row r="564" spans="1:23" x14ac:dyDescent="0.25">
      <c r="A564">
        <v>479</v>
      </c>
      <c r="B564" t="s">
        <v>4471</v>
      </c>
      <c r="C564" s="32">
        <v>42670</v>
      </c>
      <c r="D564" s="32">
        <v>42676</v>
      </c>
      <c r="E564" t="s">
        <v>375</v>
      </c>
      <c r="F564" t="s">
        <v>1305</v>
      </c>
      <c r="G564" t="s">
        <v>1306</v>
      </c>
      <c r="H564" t="s">
        <v>0</v>
      </c>
      <c r="I564" t="s">
        <v>378</v>
      </c>
      <c r="J564" t="s">
        <v>190</v>
      </c>
      <c r="K564" t="s">
        <v>53</v>
      </c>
      <c r="L564">
        <v>12180</v>
      </c>
      <c r="M564" t="s">
        <v>82</v>
      </c>
      <c r="N564" t="s">
        <v>2984</v>
      </c>
      <c r="O564" t="s">
        <v>8</v>
      </c>
      <c r="P564" t="s">
        <v>91</v>
      </c>
      <c r="Q564" t="s">
        <v>2985</v>
      </c>
      <c r="R564">
        <v>40.200000000000003</v>
      </c>
      <c r="S564">
        <v>3</v>
      </c>
      <c r="T564">
        <v>0</v>
      </c>
      <c r="U564">
        <v>19.295999999999999</v>
      </c>
      <c r="V564">
        <v>2016</v>
      </c>
      <c r="W564" t="s">
        <v>218</v>
      </c>
    </row>
    <row r="565" spans="1:23" x14ac:dyDescent="0.25">
      <c r="A565">
        <v>641</v>
      </c>
      <c r="B565" t="s">
        <v>4472</v>
      </c>
      <c r="C565" s="32">
        <v>42722</v>
      </c>
      <c r="D565" s="32">
        <v>42726</v>
      </c>
      <c r="E565" t="s">
        <v>375</v>
      </c>
      <c r="F565" t="s">
        <v>977</v>
      </c>
      <c r="G565" t="s">
        <v>978</v>
      </c>
      <c r="H565" t="s">
        <v>1</v>
      </c>
      <c r="I565" t="s">
        <v>378</v>
      </c>
      <c r="J565" t="s">
        <v>155</v>
      </c>
      <c r="K565" t="s">
        <v>45</v>
      </c>
      <c r="L565">
        <v>55407</v>
      </c>
      <c r="M565" t="s">
        <v>81</v>
      </c>
      <c r="N565" t="s">
        <v>649</v>
      </c>
      <c r="O565" t="s">
        <v>8</v>
      </c>
      <c r="P565" t="s">
        <v>91</v>
      </c>
      <c r="Q565" t="s">
        <v>650</v>
      </c>
      <c r="R565">
        <v>18.84</v>
      </c>
      <c r="S565">
        <v>3</v>
      </c>
      <c r="T565">
        <v>0</v>
      </c>
      <c r="U565">
        <v>6.0287999999999995</v>
      </c>
      <c r="V565">
        <v>2016</v>
      </c>
      <c r="W565" t="s">
        <v>210</v>
      </c>
    </row>
    <row r="566" spans="1:23" x14ac:dyDescent="0.25">
      <c r="A566">
        <v>876</v>
      </c>
      <c r="B566" t="s">
        <v>302</v>
      </c>
      <c r="C566" s="32">
        <v>42386</v>
      </c>
      <c r="D566" s="32">
        <v>42390</v>
      </c>
      <c r="E566" t="s">
        <v>375</v>
      </c>
      <c r="F566" t="s">
        <v>3532</v>
      </c>
      <c r="G566" t="s">
        <v>3533</v>
      </c>
      <c r="H566" t="s">
        <v>2</v>
      </c>
      <c r="I566" t="s">
        <v>378</v>
      </c>
      <c r="J566" t="s">
        <v>99</v>
      </c>
      <c r="K566" t="s">
        <v>50</v>
      </c>
      <c r="L566">
        <v>3301</v>
      </c>
      <c r="M566" t="s">
        <v>82</v>
      </c>
      <c r="N566" t="s">
        <v>1979</v>
      </c>
      <c r="O566" t="s">
        <v>8</v>
      </c>
      <c r="P566" t="s">
        <v>91</v>
      </c>
      <c r="Q566" t="s">
        <v>1985</v>
      </c>
      <c r="R566">
        <v>322.59000000000003</v>
      </c>
      <c r="S566">
        <v>3</v>
      </c>
      <c r="T566">
        <v>0</v>
      </c>
      <c r="U566">
        <v>64.518000000000001</v>
      </c>
      <c r="V566">
        <v>2016</v>
      </c>
      <c r="W566" t="s">
        <v>212</v>
      </c>
    </row>
    <row r="567" spans="1:23" x14ac:dyDescent="0.25">
      <c r="A567">
        <v>1037</v>
      </c>
      <c r="B567" t="s">
        <v>4473</v>
      </c>
      <c r="C567" s="32">
        <v>42482</v>
      </c>
      <c r="D567" s="32">
        <v>42486</v>
      </c>
      <c r="E567" t="s">
        <v>375</v>
      </c>
      <c r="F567" t="s">
        <v>4474</v>
      </c>
      <c r="G567" t="s">
        <v>4475</v>
      </c>
      <c r="H567" t="s">
        <v>2</v>
      </c>
      <c r="I567" t="s">
        <v>378</v>
      </c>
      <c r="J567" t="s">
        <v>4476</v>
      </c>
      <c r="K567" t="s">
        <v>47</v>
      </c>
      <c r="L567">
        <v>65109</v>
      </c>
      <c r="M567" t="s">
        <v>81</v>
      </c>
      <c r="N567" t="s">
        <v>2014</v>
      </c>
      <c r="O567" t="s">
        <v>8</v>
      </c>
      <c r="P567" t="s">
        <v>91</v>
      </c>
      <c r="Q567" t="s">
        <v>2015</v>
      </c>
      <c r="R567">
        <v>86.62</v>
      </c>
      <c r="S567">
        <v>2</v>
      </c>
      <c r="T567">
        <v>0</v>
      </c>
      <c r="U567">
        <v>8.6619999999999919</v>
      </c>
      <c r="V567">
        <v>2016</v>
      </c>
      <c r="W567" t="s">
        <v>208</v>
      </c>
    </row>
    <row r="568" spans="1:23" x14ac:dyDescent="0.25">
      <c r="A568">
        <v>1642</v>
      </c>
      <c r="B568" t="s">
        <v>4477</v>
      </c>
      <c r="C568" s="32">
        <v>42516</v>
      </c>
      <c r="D568" s="32">
        <v>42522</v>
      </c>
      <c r="E568" t="s">
        <v>375</v>
      </c>
      <c r="F568" t="s">
        <v>4324</v>
      </c>
      <c r="G568" t="s">
        <v>4325</v>
      </c>
      <c r="H568" t="s">
        <v>0</v>
      </c>
      <c r="I568" t="s">
        <v>378</v>
      </c>
      <c r="J568" t="s">
        <v>64</v>
      </c>
      <c r="K568" t="s">
        <v>67</v>
      </c>
      <c r="L568">
        <v>20016</v>
      </c>
      <c r="M568" t="s">
        <v>82</v>
      </c>
      <c r="N568" t="s">
        <v>4478</v>
      </c>
      <c r="O568" t="s">
        <v>8</v>
      </c>
      <c r="P568" t="s">
        <v>91</v>
      </c>
      <c r="Q568" t="s">
        <v>4479</v>
      </c>
      <c r="R568">
        <v>41.37</v>
      </c>
      <c r="S568">
        <v>3</v>
      </c>
      <c r="T568">
        <v>0</v>
      </c>
      <c r="U568">
        <v>17.375399999999999</v>
      </c>
      <c r="V568">
        <v>2016</v>
      </c>
      <c r="W568" t="s">
        <v>216</v>
      </c>
    </row>
    <row r="569" spans="1:23" x14ac:dyDescent="0.25">
      <c r="A569">
        <v>1766</v>
      </c>
      <c r="B569" t="s">
        <v>4480</v>
      </c>
      <c r="C569" s="32">
        <v>42586</v>
      </c>
      <c r="D569" s="32">
        <v>42590</v>
      </c>
      <c r="E569" t="s">
        <v>375</v>
      </c>
      <c r="F569" t="s">
        <v>4481</v>
      </c>
      <c r="G569" t="s">
        <v>4482</v>
      </c>
      <c r="H569" t="s">
        <v>2</v>
      </c>
      <c r="I569" t="s">
        <v>378</v>
      </c>
      <c r="J569" t="s">
        <v>2152</v>
      </c>
      <c r="K569" t="s">
        <v>63</v>
      </c>
      <c r="L569">
        <v>23434</v>
      </c>
      <c r="M569" t="s">
        <v>83</v>
      </c>
      <c r="N569" t="s">
        <v>434</v>
      </c>
      <c r="O569" t="s">
        <v>8</v>
      </c>
      <c r="P569" t="s">
        <v>91</v>
      </c>
      <c r="Q569" t="s">
        <v>435</v>
      </c>
      <c r="R569">
        <v>109.8</v>
      </c>
      <c r="S569">
        <v>9</v>
      </c>
      <c r="T569">
        <v>0</v>
      </c>
      <c r="U569">
        <v>46.116000000000007</v>
      </c>
      <c r="V569">
        <v>2016</v>
      </c>
      <c r="W569" t="s">
        <v>209</v>
      </c>
    </row>
    <row r="570" spans="1:23" x14ac:dyDescent="0.25">
      <c r="A570">
        <v>1802</v>
      </c>
      <c r="B570" t="s">
        <v>4483</v>
      </c>
      <c r="C570" s="32">
        <v>42687</v>
      </c>
      <c r="D570" s="32">
        <v>42693</v>
      </c>
      <c r="E570" t="s">
        <v>375</v>
      </c>
      <c r="F570" t="s">
        <v>4484</v>
      </c>
      <c r="G570" t="s">
        <v>4485</v>
      </c>
      <c r="H570" t="s">
        <v>2</v>
      </c>
      <c r="I570" t="s">
        <v>378</v>
      </c>
      <c r="J570" t="s">
        <v>2112</v>
      </c>
      <c r="K570" t="s">
        <v>64</v>
      </c>
      <c r="L570">
        <v>98002</v>
      </c>
      <c r="M570" t="s">
        <v>84</v>
      </c>
      <c r="N570" t="s">
        <v>1085</v>
      </c>
      <c r="O570" t="s">
        <v>8</v>
      </c>
      <c r="P570" t="s">
        <v>91</v>
      </c>
      <c r="Q570" t="s">
        <v>1086</v>
      </c>
      <c r="R570">
        <v>4.18</v>
      </c>
      <c r="S570">
        <v>1</v>
      </c>
      <c r="T570">
        <v>0</v>
      </c>
      <c r="U570">
        <v>1.5047999999999999</v>
      </c>
      <c r="V570">
        <v>2016</v>
      </c>
      <c r="W570" t="s">
        <v>217</v>
      </c>
    </row>
    <row r="571" spans="1:23" x14ac:dyDescent="0.25">
      <c r="A571">
        <v>2055</v>
      </c>
      <c r="B571" t="s">
        <v>4486</v>
      </c>
      <c r="C571" s="32">
        <v>42705</v>
      </c>
      <c r="D571" s="32">
        <v>42711</v>
      </c>
      <c r="E571" t="s">
        <v>375</v>
      </c>
      <c r="F571" t="s">
        <v>4487</v>
      </c>
      <c r="G571" t="s">
        <v>4488</v>
      </c>
      <c r="H571" t="s">
        <v>0</v>
      </c>
      <c r="I571" t="s">
        <v>378</v>
      </c>
      <c r="J571" t="s">
        <v>146</v>
      </c>
      <c r="K571" t="s">
        <v>37</v>
      </c>
      <c r="L571">
        <v>47374</v>
      </c>
      <c r="M571" t="s">
        <v>81</v>
      </c>
      <c r="N571" t="s">
        <v>4489</v>
      </c>
      <c r="O571" t="s">
        <v>8</v>
      </c>
      <c r="P571" t="s">
        <v>91</v>
      </c>
      <c r="Q571" t="s">
        <v>4490</v>
      </c>
      <c r="R571">
        <v>17.309999999999999</v>
      </c>
      <c r="S571">
        <v>3</v>
      </c>
      <c r="T571">
        <v>0</v>
      </c>
      <c r="U571">
        <v>5.1929999999999996</v>
      </c>
      <c r="V571">
        <v>2016</v>
      </c>
      <c r="W571" t="s">
        <v>210</v>
      </c>
    </row>
    <row r="572" spans="1:23" x14ac:dyDescent="0.25">
      <c r="A572">
        <v>2257</v>
      </c>
      <c r="B572" t="s">
        <v>4233</v>
      </c>
      <c r="C572" s="32">
        <v>42630</v>
      </c>
      <c r="D572" s="32">
        <v>42635</v>
      </c>
      <c r="E572" t="s">
        <v>375</v>
      </c>
      <c r="F572" t="s">
        <v>1762</v>
      </c>
      <c r="G572" t="s">
        <v>1763</v>
      </c>
      <c r="H572" t="s">
        <v>1</v>
      </c>
      <c r="I572" t="s">
        <v>378</v>
      </c>
      <c r="J572" t="s">
        <v>4234</v>
      </c>
      <c r="K572" t="s">
        <v>86</v>
      </c>
      <c r="L572">
        <v>4401</v>
      </c>
      <c r="M572" t="s">
        <v>82</v>
      </c>
      <c r="N572" t="s">
        <v>4491</v>
      </c>
      <c r="O572" t="s">
        <v>8</v>
      </c>
      <c r="P572" t="s">
        <v>91</v>
      </c>
      <c r="Q572" t="s">
        <v>4492</v>
      </c>
      <c r="R572">
        <v>109.48</v>
      </c>
      <c r="S572">
        <v>2</v>
      </c>
      <c r="T572">
        <v>0</v>
      </c>
      <c r="U572">
        <v>33.938800000000001</v>
      </c>
      <c r="V572">
        <v>2016</v>
      </c>
      <c r="W572" t="s">
        <v>219</v>
      </c>
    </row>
    <row r="573" spans="1:23" x14ac:dyDescent="0.25">
      <c r="A573">
        <v>2364</v>
      </c>
      <c r="B573" t="s">
        <v>4493</v>
      </c>
      <c r="C573" s="32">
        <v>42442</v>
      </c>
      <c r="D573" s="32">
        <v>42447</v>
      </c>
      <c r="E573" t="s">
        <v>375</v>
      </c>
      <c r="F573" t="s">
        <v>2837</v>
      </c>
      <c r="G573" t="s">
        <v>2838</v>
      </c>
      <c r="H573" t="s">
        <v>2</v>
      </c>
      <c r="I573" t="s">
        <v>378</v>
      </c>
      <c r="J573" t="s">
        <v>1462</v>
      </c>
      <c r="K573" t="s">
        <v>63</v>
      </c>
      <c r="L573">
        <v>22980</v>
      </c>
      <c r="M573" t="s">
        <v>83</v>
      </c>
      <c r="N573" t="s">
        <v>3747</v>
      </c>
      <c r="O573" t="s">
        <v>8</v>
      </c>
      <c r="P573" t="s">
        <v>91</v>
      </c>
      <c r="Q573" t="s">
        <v>3748</v>
      </c>
      <c r="R573">
        <v>127.88</v>
      </c>
      <c r="S573">
        <v>2</v>
      </c>
      <c r="T573">
        <v>0</v>
      </c>
      <c r="U573">
        <v>40.921599999999998</v>
      </c>
      <c r="V573">
        <v>2016</v>
      </c>
      <c r="W573" t="s">
        <v>215</v>
      </c>
    </row>
    <row r="574" spans="1:23" x14ac:dyDescent="0.25">
      <c r="A574">
        <v>2694</v>
      </c>
      <c r="B574" t="s">
        <v>4494</v>
      </c>
      <c r="C574" s="32">
        <v>42391</v>
      </c>
      <c r="D574" s="32">
        <v>42397</v>
      </c>
      <c r="E574" t="s">
        <v>375</v>
      </c>
      <c r="F574" t="s">
        <v>4133</v>
      </c>
      <c r="G574" t="s">
        <v>4134</v>
      </c>
      <c r="H574" t="s">
        <v>1</v>
      </c>
      <c r="I574" t="s">
        <v>378</v>
      </c>
      <c r="J574" t="s">
        <v>75</v>
      </c>
      <c r="K574" t="s">
        <v>64</v>
      </c>
      <c r="L574">
        <v>98115</v>
      </c>
      <c r="M574" t="s">
        <v>84</v>
      </c>
      <c r="N574" t="s">
        <v>4495</v>
      </c>
      <c r="O574" t="s">
        <v>8</v>
      </c>
      <c r="P574" t="s">
        <v>91</v>
      </c>
      <c r="Q574" t="s">
        <v>4496</v>
      </c>
      <c r="R574">
        <v>109.9</v>
      </c>
      <c r="S574">
        <v>5</v>
      </c>
      <c r="T574">
        <v>0</v>
      </c>
      <c r="U574">
        <v>37.366</v>
      </c>
      <c r="V574">
        <v>2016</v>
      </c>
      <c r="W574" t="s">
        <v>212</v>
      </c>
    </row>
    <row r="575" spans="1:23" x14ac:dyDescent="0.25">
      <c r="A575">
        <v>2759</v>
      </c>
      <c r="B575" t="s">
        <v>4497</v>
      </c>
      <c r="C575" s="32">
        <v>42440</v>
      </c>
      <c r="D575" s="32">
        <v>42444</v>
      </c>
      <c r="E575" t="s">
        <v>375</v>
      </c>
      <c r="F575" t="s">
        <v>3475</v>
      </c>
      <c r="G575" t="s">
        <v>3476</v>
      </c>
      <c r="H575" t="s">
        <v>2</v>
      </c>
      <c r="I575" t="s">
        <v>378</v>
      </c>
      <c r="J575" t="s">
        <v>70</v>
      </c>
      <c r="K575" t="s">
        <v>34</v>
      </c>
      <c r="L575">
        <v>31907</v>
      </c>
      <c r="M575" t="s">
        <v>83</v>
      </c>
      <c r="N575" t="s">
        <v>1085</v>
      </c>
      <c r="O575" t="s">
        <v>8</v>
      </c>
      <c r="P575" t="s">
        <v>91</v>
      </c>
      <c r="Q575" t="s">
        <v>4498</v>
      </c>
      <c r="R575">
        <v>76.92</v>
      </c>
      <c r="S575">
        <v>4</v>
      </c>
      <c r="T575">
        <v>0</v>
      </c>
      <c r="U575">
        <v>31.537200000000006</v>
      </c>
      <c r="V575">
        <v>2016</v>
      </c>
      <c r="W575" t="s">
        <v>215</v>
      </c>
    </row>
    <row r="576" spans="1:23" x14ac:dyDescent="0.25">
      <c r="A576">
        <v>2986</v>
      </c>
      <c r="B576" t="s">
        <v>313</v>
      </c>
      <c r="C576" s="32">
        <v>42515</v>
      </c>
      <c r="D576" s="32">
        <v>42520</v>
      </c>
      <c r="E576" t="s">
        <v>375</v>
      </c>
      <c r="F576" t="s">
        <v>1072</v>
      </c>
      <c r="G576" t="s">
        <v>1073</v>
      </c>
      <c r="H576" t="s">
        <v>2</v>
      </c>
      <c r="I576" t="s">
        <v>378</v>
      </c>
      <c r="J576" t="s">
        <v>70</v>
      </c>
      <c r="K576" t="s">
        <v>34</v>
      </c>
      <c r="L576">
        <v>31907</v>
      </c>
      <c r="M576" t="s">
        <v>83</v>
      </c>
      <c r="N576" t="s">
        <v>4499</v>
      </c>
      <c r="O576" t="s">
        <v>8</v>
      </c>
      <c r="P576" t="s">
        <v>91</v>
      </c>
      <c r="Q576" t="s">
        <v>4500</v>
      </c>
      <c r="R576">
        <v>24.96</v>
      </c>
      <c r="S576">
        <v>4</v>
      </c>
      <c r="T576">
        <v>0</v>
      </c>
      <c r="U576">
        <v>6.240000000000002</v>
      </c>
      <c r="V576">
        <v>2016</v>
      </c>
      <c r="W576" t="s">
        <v>216</v>
      </c>
    </row>
    <row r="577" spans="1:23" x14ac:dyDescent="0.25">
      <c r="A577">
        <v>3469</v>
      </c>
      <c r="B577" t="s">
        <v>4501</v>
      </c>
      <c r="C577" s="32">
        <v>42718</v>
      </c>
      <c r="D577" s="32">
        <v>42723</v>
      </c>
      <c r="E577" t="s">
        <v>375</v>
      </c>
      <c r="F577" t="s">
        <v>4502</v>
      </c>
      <c r="G577" t="s">
        <v>4503</v>
      </c>
      <c r="H577" t="s">
        <v>0</v>
      </c>
      <c r="I577" t="s">
        <v>378</v>
      </c>
      <c r="J577" t="s">
        <v>142</v>
      </c>
      <c r="K577" t="s">
        <v>46</v>
      </c>
      <c r="L577">
        <v>39212</v>
      </c>
      <c r="M577" t="s">
        <v>83</v>
      </c>
      <c r="N577" t="s">
        <v>4466</v>
      </c>
      <c r="O577" t="s">
        <v>8</v>
      </c>
      <c r="P577" t="s">
        <v>91</v>
      </c>
      <c r="Q577" t="s">
        <v>4467</v>
      </c>
      <c r="R577">
        <v>133.38</v>
      </c>
      <c r="S577">
        <v>6</v>
      </c>
      <c r="T577">
        <v>0</v>
      </c>
      <c r="U577">
        <v>58.687200000000011</v>
      </c>
      <c r="V577">
        <v>2016</v>
      </c>
      <c r="W577" t="s">
        <v>210</v>
      </c>
    </row>
    <row r="578" spans="1:23" x14ac:dyDescent="0.25">
      <c r="A578">
        <v>3721</v>
      </c>
      <c r="B578" t="s">
        <v>4504</v>
      </c>
      <c r="C578" s="32">
        <v>42724</v>
      </c>
      <c r="D578" s="32">
        <v>42728</v>
      </c>
      <c r="E578" t="s">
        <v>375</v>
      </c>
      <c r="F578" t="s">
        <v>3141</v>
      </c>
      <c r="G578" t="s">
        <v>3142</v>
      </c>
      <c r="H578" t="s">
        <v>2</v>
      </c>
      <c r="I578" t="s">
        <v>378</v>
      </c>
      <c r="J578" t="s">
        <v>142</v>
      </c>
      <c r="K578" t="s">
        <v>46</v>
      </c>
      <c r="L578">
        <v>39212</v>
      </c>
      <c r="M578" t="s">
        <v>83</v>
      </c>
      <c r="N578" t="s">
        <v>1958</v>
      </c>
      <c r="O578" t="s">
        <v>8</v>
      </c>
      <c r="P578" t="s">
        <v>91</v>
      </c>
      <c r="Q578" t="s">
        <v>1959</v>
      </c>
      <c r="R578">
        <v>18.920000000000002</v>
      </c>
      <c r="S578">
        <v>4</v>
      </c>
      <c r="T578">
        <v>0</v>
      </c>
      <c r="U578">
        <v>7.3788000000000018</v>
      </c>
      <c r="V578">
        <v>2016</v>
      </c>
      <c r="W578" t="s">
        <v>210</v>
      </c>
    </row>
    <row r="579" spans="1:23" x14ac:dyDescent="0.25">
      <c r="A579">
        <v>4279</v>
      </c>
      <c r="B579" t="s">
        <v>3998</v>
      </c>
      <c r="C579" s="32">
        <v>42476</v>
      </c>
      <c r="D579" s="32">
        <v>42480</v>
      </c>
      <c r="E579" t="s">
        <v>375</v>
      </c>
      <c r="F579" t="s">
        <v>3999</v>
      </c>
      <c r="G579" t="s">
        <v>4000</v>
      </c>
      <c r="H579" t="s">
        <v>1</v>
      </c>
      <c r="I579" t="s">
        <v>378</v>
      </c>
      <c r="J579" t="s">
        <v>154</v>
      </c>
      <c r="K579" t="s">
        <v>51</v>
      </c>
      <c r="L579">
        <v>8701</v>
      </c>
      <c r="M579" t="s">
        <v>82</v>
      </c>
      <c r="N579" t="s">
        <v>4505</v>
      </c>
      <c r="O579" t="s">
        <v>8</v>
      </c>
      <c r="P579" t="s">
        <v>91</v>
      </c>
      <c r="Q579" t="s">
        <v>4506</v>
      </c>
      <c r="R579">
        <v>9.9600000000000009</v>
      </c>
      <c r="S579">
        <v>2</v>
      </c>
      <c r="T579">
        <v>0</v>
      </c>
      <c r="U579">
        <v>3.2867999999999995</v>
      </c>
      <c r="V579">
        <v>2016</v>
      </c>
      <c r="W579" t="s">
        <v>208</v>
      </c>
    </row>
    <row r="580" spans="1:23" x14ac:dyDescent="0.25">
      <c r="A580">
        <v>4348</v>
      </c>
      <c r="B580" t="s">
        <v>4507</v>
      </c>
      <c r="C580" s="32">
        <v>42631</v>
      </c>
      <c r="D580" s="32">
        <v>42638</v>
      </c>
      <c r="E580" t="s">
        <v>375</v>
      </c>
      <c r="F580" t="s">
        <v>4508</v>
      </c>
      <c r="G580" t="s">
        <v>4509</v>
      </c>
      <c r="H580" t="s">
        <v>0</v>
      </c>
      <c r="I580" t="s">
        <v>378</v>
      </c>
      <c r="J580" t="s">
        <v>4510</v>
      </c>
      <c r="K580" t="s">
        <v>53</v>
      </c>
      <c r="L580">
        <v>10801</v>
      </c>
      <c r="M580" t="s">
        <v>82</v>
      </c>
      <c r="N580" t="s">
        <v>4511</v>
      </c>
      <c r="O580" t="s">
        <v>8</v>
      </c>
      <c r="P580" t="s">
        <v>91</v>
      </c>
      <c r="Q580" t="s">
        <v>4512</v>
      </c>
      <c r="R580">
        <v>60.72</v>
      </c>
      <c r="S580">
        <v>3</v>
      </c>
      <c r="T580">
        <v>0</v>
      </c>
      <c r="U580">
        <v>26.1096</v>
      </c>
      <c r="V580">
        <v>2016</v>
      </c>
      <c r="W580" t="s">
        <v>219</v>
      </c>
    </row>
    <row r="581" spans="1:23" x14ac:dyDescent="0.25">
      <c r="A581">
        <v>4511</v>
      </c>
      <c r="B581" t="s">
        <v>4513</v>
      </c>
      <c r="C581" s="32">
        <v>42684</v>
      </c>
      <c r="D581" s="32">
        <v>42688</v>
      </c>
      <c r="E581" t="s">
        <v>375</v>
      </c>
      <c r="F581" t="s">
        <v>1560</v>
      </c>
      <c r="G581" t="s">
        <v>1561</v>
      </c>
      <c r="H581" t="s">
        <v>1</v>
      </c>
      <c r="I581" t="s">
        <v>378</v>
      </c>
      <c r="J581" t="s">
        <v>143</v>
      </c>
      <c r="K581" t="s">
        <v>47</v>
      </c>
      <c r="L581">
        <v>65807</v>
      </c>
      <c r="M581" t="s">
        <v>81</v>
      </c>
      <c r="N581" t="s">
        <v>3326</v>
      </c>
      <c r="O581" t="s">
        <v>8</v>
      </c>
      <c r="P581" t="s">
        <v>91</v>
      </c>
      <c r="Q581" t="s">
        <v>3327</v>
      </c>
      <c r="R581">
        <v>37.299999999999997</v>
      </c>
      <c r="S581">
        <v>2</v>
      </c>
      <c r="T581">
        <v>0</v>
      </c>
      <c r="U581">
        <v>17.157999999999998</v>
      </c>
      <c r="V581">
        <v>2016</v>
      </c>
      <c r="W581" t="s">
        <v>217</v>
      </c>
    </row>
    <row r="582" spans="1:23" x14ac:dyDescent="0.25">
      <c r="A582">
        <v>4575</v>
      </c>
      <c r="B582" t="s">
        <v>4240</v>
      </c>
      <c r="C582" s="32">
        <v>42716</v>
      </c>
      <c r="D582" s="32">
        <v>42722</v>
      </c>
      <c r="E582" t="s">
        <v>375</v>
      </c>
      <c r="F582" t="s">
        <v>4241</v>
      </c>
      <c r="G582" t="s">
        <v>4242</v>
      </c>
      <c r="H582" t="s">
        <v>2</v>
      </c>
      <c r="I582" t="s">
        <v>378</v>
      </c>
      <c r="J582" t="s">
        <v>142</v>
      </c>
      <c r="K582" t="s">
        <v>44</v>
      </c>
      <c r="L582">
        <v>49201</v>
      </c>
      <c r="M582" t="s">
        <v>81</v>
      </c>
      <c r="N582" t="s">
        <v>1918</v>
      </c>
      <c r="O582" t="s">
        <v>8</v>
      </c>
      <c r="P582" t="s">
        <v>91</v>
      </c>
      <c r="Q582" t="s">
        <v>1919</v>
      </c>
      <c r="R582">
        <v>33.479999999999997</v>
      </c>
      <c r="S582">
        <v>4</v>
      </c>
      <c r="T582">
        <v>0</v>
      </c>
      <c r="U582">
        <v>8.7047999999999988</v>
      </c>
      <c r="V582">
        <v>2016</v>
      </c>
      <c r="W582" t="s">
        <v>210</v>
      </c>
    </row>
    <row r="583" spans="1:23" x14ac:dyDescent="0.25">
      <c r="A583">
        <v>4667</v>
      </c>
      <c r="B583" t="s">
        <v>301</v>
      </c>
      <c r="C583" s="32">
        <v>42379</v>
      </c>
      <c r="D583" s="32">
        <v>42386</v>
      </c>
      <c r="E583" t="s">
        <v>375</v>
      </c>
      <c r="F583" t="s">
        <v>855</v>
      </c>
      <c r="G583" t="s">
        <v>856</v>
      </c>
      <c r="H583" t="s">
        <v>1</v>
      </c>
      <c r="I583" t="s">
        <v>378</v>
      </c>
      <c r="J583" t="s">
        <v>75</v>
      </c>
      <c r="K583" t="s">
        <v>64</v>
      </c>
      <c r="L583">
        <v>98115</v>
      </c>
      <c r="M583" t="s">
        <v>84</v>
      </c>
      <c r="N583" t="s">
        <v>4514</v>
      </c>
      <c r="O583" t="s">
        <v>8</v>
      </c>
      <c r="P583" t="s">
        <v>91</v>
      </c>
      <c r="Q583" t="s">
        <v>4515</v>
      </c>
      <c r="R583">
        <v>79.92</v>
      </c>
      <c r="S583">
        <v>4</v>
      </c>
      <c r="T583">
        <v>0</v>
      </c>
      <c r="U583">
        <v>34.365600000000008</v>
      </c>
      <c r="V583">
        <v>2016</v>
      </c>
      <c r="W583" t="s">
        <v>212</v>
      </c>
    </row>
    <row r="584" spans="1:23" x14ac:dyDescent="0.25">
      <c r="A584">
        <v>4675</v>
      </c>
      <c r="B584" t="s">
        <v>4278</v>
      </c>
      <c r="C584" s="32">
        <v>42582</v>
      </c>
      <c r="D584" s="32">
        <v>42588</v>
      </c>
      <c r="E584" t="s">
        <v>375</v>
      </c>
      <c r="F584" t="s">
        <v>1384</v>
      </c>
      <c r="G584" t="s">
        <v>1385</v>
      </c>
      <c r="H584" t="s">
        <v>0</v>
      </c>
      <c r="I584" t="s">
        <v>378</v>
      </c>
      <c r="J584" t="s">
        <v>122</v>
      </c>
      <c r="K584" t="s">
        <v>44</v>
      </c>
      <c r="L584">
        <v>48205</v>
      </c>
      <c r="M584" t="s">
        <v>81</v>
      </c>
      <c r="N584" t="s">
        <v>1974</v>
      </c>
      <c r="O584" t="s">
        <v>8</v>
      </c>
      <c r="P584" t="s">
        <v>91</v>
      </c>
      <c r="Q584" t="s">
        <v>1975</v>
      </c>
      <c r="R584">
        <v>272.94</v>
      </c>
      <c r="S584">
        <v>3</v>
      </c>
      <c r="T584">
        <v>0</v>
      </c>
      <c r="U584">
        <v>30.023400000000009</v>
      </c>
      <c r="V584">
        <v>2016</v>
      </c>
      <c r="W584" t="s">
        <v>213</v>
      </c>
    </row>
    <row r="585" spans="1:23" x14ac:dyDescent="0.25">
      <c r="A585">
        <v>5138</v>
      </c>
      <c r="B585" t="s">
        <v>4516</v>
      </c>
      <c r="C585" s="32">
        <v>42687</v>
      </c>
      <c r="D585" s="32">
        <v>42691</v>
      </c>
      <c r="E585" t="s">
        <v>375</v>
      </c>
      <c r="F585" t="s">
        <v>3315</v>
      </c>
      <c r="G585" t="s">
        <v>3316</v>
      </c>
      <c r="H585" t="s">
        <v>1</v>
      </c>
      <c r="I585" t="s">
        <v>378</v>
      </c>
      <c r="J585" t="s">
        <v>1576</v>
      </c>
      <c r="K585" t="s">
        <v>55</v>
      </c>
      <c r="L585">
        <v>73120</v>
      </c>
      <c r="M585" t="s">
        <v>81</v>
      </c>
      <c r="N585" t="s">
        <v>4517</v>
      </c>
      <c r="O585" t="s">
        <v>8</v>
      </c>
      <c r="P585" t="s">
        <v>91</v>
      </c>
      <c r="Q585" t="s">
        <v>4518</v>
      </c>
      <c r="R585">
        <v>30.36</v>
      </c>
      <c r="S585">
        <v>4</v>
      </c>
      <c r="T585">
        <v>0</v>
      </c>
      <c r="U585">
        <v>13.0548</v>
      </c>
      <c r="V585">
        <v>2016</v>
      </c>
      <c r="W585" t="s">
        <v>217</v>
      </c>
    </row>
    <row r="586" spans="1:23" x14ac:dyDescent="0.25">
      <c r="A586">
        <v>5306</v>
      </c>
      <c r="B586" t="s">
        <v>4245</v>
      </c>
      <c r="C586" s="32">
        <v>42421</v>
      </c>
      <c r="D586" s="32">
        <v>42426</v>
      </c>
      <c r="E586" t="s">
        <v>375</v>
      </c>
      <c r="F586" t="s">
        <v>4246</v>
      </c>
      <c r="G586" t="s">
        <v>4247</v>
      </c>
      <c r="H586" t="s">
        <v>1</v>
      </c>
      <c r="I586" t="s">
        <v>378</v>
      </c>
      <c r="J586" t="s">
        <v>349</v>
      </c>
      <c r="K586" t="s">
        <v>53</v>
      </c>
      <c r="L586">
        <v>11572</v>
      </c>
      <c r="M586" t="s">
        <v>82</v>
      </c>
      <c r="N586" t="s">
        <v>4478</v>
      </c>
      <c r="O586" t="s">
        <v>8</v>
      </c>
      <c r="P586" t="s">
        <v>91</v>
      </c>
      <c r="Q586" t="s">
        <v>4479</v>
      </c>
      <c r="R586">
        <v>68.949999999999989</v>
      </c>
      <c r="S586">
        <v>5</v>
      </c>
      <c r="T586">
        <v>0</v>
      </c>
      <c r="U586">
        <v>28.959000000000003</v>
      </c>
      <c r="V586">
        <v>2016</v>
      </c>
      <c r="W586" t="s">
        <v>211</v>
      </c>
    </row>
    <row r="587" spans="1:23" x14ac:dyDescent="0.25">
      <c r="A587">
        <v>5363</v>
      </c>
      <c r="B587" t="s">
        <v>4519</v>
      </c>
      <c r="C587" s="32">
        <v>42733</v>
      </c>
      <c r="D587" s="32">
        <v>42737</v>
      </c>
      <c r="E587" t="s">
        <v>375</v>
      </c>
      <c r="F587" t="s">
        <v>4520</v>
      </c>
      <c r="G587" t="s">
        <v>4521</v>
      </c>
      <c r="H587" t="s">
        <v>0</v>
      </c>
      <c r="I587" t="s">
        <v>378</v>
      </c>
      <c r="J587" t="s">
        <v>2184</v>
      </c>
      <c r="K587" t="s">
        <v>39</v>
      </c>
      <c r="L587">
        <v>67212</v>
      </c>
      <c r="M587" t="s">
        <v>81</v>
      </c>
      <c r="N587" t="s">
        <v>3003</v>
      </c>
      <c r="O587" t="s">
        <v>8</v>
      </c>
      <c r="P587" t="s">
        <v>91</v>
      </c>
      <c r="Q587" t="s">
        <v>3004</v>
      </c>
      <c r="R587">
        <v>70.56</v>
      </c>
      <c r="S587">
        <v>6</v>
      </c>
      <c r="T587">
        <v>0</v>
      </c>
      <c r="U587">
        <v>23.990399999999994</v>
      </c>
      <c r="V587">
        <v>2016</v>
      </c>
      <c r="W587" t="s">
        <v>210</v>
      </c>
    </row>
    <row r="588" spans="1:23" x14ac:dyDescent="0.25">
      <c r="A588">
        <v>5623</v>
      </c>
      <c r="B588" t="s">
        <v>4122</v>
      </c>
      <c r="C588" s="32">
        <v>42638</v>
      </c>
      <c r="D588" s="32">
        <v>42643</v>
      </c>
      <c r="E588" t="s">
        <v>375</v>
      </c>
      <c r="F588" t="s">
        <v>2103</v>
      </c>
      <c r="G588" t="s">
        <v>2104</v>
      </c>
      <c r="H588" t="s">
        <v>1</v>
      </c>
      <c r="I588" t="s">
        <v>378</v>
      </c>
      <c r="J588" t="s">
        <v>4123</v>
      </c>
      <c r="K588" t="s">
        <v>65</v>
      </c>
      <c r="L588">
        <v>54601</v>
      </c>
      <c r="M588" t="s">
        <v>81</v>
      </c>
      <c r="N588" t="s">
        <v>4499</v>
      </c>
      <c r="O588" t="s">
        <v>8</v>
      </c>
      <c r="P588" t="s">
        <v>91</v>
      </c>
      <c r="Q588" t="s">
        <v>4500</v>
      </c>
      <c r="R588">
        <v>68.64</v>
      </c>
      <c r="S588">
        <v>11</v>
      </c>
      <c r="T588">
        <v>0</v>
      </c>
      <c r="U588">
        <v>17.160000000000004</v>
      </c>
      <c r="V588">
        <v>2016</v>
      </c>
      <c r="W588" t="s">
        <v>219</v>
      </c>
    </row>
    <row r="589" spans="1:23" x14ac:dyDescent="0.25">
      <c r="A589">
        <v>5872</v>
      </c>
      <c r="B589" t="s">
        <v>4522</v>
      </c>
      <c r="C589" s="32">
        <v>42637</v>
      </c>
      <c r="D589" s="32">
        <v>42641</v>
      </c>
      <c r="E589" t="s">
        <v>375</v>
      </c>
      <c r="F589" t="s">
        <v>2023</v>
      </c>
      <c r="G589" t="s">
        <v>2024</v>
      </c>
      <c r="H589" t="s">
        <v>0</v>
      </c>
      <c r="I589" t="s">
        <v>378</v>
      </c>
      <c r="J589" t="s">
        <v>4191</v>
      </c>
      <c r="K589" t="s">
        <v>37</v>
      </c>
      <c r="L589">
        <v>47401</v>
      </c>
      <c r="M589" t="s">
        <v>81</v>
      </c>
      <c r="N589" t="s">
        <v>1902</v>
      </c>
      <c r="O589" t="s">
        <v>8</v>
      </c>
      <c r="P589" t="s">
        <v>91</v>
      </c>
      <c r="Q589" t="s">
        <v>1903</v>
      </c>
      <c r="R589">
        <v>127.94999999999999</v>
      </c>
      <c r="S589">
        <v>3</v>
      </c>
      <c r="T589">
        <v>0</v>
      </c>
      <c r="U589">
        <v>21.751499999999986</v>
      </c>
      <c r="V589">
        <v>2016</v>
      </c>
      <c r="W589" t="s">
        <v>219</v>
      </c>
    </row>
    <row r="590" spans="1:23" x14ac:dyDescent="0.25">
      <c r="A590">
        <v>5898</v>
      </c>
      <c r="B590" t="s">
        <v>4285</v>
      </c>
      <c r="C590" s="32">
        <v>42463</v>
      </c>
      <c r="D590" s="32">
        <v>42469</v>
      </c>
      <c r="E590" t="s">
        <v>375</v>
      </c>
      <c r="F590" t="s">
        <v>4286</v>
      </c>
      <c r="G590" t="s">
        <v>4287</v>
      </c>
      <c r="H590" t="s">
        <v>0</v>
      </c>
      <c r="I590" t="s">
        <v>378</v>
      </c>
      <c r="J590" t="s">
        <v>146</v>
      </c>
      <c r="K590" t="s">
        <v>37</v>
      </c>
      <c r="L590">
        <v>47374</v>
      </c>
      <c r="M590" t="s">
        <v>81</v>
      </c>
      <c r="N590" t="s">
        <v>674</v>
      </c>
      <c r="O590" t="s">
        <v>8</v>
      </c>
      <c r="P590" t="s">
        <v>91</v>
      </c>
      <c r="Q590" t="s">
        <v>675</v>
      </c>
      <c r="R590">
        <v>71.12</v>
      </c>
      <c r="S590">
        <v>4</v>
      </c>
      <c r="T590">
        <v>0</v>
      </c>
      <c r="U590">
        <v>22.047199999999997</v>
      </c>
      <c r="V590">
        <v>2016</v>
      </c>
      <c r="W590" t="s">
        <v>208</v>
      </c>
    </row>
    <row r="591" spans="1:23" x14ac:dyDescent="0.25">
      <c r="A591">
        <v>5902</v>
      </c>
      <c r="B591" t="s">
        <v>4523</v>
      </c>
      <c r="C591" s="32">
        <v>42701</v>
      </c>
      <c r="D591" s="32">
        <v>42706</v>
      </c>
      <c r="E591" t="s">
        <v>375</v>
      </c>
      <c r="F591" t="s">
        <v>3643</v>
      </c>
      <c r="G591" t="s">
        <v>3644</v>
      </c>
      <c r="H591" t="s">
        <v>1</v>
      </c>
      <c r="I591" t="s">
        <v>378</v>
      </c>
      <c r="J591" t="s">
        <v>4365</v>
      </c>
      <c r="K591" t="s">
        <v>51</v>
      </c>
      <c r="L591">
        <v>7090</v>
      </c>
      <c r="M591" t="s">
        <v>82</v>
      </c>
      <c r="N591" t="s">
        <v>1107</v>
      </c>
      <c r="O591" t="s">
        <v>8</v>
      </c>
      <c r="P591" t="s">
        <v>91</v>
      </c>
      <c r="Q591" t="s">
        <v>1108</v>
      </c>
      <c r="R591">
        <v>31.56</v>
      </c>
      <c r="S591">
        <v>3</v>
      </c>
      <c r="T591">
        <v>0</v>
      </c>
      <c r="U591">
        <v>10.4148</v>
      </c>
      <c r="V591">
        <v>2016</v>
      </c>
      <c r="W591" t="s">
        <v>217</v>
      </c>
    </row>
    <row r="592" spans="1:23" x14ac:dyDescent="0.25">
      <c r="A592">
        <v>5985</v>
      </c>
      <c r="B592" t="s">
        <v>4009</v>
      </c>
      <c r="C592" s="32">
        <v>42570</v>
      </c>
      <c r="D592" s="32">
        <v>42576</v>
      </c>
      <c r="E592" t="s">
        <v>375</v>
      </c>
      <c r="F592" t="s">
        <v>4010</v>
      </c>
      <c r="G592" t="s">
        <v>4011</v>
      </c>
      <c r="H592" t="s">
        <v>0</v>
      </c>
      <c r="I592" t="s">
        <v>378</v>
      </c>
      <c r="J592" t="s">
        <v>1852</v>
      </c>
      <c r="K592" t="s">
        <v>46</v>
      </c>
      <c r="L592">
        <v>39401</v>
      </c>
      <c r="M592" t="s">
        <v>83</v>
      </c>
      <c r="N592" t="s">
        <v>1891</v>
      </c>
      <c r="O592" t="s">
        <v>8</v>
      </c>
      <c r="P592" t="s">
        <v>91</v>
      </c>
      <c r="Q592" t="s">
        <v>1892</v>
      </c>
      <c r="R592">
        <v>185.57999999999998</v>
      </c>
      <c r="S592">
        <v>6</v>
      </c>
      <c r="T592">
        <v>0</v>
      </c>
      <c r="U592">
        <v>76.087800000000001</v>
      </c>
      <c r="V592">
        <v>2016</v>
      </c>
      <c r="W592" t="s">
        <v>213</v>
      </c>
    </row>
    <row r="593" spans="1:23" x14ac:dyDescent="0.25">
      <c r="A593">
        <v>6032</v>
      </c>
      <c r="B593" t="s">
        <v>4524</v>
      </c>
      <c r="C593" s="32">
        <v>42729</v>
      </c>
      <c r="D593" s="32">
        <v>42736</v>
      </c>
      <c r="E593" t="s">
        <v>375</v>
      </c>
      <c r="F593" t="s">
        <v>2230</v>
      </c>
      <c r="G593" t="s">
        <v>2231</v>
      </c>
      <c r="H593" t="s">
        <v>1</v>
      </c>
      <c r="I593" t="s">
        <v>378</v>
      </c>
      <c r="J593" t="s">
        <v>4525</v>
      </c>
      <c r="K593" t="s">
        <v>50</v>
      </c>
      <c r="L593">
        <v>3060</v>
      </c>
      <c r="M593" t="s">
        <v>82</v>
      </c>
      <c r="N593" t="s">
        <v>4526</v>
      </c>
      <c r="O593" t="s">
        <v>8</v>
      </c>
      <c r="P593" t="s">
        <v>91</v>
      </c>
      <c r="Q593" t="s">
        <v>4527</v>
      </c>
      <c r="R593">
        <v>21.12</v>
      </c>
      <c r="S593">
        <v>4</v>
      </c>
      <c r="T593">
        <v>0</v>
      </c>
      <c r="U593">
        <v>6.5471999999999984</v>
      </c>
      <c r="V593">
        <v>2016</v>
      </c>
      <c r="W593" t="s">
        <v>210</v>
      </c>
    </row>
    <row r="594" spans="1:23" x14ac:dyDescent="0.25">
      <c r="A594">
        <v>6037</v>
      </c>
      <c r="B594" t="s">
        <v>4528</v>
      </c>
      <c r="C594" s="32">
        <v>42617</v>
      </c>
      <c r="D594" s="32">
        <v>42621</v>
      </c>
      <c r="E594" t="s">
        <v>375</v>
      </c>
      <c r="F594" t="s">
        <v>1575</v>
      </c>
      <c r="G594" t="s">
        <v>78</v>
      </c>
      <c r="H594" t="s">
        <v>0</v>
      </c>
      <c r="I594" t="s">
        <v>378</v>
      </c>
      <c r="J594" t="s">
        <v>4200</v>
      </c>
      <c r="K594" t="s">
        <v>40</v>
      </c>
      <c r="L594">
        <v>40324</v>
      </c>
      <c r="M594" t="s">
        <v>83</v>
      </c>
      <c r="N594" t="s">
        <v>700</v>
      </c>
      <c r="O594" t="s">
        <v>8</v>
      </c>
      <c r="P594" t="s">
        <v>91</v>
      </c>
      <c r="Q594" t="s">
        <v>701</v>
      </c>
      <c r="R594">
        <v>42.599999999999994</v>
      </c>
      <c r="S594">
        <v>3</v>
      </c>
      <c r="T594">
        <v>0</v>
      </c>
      <c r="U594">
        <v>16.614000000000001</v>
      </c>
      <c r="V594">
        <v>2016</v>
      </c>
      <c r="W594" t="s">
        <v>219</v>
      </c>
    </row>
    <row r="595" spans="1:23" x14ac:dyDescent="0.25">
      <c r="A595">
        <v>6465</v>
      </c>
      <c r="B595" t="s">
        <v>4529</v>
      </c>
      <c r="C595" s="32">
        <v>42635</v>
      </c>
      <c r="D595" s="32">
        <v>42641</v>
      </c>
      <c r="E595" t="s">
        <v>375</v>
      </c>
      <c r="F595" t="s">
        <v>4530</v>
      </c>
      <c r="G595" t="s">
        <v>4531</v>
      </c>
      <c r="H595" t="s">
        <v>2</v>
      </c>
      <c r="I595" t="s">
        <v>378</v>
      </c>
      <c r="J595" t="s">
        <v>125</v>
      </c>
      <c r="K595" t="s">
        <v>40</v>
      </c>
      <c r="L595">
        <v>40214</v>
      </c>
      <c r="M595" t="s">
        <v>83</v>
      </c>
      <c r="N595" t="s">
        <v>1022</v>
      </c>
      <c r="O595" t="s">
        <v>8</v>
      </c>
      <c r="P595" t="s">
        <v>91</v>
      </c>
      <c r="Q595" t="s">
        <v>1023</v>
      </c>
      <c r="R595">
        <v>13.28</v>
      </c>
      <c r="S595">
        <v>2</v>
      </c>
      <c r="T595">
        <v>0</v>
      </c>
      <c r="U595">
        <v>6.3743999999999996</v>
      </c>
      <c r="V595">
        <v>2016</v>
      </c>
      <c r="W595" t="s">
        <v>219</v>
      </c>
    </row>
    <row r="596" spans="1:23" x14ac:dyDescent="0.25">
      <c r="A596">
        <v>6470</v>
      </c>
      <c r="B596" t="s">
        <v>4250</v>
      </c>
      <c r="C596" s="32">
        <v>42706</v>
      </c>
      <c r="D596" s="32">
        <v>42712</v>
      </c>
      <c r="E596" t="s">
        <v>375</v>
      </c>
      <c r="F596" t="s">
        <v>3136</v>
      </c>
      <c r="G596" t="s">
        <v>3137</v>
      </c>
      <c r="H596" t="s">
        <v>2</v>
      </c>
      <c r="I596" t="s">
        <v>378</v>
      </c>
      <c r="J596" t="s">
        <v>177</v>
      </c>
      <c r="K596" t="s">
        <v>57</v>
      </c>
      <c r="L596">
        <v>2908</v>
      </c>
      <c r="M596" t="s">
        <v>82</v>
      </c>
      <c r="N596" t="s">
        <v>3747</v>
      </c>
      <c r="O596" t="s">
        <v>8</v>
      </c>
      <c r="P596" t="s">
        <v>91</v>
      </c>
      <c r="Q596" t="s">
        <v>4532</v>
      </c>
      <c r="R596">
        <v>72.42</v>
      </c>
      <c r="S596">
        <v>6</v>
      </c>
      <c r="T596">
        <v>0</v>
      </c>
      <c r="U596">
        <v>23.898600000000002</v>
      </c>
      <c r="V596">
        <v>2016</v>
      </c>
      <c r="W596" t="s">
        <v>210</v>
      </c>
    </row>
    <row r="597" spans="1:23" x14ac:dyDescent="0.25">
      <c r="A597">
        <v>6719</v>
      </c>
      <c r="B597" t="s">
        <v>4533</v>
      </c>
      <c r="C597" s="32">
        <v>42468</v>
      </c>
      <c r="D597" s="32">
        <v>42475</v>
      </c>
      <c r="E597" t="s">
        <v>375</v>
      </c>
      <c r="F597" t="s">
        <v>4534</v>
      </c>
      <c r="G597" t="s">
        <v>4535</v>
      </c>
      <c r="H597" t="s">
        <v>2</v>
      </c>
      <c r="I597" t="s">
        <v>378</v>
      </c>
      <c r="J597" t="s">
        <v>1831</v>
      </c>
      <c r="K597" t="s">
        <v>28</v>
      </c>
      <c r="L597">
        <v>71901</v>
      </c>
      <c r="M597" t="s">
        <v>83</v>
      </c>
      <c r="N597" t="s">
        <v>4536</v>
      </c>
      <c r="O597" t="s">
        <v>8</v>
      </c>
      <c r="P597" t="s">
        <v>91</v>
      </c>
      <c r="Q597" t="s">
        <v>4537</v>
      </c>
      <c r="R597">
        <v>159.91999999999999</v>
      </c>
      <c r="S597">
        <v>4</v>
      </c>
      <c r="T597">
        <v>0</v>
      </c>
      <c r="U597">
        <v>31.983999999999995</v>
      </c>
      <c r="V597">
        <v>2016</v>
      </c>
      <c r="W597" t="s">
        <v>208</v>
      </c>
    </row>
    <row r="598" spans="1:23" x14ac:dyDescent="0.25">
      <c r="A598">
        <v>6958</v>
      </c>
      <c r="B598" t="s">
        <v>4538</v>
      </c>
      <c r="C598" s="32">
        <v>42565</v>
      </c>
      <c r="D598" s="32">
        <v>42570</v>
      </c>
      <c r="E598" t="s">
        <v>375</v>
      </c>
      <c r="F598" t="s">
        <v>4539</v>
      </c>
      <c r="G598" t="s">
        <v>4540</v>
      </c>
      <c r="H598" t="s">
        <v>0</v>
      </c>
      <c r="I598" t="s">
        <v>378</v>
      </c>
      <c r="J598" t="s">
        <v>70</v>
      </c>
      <c r="K598" t="s">
        <v>34</v>
      </c>
      <c r="L598">
        <v>31907</v>
      </c>
      <c r="M598" t="s">
        <v>83</v>
      </c>
      <c r="N598" t="s">
        <v>4541</v>
      </c>
      <c r="O598" t="s">
        <v>8</v>
      </c>
      <c r="P598" t="s">
        <v>91</v>
      </c>
      <c r="Q598" t="s">
        <v>4542</v>
      </c>
      <c r="R598">
        <v>51.75</v>
      </c>
      <c r="S598">
        <v>1</v>
      </c>
      <c r="T598">
        <v>0</v>
      </c>
      <c r="U598">
        <v>15.524999999999999</v>
      </c>
      <c r="V598">
        <v>2016</v>
      </c>
      <c r="W598" t="s">
        <v>213</v>
      </c>
    </row>
    <row r="599" spans="1:23" x14ac:dyDescent="0.25">
      <c r="A599">
        <v>7129</v>
      </c>
      <c r="B599" t="s">
        <v>4543</v>
      </c>
      <c r="C599" s="32">
        <v>42688</v>
      </c>
      <c r="D599" s="32">
        <v>42694</v>
      </c>
      <c r="E599" t="s">
        <v>375</v>
      </c>
      <c r="F599" t="s">
        <v>583</v>
      </c>
      <c r="G599" t="s">
        <v>584</v>
      </c>
      <c r="H599" t="s">
        <v>0</v>
      </c>
      <c r="I599" t="s">
        <v>378</v>
      </c>
      <c r="J599" t="s">
        <v>73</v>
      </c>
      <c r="K599" t="s">
        <v>32</v>
      </c>
      <c r="L599">
        <v>19711</v>
      </c>
      <c r="M599" t="s">
        <v>82</v>
      </c>
      <c r="N599" t="s">
        <v>4505</v>
      </c>
      <c r="O599" t="s">
        <v>8</v>
      </c>
      <c r="P599" t="s">
        <v>91</v>
      </c>
      <c r="Q599" t="s">
        <v>4506</v>
      </c>
      <c r="R599">
        <v>19.920000000000002</v>
      </c>
      <c r="S599">
        <v>4</v>
      </c>
      <c r="T599">
        <v>0</v>
      </c>
      <c r="U599">
        <v>6.573599999999999</v>
      </c>
      <c r="V599">
        <v>2016</v>
      </c>
      <c r="W599" t="s">
        <v>217</v>
      </c>
    </row>
    <row r="600" spans="1:23" x14ac:dyDescent="0.25">
      <c r="A600">
        <v>7196</v>
      </c>
      <c r="B600" t="s">
        <v>4544</v>
      </c>
      <c r="C600" s="32">
        <v>42687</v>
      </c>
      <c r="D600" s="32">
        <v>42691</v>
      </c>
      <c r="E600" t="s">
        <v>375</v>
      </c>
      <c r="F600" t="s">
        <v>1450</v>
      </c>
      <c r="G600" t="s">
        <v>1451</v>
      </c>
      <c r="H600" t="s">
        <v>2</v>
      </c>
      <c r="I600" t="s">
        <v>378</v>
      </c>
      <c r="J600" t="s">
        <v>75</v>
      </c>
      <c r="K600" t="s">
        <v>64</v>
      </c>
      <c r="L600">
        <v>98103</v>
      </c>
      <c r="M600" t="s">
        <v>84</v>
      </c>
      <c r="N600" t="s">
        <v>4541</v>
      </c>
      <c r="O600" t="s">
        <v>8</v>
      </c>
      <c r="P600" t="s">
        <v>91</v>
      </c>
      <c r="Q600" t="s">
        <v>4545</v>
      </c>
      <c r="R600">
        <v>19.54</v>
      </c>
      <c r="S600">
        <v>2</v>
      </c>
      <c r="T600">
        <v>0</v>
      </c>
      <c r="U600">
        <v>7.2297999999999991</v>
      </c>
      <c r="V600">
        <v>2016</v>
      </c>
      <c r="W600" t="s">
        <v>217</v>
      </c>
    </row>
    <row r="601" spans="1:23" x14ac:dyDescent="0.25">
      <c r="A601">
        <v>7255</v>
      </c>
      <c r="B601" t="s">
        <v>4251</v>
      </c>
      <c r="C601" s="32">
        <v>42520</v>
      </c>
      <c r="D601" s="32">
        <v>42525</v>
      </c>
      <c r="E601" t="s">
        <v>375</v>
      </c>
      <c r="F601" t="s">
        <v>1633</v>
      </c>
      <c r="G601" t="s">
        <v>1634</v>
      </c>
      <c r="H601" t="s">
        <v>2</v>
      </c>
      <c r="I601" t="s">
        <v>378</v>
      </c>
      <c r="J601" t="s">
        <v>2275</v>
      </c>
      <c r="K601" t="s">
        <v>65</v>
      </c>
      <c r="L601">
        <v>54880</v>
      </c>
      <c r="M601" t="s">
        <v>81</v>
      </c>
      <c r="N601" t="s">
        <v>4546</v>
      </c>
      <c r="O601" t="s">
        <v>8</v>
      </c>
      <c r="P601" t="s">
        <v>91</v>
      </c>
      <c r="Q601" t="s">
        <v>4547</v>
      </c>
      <c r="R601">
        <v>47.400000000000006</v>
      </c>
      <c r="S601">
        <v>5</v>
      </c>
      <c r="T601">
        <v>0</v>
      </c>
      <c r="U601">
        <v>21.33</v>
      </c>
      <c r="V601">
        <v>2016</v>
      </c>
      <c r="W601" t="s">
        <v>216</v>
      </c>
    </row>
    <row r="602" spans="1:23" x14ac:dyDescent="0.25">
      <c r="A602">
        <v>7288</v>
      </c>
      <c r="B602" t="s">
        <v>4395</v>
      </c>
      <c r="C602" s="32">
        <v>42541</v>
      </c>
      <c r="D602" s="32">
        <v>42546</v>
      </c>
      <c r="E602" t="s">
        <v>375</v>
      </c>
      <c r="F602" t="s">
        <v>3999</v>
      </c>
      <c r="G602" t="s">
        <v>4000</v>
      </c>
      <c r="H602" t="s">
        <v>1</v>
      </c>
      <c r="I602" t="s">
        <v>378</v>
      </c>
      <c r="J602" t="s">
        <v>1576</v>
      </c>
      <c r="K602" t="s">
        <v>55</v>
      </c>
      <c r="L602">
        <v>73120</v>
      </c>
      <c r="M602" t="s">
        <v>81</v>
      </c>
      <c r="N602" t="s">
        <v>1085</v>
      </c>
      <c r="O602" t="s">
        <v>8</v>
      </c>
      <c r="P602" t="s">
        <v>91</v>
      </c>
      <c r="Q602" t="s">
        <v>4498</v>
      </c>
      <c r="R602">
        <v>57.69</v>
      </c>
      <c r="S602">
        <v>3</v>
      </c>
      <c r="T602">
        <v>0</v>
      </c>
      <c r="U602">
        <v>23.652900000000002</v>
      </c>
      <c r="V602">
        <v>2016</v>
      </c>
      <c r="W602" t="s">
        <v>214</v>
      </c>
    </row>
    <row r="603" spans="1:23" x14ac:dyDescent="0.25">
      <c r="A603">
        <v>7388</v>
      </c>
      <c r="B603" t="s">
        <v>4298</v>
      </c>
      <c r="C603" s="32">
        <v>42626</v>
      </c>
      <c r="D603" s="32">
        <v>42631</v>
      </c>
      <c r="E603" t="s">
        <v>375</v>
      </c>
      <c r="F603" t="s">
        <v>2611</v>
      </c>
      <c r="G603" t="s">
        <v>2612</v>
      </c>
      <c r="H603" t="s">
        <v>0</v>
      </c>
      <c r="I603" t="s">
        <v>378</v>
      </c>
      <c r="J603" t="s">
        <v>123</v>
      </c>
      <c r="K603" t="s">
        <v>48</v>
      </c>
      <c r="L603">
        <v>68104</v>
      </c>
      <c r="M603" t="s">
        <v>81</v>
      </c>
      <c r="N603" t="s">
        <v>4440</v>
      </c>
      <c r="O603" t="s">
        <v>8</v>
      </c>
      <c r="P603" t="s">
        <v>91</v>
      </c>
      <c r="Q603" t="s">
        <v>4441</v>
      </c>
      <c r="R603">
        <v>1336.4399999999998</v>
      </c>
      <c r="S603">
        <v>14</v>
      </c>
      <c r="T603">
        <v>0</v>
      </c>
      <c r="U603">
        <v>387.56759999999986</v>
      </c>
      <c r="V603">
        <v>2016</v>
      </c>
      <c r="W603" t="s">
        <v>219</v>
      </c>
    </row>
    <row r="604" spans="1:23" x14ac:dyDescent="0.25">
      <c r="A604">
        <v>7401</v>
      </c>
      <c r="B604" t="s">
        <v>4548</v>
      </c>
      <c r="C604" s="32">
        <v>42621</v>
      </c>
      <c r="D604" s="32">
        <v>42626</v>
      </c>
      <c r="E604" t="s">
        <v>375</v>
      </c>
      <c r="F604" t="s">
        <v>4157</v>
      </c>
      <c r="G604" t="s">
        <v>4158</v>
      </c>
      <c r="H604" t="s">
        <v>0</v>
      </c>
      <c r="I604" t="s">
        <v>378</v>
      </c>
      <c r="J604" t="s">
        <v>75</v>
      </c>
      <c r="K604" t="s">
        <v>64</v>
      </c>
      <c r="L604">
        <v>98103</v>
      </c>
      <c r="M604" t="s">
        <v>84</v>
      </c>
      <c r="N604" t="s">
        <v>3756</v>
      </c>
      <c r="O604" t="s">
        <v>8</v>
      </c>
      <c r="P604" t="s">
        <v>91</v>
      </c>
      <c r="Q604" t="s">
        <v>3757</v>
      </c>
      <c r="R604">
        <v>43.13</v>
      </c>
      <c r="S604">
        <v>1</v>
      </c>
      <c r="T604">
        <v>0</v>
      </c>
      <c r="U604">
        <v>14.664200000000001</v>
      </c>
      <c r="V604">
        <v>2016</v>
      </c>
      <c r="W604" t="s">
        <v>219</v>
      </c>
    </row>
    <row r="605" spans="1:23" x14ac:dyDescent="0.25">
      <c r="A605">
        <v>7892</v>
      </c>
      <c r="B605" t="s">
        <v>4396</v>
      </c>
      <c r="C605" s="32">
        <v>42729</v>
      </c>
      <c r="D605" s="32">
        <v>42733</v>
      </c>
      <c r="E605" t="s">
        <v>375</v>
      </c>
      <c r="F605" t="s">
        <v>2289</v>
      </c>
      <c r="G605" t="s">
        <v>2290</v>
      </c>
      <c r="H605" t="s">
        <v>0</v>
      </c>
      <c r="I605" t="s">
        <v>378</v>
      </c>
      <c r="J605" t="s">
        <v>241</v>
      </c>
      <c r="K605" t="s">
        <v>28</v>
      </c>
      <c r="L605">
        <v>72701</v>
      </c>
      <c r="M605" t="s">
        <v>83</v>
      </c>
      <c r="N605" t="s">
        <v>4549</v>
      </c>
      <c r="O605" t="s">
        <v>8</v>
      </c>
      <c r="P605" t="s">
        <v>91</v>
      </c>
      <c r="Q605" t="s">
        <v>4550</v>
      </c>
      <c r="R605">
        <v>343.84999999999997</v>
      </c>
      <c r="S605">
        <v>5</v>
      </c>
      <c r="T605">
        <v>0</v>
      </c>
      <c r="U605">
        <v>137.54000000000002</v>
      </c>
      <c r="V605">
        <v>2016</v>
      </c>
      <c r="W605" t="s">
        <v>210</v>
      </c>
    </row>
    <row r="606" spans="1:23" x14ac:dyDescent="0.25">
      <c r="A606">
        <v>8086</v>
      </c>
      <c r="B606" t="s">
        <v>4551</v>
      </c>
      <c r="C606" s="32">
        <v>42663</v>
      </c>
      <c r="D606" s="32">
        <v>42669</v>
      </c>
      <c r="E606" t="s">
        <v>375</v>
      </c>
      <c r="F606" t="s">
        <v>3073</v>
      </c>
      <c r="G606" t="s">
        <v>3074</v>
      </c>
      <c r="H606" t="s">
        <v>2</v>
      </c>
      <c r="I606" t="s">
        <v>378</v>
      </c>
      <c r="J606" t="s">
        <v>1362</v>
      </c>
      <c r="K606" t="s">
        <v>63</v>
      </c>
      <c r="L606">
        <v>22204</v>
      </c>
      <c r="M606" t="s">
        <v>83</v>
      </c>
      <c r="N606" t="s">
        <v>4437</v>
      </c>
      <c r="O606" t="s">
        <v>8</v>
      </c>
      <c r="P606" t="s">
        <v>91</v>
      </c>
      <c r="Q606" t="s">
        <v>4438</v>
      </c>
      <c r="R606">
        <v>61.1</v>
      </c>
      <c r="S606">
        <v>5</v>
      </c>
      <c r="T606">
        <v>0</v>
      </c>
      <c r="U606">
        <v>18.329999999999991</v>
      </c>
      <c r="V606">
        <v>2016</v>
      </c>
      <c r="W606" t="s">
        <v>218</v>
      </c>
    </row>
    <row r="607" spans="1:23" x14ac:dyDescent="0.25">
      <c r="A607">
        <v>8357</v>
      </c>
      <c r="B607" t="s">
        <v>4552</v>
      </c>
      <c r="C607" s="32">
        <v>42608</v>
      </c>
      <c r="D607" s="32">
        <v>42612</v>
      </c>
      <c r="E607" t="s">
        <v>375</v>
      </c>
      <c r="F607" t="s">
        <v>1206</v>
      </c>
      <c r="G607" t="s">
        <v>1207</v>
      </c>
      <c r="H607" t="s">
        <v>0</v>
      </c>
      <c r="I607" t="s">
        <v>378</v>
      </c>
      <c r="J607" t="s">
        <v>4553</v>
      </c>
      <c r="K607" t="s">
        <v>34</v>
      </c>
      <c r="L607">
        <v>30605</v>
      </c>
      <c r="M607" t="s">
        <v>83</v>
      </c>
      <c r="N607" t="s">
        <v>889</v>
      </c>
      <c r="O607" t="s">
        <v>8</v>
      </c>
      <c r="P607" t="s">
        <v>91</v>
      </c>
      <c r="Q607" t="s">
        <v>890</v>
      </c>
      <c r="R607">
        <v>186.54</v>
      </c>
      <c r="S607">
        <v>3</v>
      </c>
      <c r="T607">
        <v>0</v>
      </c>
      <c r="U607">
        <v>41.038800000000002</v>
      </c>
      <c r="V607">
        <v>2016</v>
      </c>
      <c r="W607" t="s">
        <v>209</v>
      </c>
    </row>
    <row r="608" spans="1:23" x14ac:dyDescent="0.25">
      <c r="A608">
        <v>8373</v>
      </c>
      <c r="B608" t="s">
        <v>4554</v>
      </c>
      <c r="C608" s="32">
        <v>42698</v>
      </c>
      <c r="D608" s="32">
        <v>42705</v>
      </c>
      <c r="E608" t="s">
        <v>375</v>
      </c>
      <c r="F608" t="s">
        <v>1610</v>
      </c>
      <c r="G608" t="s">
        <v>1611</v>
      </c>
      <c r="H608" t="s">
        <v>2</v>
      </c>
      <c r="I608" t="s">
        <v>378</v>
      </c>
      <c r="J608" t="s">
        <v>75</v>
      </c>
      <c r="K608" t="s">
        <v>64</v>
      </c>
      <c r="L608">
        <v>98105</v>
      </c>
      <c r="M608" t="s">
        <v>84</v>
      </c>
      <c r="N608" t="s">
        <v>4555</v>
      </c>
      <c r="O608" t="s">
        <v>8</v>
      </c>
      <c r="P608" t="s">
        <v>91</v>
      </c>
      <c r="Q608" t="s">
        <v>4556</v>
      </c>
      <c r="R608">
        <v>82.26</v>
      </c>
      <c r="S608">
        <v>3</v>
      </c>
      <c r="T608">
        <v>0</v>
      </c>
      <c r="U608">
        <v>33.726600000000005</v>
      </c>
      <c r="V608">
        <v>2016</v>
      </c>
      <c r="W608" t="s">
        <v>217</v>
      </c>
    </row>
    <row r="609" spans="1:23" x14ac:dyDescent="0.25">
      <c r="A609">
        <v>8545</v>
      </c>
      <c r="B609" t="s">
        <v>4557</v>
      </c>
      <c r="C609" s="32">
        <v>42456</v>
      </c>
      <c r="D609" s="32">
        <v>42460</v>
      </c>
      <c r="E609" t="s">
        <v>375</v>
      </c>
      <c r="F609" t="s">
        <v>923</v>
      </c>
      <c r="G609" t="s">
        <v>924</v>
      </c>
      <c r="H609" t="s">
        <v>1</v>
      </c>
      <c r="I609" t="s">
        <v>378</v>
      </c>
      <c r="J609" t="s">
        <v>70</v>
      </c>
      <c r="K609" t="s">
        <v>34</v>
      </c>
      <c r="L609">
        <v>31907</v>
      </c>
      <c r="M609" t="s">
        <v>83</v>
      </c>
      <c r="N609" t="s">
        <v>4511</v>
      </c>
      <c r="O609" t="s">
        <v>8</v>
      </c>
      <c r="P609" t="s">
        <v>91</v>
      </c>
      <c r="Q609" t="s">
        <v>4512</v>
      </c>
      <c r="R609">
        <v>20.239999999999998</v>
      </c>
      <c r="S609">
        <v>1</v>
      </c>
      <c r="T609">
        <v>0</v>
      </c>
      <c r="U609">
        <v>8.7032000000000007</v>
      </c>
      <c r="V609">
        <v>2016</v>
      </c>
      <c r="W609" t="s">
        <v>215</v>
      </c>
    </row>
    <row r="610" spans="1:23" x14ac:dyDescent="0.25">
      <c r="A610">
        <v>8546</v>
      </c>
      <c r="B610" t="s">
        <v>4557</v>
      </c>
      <c r="C610" s="32">
        <v>42456</v>
      </c>
      <c r="D610" s="32">
        <v>42460</v>
      </c>
      <c r="E610" t="s">
        <v>375</v>
      </c>
      <c r="F610" t="s">
        <v>923</v>
      </c>
      <c r="G610" t="s">
        <v>924</v>
      </c>
      <c r="H610" t="s">
        <v>1</v>
      </c>
      <c r="I610" t="s">
        <v>378</v>
      </c>
      <c r="J610" t="s">
        <v>70</v>
      </c>
      <c r="K610" t="s">
        <v>34</v>
      </c>
      <c r="L610">
        <v>31907</v>
      </c>
      <c r="M610" t="s">
        <v>83</v>
      </c>
      <c r="N610" t="s">
        <v>3346</v>
      </c>
      <c r="O610" t="s">
        <v>8</v>
      </c>
      <c r="P610" t="s">
        <v>91</v>
      </c>
      <c r="Q610" t="s">
        <v>3347</v>
      </c>
      <c r="R610">
        <v>39.92</v>
      </c>
      <c r="S610">
        <v>4</v>
      </c>
      <c r="T610">
        <v>0</v>
      </c>
      <c r="U610">
        <v>11.177600000000002</v>
      </c>
      <c r="V610">
        <v>2016</v>
      </c>
      <c r="W610" t="s">
        <v>215</v>
      </c>
    </row>
    <row r="611" spans="1:23" x14ac:dyDescent="0.25">
      <c r="A611">
        <v>8759</v>
      </c>
      <c r="B611" t="s">
        <v>299</v>
      </c>
      <c r="C611" s="32">
        <v>42573</v>
      </c>
      <c r="D611" s="32">
        <v>42577</v>
      </c>
      <c r="E611" t="s">
        <v>375</v>
      </c>
      <c r="F611" t="s">
        <v>4558</v>
      </c>
      <c r="G611" t="s">
        <v>4559</v>
      </c>
      <c r="H611" t="s">
        <v>1</v>
      </c>
      <c r="I611" t="s">
        <v>378</v>
      </c>
      <c r="J611" t="s">
        <v>148</v>
      </c>
      <c r="K611" t="s">
        <v>42</v>
      </c>
      <c r="L611">
        <v>21044</v>
      </c>
      <c r="M611" t="s">
        <v>82</v>
      </c>
      <c r="N611" t="s">
        <v>2020</v>
      </c>
      <c r="O611" t="s">
        <v>8</v>
      </c>
      <c r="P611" t="s">
        <v>91</v>
      </c>
      <c r="Q611" t="s">
        <v>2021</v>
      </c>
      <c r="R611">
        <v>27.42</v>
      </c>
      <c r="S611">
        <v>3</v>
      </c>
      <c r="T611">
        <v>0</v>
      </c>
      <c r="U611">
        <v>9.3227999999999991</v>
      </c>
      <c r="V611">
        <v>2016</v>
      </c>
      <c r="W611" t="s">
        <v>213</v>
      </c>
    </row>
    <row r="612" spans="1:23" x14ac:dyDescent="0.25">
      <c r="A612">
        <v>8807</v>
      </c>
      <c r="B612" t="s">
        <v>4560</v>
      </c>
      <c r="C612" s="32">
        <v>42625</v>
      </c>
      <c r="D612" s="32">
        <v>42629</v>
      </c>
      <c r="E612" t="s">
        <v>375</v>
      </c>
      <c r="F612" t="s">
        <v>4229</v>
      </c>
      <c r="G612" t="s">
        <v>4230</v>
      </c>
      <c r="H612" t="s">
        <v>1</v>
      </c>
      <c r="I612" t="s">
        <v>378</v>
      </c>
      <c r="J612" t="s">
        <v>1890</v>
      </c>
      <c r="K612" t="s">
        <v>53</v>
      </c>
      <c r="L612">
        <v>13501</v>
      </c>
      <c r="M612" t="s">
        <v>82</v>
      </c>
      <c r="N612" t="s">
        <v>1031</v>
      </c>
      <c r="O612" t="s">
        <v>8</v>
      </c>
      <c r="P612" t="s">
        <v>91</v>
      </c>
      <c r="Q612" t="s">
        <v>1032</v>
      </c>
      <c r="R612">
        <v>40.479999999999997</v>
      </c>
      <c r="S612">
        <v>2</v>
      </c>
      <c r="T612">
        <v>0</v>
      </c>
      <c r="U612">
        <v>14.572799999999997</v>
      </c>
      <c r="V612">
        <v>2016</v>
      </c>
      <c r="W612" t="s">
        <v>219</v>
      </c>
    </row>
    <row r="613" spans="1:23" x14ac:dyDescent="0.25">
      <c r="A613">
        <v>8934</v>
      </c>
      <c r="B613" t="s">
        <v>4561</v>
      </c>
      <c r="C613" s="32">
        <v>42443</v>
      </c>
      <c r="D613" s="32">
        <v>42448</v>
      </c>
      <c r="E613" t="s">
        <v>375</v>
      </c>
      <c r="F613" t="s">
        <v>4562</v>
      </c>
      <c r="G613" t="s">
        <v>4563</v>
      </c>
      <c r="H613" t="s">
        <v>1</v>
      </c>
      <c r="I613" t="s">
        <v>378</v>
      </c>
      <c r="J613" t="s">
        <v>4564</v>
      </c>
      <c r="K613" t="s">
        <v>65</v>
      </c>
      <c r="L613">
        <v>54302</v>
      </c>
      <c r="M613" t="s">
        <v>81</v>
      </c>
      <c r="N613" t="s">
        <v>1918</v>
      </c>
      <c r="O613" t="s">
        <v>8</v>
      </c>
      <c r="P613" t="s">
        <v>91</v>
      </c>
      <c r="Q613" t="s">
        <v>1919</v>
      </c>
      <c r="R613">
        <v>16.739999999999998</v>
      </c>
      <c r="S613">
        <v>2</v>
      </c>
      <c r="T613">
        <v>0</v>
      </c>
      <c r="U613">
        <v>4.3523999999999994</v>
      </c>
      <c r="V613">
        <v>2016</v>
      </c>
      <c r="W613" t="s">
        <v>215</v>
      </c>
    </row>
    <row r="614" spans="1:23" x14ac:dyDescent="0.25">
      <c r="A614">
        <v>9028</v>
      </c>
      <c r="B614" t="s">
        <v>4565</v>
      </c>
      <c r="C614" s="32">
        <v>42630</v>
      </c>
      <c r="D614" s="32">
        <v>42635</v>
      </c>
      <c r="E614" t="s">
        <v>375</v>
      </c>
      <c r="F614" t="s">
        <v>4566</v>
      </c>
      <c r="G614" t="s">
        <v>4567</v>
      </c>
      <c r="H614" t="s">
        <v>0</v>
      </c>
      <c r="I614" t="s">
        <v>378</v>
      </c>
      <c r="J614" t="s">
        <v>4568</v>
      </c>
      <c r="K614" t="s">
        <v>43</v>
      </c>
      <c r="L614">
        <v>1752</v>
      </c>
      <c r="M614" t="s">
        <v>82</v>
      </c>
      <c r="N614" t="s">
        <v>3469</v>
      </c>
      <c r="O614" t="s">
        <v>8</v>
      </c>
      <c r="P614" t="s">
        <v>91</v>
      </c>
      <c r="Q614" t="s">
        <v>3470</v>
      </c>
      <c r="R614">
        <v>14.82</v>
      </c>
      <c r="S614">
        <v>3</v>
      </c>
      <c r="T614">
        <v>0</v>
      </c>
      <c r="U614">
        <v>6.224400000000001</v>
      </c>
      <c r="V614">
        <v>2016</v>
      </c>
      <c r="W614" t="s">
        <v>219</v>
      </c>
    </row>
    <row r="615" spans="1:23" x14ac:dyDescent="0.25">
      <c r="A615">
        <v>9029</v>
      </c>
      <c r="B615" t="s">
        <v>4565</v>
      </c>
      <c r="C615" s="32">
        <v>42630</v>
      </c>
      <c r="D615" s="32">
        <v>42635</v>
      </c>
      <c r="E615" t="s">
        <v>375</v>
      </c>
      <c r="F615" t="s">
        <v>4566</v>
      </c>
      <c r="G615" t="s">
        <v>4567</v>
      </c>
      <c r="H615" t="s">
        <v>0</v>
      </c>
      <c r="I615" t="s">
        <v>378</v>
      </c>
      <c r="J615" t="s">
        <v>4568</v>
      </c>
      <c r="K615" t="s">
        <v>43</v>
      </c>
      <c r="L615">
        <v>1752</v>
      </c>
      <c r="M615" t="s">
        <v>82</v>
      </c>
      <c r="N615" t="s">
        <v>3747</v>
      </c>
      <c r="O615" t="s">
        <v>8</v>
      </c>
      <c r="P615" t="s">
        <v>91</v>
      </c>
      <c r="Q615" t="s">
        <v>3748</v>
      </c>
      <c r="R615">
        <v>191.82</v>
      </c>
      <c r="S615">
        <v>3</v>
      </c>
      <c r="T615">
        <v>0</v>
      </c>
      <c r="U615">
        <v>61.382399999999997</v>
      </c>
      <c r="V615">
        <v>2016</v>
      </c>
      <c r="W615" t="s">
        <v>219</v>
      </c>
    </row>
    <row r="616" spans="1:23" x14ac:dyDescent="0.25">
      <c r="A616">
        <v>9079</v>
      </c>
      <c r="B616" t="s">
        <v>4569</v>
      </c>
      <c r="C616" s="32">
        <v>42416</v>
      </c>
      <c r="D616" s="32">
        <v>42423</v>
      </c>
      <c r="E616" t="s">
        <v>375</v>
      </c>
      <c r="F616" t="s">
        <v>3011</v>
      </c>
      <c r="G616" t="s">
        <v>3012</v>
      </c>
      <c r="H616" t="s">
        <v>0</v>
      </c>
      <c r="I616" t="s">
        <v>378</v>
      </c>
      <c r="J616" t="s">
        <v>147</v>
      </c>
      <c r="K616" t="s">
        <v>40</v>
      </c>
      <c r="L616">
        <v>42420</v>
      </c>
      <c r="M616" t="s">
        <v>83</v>
      </c>
      <c r="N616" t="s">
        <v>3416</v>
      </c>
      <c r="O616" t="s">
        <v>8</v>
      </c>
      <c r="P616" t="s">
        <v>91</v>
      </c>
      <c r="Q616" t="s">
        <v>3417</v>
      </c>
      <c r="R616">
        <v>318.08</v>
      </c>
      <c r="S616">
        <v>4</v>
      </c>
      <c r="T616">
        <v>0</v>
      </c>
      <c r="U616">
        <v>34.988799999999969</v>
      </c>
      <c r="V616">
        <v>2016</v>
      </c>
      <c r="W616" t="s">
        <v>211</v>
      </c>
    </row>
    <row r="617" spans="1:23" x14ac:dyDescent="0.25">
      <c r="A617">
        <v>9466</v>
      </c>
      <c r="B617" t="s">
        <v>4570</v>
      </c>
      <c r="C617" s="32">
        <v>42693</v>
      </c>
      <c r="D617" s="32">
        <v>42697</v>
      </c>
      <c r="E617" t="s">
        <v>375</v>
      </c>
      <c r="F617" t="s">
        <v>4571</v>
      </c>
      <c r="G617" t="s">
        <v>4572</v>
      </c>
      <c r="H617" t="s">
        <v>1</v>
      </c>
      <c r="I617" t="s">
        <v>378</v>
      </c>
      <c r="J617" t="s">
        <v>75</v>
      </c>
      <c r="K617" t="s">
        <v>64</v>
      </c>
      <c r="L617">
        <v>98115</v>
      </c>
      <c r="M617" t="s">
        <v>84</v>
      </c>
      <c r="N617" t="s">
        <v>3773</v>
      </c>
      <c r="O617" t="s">
        <v>8</v>
      </c>
      <c r="P617" t="s">
        <v>91</v>
      </c>
      <c r="Q617" t="s">
        <v>3774</v>
      </c>
      <c r="R617">
        <v>31.96</v>
      </c>
      <c r="S617">
        <v>2</v>
      </c>
      <c r="T617">
        <v>0</v>
      </c>
      <c r="U617">
        <v>1.597999999999999</v>
      </c>
      <c r="V617">
        <v>2016</v>
      </c>
      <c r="W617" t="s">
        <v>217</v>
      </c>
    </row>
    <row r="618" spans="1:23" x14ac:dyDescent="0.25">
      <c r="A618">
        <v>9501</v>
      </c>
      <c r="B618" t="s">
        <v>4573</v>
      </c>
      <c r="C618" s="32">
        <v>42516</v>
      </c>
      <c r="D618" s="32">
        <v>42520</v>
      </c>
      <c r="E618" t="s">
        <v>375</v>
      </c>
      <c r="F618" t="s">
        <v>4574</v>
      </c>
      <c r="G618" t="s">
        <v>4575</v>
      </c>
      <c r="H618" t="s">
        <v>0</v>
      </c>
      <c r="I618" t="s">
        <v>378</v>
      </c>
      <c r="J618" t="s">
        <v>116</v>
      </c>
      <c r="K618" t="s">
        <v>65</v>
      </c>
      <c r="L618">
        <v>53209</v>
      </c>
      <c r="M618" t="s">
        <v>81</v>
      </c>
      <c r="N618" t="s">
        <v>4576</v>
      </c>
      <c r="O618" t="s">
        <v>8</v>
      </c>
      <c r="P618" t="s">
        <v>91</v>
      </c>
      <c r="Q618" t="s">
        <v>4577</v>
      </c>
      <c r="R618">
        <v>26.94</v>
      </c>
      <c r="S618">
        <v>3</v>
      </c>
      <c r="T618">
        <v>0</v>
      </c>
      <c r="U618">
        <v>11.314800000000002</v>
      </c>
      <c r="V618">
        <v>2016</v>
      </c>
      <c r="W618" t="s">
        <v>216</v>
      </c>
    </row>
    <row r="619" spans="1:23" x14ac:dyDescent="0.25">
      <c r="A619">
        <v>9721</v>
      </c>
      <c r="B619" t="s">
        <v>4578</v>
      </c>
      <c r="C619" s="32">
        <v>42635</v>
      </c>
      <c r="D619" s="32">
        <v>42639</v>
      </c>
      <c r="E619" t="s">
        <v>375</v>
      </c>
      <c r="F619" t="s">
        <v>1011</v>
      </c>
      <c r="G619" t="s">
        <v>1012</v>
      </c>
      <c r="H619" t="s">
        <v>1</v>
      </c>
      <c r="I619" t="s">
        <v>378</v>
      </c>
      <c r="J619" t="s">
        <v>4564</v>
      </c>
      <c r="K619" t="s">
        <v>65</v>
      </c>
      <c r="L619">
        <v>54302</v>
      </c>
      <c r="M619" t="s">
        <v>81</v>
      </c>
      <c r="N619" t="s">
        <v>1972</v>
      </c>
      <c r="O619" t="s">
        <v>8</v>
      </c>
      <c r="P619" t="s">
        <v>91</v>
      </c>
      <c r="Q619" t="s">
        <v>1973</v>
      </c>
      <c r="R619">
        <v>18.96</v>
      </c>
      <c r="S619">
        <v>2</v>
      </c>
      <c r="T619">
        <v>0</v>
      </c>
      <c r="U619">
        <v>7.5840000000000014</v>
      </c>
      <c r="V619">
        <v>2016</v>
      </c>
      <c r="W619" t="s">
        <v>219</v>
      </c>
    </row>
    <row r="620" spans="1:23" x14ac:dyDescent="0.25">
      <c r="A620">
        <v>56</v>
      </c>
      <c r="B620" t="s">
        <v>296</v>
      </c>
      <c r="C620" s="32">
        <v>42538</v>
      </c>
      <c r="D620" s="32">
        <v>42539</v>
      </c>
      <c r="E620" t="s">
        <v>512</v>
      </c>
      <c r="F620" t="s">
        <v>4178</v>
      </c>
      <c r="G620" t="s">
        <v>4179</v>
      </c>
      <c r="H620" t="s">
        <v>0</v>
      </c>
      <c r="I620" t="s">
        <v>378</v>
      </c>
      <c r="J620" t="s">
        <v>190</v>
      </c>
      <c r="K620" t="s">
        <v>53</v>
      </c>
      <c r="L620">
        <v>12180</v>
      </c>
      <c r="M620" t="s">
        <v>82</v>
      </c>
      <c r="N620" t="s">
        <v>3584</v>
      </c>
      <c r="O620" t="s">
        <v>9</v>
      </c>
      <c r="P620" t="s">
        <v>16</v>
      </c>
      <c r="Q620" t="s">
        <v>3585</v>
      </c>
      <c r="R620">
        <v>208.56</v>
      </c>
      <c r="S620">
        <v>6</v>
      </c>
      <c r="T620">
        <v>0</v>
      </c>
      <c r="U620">
        <v>52.139999999999986</v>
      </c>
      <c r="V620">
        <v>2016</v>
      </c>
      <c r="W620" t="s">
        <v>214</v>
      </c>
    </row>
    <row r="621" spans="1:23" x14ac:dyDescent="0.25">
      <c r="A621">
        <v>122</v>
      </c>
      <c r="B621" t="s">
        <v>4145</v>
      </c>
      <c r="C621" s="32">
        <v>42533</v>
      </c>
      <c r="D621" s="32">
        <v>42536</v>
      </c>
      <c r="E621" t="s">
        <v>512</v>
      </c>
      <c r="F621" t="s">
        <v>1176</v>
      </c>
      <c r="G621" t="s">
        <v>1177</v>
      </c>
      <c r="H621" t="s">
        <v>0</v>
      </c>
      <c r="I621" t="s">
        <v>378</v>
      </c>
      <c r="J621" t="s">
        <v>168</v>
      </c>
      <c r="K621" t="s">
        <v>32</v>
      </c>
      <c r="L621">
        <v>19805</v>
      </c>
      <c r="M621" t="s">
        <v>82</v>
      </c>
      <c r="N621" t="s">
        <v>4579</v>
      </c>
      <c r="O621" t="s">
        <v>9</v>
      </c>
      <c r="P621" t="s">
        <v>16</v>
      </c>
      <c r="Q621" t="s">
        <v>4580</v>
      </c>
      <c r="R621">
        <v>226.56</v>
      </c>
      <c r="S621">
        <v>6</v>
      </c>
      <c r="T621">
        <v>0</v>
      </c>
      <c r="U621">
        <v>63.436800000000005</v>
      </c>
      <c r="V621">
        <v>2016</v>
      </c>
      <c r="W621" t="s">
        <v>214</v>
      </c>
    </row>
    <row r="622" spans="1:23" x14ac:dyDescent="0.25">
      <c r="A622">
        <v>300</v>
      </c>
      <c r="B622" t="s">
        <v>4470</v>
      </c>
      <c r="C622" s="32">
        <v>42671</v>
      </c>
      <c r="D622" s="32">
        <v>42677</v>
      </c>
      <c r="E622" t="s">
        <v>375</v>
      </c>
      <c r="F622" t="s">
        <v>2891</v>
      </c>
      <c r="G622" t="s">
        <v>2892</v>
      </c>
      <c r="H622" t="s">
        <v>1</v>
      </c>
      <c r="I622" t="s">
        <v>378</v>
      </c>
      <c r="J622" t="s">
        <v>4138</v>
      </c>
      <c r="K622" t="s">
        <v>51</v>
      </c>
      <c r="L622">
        <v>7109</v>
      </c>
      <c r="M622" t="s">
        <v>82</v>
      </c>
      <c r="N622" t="s">
        <v>614</v>
      </c>
      <c r="O622" t="s">
        <v>9</v>
      </c>
      <c r="P622" t="s">
        <v>16</v>
      </c>
      <c r="Q622" t="s">
        <v>346</v>
      </c>
      <c r="R622">
        <v>1082.48</v>
      </c>
      <c r="S622">
        <v>8</v>
      </c>
      <c r="T622">
        <v>0</v>
      </c>
      <c r="U622">
        <v>10.824800000000096</v>
      </c>
      <c r="V622">
        <v>2016</v>
      </c>
      <c r="W622" t="s">
        <v>218</v>
      </c>
    </row>
    <row r="623" spans="1:23" x14ac:dyDescent="0.25">
      <c r="A623">
        <v>369</v>
      </c>
      <c r="B623" t="s">
        <v>3973</v>
      </c>
      <c r="C623" s="32">
        <v>42664</v>
      </c>
      <c r="D623" s="32">
        <v>42664</v>
      </c>
      <c r="E623" t="s">
        <v>597</v>
      </c>
      <c r="F623" t="s">
        <v>3974</v>
      </c>
      <c r="G623" t="s">
        <v>3975</v>
      </c>
      <c r="H623" t="s">
        <v>1</v>
      </c>
      <c r="I623" t="s">
        <v>378</v>
      </c>
      <c r="J623" t="s">
        <v>2145</v>
      </c>
      <c r="K623" t="s">
        <v>31</v>
      </c>
      <c r="L623">
        <v>6040</v>
      </c>
      <c r="M623" t="s">
        <v>82</v>
      </c>
      <c r="N623" t="s">
        <v>471</v>
      </c>
      <c r="O623" t="s">
        <v>9</v>
      </c>
      <c r="P623" t="s">
        <v>16</v>
      </c>
      <c r="Q623" t="s">
        <v>472</v>
      </c>
      <c r="R623">
        <v>104.79</v>
      </c>
      <c r="S623">
        <v>7</v>
      </c>
      <c r="T623">
        <v>0</v>
      </c>
      <c r="U623">
        <v>29.341200000000008</v>
      </c>
      <c r="V623">
        <v>2016</v>
      </c>
      <c r="W623" t="s">
        <v>218</v>
      </c>
    </row>
    <row r="624" spans="1:23" x14ac:dyDescent="0.25">
      <c r="A624">
        <v>434</v>
      </c>
      <c r="B624" t="s">
        <v>4581</v>
      </c>
      <c r="C624" s="32">
        <v>42527</v>
      </c>
      <c r="D624" s="32">
        <v>42528</v>
      </c>
      <c r="E624" t="s">
        <v>512</v>
      </c>
      <c r="F624" t="s">
        <v>4582</v>
      </c>
      <c r="G624" t="s">
        <v>4583</v>
      </c>
      <c r="H624" t="s">
        <v>0</v>
      </c>
      <c r="I624" t="s">
        <v>378</v>
      </c>
      <c r="J624" t="s">
        <v>4584</v>
      </c>
      <c r="K624" t="s">
        <v>43</v>
      </c>
      <c r="L624">
        <v>1852</v>
      </c>
      <c r="M624" t="s">
        <v>82</v>
      </c>
      <c r="N624" t="s">
        <v>2105</v>
      </c>
      <c r="O624" t="s">
        <v>9</v>
      </c>
      <c r="P624" t="s">
        <v>16</v>
      </c>
      <c r="Q624" t="s">
        <v>2106</v>
      </c>
      <c r="R624">
        <v>714.30000000000007</v>
      </c>
      <c r="S624">
        <v>5</v>
      </c>
      <c r="T624">
        <v>0</v>
      </c>
      <c r="U624">
        <v>207.14699999999993</v>
      </c>
      <c r="V624">
        <v>2016</v>
      </c>
      <c r="W624" t="s">
        <v>214</v>
      </c>
    </row>
    <row r="625" spans="1:23" x14ac:dyDescent="0.25">
      <c r="A625">
        <v>442</v>
      </c>
      <c r="B625" t="s">
        <v>4059</v>
      </c>
      <c r="C625" s="32">
        <v>42618</v>
      </c>
      <c r="D625" s="32">
        <v>42620</v>
      </c>
      <c r="E625" t="s">
        <v>389</v>
      </c>
      <c r="F625" t="s">
        <v>3594</v>
      </c>
      <c r="G625" t="s">
        <v>3595</v>
      </c>
      <c r="H625" t="s">
        <v>0</v>
      </c>
      <c r="I625" t="s">
        <v>378</v>
      </c>
      <c r="J625" t="s">
        <v>122</v>
      </c>
      <c r="K625" t="s">
        <v>44</v>
      </c>
      <c r="L625">
        <v>48227</v>
      </c>
      <c r="M625" t="s">
        <v>81</v>
      </c>
      <c r="N625" t="s">
        <v>523</v>
      </c>
      <c r="O625" t="s">
        <v>9</v>
      </c>
      <c r="P625" t="s">
        <v>16</v>
      </c>
      <c r="Q625" t="s">
        <v>524</v>
      </c>
      <c r="R625">
        <v>194.94</v>
      </c>
      <c r="S625">
        <v>3</v>
      </c>
      <c r="T625">
        <v>0</v>
      </c>
      <c r="U625">
        <v>23.392800000000008</v>
      </c>
      <c r="V625">
        <v>2016</v>
      </c>
      <c r="W625" t="s">
        <v>219</v>
      </c>
    </row>
    <row r="626" spans="1:23" x14ac:dyDescent="0.25">
      <c r="A626">
        <v>443</v>
      </c>
      <c r="B626" t="s">
        <v>4059</v>
      </c>
      <c r="C626" s="32">
        <v>42618</v>
      </c>
      <c r="D626" s="32">
        <v>42620</v>
      </c>
      <c r="E626" t="s">
        <v>389</v>
      </c>
      <c r="F626" t="s">
        <v>3594</v>
      </c>
      <c r="G626" t="s">
        <v>3595</v>
      </c>
      <c r="H626" t="s">
        <v>0</v>
      </c>
      <c r="I626" t="s">
        <v>378</v>
      </c>
      <c r="J626" t="s">
        <v>122</v>
      </c>
      <c r="K626" t="s">
        <v>44</v>
      </c>
      <c r="L626">
        <v>48227</v>
      </c>
      <c r="M626" t="s">
        <v>81</v>
      </c>
      <c r="N626" t="s">
        <v>3190</v>
      </c>
      <c r="O626" t="s">
        <v>9</v>
      </c>
      <c r="P626" t="s">
        <v>16</v>
      </c>
      <c r="Q626" t="s">
        <v>3191</v>
      </c>
      <c r="R626">
        <v>70.949999999999989</v>
      </c>
      <c r="S626">
        <v>3</v>
      </c>
      <c r="T626">
        <v>0</v>
      </c>
      <c r="U626">
        <v>20.575499999999998</v>
      </c>
      <c r="V626">
        <v>2016</v>
      </c>
      <c r="W626" t="s">
        <v>219</v>
      </c>
    </row>
    <row r="627" spans="1:23" x14ac:dyDescent="0.25">
      <c r="A627">
        <v>449</v>
      </c>
      <c r="B627" t="s">
        <v>4146</v>
      </c>
      <c r="C627" s="32">
        <v>42461</v>
      </c>
      <c r="D627" s="32">
        <v>42463</v>
      </c>
      <c r="E627" t="s">
        <v>389</v>
      </c>
      <c r="F627" t="s">
        <v>3628</v>
      </c>
      <c r="G627" t="s">
        <v>3629</v>
      </c>
      <c r="H627" t="s">
        <v>0</v>
      </c>
      <c r="I627" t="s">
        <v>378</v>
      </c>
      <c r="J627" t="s">
        <v>2112</v>
      </c>
      <c r="K627" t="s">
        <v>53</v>
      </c>
      <c r="L627">
        <v>13021</v>
      </c>
      <c r="M627" t="s">
        <v>82</v>
      </c>
      <c r="N627" t="s">
        <v>3797</v>
      </c>
      <c r="O627" t="s">
        <v>9</v>
      </c>
      <c r="P627" t="s">
        <v>16</v>
      </c>
      <c r="Q627" t="s">
        <v>3798</v>
      </c>
      <c r="R627">
        <v>161.94</v>
      </c>
      <c r="S627">
        <v>3</v>
      </c>
      <c r="T627">
        <v>0</v>
      </c>
      <c r="U627">
        <v>9.716399999999993</v>
      </c>
      <c r="V627">
        <v>2016</v>
      </c>
      <c r="W627" t="s">
        <v>208</v>
      </c>
    </row>
    <row r="628" spans="1:23" x14ac:dyDescent="0.25">
      <c r="A628">
        <v>723</v>
      </c>
      <c r="B628" t="s">
        <v>3916</v>
      </c>
      <c r="C628" s="32">
        <v>42719</v>
      </c>
      <c r="D628" s="32">
        <v>42723</v>
      </c>
      <c r="E628" t="s">
        <v>375</v>
      </c>
      <c r="F628" t="s">
        <v>2717</v>
      </c>
      <c r="G628" t="s">
        <v>2718</v>
      </c>
      <c r="H628" t="s">
        <v>1</v>
      </c>
      <c r="I628" t="s">
        <v>378</v>
      </c>
      <c r="J628" t="s">
        <v>122</v>
      </c>
      <c r="K628" t="s">
        <v>44</v>
      </c>
      <c r="L628">
        <v>48205</v>
      </c>
      <c r="M628" t="s">
        <v>81</v>
      </c>
      <c r="N628" t="s">
        <v>4585</v>
      </c>
      <c r="O628" t="s">
        <v>9</v>
      </c>
      <c r="P628" t="s">
        <v>16</v>
      </c>
      <c r="Q628" t="s">
        <v>4586</v>
      </c>
      <c r="R628">
        <v>296.37</v>
      </c>
      <c r="S628">
        <v>3</v>
      </c>
      <c r="T628">
        <v>0</v>
      </c>
      <c r="U628">
        <v>80.019899999999993</v>
      </c>
      <c r="V628">
        <v>2016</v>
      </c>
      <c r="W628" t="s">
        <v>210</v>
      </c>
    </row>
    <row r="629" spans="1:23" x14ac:dyDescent="0.25">
      <c r="A629">
        <v>730</v>
      </c>
      <c r="B629" t="s">
        <v>4587</v>
      </c>
      <c r="C629" s="32">
        <v>42707</v>
      </c>
      <c r="D629" s="32">
        <v>42710</v>
      </c>
      <c r="E629" t="s">
        <v>512</v>
      </c>
      <c r="F629" t="s">
        <v>2404</v>
      </c>
      <c r="G629" t="s">
        <v>2405</v>
      </c>
      <c r="H629" t="s">
        <v>0</v>
      </c>
      <c r="I629" t="s">
        <v>378</v>
      </c>
      <c r="J629" t="s">
        <v>349</v>
      </c>
      <c r="K629" t="s">
        <v>53</v>
      </c>
      <c r="L629">
        <v>11572</v>
      </c>
      <c r="M629" t="s">
        <v>82</v>
      </c>
      <c r="N629" t="s">
        <v>721</v>
      </c>
      <c r="O629" t="s">
        <v>9</v>
      </c>
      <c r="P629" t="s">
        <v>16</v>
      </c>
      <c r="Q629" t="s">
        <v>722</v>
      </c>
      <c r="R629">
        <v>33.630000000000003</v>
      </c>
      <c r="S629">
        <v>3</v>
      </c>
      <c r="T629">
        <v>0</v>
      </c>
      <c r="U629">
        <v>10.088999999999999</v>
      </c>
      <c r="V629">
        <v>2016</v>
      </c>
      <c r="W629" t="s">
        <v>210</v>
      </c>
    </row>
    <row r="630" spans="1:23" x14ac:dyDescent="0.25">
      <c r="A630">
        <v>1085</v>
      </c>
      <c r="B630" t="s">
        <v>3977</v>
      </c>
      <c r="C630" s="32">
        <v>42430</v>
      </c>
      <c r="D630" s="32">
        <v>42434</v>
      </c>
      <c r="E630" t="s">
        <v>375</v>
      </c>
      <c r="F630" t="s">
        <v>677</v>
      </c>
      <c r="G630" t="s">
        <v>678</v>
      </c>
      <c r="H630" t="s">
        <v>0</v>
      </c>
      <c r="I630" t="s">
        <v>378</v>
      </c>
      <c r="J630" t="s">
        <v>255</v>
      </c>
      <c r="K630" t="s">
        <v>53</v>
      </c>
      <c r="L630">
        <v>10701</v>
      </c>
      <c r="M630" t="s">
        <v>82</v>
      </c>
      <c r="N630" t="s">
        <v>2085</v>
      </c>
      <c r="O630" t="s">
        <v>9</v>
      </c>
      <c r="P630" t="s">
        <v>16</v>
      </c>
      <c r="Q630" t="s">
        <v>121</v>
      </c>
      <c r="R630">
        <v>362.92</v>
      </c>
      <c r="S630">
        <v>2</v>
      </c>
      <c r="T630">
        <v>0</v>
      </c>
      <c r="U630">
        <v>105.24679999999995</v>
      </c>
      <c r="V630">
        <v>2016</v>
      </c>
      <c r="W630" t="s">
        <v>215</v>
      </c>
    </row>
    <row r="631" spans="1:23" x14ac:dyDescent="0.25">
      <c r="A631">
        <v>1286</v>
      </c>
      <c r="B631" t="s">
        <v>4588</v>
      </c>
      <c r="C631" s="32">
        <v>42547</v>
      </c>
      <c r="D631" s="32">
        <v>42554</v>
      </c>
      <c r="E631" t="s">
        <v>375</v>
      </c>
      <c r="F631" t="s">
        <v>1441</v>
      </c>
      <c r="G631" t="s">
        <v>1442</v>
      </c>
      <c r="H631" t="s">
        <v>0</v>
      </c>
      <c r="I631" t="s">
        <v>378</v>
      </c>
      <c r="J631" t="s">
        <v>177</v>
      </c>
      <c r="K631" t="s">
        <v>57</v>
      </c>
      <c r="L631">
        <v>2908</v>
      </c>
      <c r="M631" t="s">
        <v>82</v>
      </c>
      <c r="N631" t="s">
        <v>4589</v>
      </c>
      <c r="O631" t="s">
        <v>9</v>
      </c>
      <c r="P631" t="s">
        <v>16</v>
      </c>
      <c r="Q631" t="s">
        <v>4590</v>
      </c>
      <c r="R631">
        <v>14.9</v>
      </c>
      <c r="S631">
        <v>5</v>
      </c>
      <c r="T631">
        <v>0</v>
      </c>
      <c r="U631">
        <v>1.0429999999999984</v>
      </c>
      <c r="V631">
        <v>2016</v>
      </c>
      <c r="W631" t="s">
        <v>214</v>
      </c>
    </row>
    <row r="632" spans="1:23" x14ac:dyDescent="0.25">
      <c r="A632">
        <v>1336</v>
      </c>
      <c r="B632" t="s">
        <v>4591</v>
      </c>
      <c r="C632" s="32">
        <v>42506</v>
      </c>
      <c r="D632" s="32">
        <v>42513</v>
      </c>
      <c r="E632" t="s">
        <v>375</v>
      </c>
      <c r="F632" t="s">
        <v>4592</v>
      </c>
      <c r="G632" t="s">
        <v>4593</v>
      </c>
      <c r="H632" t="s">
        <v>0</v>
      </c>
      <c r="I632" t="s">
        <v>378</v>
      </c>
      <c r="J632" t="s">
        <v>2719</v>
      </c>
      <c r="K632" t="s">
        <v>31</v>
      </c>
      <c r="L632">
        <v>6457</v>
      </c>
      <c r="M632" t="s">
        <v>82</v>
      </c>
      <c r="N632" t="s">
        <v>4594</v>
      </c>
      <c r="O632" t="s">
        <v>9</v>
      </c>
      <c r="P632" t="s">
        <v>16</v>
      </c>
      <c r="Q632" t="s">
        <v>4595</v>
      </c>
      <c r="R632">
        <v>552.55999999999995</v>
      </c>
      <c r="S632">
        <v>4</v>
      </c>
      <c r="T632">
        <v>0</v>
      </c>
      <c r="U632">
        <v>0</v>
      </c>
      <c r="V632">
        <v>2016</v>
      </c>
      <c r="W632" t="s">
        <v>216</v>
      </c>
    </row>
    <row r="633" spans="1:23" x14ac:dyDescent="0.25">
      <c r="A633">
        <v>1352</v>
      </c>
      <c r="B633" t="s">
        <v>4596</v>
      </c>
      <c r="C633" s="32">
        <v>42457</v>
      </c>
      <c r="D633" s="32">
        <v>42460</v>
      </c>
      <c r="E633" t="s">
        <v>512</v>
      </c>
      <c r="F633" t="s">
        <v>4597</v>
      </c>
      <c r="G633" t="s">
        <v>4598</v>
      </c>
      <c r="H633" t="s">
        <v>1</v>
      </c>
      <c r="I633" t="s">
        <v>378</v>
      </c>
      <c r="J633" t="s">
        <v>1362</v>
      </c>
      <c r="K633" t="s">
        <v>63</v>
      </c>
      <c r="L633">
        <v>22204</v>
      </c>
      <c r="M633" t="s">
        <v>83</v>
      </c>
      <c r="N633" t="s">
        <v>806</v>
      </c>
      <c r="O633" t="s">
        <v>9</v>
      </c>
      <c r="P633" t="s">
        <v>16</v>
      </c>
      <c r="Q633" t="s">
        <v>807</v>
      </c>
      <c r="R633">
        <v>31.4</v>
      </c>
      <c r="S633">
        <v>2</v>
      </c>
      <c r="T633">
        <v>0</v>
      </c>
      <c r="U633">
        <v>7.8500000000000014</v>
      </c>
      <c r="V633">
        <v>2016</v>
      </c>
      <c r="W633" t="s">
        <v>215</v>
      </c>
    </row>
    <row r="634" spans="1:23" x14ac:dyDescent="0.25">
      <c r="A634">
        <v>1383</v>
      </c>
      <c r="B634" t="s">
        <v>3979</v>
      </c>
      <c r="C634" s="32">
        <v>42405</v>
      </c>
      <c r="D634" s="32">
        <v>42405</v>
      </c>
      <c r="E634" t="s">
        <v>597</v>
      </c>
      <c r="F634" t="s">
        <v>538</v>
      </c>
      <c r="G634" t="s">
        <v>539</v>
      </c>
      <c r="H634" t="s">
        <v>2</v>
      </c>
      <c r="I634" t="s">
        <v>378</v>
      </c>
      <c r="J634" t="s">
        <v>2337</v>
      </c>
      <c r="K634" t="s">
        <v>34</v>
      </c>
      <c r="L634">
        <v>30080</v>
      </c>
      <c r="M634" t="s">
        <v>83</v>
      </c>
      <c r="N634" t="s">
        <v>4599</v>
      </c>
      <c r="O634" t="s">
        <v>9</v>
      </c>
      <c r="P634" t="s">
        <v>16</v>
      </c>
      <c r="Q634" t="s">
        <v>4600</v>
      </c>
      <c r="R634">
        <v>80.98</v>
      </c>
      <c r="S634">
        <v>1</v>
      </c>
      <c r="T634">
        <v>0</v>
      </c>
      <c r="U634">
        <v>1.6196000000000055</v>
      </c>
      <c r="V634">
        <v>2016</v>
      </c>
      <c r="W634" t="s">
        <v>211</v>
      </c>
    </row>
    <row r="635" spans="1:23" x14ac:dyDescent="0.25">
      <c r="A635">
        <v>1392</v>
      </c>
      <c r="B635" t="s">
        <v>3979</v>
      </c>
      <c r="C635" s="32">
        <v>42405</v>
      </c>
      <c r="D635" s="32">
        <v>42405</v>
      </c>
      <c r="E635" t="s">
        <v>597</v>
      </c>
      <c r="F635" t="s">
        <v>538</v>
      </c>
      <c r="G635" t="s">
        <v>539</v>
      </c>
      <c r="H635" t="s">
        <v>2</v>
      </c>
      <c r="I635" t="s">
        <v>378</v>
      </c>
      <c r="J635" t="s">
        <v>2337</v>
      </c>
      <c r="K635" t="s">
        <v>34</v>
      </c>
      <c r="L635">
        <v>30080</v>
      </c>
      <c r="M635" t="s">
        <v>83</v>
      </c>
      <c r="N635" t="s">
        <v>3689</v>
      </c>
      <c r="O635" t="s">
        <v>9</v>
      </c>
      <c r="P635" t="s">
        <v>16</v>
      </c>
      <c r="Q635" t="s">
        <v>3690</v>
      </c>
      <c r="R635">
        <v>154.44</v>
      </c>
      <c r="S635">
        <v>3</v>
      </c>
      <c r="T635">
        <v>0</v>
      </c>
      <c r="U635">
        <v>1.5444000000000031</v>
      </c>
      <c r="V635">
        <v>2016</v>
      </c>
      <c r="W635" t="s">
        <v>211</v>
      </c>
    </row>
    <row r="636" spans="1:23" x14ac:dyDescent="0.25">
      <c r="A636">
        <v>1536</v>
      </c>
      <c r="B636" t="s">
        <v>4601</v>
      </c>
      <c r="C636" s="32">
        <v>42672</v>
      </c>
      <c r="D636" s="32">
        <v>42676</v>
      </c>
      <c r="E636" t="s">
        <v>375</v>
      </c>
      <c r="F636" t="s">
        <v>4602</v>
      </c>
      <c r="G636" t="s">
        <v>4603</v>
      </c>
      <c r="H636" t="s">
        <v>1</v>
      </c>
      <c r="I636" t="s">
        <v>378</v>
      </c>
      <c r="J636" t="s">
        <v>4604</v>
      </c>
      <c r="K636" t="s">
        <v>51</v>
      </c>
      <c r="L636">
        <v>8302</v>
      </c>
      <c r="M636" t="s">
        <v>82</v>
      </c>
      <c r="N636" t="s">
        <v>2164</v>
      </c>
      <c r="O636" t="s">
        <v>9</v>
      </c>
      <c r="P636" t="s">
        <v>16</v>
      </c>
      <c r="Q636" t="s">
        <v>2165</v>
      </c>
      <c r="R636">
        <v>40.74</v>
      </c>
      <c r="S636">
        <v>3</v>
      </c>
      <c r="T636">
        <v>0</v>
      </c>
      <c r="U636">
        <v>0.4073999999999991</v>
      </c>
      <c r="V636">
        <v>2016</v>
      </c>
      <c r="W636" t="s">
        <v>218</v>
      </c>
    </row>
    <row r="637" spans="1:23" x14ac:dyDescent="0.25">
      <c r="A637">
        <v>1901</v>
      </c>
      <c r="B637" t="s">
        <v>4605</v>
      </c>
      <c r="C637" s="32">
        <v>42550</v>
      </c>
      <c r="D637" s="32">
        <v>42554</v>
      </c>
      <c r="E637" t="s">
        <v>389</v>
      </c>
      <c r="F637" t="s">
        <v>4606</v>
      </c>
      <c r="G637" t="s">
        <v>4607</v>
      </c>
      <c r="H637" t="s">
        <v>0</v>
      </c>
      <c r="I637" t="s">
        <v>378</v>
      </c>
      <c r="J637" t="s">
        <v>187</v>
      </c>
      <c r="K637" t="s">
        <v>58</v>
      </c>
      <c r="L637">
        <v>29501</v>
      </c>
      <c r="M637" t="s">
        <v>83</v>
      </c>
      <c r="N637" t="s">
        <v>2137</v>
      </c>
      <c r="O637" t="s">
        <v>9</v>
      </c>
      <c r="P637" t="s">
        <v>16</v>
      </c>
      <c r="Q637" t="s">
        <v>2138</v>
      </c>
      <c r="R637">
        <v>191.88</v>
      </c>
      <c r="S637">
        <v>6</v>
      </c>
      <c r="T637">
        <v>0</v>
      </c>
      <c r="U637">
        <v>19.188000000000002</v>
      </c>
      <c r="V637">
        <v>2016</v>
      </c>
      <c r="W637" t="s">
        <v>214</v>
      </c>
    </row>
    <row r="638" spans="1:23" x14ac:dyDescent="0.25">
      <c r="A638">
        <v>2016</v>
      </c>
      <c r="B638" t="s">
        <v>4112</v>
      </c>
      <c r="C638" s="32">
        <v>42631</v>
      </c>
      <c r="D638" s="32">
        <v>42636</v>
      </c>
      <c r="E638" t="s">
        <v>375</v>
      </c>
      <c r="F638" t="s">
        <v>592</v>
      </c>
      <c r="G638" t="s">
        <v>593</v>
      </c>
      <c r="H638" t="s">
        <v>0</v>
      </c>
      <c r="I638" t="s">
        <v>378</v>
      </c>
      <c r="J638" t="s">
        <v>2112</v>
      </c>
      <c r="K638" t="s">
        <v>26</v>
      </c>
      <c r="L638">
        <v>36830</v>
      </c>
      <c r="M638" t="s">
        <v>83</v>
      </c>
      <c r="N638" t="s">
        <v>2140</v>
      </c>
      <c r="O638" t="s">
        <v>9</v>
      </c>
      <c r="P638" t="s">
        <v>16</v>
      </c>
      <c r="Q638" t="s">
        <v>2141</v>
      </c>
      <c r="R638">
        <v>900.08</v>
      </c>
      <c r="S638">
        <v>4</v>
      </c>
      <c r="T638">
        <v>0</v>
      </c>
      <c r="U638">
        <v>117.0104</v>
      </c>
      <c r="V638">
        <v>2016</v>
      </c>
      <c r="W638" t="s">
        <v>219</v>
      </c>
    </row>
    <row r="639" spans="1:23" x14ac:dyDescent="0.25">
      <c r="A639">
        <v>2021</v>
      </c>
      <c r="B639" t="s">
        <v>4062</v>
      </c>
      <c r="C639" s="32">
        <v>42632</v>
      </c>
      <c r="D639" s="32">
        <v>42634</v>
      </c>
      <c r="E639" t="s">
        <v>512</v>
      </c>
      <c r="F639" t="s">
        <v>860</v>
      </c>
      <c r="G639" t="s">
        <v>861</v>
      </c>
      <c r="H639" t="s">
        <v>2</v>
      </c>
      <c r="I639" t="s">
        <v>378</v>
      </c>
      <c r="J639" t="s">
        <v>177</v>
      </c>
      <c r="K639" t="s">
        <v>57</v>
      </c>
      <c r="L639">
        <v>2908</v>
      </c>
      <c r="M639" t="s">
        <v>82</v>
      </c>
      <c r="N639" t="s">
        <v>412</v>
      </c>
      <c r="O639" t="s">
        <v>9</v>
      </c>
      <c r="P639" t="s">
        <v>16</v>
      </c>
      <c r="Q639" t="s">
        <v>413</v>
      </c>
      <c r="R639">
        <v>1606.23</v>
      </c>
      <c r="S639">
        <v>9</v>
      </c>
      <c r="T639">
        <v>0</v>
      </c>
      <c r="U639">
        <v>481.86899999999986</v>
      </c>
      <c r="V639">
        <v>2016</v>
      </c>
      <c r="W639" t="s">
        <v>219</v>
      </c>
    </row>
    <row r="640" spans="1:23" x14ac:dyDescent="0.25">
      <c r="A640">
        <v>2511</v>
      </c>
      <c r="B640" t="s">
        <v>4608</v>
      </c>
      <c r="C640" s="32">
        <v>42692</v>
      </c>
      <c r="D640" s="32">
        <v>42697</v>
      </c>
      <c r="E640" t="s">
        <v>375</v>
      </c>
      <c r="F640" t="s">
        <v>2017</v>
      </c>
      <c r="G640" t="s">
        <v>2018</v>
      </c>
      <c r="H640" t="s">
        <v>2</v>
      </c>
      <c r="I640" t="s">
        <v>378</v>
      </c>
      <c r="J640" t="s">
        <v>1576</v>
      </c>
      <c r="K640" t="s">
        <v>55</v>
      </c>
      <c r="L640">
        <v>73120</v>
      </c>
      <c r="M640" t="s">
        <v>81</v>
      </c>
      <c r="N640" t="s">
        <v>669</v>
      </c>
      <c r="O640" t="s">
        <v>9</v>
      </c>
      <c r="P640" t="s">
        <v>16</v>
      </c>
      <c r="Q640" t="s">
        <v>670</v>
      </c>
      <c r="R640">
        <v>1117.92</v>
      </c>
      <c r="S640">
        <v>4</v>
      </c>
      <c r="T640">
        <v>0</v>
      </c>
      <c r="U640">
        <v>55.895999999999958</v>
      </c>
      <c r="V640">
        <v>2016</v>
      </c>
      <c r="W640" t="s">
        <v>217</v>
      </c>
    </row>
    <row r="641" spans="1:23" x14ac:dyDescent="0.25">
      <c r="A641">
        <v>2723</v>
      </c>
      <c r="B641" t="s">
        <v>4609</v>
      </c>
      <c r="C641" s="32">
        <v>42474</v>
      </c>
      <c r="D641" s="32">
        <v>42479</v>
      </c>
      <c r="E641" t="s">
        <v>389</v>
      </c>
      <c r="F641" t="s">
        <v>4610</v>
      </c>
      <c r="G641" t="s">
        <v>4611</v>
      </c>
      <c r="H641" t="s">
        <v>0</v>
      </c>
      <c r="I641" t="s">
        <v>378</v>
      </c>
      <c r="J641" t="s">
        <v>202</v>
      </c>
      <c r="K641" t="s">
        <v>63</v>
      </c>
      <c r="L641">
        <v>22304</v>
      </c>
      <c r="M641" t="s">
        <v>83</v>
      </c>
      <c r="N641" t="s">
        <v>2146</v>
      </c>
      <c r="O641" t="s">
        <v>9</v>
      </c>
      <c r="P641" t="s">
        <v>16</v>
      </c>
      <c r="Q641" t="s">
        <v>2147</v>
      </c>
      <c r="R641">
        <v>81.199999999999989</v>
      </c>
      <c r="S641">
        <v>5</v>
      </c>
      <c r="T641">
        <v>0</v>
      </c>
      <c r="U641">
        <v>12.18</v>
      </c>
      <c r="V641">
        <v>2016</v>
      </c>
      <c r="W641" t="s">
        <v>208</v>
      </c>
    </row>
    <row r="642" spans="1:23" x14ac:dyDescent="0.25">
      <c r="A642">
        <v>2760</v>
      </c>
      <c r="B642" t="s">
        <v>4497</v>
      </c>
      <c r="C642" s="32">
        <v>42440</v>
      </c>
      <c r="D642" s="32">
        <v>42444</v>
      </c>
      <c r="E642" t="s">
        <v>375</v>
      </c>
      <c r="F642" t="s">
        <v>3475</v>
      </c>
      <c r="G642" t="s">
        <v>3476</v>
      </c>
      <c r="H642" t="s">
        <v>2</v>
      </c>
      <c r="I642" t="s">
        <v>378</v>
      </c>
      <c r="J642" t="s">
        <v>70</v>
      </c>
      <c r="K642" t="s">
        <v>34</v>
      </c>
      <c r="L642">
        <v>31907</v>
      </c>
      <c r="M642" t="s">
        <v>83</v>
      </c>
      <c r="N642" t="s">
        <v>2923</v>
      </c>
      <c r="O642" t="s">
        <v>9</v>
      </c>
      <c r="P642" t="s">
        <v>16</v>
      </c>
      <c r="Q642" t="s">
        <v>193</v>
      </c>
      <c r="R642">
        <v>481.32</v>
      </c>
      <c r="S642">
        <v>4</v>
      </c>
      <c r="T642">
        <v>0</v>
      </c>
      <c r="U642">
        <v>125.14319999999998</v>
      </c>
      <c r="V642">
        <v>2016</v>
      </c>
      <c r="W642" t="s">
        <v>215</v>
      </c>
    </row>
    <row r="643" spans="1:23" x14ac:dyDescent="0.25">
      <c r="A643">
        <v>2772</v>
      </c>
      <c r="B643" t="s">
        <v>4612</v>
      </c>
      <c r="C643" s="32">
        <v>42616</v>
      </c>
      <c r="D643" s="32">
        <v>42623</v>
      </c>
      <c r="E643" t="s">
        <v>375</v>
      </c>
      <c r="F643" t="s">
        <v>3204</v>
      </c>
      <c r="G643" t="s">
        <v>3205</v>
      </c>
      <c r="H643" t="s">
        <v>0</v>
      </c>
      <c r="I643" t="s">
        <v>378</v>
      </c>
      <c r="J643" t="s">
        <v>4613</v>
      </c>
      <c r="K643" t="s">
        <v>65</v>
      </c>
      <c r="L643">
        <v>53186</v>
      </c>
      <c r="M643" t="s">
        <v>81</v>
      </c>
      <c r="N643" t="s">
        <v>4614</v>
      </c>
      <c r="O643" t="s">
        <v>9</v>
      </c>
      <c r="P643" t="s">
        <v>16</v>
      </c>
      <c r="Q643" t="s">
        <v>4615</v>
      </c>
      <c r="R643">
        <v>54.5</v>
      </c>
      <c r="S643">
        <v>5</v>
      </c>
      <c r="T643">
        <v>0</v>
      </c>
      <c r="U643">
        <v>14.169999999999998</v>
      </c>
      <c r="V643">
        <v>2016</v>
      </c>
      <c r="W643" t="s">
        <v>219</v>
      </c>
    </row>
    <row r="644" spans="1:23" x14ac:dyDescent="0.25">
      <c r="A644">
        <v>2988</v>
      </c>
      <c r="B644" t="s">
        <v>313</v>
      </c>
      <c r="C644" s="32">
        <v>42515</v>
      </c>
      <c r="D644" s="32">
        <v>42520</v>
      </c>
      <c r="E644" t="s">
        <v>375</v>
      </c>
      <c r="F644" t="s">
        <v>1072</v>
      </c>
      <c r="G644" t="s">
        <v>1073</v>
      </c>
      <c r="H644" t="s">
        <v>2</v>
      </c>
      <c r="I644" t="s">
        <v>378</v>
      </c>
      <c r="J644" t="s">
        <v>70</v>
      </c>
      <c r="K644" t="s">
        <v>34</v>
      </c>
      <c r="L644">
        <v>31907</v>
      </c>
      <c r="M644" t="s">
        <v>83</v>
      </c>
      <c r="N644" t="s">
        <v>2931</v>
      </c>
      <c r="O644" t="s">
        <v>9</v>
      </c>
      <c r="P644" t="s">
        <v>16</v>
      </c>
      <c r="Q644" t="s">
        <v>2932</v>
      </c>
      <c r="R644">
        <v>1267.6499999999999</v>
      </c>
      <c r="S644">
        <v>9</v>
      </c>
      <c r="T644">
        <v>0</v>
      </c>
      <c r="U644">
        <v>152.11799999999999</v>
      </c>
      <c r="V644">
        <v>2016</v>
      </c>
      <c r="W644" t="s">
        <v>216</v>
      </c>
    </row>
    <row r="645" spans="1:23" x14ac:dyDescent="0.25">
      <c r="A645">
        <v>3109</v>
      </c>
      <c r="B645" t="s">
        <v>4616</v>
      </c>
      <c r="C645" s="32">
        <v>42568</v>
      </c>
      <c r="D645" s="32">
        <v>42573</v>
      </c>
      <c r="E645" t="s">
        <v>375</v>
      </c>
      <c r="F645" t="s">
        <v>3950</v>
      </c>
      <c r="G645" t="s">
        <v>3951</v>
      </c>
      <c r="H645" t="s">
        <v>0</v>
      </c>
      <c r="I645" t="s">
        <v>378</v>
      </c>
      <c r="J645" t="s">
        <v>143</v>
      </c>
      <c r="K645" t="s">
        <v>47</v>
      </c>
      <c r="L645">
        <v>65807</v>
      </c>
      <c r="M645" t="s">
        <v>81</v>
      </c>
      <c r="N645" t="s">
        <v>4599</v>
      </c>
      <c r="O645" t="s">
        <v>9</v>
      </c>
      <c r="P645" t="s">
        <v>16</v>
      </c>
      <c r="Q645" t="s">
        <v>4600</v>
      </c>
      <c r="R645">
        <v>242.94</v>
      </c>
      <c r="S645">
        <v>3</v>
      </c>
      <c r="T645">
        <v>0</v>
      </c>
      <c r="U645">
        <v>4.8588000000000164</v>
      </c>
      <c r="V645">
        <v>2016</v>
      </c>
      <c r="W645" t="s">
        <v>213</v>
      </c>
    </row>
    <row r="646" spans="1:23" x14ac:dyDescent="0.25">
      <c r="A646">
        <v>3112</v>
      </c>
      <c r="B646" t="s">
        <v>4616</v>
      </c>
      <c r="C646" s="32">
        <v>42568</v>
      </c>
      <c r="D646" s="32">
        <v>42573</v>
      </c>
      <c r="E646" t="s">
        <v>375</v>
      </c>
      <c r="F646" t="s">
        <v>3950</v>
      </c>
      <c r="G646" t="s">
        <v>3951</v>
      </c>
      <c r="H646" t="s">
        <v>0</v>
      </c>
      <c r="I646" t="s">
        <v>378</v>
      </c>
      <c r="J646" t="s">
        <v>143</v>
      </c>
      <c r="K646" t="s">
        <v>47</v>
      </c>
      <c r="L646">
        <v>65807</v>
      </c>
      <c r="M646" t="s">
        <v>81</v>
      </c>
      <c r="N646" t="s">
        <v>2122</v>
      </c>
      <c r="O646" t="s">
        <v>9</v>
      </c>
      <c r="P646" t="s">
        <v>16</v>
      </c>
      <c r="Q646" t="s">
        <v>197</v>
      </c>
      <c r="R646">
        <v>265.17</v>
      </c>
      <c r="S646">
        <v>1</v>
      </c>
      <c r="T646">
        <v>0</v>
      </c>
      <c r="U646">
        <v>47.730599999999981</v>
      </c>
      <c r="V646">
        <v>2016</v>
      </c>
      <c r="W646" t="s">
        <v>213</v>
      </c>
    </row>
    <row r="647" spans="1:23" x14ac:dyDescent="0.25">
      <c r="A647">
        <v>3242</v>
      </c>
      <c r="B647" t="s">
        <v>4617</v>
      </c>
      <c r="C647" s="32">
        <v>42401</v>
      </c>
      <c r="D647" s="32">
        <v>42403</v>
      </c>
      <c r="E647" t="s">
        <v>512</v>
      </c>
      <c r="F647" t="s">
        <v>4618</v>
      </c>
      <c r="G647" t="s">
        <v>4619</v>
      </c>
      <c r="H647" t="s">
        <v>1</v>
      </c>
      <c r="I647" t="s">
        <v>378</v>
      </c>
      <c r="J647" t="s">
        <v>1362</v>
      </c>
      <c r="K647" t="s">
        <v>63</v>
      </c>
      <c r="L647">
        <v>22204</v>
      </c>
      <c r="M647" t="s">
        <v>83</v>
      </c>
      <c r="N647" t="s">
        <v>3214</v>
      </c>
      <c r="O647" t="s">
        <v>9</v>
      </c>
      <c r="P647" t="s">
        <v>16</v>
      </c>
      <c r="Q647" t="s">
        <v>3215</v>
      </c>
      <c r="R647">
        <v>56.449999999999996</v>
      </c>
      <c r="S647">
        <v>5</v>
      </c>
      <c r="T647">
        <v>0</v>
      </c>
      <c r="U647">
        <v>14.676999999999998</v>
      </c>
      <c r="V647">
        <v>2016</v>
      </c>
      <c r="W647" t="s">
        <v>211</v>
      </c>
    </row>
    <row r="648" spans="1:23" x14ac:dyDescent="0.25">
      <c r="A648">
        <v>3579</v>
      </c>
      <c r="B648" t="s">
        <v>3923</v>
      </c>
      <c r="C648" s="32">
        <v>42576</v>
      </c>
      <c r="D648" s="32">
        <v>42580</v>
      </c>
      <c r="E648" t="s">
        <v>375</v>
      </c>
      <c r="F648" t="s">
        <v>867</v>
      </c>
      <c r="G648" t="s">
        <v>868</v>
      </c>
      <c r="H648" t="s">
        <v>0</v>
      </c>
      <c r="I648" t="s">
        <v>378</v>
      </c>
      <c r="J648" t="s">
        <v>142</v>
      </c>
      <c r="K648" t="s">
        <v>46</v>
      </c>
      <c r="L648">
        <v>39212</v>
      </c>
      <c r="M648" t="s">
        <v>83</v>
      </c>
      <c r="N648" t="s">
        <v>3409</v>
      </c>
      <c r="O648" t="s">
        <v>9</v>
      </c>
      <c r="P648" t="s">
        <v>16</v>
      </c>
      <c r="Q648" t="s">
        <v>3410</v>
      </c>
      <c r="R648">
        <v>7.89</v>
      </c>
      <c r="S648">
        <v>1</v>
      </c>
      <c r="T648">
        <v>0</v>
      </c>
      <c r="U648">
        <v>0.31559999999999899</v>
      </c>
      <c r="V648">
        <v>2016</v>
      </c>
      <c r="W648" t="s">
        <v>213</v>
      </c>
    </row>
    <row r="649" spans="1:23" x14ac:dyDescent="0.25">
      <c r="A649">
        <v>3727</v>
      </c>
      <c r="B649" t="s">
        <v>4620</v>
      </c>
      <c r="C649" s="32">
        <v>42526</v>
      </c>
      <c r="D649" s="32">
        <v>42532</v>
      </c>
      <c r="E649" t="s">
        <v>375</v>
      </c>
      <c r="F649" t="s">
        <v>4621</v>
      </c>
      <c r="G649" t="s">
        <v>4622</v>
      </c>
      <c r="H649" t="s">
        <v>0</v>
      </c>
      <c r="I649" t="s">
        <v>378</v>
      </c>
      <c r="J649" t="s">
        <v>73</v>
      </c>
      <c r="K649" t="s">
        <v>32</v>
      </c>
      <c r="L649">
        <v>19711</v>
      </c>
      <c r="M649" t="s">
        <v>82</v>
      </c>
      <c r="N649" t="s">
        <v>1218</v>
      </c>
      <c r="O649" t="s">
        <v>9</v>
      </c>
      <c r="P649" t="s">
        <v>16</v>
      </c>
      <c r="Q649" t="s">
        <v>1219</v>
      </c>
      <c r="R649">
        <v>360.38</v>
      </c>
      <c r="S649">
        <v>2</v>
      </c>
      <c r="T649">
        <v>0</v>
      </c>
      <c r="U649">
        <v>93.698800000000006</v>
      </c>
      <c r="V649">
        <v>2016</v>
      </c>
      <c r="W649" t="s">
        <v>214</v>
      </c>
    </row>
    <row r="650" spans="1:23" x14ac:dyDescent="0.25">
      <c r="A650">
        <v>3746</v>
      </c>
      <c r="B650" t="s">
        <v>4064</v>
      </c>
      <c r="C650" s="32">
        <v>42636</v>
      </c>
      <c r="D650" s="32">
        <v>42641</v>
      </c>
      <c r="E650" t="s">
        <v>389</v>
      </c>
      <c r="F650" t="s">
        <v>1736</v>
      </c>
      <c r="G650" t="s">
        <v>1737</v>
      </c>
      <c r="H650" t="s">
        <v>0</v>
      </c>
      <c r="I650" t="s">
        <v>378</v>
      </c>
      <c r="J650" t="s">
        <v>70</v>
      </c>
      <c r="K650" t="s">
        <v>34</v>
      </c>
      <c r="L650">
        <v>31907</v>
      </c>
      <c r="M650" t="s">
        <v>83</v>
      </c>
      <c r="N650" t="s">
        <v>3190</v>
      </c>
      <c r="O650" t="s">
        <v>9</v>
      </c>
      <c r="P650" t="s">
        <v>16</v>
      </c>
      <c r="Q650" t="s">
        <v>3191</v>
      </c>
      <c r="R650">
        <v>118.25</v>
      </c>
      <c r="S650">
        <v>5</v>
      </c>
      <c r="T650">
        <v>0</v>
      </c>
      <c r="U650">
        <v>34.292499999999997</v>
      </c>
      <c r="V650">
        <v>2016</v>
      </c>
      <c r="W650" t="s">
        <v>219</v>
      </c>
    </row>
    <row r="651" spans="1:23" x14ac:dyDescent="0.25">
      <c r="A651">
        <v>4442</v>
      </c>
      <c r="B651" t="s">
        <v>4376</v>
      </c>
      <c r="C651" s="32">
        <v>42573</v>
      </c>
      <c r="D651" s="32">
        <v>42577</v>
      </c>
      <c r="E651" t="s">
        <v>375</v>
      </c>
      <c r="F651" t="s">
        <v>947</v>
      </c>
      <c r="G651" t="s">
        <v>948</v>
      </c>
      <c r="H651" t="s">
        <v>0</v>
      </c>
      <c r="I651" t="s">
        <v>378</v>
      </c>
      <c r="J651" t="s">
        <v>161</v>
      </c>
      <c r="K651" t="s">
        <v>44</v>
      </c>
      <c r="L651">
        <v>48185</v>
      </c>
      <c r="M651" t="s">
        <v>81</v>
      </c>
      <c r="N651" t="s">
        <v>3202</v>
      </c>
      <c r="O651" t="s">
        <v>9</v>
      </c>
      <c r="P651" t="s">
        <v>16</v>
      </c>
      <c r="Q651" t="s">
        <v>132</v>
      </c>
      <c r="R651">
        <v>965.84999999999991</v>
      </c>
      <c r="S651">
        <v>5</v>
      </c>
      <c r="T651">
        <v>0</v>
      </c>
      <c r="U651">
        <v>135.21900000000002</v>
      </c>
      <c r="V651">
        <v>2016</v>
      </c>
      <c r="W651" t="s">
        <v>213</v>
      </c>
    </row>
    <row r="652" spans="1:23" x14ac:dyDescent="0.25">
      <c r="A652">
        <v>4577</v>
      </c>
      <c r="B652" t="s">
        <v>4240</v>
      </c>
      <c r="C652" s="32">
        <v>42716</v>
      </c>
      <c r="D652" s="32">
        <v>42722</v>
      </c>
      <c r="E652" t="s">
        <v>375</v>
      </c>
      <c r="F652" t="s">
        <v>4241</v>
      </c>
      <c r="G652" t="s">
        <v>4242</v>
      </c>
      <c r="H652" t="s">
        <v>2</v>
      </c>
      <c r="I652" t="s">
        <v>378</v>
      </c>
      <c r="J652" t="s">
        <v>142</v>
      </c>
      <c r="K652" t="s">
        <v>44</v>
      </c>
      <c r="L652">
        <v>49201</v>
      </c>
      <c r="M652" t="s">
        <v>81</v>
      </c>
      <c r="N652" t="s">
        <v>3067</v>
      </c>
      <c r="O652" t="s">
        <v>9</v>
      </c>
      <c r="P652" t="s">
        <v>16</v>
      </c>
      <c r="Q652" t="s">
        <v>3068</v>
      </c>
      <c r="R652">
        <v>26.86</v>
      </c>
      <c r="S652">
        <v>2</v>
      </c>
      <c r="T652">
        <v>0</v>
      </c>
      <c r="U652">
        <v>6.7149999999999999</v>
      </c>
      <c r="V652">
        <v>2016</v>
      </c>
      <c r="W652" t="s">
        <v>210</v>
      </c>
    </row>
    <row r="653" spans="1:23" x14ac:dyDescent="0.25">
      <c r="A653">
        <v>4889</v>
      </c>
      <c r="B653" t="s">
        <v>4078</v>
      </c>
      <c r="C653" s="32">
        <v>42702</v>
      </c>
      <c r="D653" s="32">
        <v>42705</v>
      </c>
      <c r="E653" t="s">
        <v>389</v>
      </c>
      <c r="F653" t="s">
        <v>1879</v>
      </c>
      <c r="G653" t="s">
        <v>1880</v>
      </c>
      <c r="H653" t="s">
        <v>1</v>
      </c>
      <c r="I653" t="s">
        <v>378</v>
      </c>
      <c r="J653" t="s">
        <v>234</v>
      </c>
      <c r="K653" t="s">
        <v>34</v>
      </c>
      <c r="L653">
        <v>30062</v>
      </c>
      <c r="M653" t="s">
        <v>83</v>
      </c>
      <c r="N653" t="s">
        <v>4623</v>
      </c>
      <c r="O653" t="s">
        <v>9</v>
      </c>
      <c r="P653" t="s">
        <v>16</v>
      </c>
      <c r="Q653" t="s">
        <v>141</v>
      </c>
      <c r="R653">
        <v>1126.02</v>
      </c>
      <c r="S653">
        <v>3</v>
      </c>
      <c r="T653">
        <v>0</v>
      </c>
      <c r="U653">
        <v>56.300999999999988</v>
      </c>
      <c r="V653">
        <v>2016</v>
      </c>
      <c r="W653" t="s">
        <v>217</v>
      </c>
    </row>
    <row r="654" spans="1:23" x14ac:dyDescent="0.25">
      <c r="A654">
        <v>4890</v>
      </c>
      <c r="B654" t="s">
        <v>4078</v>
      </c>
      <c r="C654" s="32">
        <v>42702</v>
      </c>
      <c r="D654" s="32">
        <v>42705</v>
      </c>
      <c r="E654" t="s">
        <v>389</v>
      </c>
      <c r="F654" t="s">
        <v>1879</v>
      </c>
      <c r="G654" t="s">
        <v>1880</v>
      </c>
      <c r="H654" t="s">
        <v>1</v>
      </c>
      <c r="I654" t="s">
        <v>378</v>
      </c>
      <c r="J654" t="s">
        <v>234</v>
      </c>
      <c r="K654" t="s">
        <v>34</v>
      </c>
      <c r="L654">
        <v>30062</v>
      </c>
      <c r="M654" t="s">
        <v>83</v>
      </c>
      <c r="N654" t="s">
        <v>4624</v>
      </c>
      <c r="O654" t="s">
        <v>9</v>
      </c>
      <c r="P654" t="s">
        <v>16</v>
      </c>
      <c r="Q654" t="s">
        <v>105</v>
      </c>
      <c r="R654">
        <v>1263.3000000000002</v>
      </c>
      <c r="S654">
        <v>6</v>
      </c>
      <c r="T654">
        <v>0</v>
      </c>
      <c r="U654">
        <v>315.82499999999993</v>
      </c>
      <c r="V654">
        <v>2016</v>
      </c>
      <c r="W654" t="s">
        <v>217</v>
      </c>
    </row>
    <row r="655" spans="1:23" x14ac:dyDescent="0.25">
      <c r="A655">
        <v>4894</v>
      </c>
      <c r="B655" t="s">
        <v>4625</v>
      </c>
      <c r="C655" s="32">
        <v>42727</v>
      </c>
      <c r="D655" s="32">
        <v>42734</v>
      </c>
      <c r="E655" t="s">
        <v>375</v>
      </c>
      <c r="F655" t="s">
        <v>1402</v>
      </c>
      <c r="G655" t="s">
        <v>1403</v>
      </c>
      <c r="H655" t="s">
        <v>1</v>
      </c>
      <c r="I655" t="s">
        <v>378</v>
      </c>
      <c r="J655" t="s">
        <v>75</v>
      </c>
      <c r="K655" t="s">
        <v>64</v>
      </c>
      <c r="L655">
        <v>98103</v>
      </c>
      <c r="M655" t="s">
        <v>84</v>
      </c>
      <c r="N655" t="s">
        <v>3348</v>
      </c>
      <c r="O655" t="s">
        <v>9</v>
      </c>
      <c r="P655" t="s">
        <v>16</v>
      </c>
      <c r="Q655" t="s">
        <v>3349</v>
      </c>
      <c r="R655">
        <v>227.28</v>
      </c>
      <c r="S655">
        <v>2</v>
      </c>
      <c r="T655">
        <v>0</v>
      </c>
      <c r="U655">
        <v>2.2727999999999895</v>
      </c>
      <c r="V655">
        <v>2016</v>
      </c>
      <c r="W655" t="s">
        <v>210</v>
      </c>
    </row>
    <row r="656" spans="1:23" x14ac:dyDescent="0.25">
      <c r="A656">
        <v>4897</v>
      </c>
      <c r="B656" t="s">
        <v>4625</v>
      </c>
      <c r="C656" s="32">
        <v>42727</v>
      </c>
      <c r="D656" s="32">
        <v>42734</v>
      </c>
      <c r="E656" t="s">
        <v>375</v>
      </c>
      <c r="F656" t="s">
        <v>1402</v>
      </c>
      <c r="G656" t="s">
        <v>1403</v>
      </c>
      <c r="H656" t="s">
        <v>1</v>
      </c>
      <c r="I656" t="s">
        <v>378</v>
      </c>
      <c r="J656" t="s">
        <v>75</v>
      </c>
      <c r="K656" t="s">
        <v>64</v>
      </c>
      <c r="L656">
        <v>98103</v>
      </c>
      <c r="M656" t="s">
        <v>84</v>
      </c>
      <c r="N656" t="s">
        <v>669</v>
      </c>
      <c r="O656" t="s">
        <v>9</v>
      </c>
      <c r="P656" t="s">
        <v>16</v>
      </c>
      <c r="Q656" t="s">
        <v>670</v>
      </c>
      <c r="R656">
        <v>1117.92</v>
      </c>
      <c r="S656">
        <v>4</v>
      </c>
      <c r="T656">
        <v>0</v>
      </c>
      <c r="U656">
        <v>55.895999999999958</v>
      </c>
      <c r="V656">
        <v>2016</v>
      </c>
      <c r="W656" t="s">
        <v>210</v>
      </c>
    </row>
    <row r="657" spans="1:23" x14ac:dyDescent="0.25">
      <c r="A657">
        <v>5061</v>
      </c>
      <c r="B657" t="s">
        <v>4197</v>
      </c>
      <c r="C657" s="32">
        <v>42709</v>
      </c>
      <c r="D657" s="32">
        <v>42711</v>
      </c>
      <c r="E657" t="s">
        <v>389</v>
      </c>
      <c r="F657" t="s">
        <v>4198</v>
      </c>
      <c r="G657" t="s">
        <v>4199</v>
      </c>
      <c r="H657" t="s">
        <v>0</v>
      </c>
      <c r="I657" t="s">
        <v>378</v>
      </c>
      <c r="J657" t="s">
        <v>4200</v>
      </c>
      <c r="K657" t="s">
        <v>40</v>
      </c>
      <c r="L657">
        <v>40324</v>
      </c>
      <c r="M657" t="s">
        <v>83</v>
      </c>
      <c r="N657" t="s">
        <v>523</v>
      </c>
      <c r="O657" t="s">
        <v>9</v>
      </c>
      <c r="P657" t="s">
        <v>16</v>
      </c>
      <c r="Q657" t="s">
        <v>524</v>
      </c>
      <c r="R657">
        <v>584.82000000000005</v>
      </c>
      <c r="S657">
        <v>9</v>
      </c>
      <c r="T657">
        <v>0</v>
      </c>
      <c r="U657">
        <v>70.178400000000025</v>
      </c>
      <c r="V657">
        <v>2016</v>
      </c>
      <c r="W657" t="s">
        <v>210</v>
      </c>
    </row>
    <row r="658" spans="1:23" x14ac:dyDescent="0.25">
      <c r="A658">
        <v>5307</v>
      </c>
      <c r="B658" t="s">
        <v>4245</v>
      </c>
      <c r="C658" s="32">
        <v>42421</v>
      </c>
      <c r="D658" s="32">
        <v>42426</v>
      </c>
      <c r="E658" t="s">
        <v>375</v>
      </c>
      <c r="F658" t="s">
        <v>4246</v>
      </c>
      <c r="G658" t="s">
        <v>4247</v>
      </c>
      <c r="H658" t="s">
        <v>1</v>
      </c>
      <c r="I658" t="s">
        <v>378</v>
      </c>
      <c r="J658" t="s">
        <v>349</v>
      </c>
      <c r="K658" t="s">
        <v>53</v>
      </c>
      <c r="L658">
        <v>11572</v>
      </c>
      <c r="M658" t="s">
        <v>82</v>
      </c>
      <c r="N658" t="s">
        <v>4585</v>
      </c>
      <c r="O658" t="s">
        <v>9</v>
      </c>
      <c r="P658" t="s">
        <v>16</v>
      </c>
      <c r="Q658" t="s">
        <v>4586</v>
      </c>
      <c r="R658">
        <v>296.37</v>
      </c>
      <c r="S658">
        <v>3</v>
      </c>
      <c r="T658">
        <v>0</v>
      </c>
      <c r="U658">
        <v>80.019899999999993</v>
      </c>
      <c r="V658">
        <v>2016</v>
      </c>
      <c r="W658" t="s">
        <v>211</v>
      </c>
    </row>
    <row r="659" spans="1:23" x14ac:dyDescent="0.25">
      <c r="A659">
        <v>5912</v>
      </c>
      <c r="B659" t="s">
        <v>4626</v>
      </c>
      <c r="C659" s="32">
        <v>42721</v>
      </c>
      <c r="D659" s="32">
        <v>42726</v>
      </c>
      <c r="E659" t="s">
        <v>375</v>
      </c>
      <c r="F659" t="s">
        <v>1610</v>
      </c>
      <c r="G659" t="s">
        <v>1611</v>
      </c>
      <c r="H659" t="s">
        <v>2</v>
      </c>
      <c r="I659" t="s">
        <v>378</v>
      </c>
      <c r="J659" t="s">
        <v>75</v>
      </c>
      <c r="K659" t="s">
        <v>64</v>
      </c>
      <c r="L659">
        <v>98115</v>
      </c>
      <c r="M659" t="s">
        <v>84</v>
      </c>
      <c r="N659" t="s">
        <v>862</v>
      </c>
      <c r="O659" t="s">
        <v>9</v>
      </c>
      <c r="P659" t="s">
        <v>16</v>
      </c>
      <c r="Q659" t="s">
        <v>863</v>
      </c>
      <c r="R659">
        <v>46.53</v>
      </c>
      <c r="S659">
        <v>3</v>
      </c>
      <c r="T659">
        <v>0</v>
      </c>
      <c r="U659">
        <v>13.028400000000001</v>
      </c>
      <c r="V659">
        <v>2016</v>
      </c>
      <c r="W659" t="s">
        <v>210</v>
      </c>
    </row>
    <row r="660" spans="1:23" x14ac:dyDescent="0.25">
      <c r="A660">
        <v>5987</v>
      </c>
      <c r="B660" t="s">
        <v>4009</v>
      </c>
      <c r="C660" s="32">
        <v>42570</v>
      </c>
      <c r="D660" s="32">
        <v>42576</v>
      </c>
      <c r="E660" t="s">
        <v>375</v>
      </c>
      <c r="F660" t="s">
        <v>4010</v>
      </c>
      <c r="G660" t="s">
        <v>4011</v>
      </c>
      <c r="H660" t="s">
        <v>0</v>
      </c>
      <c r="I660" t="s">
        <v>378</v>
      </c>
      <c r="J660" t="s">
        <v>1852</v>
      </c>
      <c r="K660" t="s">
        <v>46</v>
      </c>
      <c r="L660">
        <v>39401</v>
      </c>
      <c r="M660" t="s">
        <v>83</v>
      </c>
      <c r="N660" t="s">
        <v>2043</v>
      </c>
      <c r="O660" t="s">
        <v>9</v>
      </c>
      <c r="P660" t="s">
        <v>16</v>
      </c>
      <c r="Q660" t="s">
        <v>2044</v>
      </c>
      <c r="R660">
        <v>87.92</v>
      </c>
      <c r="S660">
        <v>4</v>
      </c>
      <c r="T660">
        <v>0</v>
      </c>
      <c r="U660">
        <v>0.87919999999999732</v>
      </c>
      <c r="V660">
        <v>2016</v>
      </c>
      <c r="W660" t="s">
        <v>213</v>
      </c>
    </row>
    <row r="661" spans="1:23" x14ac:dyDescent="0.25">
      <c r="A661">
        <v>6039</v>
      </c>
      <c r="B661" t="s">
        <v>4528</v>
      </c>
      <c r="C661" s="32">
        <v>42617</v>
      </c>
      <c r="D661" s="32">
        <v>42621</v>
      </c>
      <c r="E661" t="s">
        <v>375</v>
      </c>
      <c r="F661" t="s">
        <v>1575</v>
      </c>
      <c r="G661" t="s">
        <v>78</v>
      </c>
      <c r="H661" t="s">
        <v>0</v>
      </c>
      <c r="I661" t="s">
        <v>378</v>
      </c>
      <c r="J661" t="s">
        <v>4200</v>
      </c>
      <c r="K661" t="s">
        <v>40</v>
      </c>
      <c r="L661">
        <v>40324</v>
      </c>
      <c r="M661" t="s">
        <v>83</v>
      </c>
      <c r="N661" t="s">
        <v>3451</v>
      </c>
      <c r="O661" t="s">
        <v>9</v>
      </c>
      <c r="P661" t="s">
        <v>16</v>
      </c>
      <c r="Q661" t="s">
        <v>3452</v>
      </c>
      <c r="R661">
        <v>129.91999999999999</v>
      </c>
      <c r="S661">
        <v>4</v>
      </c>
      <c r="T661">
        <v>0</v>
      </c>
      <c r="U661">
        <v>5.1967999999999961</v>
      </c>
      <c r="V661">
        <v>2016</v>
      </c>
      <c r="W661" t="s">
        <v>219</v>
      </c>
    </row>
    <row r="662" spans="1:23" x14ac:dyDescent="0.25">
      <c r="A662">
        <v>6221</v>
      </c>
      <c r="B662" t="s">
        <v>4288</v>
      </c>
      <c r="C662" s="32">
        <v>42663</v>
      </c>
      <c r="D662" s="32">
        <v>42669</v>
      </c>
      <c r="E662" t="s">
        <v>375</v>
      </c>
      <c r="F662" t="s">
        <v>4010</v>
      </c>
      <c r="G662" t="s">
        <v>4011</v>
      </c>
      <c r="H662" t="s">
        <v>0</v>
      </c>
      <c r="I662" t="s">
        <v>378</v>
      </c>
      <c r="J662" t="s">
        <v>4289</v>
      </c>
      <c r="K662" t="s">
        <v>44</v>
      </c>
      <c r="L662">
        <v>48183</v>
      </c>
      <c r="M662" t="s">
        <v>81</v>
      </c>
      <c r="N662" t="s">
        <v>4589</v>
      </c>
      <c r="O662" t="s">
        <v>9</v>
      </c>
      <c r="P662" t="s">
        <v>16</v>
      </c>
      <c r="Q662" t="s">
        <v>4590</v>
      </c>
      <c r="R662">
        <v>20.86</v>
      </c>
      <c r="S662">
        <v>7</v>
      </c>
      <c r="T662">
        <v>0</v>
      </c>
      <c r="U662">
        <v>1.4601999999999977</v>
      </c>
      <c r="V662">
        <v>2016</v>
      </c>
      <c r="W662" t="s">
        <v>218</v>
      </c>
    </row>
    <row r="663" spans="1:23" x14ac:dyDescent="0.25">
      <c r="A663">
        <v>6278</v>
      </c>
      <c r="B663" t="s">
        <v>4342</v>
      </c>
      <c r="C663" s="32">
        <v>42568</v>
      </c>
      <c r="D663" s="32">
        <v>42573</v>
      </c>
      <c r="E663" t="s">
        <v>389</v>
      </c>
      <c r="F663" t="s">
        <v>947</v>
      </c>
      <c r="G663" t="s">
        <v>948</v>
      </c>
      <c r="H663" t="s">
        <v>0</v>
      </c>
      <c r="I663" t="s">
        <v>378</v>
      </c>
      <c r="J663" t="s">
        <v>75</v>
      </c>
      <c r="K663" t="s">
        <v>64</v>
      </c>
      <c r="L663">
        <v>98105</v>
      </c>
      <c r="M663" t="s">
        <v>84</v>
      </c>
      <c r="N663" t="s">
        <v>3584</v>
      </c>
      <c r="O663" t="s">
        <v>9</v>
      </c>
      <c r="P663" t="s">
        <v>16</v>
      </c>
      <c r="Q663" t="s">
        <v>3585</v>
      </c>
      <c r="R663">
        <v>69.52</v>
      </c>
      <c r="S663">
        <v>2</v>
      </c>
      <c r="T663">
        <v>0</v>
      </c>
      <c r="U663">
        <v>17.379999999999995</v>
      </c>
      <c r="V663">
        <v>2016</v>
      </c>
      <c r="W663" t="s">
        <v>213</v>
      </c>
    </row>
    <row r="664" spans="1:23" x14ac:dyDescent="0.25">
      <c r="A664">
        <v>6422</v>
      </c>
      <c r="B664" t="s">
        <v>4131</v>
      </c>
      <c r="C664" s="32">
        <v>42674</v>
      </c>
      <c r="D664" s="32">
        <v>42679</v>
      </c>
      <c r="E664" t="s">
        <v>375</v>
      </c>
      <c r="F664" t="s">
        <v>2209</v>
      </c>
      <c r="G664" t="s">
        <v>2210</v>
      </c>
      <c r="H664" t="s">
        <v>1</v>
      </c>
      <c r="I664" t="s">
        <v>378</v>
      </c>
      <c r="J664" t="s">
        <v>118</v>
      </c>
      <c r="K664" t="s">
        <v>55</v>
      </c>
      <c r="L664">
        <v>74133</v>
      </c>
      <c r="M664" t="s">
        <v>81</v>
      </c>
      <c r="N664" t="s">
        <v>4627</v>
      </c>
      <c r="O664" t="s">
        <v>9</v>
      </c>
      <c r="P664" t="s">
        <v>16</v>
      </c>
      <c r="Q664" t="s">
        <v>4628</v>
      </c>
      <c r="R664">
        <v>332.94</v>
      </c>
      <c r="S664">
        <v>3</v>
      </c>
      <c r="T664">
        <v>0</v>
      </c>
      <c r="U664">
        <v>9.9882000000000204</v>
      </c>
      <c r="V664">
        <v>2016</v>
      </c>
      <c r="W664" t="s">
        <v>218</v>
      </c>
    </row>
    <row r="665" spans="1:23" x14ac:dyDescent="0.25">
      <c r="A665">
        <v>6468</v>
      </c>
      <c r="B665" t="s">
        <v>4250</v>
      </c>
      <c r="C665" s="32">
        <v>42706</v>
      </c>
      <c r="D665" s="32">
        <v>42712</v>
      </c>
      <c r="E665" t="s">
        <v>375</v>
      </c>
      <c r="F665" t="s">
        <v>3136</v>
      </c>
      <c r="G665" t="s">
        <v>3137</v>
      </c>
      <c r="H665" t="s">
        <v>2</v>
      </c>
      <c r="I665" t="s">
        <v>378</v>
      </c>
      <c r="J665" t="s">
        <v>177</v>
      </c>
      <c r="K665" t="s">
        <v>57</v>
      </c>
      <c r="L665">
        <v>2908</v>
      </c>
      <c r="M665" t="s">
        <v>82</v>
      </c>
      <c r="N665" t="s">
        <v>2058</v>
      </c>
      <c r="O665" t="s">
        <v>9</v>
      </c>
      <c r="P665" t="s">
        <v>16</v>
      </c>
      <c r="Q665" t="s">
        <v>175</v>
      </c>
      <c r="R665">
        <v>2079.4</v>
      </c>
      <c r="S665">
        <v>5</v>
      </c>
      <c r="T665">
        <v>0</v>
      </c>
      <c r="U665">
        <v>582.23199999999997</v>
      </c>
      <c r="V665">
        <v>2016</v>
      </c>
      <c r="W665" t="s">
        <v>210</v>
      </c>
    </row>
    <row r="666" spans="1:23" x14ac:dyDescent="0.25">
      <c r="A666">
        <v>6574</v>
      </c>
      <c r="B666" t="s">
        <v>4020</v>
      </c>
      <c r="C666" s="32">
        <v>42699</v>
      </c>
      <c r="D666" s="32">
        <v>42704</v>
      </c>
      <c r="E666" t="s">
        <v>375</v>
      </c>
      <c r="F666" t="s">
        <v>4021</v>
      </c>
      <c r="G666" t="s">
        <v>4022</v>
      </c>
      <c r="H666" t="s">
        <v>1</v>
      </c>
      <c r="I666" t="s">
        <v>378</v>
      </c>
      <c r="J666" t="s">
        <v>4023</v>
      </c>
      <c r="K666" t="s">
        <v>51</v>
      </c>
      <c r="L666">
        <v>7060</v>
      </c>
      <c r="M666" t="s">
        <v>82</v>
      </c>
      <c r="N666" t="s">
        <v>2931</v>
      </c>
      <c r="O666" t="s">
        <v>9</v>
      </c>
      <c r="P666" t="s">
        <v>16</v>
      </c>
      <c r="Q666" t="s">
        <v>2932</v>
      </c>
      <c r="R666">
        <v>563.4</v>
      </c>
      <c r="S666">
        <v>4</v>
      </c>
      <c r="T666">
        <v>0</v>
      </c>
      <c r="U666">
        <v>67.608000000000004</v>
      </c>
      <c r="V666">
        <v>2016</v>
      </c>
      <c r="W666" t="s">
        <v>217</v>
      </c>
    </row>
    <row r="667" spans="1:23" x14ac:dyDescent="0.25">
      <c r="A667">
        <v>6826</v>
      </c>
      <c r="B667" t="s">
        <v>4031</v>
      </c>
      <c r="C667" s="32">
        <v>42645</v>
      </c>
      <c r="D667" s="32">
        <v>42652</v>
      </c>
      <c r="E667" t="s">
        <v>375</v>
      </c>
      <c r="F667" t="s">
        <v>2896</v>
      </c>
      <c r="G667" t="s">
        <v>2897</v>
      </c>
      <c r="H667" t="s">
        <v>1</v>
      </c>
      <c r="I667" t="s">
        <v>378</v>
      </c>
      <c r="J667" t="s">
        <v>189</v>
      </c>
      <c r="K667" t="s">
        <v>37</v>
      </c>
      <c r="L667">
        <v>47905</v>
      </c>
      <c r="M667" t="s">
        <v>81</v>
      </c>
      <c r="N667" t="s">
        <v>2146</v>
      </c>
      <c r="O667" t="s">
        <v>9</v>
      </c>
      <c r="P667" t="s">
        <v>16</v>
      </c>
      <c r="Q667" t="s">
        <v>2147</v>
      </c>
      <c r="R667">
        <v>32.479999999999997</v>
      </c>
      <c r="S667">
        <v>2</v>
      </c>
      <c r="T667">
        <v>0</v>
      </c>
      <c r="U667">
        <v>4.8719999999999999</v>
      </c>
      <c r="V667">
        <v>2016</v>
      </c>
      <c r="W667" t="s">
        <v>218</v>
      </c>
    </row>
    <row r="668" spans="1:23" x14ac:dyDescent="0.25">
      <c r="A668">
        <v>6844</v>
      </c>
      <c r="B668" t="s">
        <v>4132</v>
      </c>
      <c r="C668" s="32">
        <v>42625</v>
      </c>
      <c r="D668" s="32">
        <v>42630</v>
      </c>
      <c r="E668" t="s">
        <v>375</v>
      </c>
      <c r="F668" t="s">
        <v>4133</v>
      </c>
      <c r="G668" t="s">
        <v>4134</v>
      </c>
      <c r="H668" t="s">
        <v>1</v>
      </c>
      <c r="I668" t="s">
        <v>378</v>
      </c>
      <c r="J668" t="s">
        <v>143</v>
      </c>
      <c r="K668" t="s">
        <v>63</v>
      </c>
      <c r="L668">
        <v>22153</v>
      </c>
      <c r="M668" t="s">
        <v>83</v>
      </c>
      <c r="N668" t="s">
        <v>2164</v>
      </c>
      <c r="O668" t="s">
        <v>9</v>
      </c>
      <c r="P668" t="s">
        <v>16</v>
      </c>
      <c r="Q668" t="s">
        <v>2165</v>
      </c>
      <c r="R668">
        <v>67.900000000000006</v>
      </c>
      <c r="S668">
        <v>5</v>
      </c>
      <c r="T668">
        <v>0</v>
      </c>
      <c r="U668">
        <v>0.67899999999999849</v>
      </c>
      <c r="V668">
        <v>2016</v>
      </c>
      <c r="W668" t="s">
        <v>219</v>
      </c>
    </row>
    <row r="669" spans="1:23" x14ac:dyDescent="0.25">
      <c r="A669">
        <v>7166</v>
      </c>
      <c r="B669" t="s">
        <v>4629</v>
      </c>
      <c r="C669" s="32">
        <v>42632</v>
      </c>
      <c r="D669" s="32">
        <v>42635</v>
      </c>
      <c r="E669" t="s">
        <v>512</v>
      </c>
      <c r="F669" t="s">
        <v>2683</v>
      </c>
      <c r="G669" t="s">
        <v>2684</v>
      </c>
      <c r="H669" t="s">
        <v>0</v>
      </c>
      <c r="I669" t="s">
        <v>378</v>
      </c>
      <c r="J669" t="s">
        <v>177</v>
      </c>
      <c r="K669" t="s">
        <v>57</v>
      </c>
      <c r="L669">
        <v>2908</v>
      </c>
      <c r="M669" t="s">
        <v>82</v>
      </c>
      <c r="N669" t="s">
        <v>3584</v>
      </c>
      <c r="O669" t="s">
        <v>9</v>
      </c>
      <c r="P669" t="s">
        <v>16</v>
      </c>
      <c r="Q669" t="s">
        <v>3585</v>
      </c>
      <c r="R669">
        <v>69.52</v>
      </c>
      <c r="S669">
        <v>2</v>
      </c>
      <c r="T669">
        <v>0</v>
      </c>
      <c r="U669">
        <v>17.379999999999995</v>
      </c>
      <c r="V669">
        <v>2016</v>
      </c>
      <c r="W669" t="s">
        <v>219</v>
      </c>
    </row>
    <row r="670" spans="1:23" x14ac:dyDescent="0.25">
      <c r="A670">
        <v>7194</v>
      </c>
      <c r="B670" t="s">
        <v>4630</v>
      </c>
      <c r="C670" s="32">
        <v>42412</v>
      </c>
      <c r="D670" s="32">
        <v>42414</v>
      </c>
      <c r="E670" t="s">
        <v>512</v>
      </c>
      <c r="F670" t="s">
        <v>1296</v>
      </c>
      <c r="G670" t="s">
        <v>1297</v>
      </c>
      <c r="H670" t="s">
        <v>0</v>
      </c>
      <c r="I670" t="s">
        <v>378</v>
      </c>
      <c r="J670" t="s">
        <v>115</v>
      </c>
      <c r="K670" t="s">
        <v>34</v>
      </c>
      <c r="L670">
        <v>30318</v>
      </c>
      <c r="M670" t="s">
        <v>83</v>
      </c>
      <c r="N670" t="s">
        <v>2140</v>
      </c>
      <c r="O670" t="s">
        <v>9</v>
      </c>
      <c r="P670" t="s">
        <v>16</v>
      </c>
      <c r="Q670" t="s">
        <v>2141</v>
      </c>
      <c r="R670">
        <v>1350.1200000000001</v>
      </c>
      <c r="S670">
        <v>6</v>
      </c>
      <c r="T670">
        <v>0</v>
      </c>
      <c r="U670">
        <v>175.51560000000001</v>
      </c>
      <c r="V670">
        <v>2016</v>
      </c>
      <c r="W670" t="s">
        <v>211</v>
      </c>
    </row>
    <row r="671" spans="1:23" x14ac:dyDescent="0.25">
      <c r="A671">
        <v>7256</v>
      </c>
      <c r="B671" t="s">
        <v>4251</v>
      </c>
      <c r="C671" s="32">
        <v>42520</v>
      </c>
      <c r="D671" s="32">
        <v>42525</v>
      </c>
      <c r="E671" t="s">
        <v>375</v>
      </c>
      <c r="F671" t="s">
        <v>1633</v>
      </c>
      <c r="G671" t="s">
        <v>1634</v>
      </c>
      <c r="H671" t="s">
        <v>2</v>
      </c>
      <c r="I671" t="s">
        <v>378</v>
      </c>
      <c r="J671" t="s">
        <v>2275</v>
      </c>
      <c r="K671" t="s">
        <v>65</v>
      </c>
      <c r="L671">
        <v>54880</v>
      </c>
      <c r="M671" t="s">
        <v>81</v>
      </c>
      <c r="N671" t="s">
        <v>823</v>
      </c>
      <c r="O671" t="s">
        <v>9</v>
      </c>
      <c r="P671" t="s">
        <v>16</v>
      </c>
      <c r="Q671" t="s">
        <v>824</v>
      </c>
      <c r="R671">
        <v>49.76</v>
      </c>
      <c r="S671">
        <v>4</v>
      </c>
      <c r="T671">
        <v>0</v>
      </c>
      <c r="U671">
        <v>13.9328</v>
      </c>
      <c r="V671">
        <v>2016</v>
      </c>
      <c r="W671" t="s">
        <v>216</v>
      </c>
    </row>
    <row r="672" spans="1:23" x14ac:dyDescent="0.25">
      <c r="A672">
        <v>7380</v>
      </c>
      <c r="B672" t="s">
        <v>4298</v>
      </c>
      <c r="C672" s="32">
        <v>42626</v>
      </c>
      <c r="D672" s="32">
        <v>42631</v>
      </c>
      <c r="E672" t="s">
        <v>375</v>
      </c>
      <c r="F672" t="s">
        <v>2611</v>
      </c>
      <c r="G672" t="s">
        <v>2612</v>
      </c>
      <c r="H672" t="s">
        <v>0</v>
      </c>
      <c r="I672" t="s">
        <v>378</v>
      </c>
      <c r="J672" t="s">
        <v>123</v>
      </c>
      <c r="K672" t="s">
        <v>48</v>
      </c>
      <c r="L672">
        <v>68104</v>
      </c>
      <c r="M672" t="s">
        <v>81</v>
      </c>
      <c r="N672" t="s">
        <v>2164</v>
      </c>
      <c r="O672" t="s">
        <v>9</v>
      </c>
      <c r="P672" t="s">
        <v>16</v>
      </c>
      <c r="Q672" t="s">
        <v>2165</v>
      </c>
      <c r="R672">
        <v>40.74</v>
      </c>
      <c r="S672">
        <v>3</v>
      </c>
      <c r="T672">
        <v>0</v>
      </c>
      <c r="U672">
        <v>0.4073999999999991</v>
      </c>
      <c r="V672">
        <v>2016</v>
      </c>
      <c r="W672" t="s">
        <v>219</v>
      </c>
    </row>
    <row r="673" spans="1:23" x14ac:dyDescent="0.25">
      <c r="A673">
        <v>7387</v>
      </c>
      <c r="B673" t="s">
        <v>4298</v>
      </c>
      <c r="C673" s="32">
        <v>42626</v>
      </c>
      <c r="D673" s="32">
        <v>42631</v>
      </c>
      <c r="E673" t="s">
        <v>375</v>
      </c>
      <c r="F673" t="s">
        <v>2611</v>
      </c>
      <c r="G673" t="s">
        <v>2612</v>
      </c>
      <c r="H673" t="s">
        <v>0</v>
      </c>
      <c r="I673" t="s">
        <v>378</v>
      </c>
      <c r="J673" t="s">
        <v>123</v>
      </c>
      <c r="K673" t="s">
        <v>48</v>
      </c>
      <c r="L673">
        <v>68104</v>
      </c>
      <c r="M673" t="s">
        <v>81</v>
      </c>
      <c r="N673" t="s">
        <v>2159</v>
      </c>
      <c r="O673" t="s">
        <v>9</v>
      </c>
      <c r="P673" t="s">
        <v>16</v>
      </c>
      <c r="Q673" t="s">
        <v>2160</v>
      </c>
      <c r="R673">
        <v>373.08</v>
      </c>
      <c r="S673">
        <v>6</v>
      </c>
      <c r="T673">
        <v>0</v>
      </c>
      <c r="U673">
        <v>100.73160000000001</v>
      </c>
      <c r="V673">
        <v>2016</v>
      </c>
      <c r="W673" t="s">
        <v>219</v>
      </c>
    </row>
    <row r="674" spans="1:23" x14ac:dyDescent="0.25">
      <c r="A674">
        <v>7668</v>
      </c>
      <c r="B674" t="s">
        <v>4039</v>
      </c>
      <c r="C674" s="32">
        <v>42647</v>
      </c>
      <c r="D674" s="32">
        <v>42651</v>
      </c>
      <c r="E674" t="s">
        <v>375</v>
      </c>
      <c r="F674" t="s">
        <v>1537</v>
      </c>
      <c r="G674" t="s">
        <v>1538</v>
      </c>
      <c r="H674" t="s">
        <v>2</v>
      </c>
      <c r="I674" t="s">
        <v>378</v>
      </c>
      <c r="J674" t="s">
        <v>177</v>
      </c>
      <c r="K674" t="s">
        <v>57</v>
      </c>
      <c r="L674">
        <v>2908</v>
      </c>
      <c r="M674" t="s">
        <v>82</v>
      </c>
      <c r="N674" t="s">
        <v>4631</v>
      </c>
      <c r="O674" t="s">
        <v>9</v>
      </c>
      <c r="P674" t="s">
        <v>16</v>
      </c>
      <c r="Q674" t="s">
        <v>4632</v>
      </c>
      <c r="R674">
        <v>119.10000000000001</v>
      </c>
      <c r="S674">
        <v>3</v>
      </c>
      <c r="T674">
        <v>0</v>
      </c>
      <c r="U674">
        <v>34.538999999999994</v>
      </c>
      <c r="V674">
        <v>2016</v>
      </c>
      <c r="W674" t="s">
        <v>218</v>
      </c>
    </row>
    <row r="675" spans="1:23" x14ac:dyDescent="0.25">
      <c r="A675">
        <v>7990</v>
      </c>
      <c r="B675" t="s">
        <v>4397</v>
      </c>
      <c r="C675" s="32">
        <v>42605</v>
      </c>
      <c r="D675" s="32">
        <v>42611</v>
      </c>
      <c r="E675" t="s">
        <v>375</v>
      </c>
      <c r="F675" t="s">
        <v>1466</v>
      </c>
      <c r="G675" t="s">
        <v>1467</v>
      </c>
      <c r="H675" t="s">
        <v>2</v>
      </c>
      <c r="I675" t="s">
        <v>378</v>
      </c>
      <c r="J675" t="s">
        <v>4398</v>
      </c>
      <c r="K675" t="s">
        <v>65</v>
      </c>
      <c r="L675">
        <v>53081</v>
      </c>
      <c r="M675" t="s">
        <v>81</v>
      </c>
      <c r="N675" t="s">
        <v>471</v>
      </c>
      <c r="O675" t="s">
        <v>9</v>
      </c>
      <c r="P675" t="s">
        <v>16</v>
      </c>
      <c r="Q675" t="s">
        <v>472</v>
      </c>
      <c r="R675">
        <v>14.97</v>
      </c>
      <c r="S675">
        <v>1</v>
      </c>
      <c r="T675">
        <v>0</v>
      </c>
      <c r="U675">
        <v>4.1916000000000011</v>
      </c>
      <c r="V675">
        <v>2016</v>
      </c>
      <c r="W675" t="s">
        <v>209</v>
      </c>
    </row>
    <row r="676" spans="1:23" x14ac:dyDescent="0.25">
      <c r="A676">
        <v>8066</v>
      </c>
      <c r="B676" t="s">
        <v>4206</v>
      </c>
      <c r="C676" s="32">
        <v>42681</v>
      </c>
      <c r="D676" s="32">
        <v>42683</v>
      </c>
      <c r="E676" t="s">
        <v>512</v>
      </c>
      <c r="F676" t="s">
        <v>4207</v>
      </c>
      <c r="G676" t="s">
        <v>4208</v>
      </c>
      <c r="H676" t="s">
        <v>0</v>
      </c>
      <c r="I676" t="s">
        <v>378</v>
      </c>
      <c r="J676" t="s">
        <v>1725</v>
      </c>
      <c r="K676" t="s">
        <v>53</v>
      </c>
      <c r="L676">
        <v>14609</v>
      </c>
      <c r="M676" t="s">
        <v>82</v>
      </c>
      <c r="N676" t="s">
        <v>600</v>
      </c>
      <c r="O676" t="s">
        <v>9</v>
      </c>
      <c r="P676" t="s">
        <v>16</v>
      </c>
      <c r="Q676" t="s">
        <v>601</v>
      </c>
      <c r="R676">
        <v>116.82</v>
      </c>
      <c r="S676">
        <v>3</v>
      </c>
      <c r="T676">
        <v>0</v>
      </c>
      <c r="U676">
        <v>5.8409999999999869</v>
      </c>
      <c r="V676">
        <v>2016</v>
      </c>
      <c r="W676" t="s">
        <v>217</v>
      </c>
    </row>
    <row r="677" spans="1:23" x14ac:dyDescent="0.25">
      <c r="A677">
        <v>8229</v>
      </c>
      <c r="B677" t="s">
        <v>4346</v>
      </c>
      <c r="C677" s="32">
        <v>42464</v>
      </c>
      <c r="D677" s="32">
        <v>42468</v>
      </c>
      <c r="E677" t="s">
        <v>389</v>
      </c>
      <c r="F677" t="s">
        <v>3662</v>
      </c>
      <c r="G677" t="s">
        <v>3663</v>
      </c>
      <c r="H677" t="s">
        <v>2</v>
      </c>
      <c r="I677" t="s">
        <v>378</v>
      </c>
      <c r="J677" t="s">
        <v>190</v>
      </c>
      <c r="K677" t="s">
        <v>53</v>
      </c>
      <c r="L677">
        <v>12180</v>
      </c>
      <c r="M677" t="s">
        <v>82</v>
      </c>
      <c r="N677" t="s">
        <v>3651</v>
      </c>
      <c r="O677" t="s">
        <v>9</v>
      </c>
      <c r="P677" t="s">
        <v>16</v>
      </c>
      <c r="Q677" t="s">
        <v>3652</v>
      </c>
      <c r="R677">
        <v>31.02</v>
      </c>
      <c r="S677">
        <v>2</v>
      </c>
      <c r="T677">
        <v>0</v>
      </c>
      <c r="U677">
        <v>8.0652000000000008</v>
      </c>
      <c r="V677">
        <v>2016</v>
      </c>
      <c r="W677" t="s">
        <v>208</v>
      </c>
    </row>
    <row r="678" spans="1:23" x14ac:dyDescent="0.25">
      <c r="A678">
        <v>8262</v>
      </c>
      <c r="B678" t="s">
        <v>4633</v>
      </c>
      <c r="C678" s="32">
        <v>42547</v>
      </c>
      <c r="D678" s="32">
        <v>42547</v>
      </c>
      <c r="E678" t="s">
        <v>597</v>
      </c>
      <c r="F678" t="s">
        <v>691</v>
      </c>
      <c r="G678" t="s">
        <v>692</v>
      </c>
      <c r="H678" t="s">
        <v>2</v>
      </c>
      <c r="I678" t="s">
        <v>378</v>
      </c>
      <c r="J678" t="s">
        <v>226</v>
      </c>
      <c r="K678" t="s">
        <v>44</v>
      </c>
      <c r="L678">
        <v>48066</v>
      </c>
      <c r="M678" t="s">
        <v>81</v>
      </c>
      <c r="N678" t="s">
        <v>2083</v>
      </c>
      <c r="O678" t="s">
        <v>9</v>
      </c>
      <c r="P678" t="s">
        <v>16</v>
      </c>
      <c r="Q678" t="s">
        <v>2084</v>
      </c>
      <c r="R678">
        <v>171.04</v>
      </c>
      <c r="S678">
        <v>4</v>
      </c>
      <c r="T678">
        <v>0</v>
      </c>
      <c r="U678">
        <v>44.470399999999998</v>
      </c>
      <c r="V678">
        <v>2016</v>
      </c>
      <c r="W678" t="s">
        <v>214</v>
      </c>
    </row>
    <row r="679" spans="1:23" x14ac:dyDescent="0.25">
      <c r="A679">
        <v>8332</v>
      </c>
      <c r="B679" t="s">
        <v>4092</v>
      </c>
      <c r="C679" s="32">
        <v>42438</v>
      </c>
      <c r="D679" s="32">
        <v>42441</v>
      </c>
      <c r="E679" t="s">
        <v>512</v>
      </c>
      <c r="F679" t="s">
        <v>3492</v>
      </c>
      <c r="G679" t="s">
        <v>3493</v>
      </c>
      <c r="H679" t="s">
        <v>0</v>
      </c>
      <c r="I679" t="s">
        <v>378</v>
      </c>
      <c r="J679" t="s">
        <v>4093</v>
      </c>
      <c r="K679" t="s">
        <v>43</v>
      </c>
      <c r="L679">
        <v>1810</v>
      </c>
      <c r="M679" t="s">
        <v>82</v>
      </c>
      <c r="N679" t="s">
        <v>721</v>
      </c>
      <c r="O679" t="s">
        <v>9</v>
      </c>
      <c r="P679" t="s">
        <v>16</v>
      </c>
      <c r="Q679" t="s">
        <v>722</v>
      </c>
      <c r="R679">
        <v>11.21</v>
      </c>
      <c r="S679">
        <v>1</v>
      </c>
      <c r="T679">
        <v>0</v>
      </c>
      <c r="U679">
        <v>3.3629999999999995</v>
      </c>
      <c r="V679">
        <v>2016</v>
      </c>
      <c r="W679" t="s">
        <v>215</v>
      </c>
    </row>
    <row r="680" spans="1:23" x14ac:dyDescent="0.25">
      <c r="A680">
        <v>8343</v>
      </c>
      <c r="B680" t="s">
        <v>4634</v>
      </c>
      <c r="C680" s="32">
        <v>42699</v>
      </c>
      <c r="D680" s="32">
        <v>42704</v>
      </c>
      <c r="E680" t="s">
        <v>375</v>
      </c>
      <c r="F680" t="s">
        <v>4635</v>
      </c>
      <c r="G680" t="s">
        <v>4636</v>
      </c>
      <c r="H680" t="s">
        <v>0</v>
      </c>
      <c r="I680" t="s">
        <v>378</v>
      </c>
      <c r="J680" t="s">
        <v>239</v>
      </c>
      <c r="K680" t="s">
        <v>26</v>
      </c>
      <c r="L680">
        <v>35810</v>
      </c>
      <c r="M680" t="s">
        <v>83</v>
      </c>
      <c r="N680" t="s">
        <v>910</v>
      </c>
      <c r="O680" t="s">
        <v>9</v>
      </c>
      <c r="P680" t="s">
        <v>16</v>
      </c>
      <c r="Q680" t="s">
        <v>911</v>
      </c>
      <c r="R680">
        <v>73.36</v>
      </c>
      <c r="S680">
        <v>7</v>
      </c>
      <c r="T680">
        <v>0</v>
      </c>
      <c r="U680">
        <v>19.807200000000002</v>
      </c>
      <c r="V680">
        <v>2016</v>
      </c>
      <c r="W680" t="s">
        <v>217</v>
      </c>
    </row>
    <row r="681" spans="1:23" x14ac:dyDescent="0.25">
      <c r="A681">
        <v>8533</v>
      </c>
      <c r="B681" t="s">
        <v>4141</v>
      </c>
      <c r="C681" s="32">
        <v>42704</v>
      </c>
      <c r="D681" s="32">
        <v>42710</v>
      </c>
      <c r="E681" t="s">
        <v>375</v>
      </c>
      <c r="F681" t="s">
        <v>4142</v>
      </c>
      <c r="G681" t="s">
        <v>4143</v>
      </c>
      <c r="H681" t="s">
        <v>0</v>
      </c>
      <c r="I681" t="s">
        <v>378</v>
      </c>
      <c r="J681" t="s">
        <v>122</v>
      </c>
      <c r="K681" t="s">
        <v>44</v>
      </c>
      <c r="L681">
        <v>48227</v>
      </c>
      <c r="M681" t="s">
        <v>81</v>
      </c>
      <c r="N681" t="s">
        <v>4637</v>
      </c>
      <c r="O681" t="s">
        <v>9</v>
      </c>
      <c r="P681" t="s">
        <v>16</v>
      </c>
      <c r="Q681" t="s">
        <v>4638</v>
      </c>
      <c r="R681">
        <v>496.86</v>
      </c>
      <c r="S681">
        <v>7</v>
      </c>
      <c r="T681">
        <v>0</v>
      </c>
      <c r="U681">
        <v>24.842999999999947</v>
      </c>
      <c r="V681">
        <v>2016</v>
      </c>
      <c r="W681" t="s">
        <v>217</v>
      </c>
    </row>
    <row r="682" spans="1:23" x14ac:dyDescent="0.25">
      <c r="A682">
        <v>8737</v>
      </c>
      <c r="B682" t="s">
        <v>4639</v>
      </c>
      <c r="C682" s="32">
        <v>42617</v>
      </c>
      <c r="D682" s="32">
        <v>42622</v>
      </c>
      <c r="E682" t="s">
        <v>375</v>
      </c>
      <c r="F682" t="s">
        <v>684</v>
      </c>
      <c r="G682" t="s">
        <v>685</v>
      </c>
      <c r="H682" t="s">
        <v>1</v>
      </c>
      <c r="I682" t="s">
        <v>378</v>
      </c>
      <c r="J682" t="s">
        <v>2688</v>
      </c>
      <c r="K682" t="s">
        <v>45</v>
      </c>
      <c r="L682">
        <v>55125</v>
      </c>
      <c r="M682" t="s">
        <v>81</v>
      </c>
      <c r="N682" t="s">
        <v>412</v>
      </c>
      <c r="O682" t="s">
        <v>9</v>
      </c>
      <c r="P682" t="s">
        <v>16</v>
      </c>
      <c r="Q682" t="s">
        <v>413</v>
      </c>
      <c r="R682">
        <v>535.41</v>
      </c>
      <c r="S682">
        <v>3</v>
      </c>
      <c r="T682">
        <v>0</v>
      </c>
      <c r="U682">
        <v>160.62299999999993</v>
      </c>
      <c r="V682">
        <v>2016</v>
      </c>
      <c r="W682" t="s">
        <v>219</v>
      </c>
    </row>
    <row r="683" spans="1:23" x14ac:dyDescent="0.25">
      <c r="A683">
        <v>9149</v>
      </c>
      <c r="B683" t="s">
        <v>4409</v>
      </c>
      <c r="C683" s="32">
        <v>42392</v>
      </c>
      <c r="D683" s="32">
        <v>42396</v>
      </c>
      <c r="E683" t="s">
        <v>375</v>
      </c>
      <c r="F683" t="s">
        <v>1101</v>
      </c>
      <c r="G683" t="s">
        <v>1102</v>
      </c>
      <c r="H683" t="s">
        <v>1</v>
      </c>
      <c r="I683" t="s">
        <v>378</v>
      </c>
      <c r="J683" t="s">
        <v>69</v>
      </c>
      <c r="K683" t="s">
        <v>62</v>
      </c>
      <c r="M683" t="s">
        <v>82</v>
      </c>
      <c r="N683" t="s">
        <v>2923</v>
      </c>
      <c r="O683" t="s">
        <v>9</v>
      </c>
      <c r="P683" t="s">
        <v>16</v>
      </c>
      <c r="Q683" t="s">
        <v>193</v>
      </c>
      <c r="R683">
        <v>1564.29</v>
      </c>
      <c r="S683">
        <v>13</v>
      </c>
      <c r="T683">
        <v>0</v>
      </c>
      <c r="U683">
        <v>406.71539999999993</v>
      </c>
      <c r="V683">
        <v>2016</v>
      </c>
      <c r="W683" t="s">
        <v>212</v>
      </c>
    </row>
    <row r="684" spans="1:23" x14ac:dyDescent="0.25">
      <c r="A684">
        <v>62</v>
      </c>
      <c r="B684" t="s">
        <v>296</v>
      </c>
      <c r="C684" s="32">
        <v>42538</v>
      </c>
      <c r="D684" s="32">
        <v>42539</v>
      </c>
      <c r="E684" t="s">
        <v>512</v>
      </c>
      <c r="F684" t="s">
        <v>4178</v>
      </c>
      <c r="G684" t="s">
        <v>4179</v>
      </c>
      <c r="H684" t="s">
        <v>0</v>
      </c>
      <c r="I684" t="s">
        <v>378</v>
      </c>
      <c r="J684" t="s">
        <v>190</v>
      </c>
      <c r="K684" t="s">
        <v>53</v>
      </c>
      <c r="L684">
        <v>12180</v>
      </c>
      <c r="M684" t="s">
        <v>82</v>
      </c>
      <c r="N684" t="s">
        <v>574</v>
      </c>
      <c r="O684" t="s">
        <v>9</v>
      </c>
      <c r="P684" t="s">
        <v>242</v>
      </c>
      <c r="Q684" t="s">
        <v>575</v>
      </c>
      <c r="R684">
        <v>1.68</v>
      </c>
      <c r="S684">
        <v>1</v>
      </c>
      <c r="T684">
        <v>0</v>
      </c>
      <c r="U684">
        <v>0.84</v>
      </c>
      <c r="V684">
        <v>2016</v>
      </c>
      <c r="W684" t="s">
        <v>214</v>
      </c>
    </row>
    <row r="685" spans="1:23" x14ac:dyDescent="0.25">
      <c r="A685">
        <v>448</v>
      </c>
      <c r="B685" t="s">
        <v>4146</v>
      </c>
      <c r="C685" s="32">
        <v>42461</v>
      </c>
      <c r="D685" s="32">
        <v>42463</v>
      </c>
      <c r="E685" t="s">
        <v>389</v>
      </c>
      <c r="F685" t="s">
        <v>3628</v>
      </c>
      <c r="G685" t="s">
        <v>3629</v>
      </c>
      <c r="H685" t="s">
        <v>0</v>
      </c>
      <c r="I685" t="s">
        <v>378</v>
      </c>
      <c r="J685" t="s">
        <v>2112</v>
      </c>
      <c r="K685" t="s">
        <v>53</v>
      </c>
      <c r="L685">
        <v>13021</v>
      </c>
      <c r="M685" t="s">
        <v>82</v>
      </c>
      <c r="N685" t="s">
        <v>1008</v>
      </c>
      <c r="O685" t="s">
        <v>9</v>
      </c>
      <c r="P685" t="s">
        <v>242</v>
      </c>
      <c r="Q685" t="s">
        <v>1009</v>
      </c>
      <c r="R685">
        <v>59.519999999999996</v>
      </c>
      <c r="S685">
        <v>3</v>
      </c>
      <c r="T685">
        <v>0</v>
      </c>
      <c r="U685">
        <v>15.475200000000001</v>
      </c>
      <c r="V685">
        <v>2016</v>
      </c>
      <c r="W685" t="s">
        <v>208</v>
      </c>
    </row>
    <row r="686" spans="1:23" x14ac:dyDescent="0.25">
      <c r="A686">
        <v>450</v>
      </c>
      <c r="B686" t="s">
        <v>4146</v>
      </c>
      <c r="C686" s="32">
        <v>42461</v>
      </c>
      <c r="D686" s="32">
        <v>42463</v>
      </c>
      <c r="E686" t="s">
        <v>389</v>
      </c>
      <c r="F686" t="s">
        <v>3628</v>
      </c>
      <c r="G686" t="s">
        <v>3629</v>
      </c>
      <c r="H686" t="s">
        <v>0</v>
      </c>
      <c r="I686" t="s">
        <v>378</v>
      </c>
      <c r="J686" t="s">
        <v>2112</v>
      </c>
      <c r="K686" t="s">
        <v>53</v>
      </c>
      <c r="L686">
        <v>13021</v>
      </c>
      <c r="M686" t="s">
        <v>82</v>
      </c>
      <c r="N686" t="s">
        <v>4640</v>
      </c>
      <c r="O686" t="s">
        <v>9</v>
      </c>
      <c r="P686" t="s">
        <v>242</v>
      </c>
      <c r="Q686" t="s">
        <v>4641</v>
      </c>
      <c r="R686">
        <v>263.88</v>
      </c>
      <c r="S686">
        <v>6</v>
      </c>
      <c r="T686">
        <v>0</v>
      </c>
      <c r="U686">
        <v>71.247600000000006</v>
      </c>
      <c r="V686">
        <v>2016</v>
      </c>
      <c r="W686" t="s">
        <v>208</v>
      </c>
    </row>
    <row r="687" spans="1:23" x14ac:dyDescent="0.25">
      <c r="A687">
        <v>451</v>
      </c>
      <c r="B687" t="s">
        <v>4146</v>
      </c>
      <c r="C687" s="32">
        <v>42461</v>
      </c>
      <c r="D687" s="32">
        <v>42463</v>
      </c>
      <c r="E687" t="s">
        <v>389</v>
      </c>
      <c r="F687" t="s">
        <v>3628</v>
      </c>
      <c r="G687" t="s">
        <v>3629</v>
      </c>
      <c r="H687" t="s">
        <v>0</v>
      </c>
      <c r="I687" t="s">
        <v>378</v>
      </c>
      <c r="J687" t="s">
        <v>2112</v>
      </c>
      <c r="K687" t="s">
        <v>53</v>
      </c>
      <c r="L687">
        <v>13021</v>
      </c>
      <c r="M687" t="s">
        <v>82</v>
      </c>
      <c r="N687" t="s">
        <v>1184</v>
      </c>
      <c r="O687" t="s">
        <v>9</v>
      </c>
      <c r="P687" t="s">
        <v>242</v>
      </c>
      <c r="Q687" t="s">
        <v>1185</v>
      </c>
      <c r="R687">
        <v>30.48</v>
      </c>
      <c r="S687">
        <v>3</v>
      </c>
      <c r="T687">
        <v>0</v>
      </c>
      <c r="U687">
        <v>7.9248000000000012</v>
      </c>
      <c r="V687">
        <v>2016</v>
      </c>
      <c r="W687" t="s">
        <v>208</v>
      </c>
    </row>
    <row r="688" spans="1:23" x14ac:dyDescent="0.25">
      <c r="A688">
        <v>452</v>
      </c>
      <c r="B688" t="s">
        <v>4146</v>
      </c>
      <c r="C688" s="32">
        <v>42461</v>
      </c>
      <c r="D688" s="32">
        <v>42463</v>
      </c>
      <c r="E688" t="s">
        <v>389</v>
      </c>
      <c r="F688" t="s">
        <v>3628</v>
      </c>
      <c r="G688" t="s">
        <v>3629</v>
      </c>
      <c r="H688" t="s">
        <v>0</v>
      </c>
      <c r="I688" t="s">
        <v>378</v>
      </c>
      <c r="J688" t="s">
        <v>2112</v>
      </c>
      <c r="K688" t="s">
        <v>53</v>
      </c>
      <c r="L688">
        <v>13021</v>
      </c>
      <c r="M688" t="s">
        <v>82</v>
      </c>
      <c r="N688" t="s">
        <v>4642</v>
      </c>
      <c r="O688" t="s">
        <v>9</v>
      </c>
      <c r="P688" t="s">
        <v>242</v>
      </c>
      <c r="Q688" t="s">
        <v>4643</v>
      </c>
      <c r="R688">
        <v>9.84</v>
      </c>
      <c r="S688">
        <v>3</v>
      </c>
      <c r="T688">
        <v>0</v>
      </c>
      <c r="U688">
        <v>2.8535999999999988</v>
      </c>
      <c r="V688">
        <v>2016</v>
      </c>
      <c r="W688" t="s">
        <v>208</v>
      </c>
    </row>
    <row r="689" spans="1:23" x14ac:dyDescent="0.25">
      <c r="A689">
        <v>1077</v>
      </c>
      <c r="B689" t="s">
        <v>4644</v>
      </c>
      <c r="C689" s="32">
        <v>42642</v>
      </c>
      <c r="D689" s="32">
        <v>42643</v>
      </c>
      <c r="E689" t="s">
        <v>512</v>
      </c>
      <c r="F689" t="s">
        <v>1692</v>
      </c>
      <c r="G689" t="s">
        <v>1693</v>
      </c>
      <c r="H689" t="s">
        <v>2</v>
      </c>
      <c r="I689" t="s">
        <v>378</v>
      </c>
      <c r="J689" t="s">
        <v>70</v>
      </c>
      <c r="K689" t="s">
        <v>37</v>
      </c>
      <c r="L689">
        <v>47201</v>
      </c>
      <c r="M689" t="s">
        <v>81</v>
      </c>
      <c r="N689" t="s">
        <v>4645</v>
      </c>
      <c r="O689" t="s">
        <v>9</v>
      </c>
      <c r="P689" t="s">
        <v>242</v>
      </c>
      <c r="Q689" t="s">
        <v>4646</v>
      </c>
      <c r="R689">
        <v>40.879999999999995</v>
      </c>
      <c r="S689">
        <v>7</v>
      </c>
      <c r="T689">
        <v>0</v>
      </c>
      <c r="U689">
        <v>10.628799999999998</v>
      </c>
      <c r="V689">
        <v>2016</v>
      </c>
      <c r="W689" t="s">
        <v>219</v>
      </c>
    </row>
    <row r="690" spans="1:23" x14ac:dyDescent="0.25">
      <c r="A690">
        <v>1140</v>
      </c>
      <c r="B690" t="s">
        <v>4647</v>
      </c>
      <c r="C690" s="32">
        <v>42686</v>
      </c>
      <c r="D690" s="32">
        <v>42689</v>
      </c>
      <c r="E690" t="s">
        <v>389</v>
      </c>
      <c r="F690" t="s">
        <v>4648</v>
      </c>
      <c r="G690" t="s">
        <v>4649</v>
      </c>
      <c r="H690" t="s">
        <v>1</v>
      </c>
      <c r="I690" t="s">
        <v>378</v>
      </c>
      <c r="J690" t="s">
        <v>4153</v>
      </c>
      <c r="K690" t="s">
        <v>37</v>
      </c>
      <c r="L690">
        <v>46350</v>
      </c>
      <c r="M690" t="s">
        <v>81</v>
      </c>
      <c r="N690" t="s">
        <v>4650</v>
      </c>
      <c r="O690" t="s">
        <v>9</v>
      </c>
      <c r="P690" t="s">
        <v>242</v>
      </c>
      <c r="Q690" t="s">
        <v>4651</v>
      </c>
      <c r="R690">
        <v>20.58</v>
      </c>
      <c r="S690">
        <v>7</v>
      </c>
      <c r="T690">
        <v>0</v>
      </c>
      <c r="U690">
        <v>5.5566000000000004</v>
      </c>
      <c r="V690">
        <v>2016</v>
      </c>
      <c r="W690" t="s">
        <v>217</v>
      </c>
    </row>
    <row r="691" spans="1:23" x14ac:dyDescent="0.25">
      <c r="A691">
        <v>4327</v>
      </c>
      <c r="B691" t="s">
        <v>4652</v>
      </c>
      <c r="C691" s="32">
        <v>42394</v>
      </c>
      <c r="D691" s="32">
        <v>42396</v>
      </c>
      <c r="E691" t="s">
        <v>512</v>
      </c>
      <c r="F691" t="s">
        <v>4653</v>
      </c>
      <c r="G691" t="s">
        <v>4654</v>
      </c>
      <c r="H691" t="s">
        <v>1</v>
      </c>
      <c r="I691" t="s">
        <v>378</v>
      </c>
      <c r="J691" t="s">
        <v>4023</v>
      </c>
      <c r="K691" t="s">
        <v>51</v>
      </c>
      <c r="L691">
        <v>7060</v>
      </c>
      <c r="M691" t="s">
        <v>82</v>
      </c>
      <c r="N691" t="s">
        <v>4655</v>
      </c>
      <c r="O691" t="s">
        <v>9</v>
      </c>
      <c r="P691" t="s">
        <v>242</v>
      </c>
      <c r="Q691" t="s">
        <v>4656</v>
      </c>
      <c r="R691">
        <v>9.2099999999999991</v>
      </c>
      <c r="S691">
        <v>3</v>
      </c>
      <c r="T691">
        <v>0</v>
      </c>
      <c r="U691">
        <v>2.3025000000000002</v>
      </c>
      <c r="V691">
        <v>2016</v>
      </c>
      <c r="W691" t="s">
        <v>212</v>
      </c>
    </row>
    <row r="692" spans="1:23" x14ac:dyDescent="0.25">
      <c r="A692">
        <v>4432</v>
      </c>
      <c r="B692" t="s">
        <v>3925</v>
      </c>
      <c r="C692" s="32">
        <v>42677</v>
      </c>
      <c r="D692" s="32">
        <v>42682</v>
      </c>
      <c r="E692" t="s">
        <v>389</v>
      </c>
      <c r="F692" t="s">
        <v>3926</v>
      </c>
      <c r="G692" t="s">
        <v>3927</v>
      </c>
      <c r="H692" t="s">
        <v>0</v>
      </c>
      <c r="I692" t="s">
        <v>378</v>
      </c>
      <c r="J692" t="s">
        <v>147</v>
      </c>
      <c r="K692" t="s">
        <v>40</v>
      </c>
      <c r="L692">
        <v>42420</v>
      </c>
      <c r="M692" t="s">
        <v>83</v>
      </c>
      <c r="N692" t="s">
        <v>4657</v>
      </c>
      <c r="O692" t="s">
        <v>9</v>
      </c>
      <c r="P692" t="s">
        <v>242</v>
      </c>
      <c r="Q692" t="s">
        <v>4658</v>
      </c>
      <c r="R692">
        <v>7.98</v>
      </c>
      <c r="S692">
        <v>3</v>
      </c>
      <c r="T692">
        <v>0</v>
      </c>
      <c r="U692">
        <v>2.0747999999999998</v>
      </c>
      <c r="V692">
        <v>2016</v>
      </c>
      <c r="W692" t="s">
        <v>217</v>
      </c>
    </row>
    <row r="693" spans="1:23" x14ac:dyDescent="0.25">
      <c r="A693">
        <v>4434</v>
      </c>
      <c r="B693" t="s">
        <v>3925</v>
      </c>
      <c r="C693" s="32">
        <v>42677</v>
      </c>
      <c r="D693" s="32">
        <v>42682</v>
      </c>
      <c r="E693" t="s">
        <v>389</v>
      </c>
      <c r="F693" t="s">
        <v>3926</v>
      </c>
      <c r="G693" t="s">
        <v>3927</v>
      </c>
      <c r="H693" t="s">
        <v>0</v>
      </c>
      <c r="I693" t="s">
        <v>378</v>
      </c>
      <c r="J693" t="s">
        <v>147</v>
      </c>
      <c r="K693" t="s">
        <v>40</v>
      </c>
      <c r="L693">
        <v>42420</v>
      </c>
      <c r="M693" t="s">
        <v>83</v>
      </c>
      <c r="N693" t="s">
        <v>4659</v>
      </c>
      <c r="O693" t="s">
        <v>9</v>
      </c>
      <c r="P693" t="s">
        <v>242</v>
      </c>
      <c r="Q693" t="s">
        <v>4660</v>
      </c>
      <c r="R693">
        <v>8.75</v>
      </c>
      <c r="S693">
        <v>1</v>
      </c>
      <c r="T693">
        <v>0</v>
      </c>
      <c r="U693">
        <v>2.6249999999999991</v>
      </c>
      <c r="V693">
        <v>2016</v>
      </c>
      <c r="W693" t="s">
        <v>217</v>
      </c>
    </row>
    <row r="694" spans="1:23" x14ac:dyDescent="0.25">
      <c r="A694">
        <v>4597</v>
      </c>
      <c r="B694" t="s">
        <v>4661</v>
      </c>
      <c r="C694" s="32">
        <v>42709</v>
      </c>
      <c r="D694" s="32">
        <v>42714</v>
      </c>
      <c r="E694" t="s">
        <v>389</v>
      </c>
      <c r="F694" t="s">
        <v>1894</v>
      </c>
      <c r="G694" t="s">
        <v>1895</v>
      </c>
      <c r="H694" t="s">
        <v>2</v>
      </c>
      <c r="I694" t="s">
        <v>378</v>
      </c>
      <c r="J694" t="s">
        <v>64</v>
      </c>
      <c r="K694" t="s">
        <v>67</v>
      </c>
      <c r="L694">
        <v>20016</v>
      </c>
      <c r="M694" t="s">
        <v>82</v>
      </c>
      <c r="N694" t="s">
        <v>4662</v>
      </c>
      <c r="O694" t="s">
        <v>9</v>
      </c>
      <c r="P694" t="s">
        <v>242</v>
      </c>
      <c r="Q694" t="s">
        <v>4663</v>
      </c>
      <c r="R694">
        <v>33.92</v>
      </c>
      <c r="S694">
        <v>8</v>
      </c>
      <c r="T694">
        <v>0</v>
      </c>
      <c r="U694">
        <v>13.2288</v>
      </c>
      <c r="V694">
        <v>2016</v>
      </c>
      <c r="W694" t="s">
        <v>210</v>
      </c>
    </row>
    <row r="695" spans="1:23" x14ac:dyDescent="0.25">
      <c r="A695">
        <v>5864</v>
      </c>
      <c r="B695" t="s">
        <v>4664</v>
      </c>
      <c r="C695" s="32">
        <v>42491</v>
      </c>
      <c r="D695" s="32">
        <v>42494</v>
      </c>
      <c r="E695" t="s">
        <v>389</v>
      </c>
      <c r="F695" t="s">
        <v>4574</v>
      </c>
      <c r="G695" t="s">
        <v>4575</v>
      </c>
      <c r="H695" t="s">
        <v>0</v>
      </c>
      <c r="I695" t="s">
        <v>378</v>
      </c>
      <c r="J695" t="s">
        <v>4336</v>
      </c>
      <c r="K695" t="s">
        <v>28</v>
      </c>
      <c r="L695">
        <v>72209</v>
      </c>
      <c r="M695" t="s">
        <v>83</v>
      </c>
      <c r="N695" t="s">
        <v>3123</v>
      </c>
      <c r="O695" t="s">
        <v>9</v>
      </c>
      <c r="P695" t="s">
        <v>242</v>
      </c>
      <c r="Q695" t="s">
        <v>3124</v>
      </c>
      <c r="R695">
        <v>11.16</v>
      </c>
      <c r="S695">
        <v>2</v>
      </c>
      <c r="T695">
        <v>0</v>
      </c>
      <c r="U695">
        <v>4.3524000000000003</v>
      </c>
      <c r="V695">
        <v>2016</v>
      </c>
      <c r="W695" t="s">
        <v>216</v>
      </c>
    </row>
    <row r="696" spans="1:23" x14ac:dyDescent="0.25">
      <c r="A696">
        <v>6581</v>
      </c>
      <c r="B696" t="s">
        <v>4458</v>
      </c>
      <c r="C696" s="32">
        <v>42665</v>
      </c>
      <c r="D696" s="32">
        <v>42665</v>
      </c>
      <c r="E696" t="s">
        <v>597</v>
      </c>
      <c r="F696" t="s">
        <v>1332</v>
      </c>
      <c r="G696" t="s">
        <v>1333</v>
      </c>
      <c r="H696" t="s">
        <v>0</v>
      </c>
      <c r="I696" t="s">
        <v>378</v>
      </c>
      <c r="J696" t="s">
        <v>75</v>
      </c>
      <c r="K696" t="s">
        <v>64</v>
      </c>
      <c r="L696">
        <v>98105</v>
      </c>
      <c r="M696" t="s">
        <v>84</v>
      </c>
      <c r="N696" t="s">
        <v>4665</v>
      </c>
      <c r="O696" t="s">
        <v>9</v>
      </c>
      <c r="P696" t="s">
        <v>242</v>
      </c>
      <c r="Q696" t="s">
        <v>913</v>
      </c>
      <c r="R696">
        <v>8.34</v>
      </c>
      <c r="S696">
        <v>3</v>
      </c>
      <c r="T696">
        <v>0</v>
      </c>
      <c r="U696">
        <v>2.2517999999999998</v>
      </c>
      <c r="V696">
        <v>2016</v>
      </c>
      <c r="W696" t="s">
        <v>218</v>
      </c>
    </row>
    <row r="697" spans="1:23" x14ac:dyDescent="0.25">
      <c r="A697">
        <v>6964</v>
      </c>
      <c r="B697" t="s">
        <v>4345</v>
      </c>
      <c r="C697" s="32">
        <v>42567</v>
      </c>
      <c r="D697" s="32">
        <v>42571</v>
      </c>
      <c r="E697" t="s">
        <v>389</v>
      </c>
      <c r="F697" t="s">
        <v>2891</v>
      </c>
      <c r="G697" t="s">
        <v>2892</v>
      </c>
      <c r="H697" t="s">
        <v>1</v>
      </c>
      <c r="I697" t="s">
        <v>378</v>
      </c>
      <c r="J697" t="s">
        <v>148</v>
      </c>
      <c r="K697" t="s">
        <v>58</v>
      </c>
      <c r="L697">
        <v>29203</v>
      </c>
      <c r="M697" t="s">
        <v>83</v>
      </c>
      <c r="N697" t="s">
        <v>3843</v>
      </c>
      <c r="O697" t="s">
        <v>9</v>
      </c>
      <c r="P697" t="s">
        <v>242</v>
      </c>
      <c r="Q697" t="s">
        <v>3844</v>
      </c>
      <c r="R697">
        <v>22.32</v>
      </c>
      <c r="S697">
        <v>3</v>
      </c>
      <c r="T697">
        <v>0</v>
      </c>
      <c r="U697">
        <v>5.580000000000001</v>
      </c>
      <c r="V697">
        <v>2016</v>
      </c>
      <c r="W697" t="s">
        <v>213</v>
      </c>
    </row>
    <row r="698" spans="1:23" x14ac:dyDescent="0.25">
      <c r="A698">
        <v>7127</v>
      </c>
      <c r="B698" t="s">
        <v>4666</v>
      </c>
      <c r="C698" s="32">
        <v>42640</v>
      </c>
      <c r="D698" s="32">
        <v>42642</v>
      </c>
      <c r="E698" t="s">
        <v>389</v>
      </c>
      <c r="F698" t="s">
        <v>426</v>
      </c>
      <c r="G698" t="s">
        <v>427</v>
      </c>
      <c r="H698" t="s">
        <v>0</v>
      </c>
      <c r="I698" t="s">
        <v>378</v>
      </c>
      <c r="J698" t="s">
        <v>115</v>
      </c>
      <c r="K698" t="s">
        <v>34</v>
      </c>
      <c r="L698">
        <v>30318</v>
      </c>
      <c r="M698" t="s">
        <v>83</v>
      </c>
      <c r="N698" t="s">
        <v>2172</v>
      </c>
      <c r="O698" t="s">
        <v>9</v>
      </c>
      <c r="P698" t="s">
        <v>242</v>
      </c>
      <c r="Q698" t="s">
        <v>2173</v>
      </c>
      <c r="R698">
        <v>13.89</v>
      </c>
      <c r="S698">
        <v>3</v>
      </c>
      <c r="T698">
        <v>0</v>
      </c>
      <c r="U698">
        <v>4.5836999999999994</v>
      </c>
      <c r="V698">
        <v>2016</v>
      </c>
      <c r="W698" t="s">
        <v>219</v>
      </c>
    </row>
    <row r="699" spans="1:23" x14ac:dyDescent="0.25">
      <c r="A699">
        <v>7812</v>
      </c>
      <c r="B699" t="s">
        <v>4465</v>
      </c>
      <c r="C699" s="32">
        <v>42414</v>
      </c>
      <c r="D699" s="32">
        <v>42415</v>
      </c>
      <c r="E699" t="s">
        <v>512</v>
      </c>
      <c r="F699" t="s">
        <v>1290</v>
      </c>
      <c r="G699" t="s">
        <v>1291</v>
      </c>
      <c r="H699" t="s">
        <v>0</v>
      </c>
      <c r="I699" t="s">
        <v>378</v>
      </c>
      <c r="J699" t="s">
        <v>1410</v>
      </c>
      <c r="K699" t="s">
        <v>42</v>
      </c>
      <c r="L699">
        <v>20735</v>
      </c>
      <c r="M699" t="s">
        <v>82</v>
      </c>
      <c r="N699" t="s">
        <v>4657</v>
      </c>
      <c r="O699" t="s">
        <v>9</v>
      </c>
      <c r="P699" t="s">
        <v>242</v>
      </c>
      <c r="Q699" t="s">
        <v>4658</v>
      </c>
      <c r="R699">
        <v>7.98</v>
      </c>
      <c r="S699">
        <v>3</v>
      </c>
      <c r="T699">
        <v>0</v>
      </c>
      <c r="U699">
        <v>2.0747999999999998</v>
      </c>
      <c r="V699">
        <v>2016</v>
      </c>
      <c r="W699" t="s">
        <v>211</v>
      </c>
    </row>
    <row r="700" spans="1:23" x14ac:dyDescent="0.25">
      <c r="A700">
        <v>7817</v>
      </c>
      <c r="B700" t="s">
        <v>4667</v>
      </c>
      <c r="C700" s="32">
        <v>42664</v>
      </c>
      <c r="D700" s="32">
        <v>42669</v>
      </c>
      <c r="E700" t="s">
        <v>389</v>
      </c>
      <c r="F700" t="s">
        <v>4668</v>
      </c>
      <c r="G700" t="s">
        <v>4669</v>
      </c>
      <c r="H700" t="s">
        <v>2</v>
      </c>
      <c r="I700" t="s">
        <v>378</v>
      </c>
      <c r="J700" t="s">
        <v>2121</v>
      </c>
      <c r="K700" t="s">
        <v>49</v>
      </c>
      <c r="L700">
        <v>89031</v>
      </c>
      <c r="M700" t="s">
        <v>84</v>
      </c>
      <c r="N700" t="s">
        <v>4670</v>
      </c>
      <c r="O700" t="s">
        <v>9</v>
      </c>
      <c r="P700" t="s">
        <v>242</v>
      </c>
      <c r="Q700" t="s">
        <v>4671</v>
      </c>
      <c r="R700">
        <v>113.22</v>
      </c>
      <c r="S700">
        <v>3</v>
      </c>
      <c r="T700">
        <v>0</v>
      </c>
      <c r="U700">
        <v>29.437200000000001</v>
      </c>
      <c r="V700">
        <v>2016</v>
      </c>
      <c r="W700" t="s">
        <v>218</v>
      </c>
    </row>
    <row r="701" spans="1:23" x14ac:dyDescent="0.25">
      <c r="A701">
        <v>8231</v>
      </c>
      <c r="B701" t="s">
        <v>4044</v>
      </c>
      <c r="C701" s="32">
        <v>42551</v>
      </c>
      <c r="D701" s="32">
        <v>42553</v>
      </c>
      <c r="E701" t="s">
        <v>389</v>
      </c>
      <c r="F701" t="s">
        <v>933</v>
      </c>
      <c r="G701" t="s">
        <v>934</v>
      </c>
      <c r="H701" t="s">
        <v>0</v>
      </c>
      <c r="I701" t="s">
        <v>378</v>
      </c>
      <c r="J701" t="s">
        <v>4045</v>
      </c>
      <c r="K701" t="s">
        <v>34</v>
      </c>
      <c r="L701">
        <v>30328</v>
      </c>
      <c r="M701" t="s">
        <v>83</v>
      </c>
      <c r="N701" t="s">
        <v>4672</v>
      </c>
      <c r="O701" t="s">
        <v>9</v>
      </c>
      <c r="P701" t="s">
        <v>242</v>
      </c>
      <c r="Q701" t="s">
        <v>4673</v>
      </c>
      <c r="R701">
        <v>35.97</v>
      </c>
      <c r="S701">
        <v>3</v>
      </c>
      <c r="T701">
        <v>0</v>
      </c>
      <c r="U701">
        <v>9.7118999999999982</v>
      </c>
      <c r="V701">
        <v>2016</v>
      </c>
      <c r="W701" t="s">
        <v>214</v>
      </c>
    </row>
    <row r="702" spans="1:23" x14ac:dyDescent="0.25">
      <c r="A702">
        <v>8412</v>
      </c>
      <c r="B702" t="s">
        <v>4674</v>
      </c>
      <c r="C702" s="32">
        <v>42499</v>
      </c>
      <c r="D702" s="32">
        <v>42502</v>
      </c>
      <c r="E702" t="s">
        <v>389</v>
      </c>
      <c r="F702" t="s">
        <v>4675</v>
      </c>
      <c r="G702" t="s">
        <v>4676</v>
      </c>
      <c r="H702" t="s">
        <v>0</v>
      </c>
      <c r="I702" t="s">
        <v>378</v>
      </c>
      <c r="J702" t="s">
        <v>4225</v>
      </c>
      <c r="K702" t="s">
        <v>63</v>
      </c>
      <c r="L702">
        <v>24153</v>
      </c>
      <c r="M702" t="s">
        <v>83</v>
      </c>
      <c r="N702" t="s">
        <v>3166</v>
      </c>
      <c r="O702" t="s">
        <v>9</v>
      </c>
      <c r="P702" t="s">
        <v>242</v>
      </c>
      <c r="Q702" t="s">
        <v>3167</v>
      </c>
      <c r="R702">
        <v>27.86</v>
      </c>
      <c r="S702">
        <v>7</v>
      </c>
      <c r="T702">
        <v>0</v>
      </c>
      <c r="U702">
        <v>9.1937999999999978</v>
      </c>
      <c r="V702">
        <v>2016</v>
      </c>
      <c r="W702" t="s">
        <v>216</v>
      </c>
    </row>
    <row r="703" spans="1:23" x14ac:dyDescent="0.25">
      <c r="A703">
        <v>8741</v>
      </c>
      <c r="B703" t="s">
        <v>4677</v>
      </c>
      <c r="C703" s="32">
        <v>42575</v>
      </c>
      <c r="D703" s="32">
        <v>42576</v>
      </c>
      <c r="E703" t="s">
        <v>512</v>
      </c>
      <c r="F703" t="s">
        <v>426</v>
      </c>
      <c r="G703" t="s">
        <v>427</v>
      </c>
      <c r="H703" t="s">
        <v>0</v>
      </c>
      <c r="I703" t="s">
        <v>378</v>
      </c>
      <c r="J703" t="s">
        <v>189</v>
      </c>
      <c r="K703" t="s">
        <v>41</v>
      </c>
      <c r="L703">
        <v>70506</v>
      </c>
      <c r="M703" t="s">
        <v>83</v>
      </c>
      <c r="N703" t="s">
        <v>3248</v>
      </c>
      <c r="O703" t="s">
        <v>9</v>
      </c>
      <c r="P703" t="s">
        <v>242</v>
      </c>
      <c r="Q703" t="s">
        <v>3249</v>
      </c>
      <c r="R703">
        <v>73.2</v>
      </c>
      <c r="S703">
        <v>5</v>
      </c>
      <c r="T703">
        <v>0</v>
      </c>
      <c r="U703">
        <v>21.227999999999998</v>
      </c>
      <c r="V703">
        <v>2016</v>
      </c>
      <c r="W703" t="s">
        <v>213</v>
      </c>
    </row>
    <row r="704" spans="1:23" x14ac:dyDescent="0.25">
      <c r="A704">
        <v>9206</v>
      </c>
      <c r="B704" t="s">
        <v>4678</v>
      </c>
      <c r="C704" s="32">
        <v>42481</v>
      </c>
      <c r="D704" s="32">
        <v>42481</v>
      </c>
      <c r="E704" t="s">
        <v>597</v>
      </c>
      <c r="F704" t="s">
        <v>1408</v>
      </c>
      <c r="G704" t="s">
        <v>1409</v>
      </c>
      <c r="H704" t="s">
        <v>0</v>
      </c>
      <c r="I704" t="s">
        <v>378</v>
      </c>
      <c r="J704" t="s">
        <v>4402</v>
      </c>
      <c r="K704" t="s">
        <v>31</v>
      </c>
      <c r="L704">
        <v>6460</v>
      </c>
      <c r="M704" t="s">
        <v>82</v>
      </c>
      <c r="N704" t="s">
        <v>3227</v>
      </c>
      <c r="O704" t="s">
        <v>9</v>
      </c>
      <c r="P704" t="s">
        <v>242</v>
      </c>
      <c r="Q704" t="s">
        <v>3228</v>
      </c>
      <c r="R704">
        <v>15.48</v>
      </c>
      <c r="S704">
        <v>3</v>
      </c>
      <c r="T704">
        <v>0</v>
      </c>
      <c r="U704">
        <v>4.4891999999999985</v>
      </c>
      <c r="V704">
        <v>2016</v>
      </c>
      <c r="W704" t="s">
        <v>208</v>
      </c>
    </row>
    <row r="705" spans="1:23" x14ac:dyDescent="0.25">
      <c r="A705">
        <v>9813</v>
      </c>
      <c r="B705" t="s">
        <v>4679</v>
      </c>
      <c r="C705" s="32">
        <v>42701</v>
      </c>
      <c r="D705" s="32">
        <v>42704</v>
      </c>
      <c r="E705" t="s">
        <v>512</v>
      </c>
      <c r="F705" t="s">
        <v>411</v>
      </c>
      <c r="G705" t="s">
        <v>79</v>
      </c>
      <c r="H705" t="s">
        <v>0</v>
      </c>
      <c r="I705" t="s">
        <v>378</v>
      </c>
      <c r="J705" t="s">
        <v>4680</v>
      </c>
      <c r="K705" t="s">
        <v>51</v>
      </c>
      <c r="L705">
        <v>7017</v>
      </c>
      <c r="M705" t="s">
        <v>82</v>
      </c>
      <c r="N705" t="s">
        <v>857</v>
      </c>
      <c r="O705" t="s">
        <v>9</v>
      </c>
      <c r="P705" t="s">
        <v>242</v>
      </c>
      <c r="Q705" t="s">
        <v>858</v>
      </c>
      <c r="R705">
        <v>34.650000000000006</v>
      </c>
      <c r="S705">
        <v>3</v>
      </c>
      <c r="T705">
        <v>0</v>
      </c>
      <c r="U705">
        <v>9.702</v>
      </c>
      <c r="V705">
        <v>2016</v>
      </c>
      <c r="W705" t="s">
        <v>217</v>
      </c>
    </row>
    <row r="706" spans="1:23" x14ac:dyDescent="0.25">
      <c r="A706">
        <v>22</v>
      </c>
      <c r="B706" t="s">
        <v>4681</v>
      </c>
      <c r="C706" s="32">
        <v>42713</v>
      </c>
      <c r="D706" s="32">
        <v>42717</v>
      </c>
      <c r="E706" t="s">
        <v>375</v>
      </c>
      <c r="F706" t="s">
        <v>855</v>
      </c>
      <c r="G706" t="s">
        <v>856</v>
      </c>
      <c r="H706" t="s">
        <v>1</v>
      </c>
      <c r="I706" t="s">
        <v>378</v>
      </c>
      <c r="J706" t="s">
        <v>4682</v>
      </c>
      <c r="K706" t="s">
        <v>48</v>
      </c>
      <c r="L706">
        <v>68025</v>
      </c>
      <c r="M706" t="s">
        <v>81</v>
      </c>
      <c r="N706" t="s">
        <v>4683</v>
      </c>
      <c r="O706" t="s">
        <v>9</v>
      </c>
      <c r="P706" t="s">
        <v>242</v>
      </c>
      <c r="Q706" t="s">
        <v>4684</v>
      </c>
      <c r="R706">
        <v>19.459999999999997</v>
      </c>
      <c r="S706">
        <v>7</v>
      </c>
      <c r="T706">
        <v>0</v>
      </c>
      <c r="U706">
        <v>5.0595999999999997</v>
      </c>
      <c r="V706">
        <v>2016</v>
      </c>
      <c r="W706" t="s">
        <v>210</v>
      </c>
    </row>
    <row r="707" spans="1:23" x14ac:dyDescent="0.25">
      <c r="A707">
        <v>112</v>
      </c>
      <c r="B707" t="s">
        <v>4685</v>
      </c>
      <c r="C707" s="32">
        <v>42677</v>
      </c>
      <c r="D707" s="32">
        <v>42684</v>
      </c>
      <c r="E707" t="s">
        <v>375</v>
      </c>
      <c r="F707" t="s">
        <v>394</v>
      </c>
      <c r="G707" t="s">
        <v>395</v>
      </c>
      <c r="H707" t="s">
        <v>0</v>
      </c>
      <c r="I707" t="s">
        <v>378</v>
      </c>
      <c r="J707" t="s">
        <v>4686</v>
      </c>
      <c r="K707" t="s">
        <v>38</v>
      </c>
      <c r="L707">
        <v>50322</v>
      </c>
      <c r="M707" t="s">
        <v>81</v>
      </c>
      <c r="N707" t="s">
        <v>998</v>
      </c>
      <c r="O707" t="s">
        <v>9</v>
      </c>
      <c r="P707" t="s">
        <v>242</v>
      </c>
      <c r="Q707" t="s">
        <v>999</v>
      </c>
      <c r="R707">
        <v>75.959999999999994</v>
      </c>
      <c r="S707">
        <v>2</v>
      </c>
      <c r="T707">
        <v>0</v>
      </c>
      <c r="U707">
        <v>22.78799999999999</v>
      </c>
      <c r="V707">
        <v>2016</v>
      </c>
      <c r="W707" t="s">
        <v>217</v>
      </c>
    </row>
    <row r="708" spans="1:23" x14ac:dyDescent="0.25">
      <c r="A708">
        <v>575</v>
      </c>
      <c r="B708" t="s">
        <v>4687</v>
      </c>
      <c r="C708" s="32">
        <v>42677</v>
      </c>
      <c r="D708" s="32">
        <v>42681</v>
      </c>
      <c r="E708" t="s">
        <v>375</v>
      </c>
      <c r="F708" t="s">
        <v>1711</v>
      </c>
      <c r="G708" t="s">
        <v>1712</v>
      </c>
      <c r="H708" t="s">
        <v>0</v>
      </c>
      <c r="I708" t="s">
        <v>378</v>
      </c>
      <c r="J708" t="s">
        <v>4688</v>
      </c>
      <c r="K708" t="s">
        <v>64</v>
      </c>
      <c r="L708">
        <v>98270</v>
      </c>
      <c r="M708" t="s">
        <v>84</v>
      </c>
      <c r="N708" t="s">
        <v>4650</v>
      </c>
      <c r="O708" t="s">
        <v>9</v>
      </c>
      <c r="P708" t="s">
        <v>242</v>
      </c>
      <c r="Q708" t="s">
        <v>4651</v>
      </c>
      <c r="R708">
        <v>8.82</v>
      </c>
      <c r="S708">
        <v>3</v>
      </c>
      <c r="T708">
        <v>0</v>
      </c>
      <c r="U708">
        <v>2.3814000000000002</v>
      </c>
      <c r="V708">
        <v>2016</v>
      </c>
      <c r="W708" t="s">
        <v>217</v>
      </c>
    </row>
    <row r="709" spans="1:23" x14ac:dyDescent="0.25">
      <c r="A709">
        <v>853</v>
      </c>
      <c r="B709" t="s">
        <v>4689</v>
      </c>
      <c r="C709" s="32">
        <v>42518</v>
      </c>
      <c r="D709" s="32">
        <v>42525</v>
      </c>
      <c r="E709" t="s">
        <v>375</v>
      </c>
      <c r="F709" t="s">
        <v>2937</v>
      </c>
      <c r="G709" t="s">
        <v>2938</v>
      </c>
      <c r="H709" t="s">
        <v>0</v>
      </c>
      <c r="I709" t="s">
        <v>378</v>
      </c>
      <c r="J709" t="s">
        <v>142</v>
      </c>
      <c r="K709" t="s">
        <v>46</v>
      </c>
      <c r="L709">
        <v>39212</v>
      </c>
      <c r="M709" t="s">
        <v>83</v>
      </c>
      <c r="N709" t="s">
        <v>4690</v>
      </c>
      <c r="O709" t="s">
        <v>9</v>
      </c>
      <c r="P709" t="s">
        <v>242</v>
      </c>
      <c r="Q709" t="s">
        <v>4691</v>
      </c>
      <c r="R709">
        <v>185.88</v>
      </c>
      <c r="S709">
        <v>6</v>
      </c>
      <c r="T709">
        <v>0</v>
      </c>
      <c r="U709">
        <v>50.187599999999996</v>
      </c>
      <c r="V709">
        <v>2016</v>
      </c>
      <c r="W709" t="s">
        <v>216</v>
      </c>
    </row>
    <row r="710" spans="1:23" x14ac:dyDescent="0.25">
      <c r="A710">
        <v>1001</v>
      </c>
      <c r="B710" t="s">
        <v>4692</v>
      </c>
      <c r="C710" s="32">
        <v>42687</v>
      </c>
      <c r="D710" s="32">
        <v>42691</v>
      </c>
      <c r="E710" t="s">
        <v>375</v>
      </c>
      <c r="F710" t="s">
        <v>3884</v>
      </c>
      <c r="G710" t="s">
        <v>3885</v>
      </c>
      <c r="H710" t="s">
        <v>2</v>
      </c>
      <c r="I710" t="s">
        <v>378</v>
      </c>
      <c r="J710" t="s">
        <v>4314</v>
      </c>
      <c r="K710" t="s">
        <v>64</v>
      </c>
      <c r="L710">
        <v>98661</v>
      </c>
      <c r="M710" t="s">
        <v>84</v>
      </c>
      <c r="N710" t="s">
        <v>4693</v>
      </c>
      <c r="O710" t="s">
        <v>9</v>
      </c>
      <c r="P710" t="s">
        <v>242</v>
      </c>
      <c r="Q710" t="s">
        <v>4694</v>
      </c>
      <c r="R710">
        <v>44.02</v>
      </c>
      <c r="S710">
        <v>2</v>
      </c>
      <c r="T710">
        <v>0</v>
      </c>
      <c r="U710">
        <v>11.4452</v>
      </c>
      <c r="V710">
        <v>2016</v>
      </c>
      <c r="W710" t="s">
        <v>217</v>
      </c>
    </row>
    <row r="711" spans="1:23" x14ac:dyDescent="0.25">
      <c r="A711">
        <v>1153</v>
      </c>
      <c r="B711" t="s">
        <v>4695</v>
      </c>
      <c r="C711" s="32">
        <v>42735</v>
      </c>
      <c r="D711" s="32">
        <v>42741</v>
      </c>
      <c r="E711" t="s">
        <v>375</v>
      </c>
      <c r="F711" t="s">
        <v>4696</v>
      </c>
      <c r="G711" t="s">
        <v>4697</v>
      </c>
      <c r="H711" t="s">
        <v>1</v>
      </c>
      <c r="I711" t="s">
        <v>378</v>
      </c>
      <c r="J711" t="s">
        <v>4698</v>
      </c>
      <c r="K711" t="s">
        <v>49</v>
      </c>
      <c r="L711">
        <v>89502</v>
      </c>
      <c r="M711" t="s">
        <v>84</v>
      </c>
      <c r="N711" t="s">
        <v>2200</v>
      </c>
      <c r="O711" t="s">
        <v>9</v>
      </c>
      <c r="P711" t="s">
        <v>242</v>
      </c>
      <c r="Q711" t="s">
        <v>2201</v>
      </c>
      <c r="R711">
        <v>3.64</v>
      </c>
      <c r="S711">
        <v>2</v>
      </c>
      <c r="T711">
        <v>0</v>
      </c>
      <c r="U711">
        <v>1.6379999999999999</v>
      </c>
      <c r="V711">
        <v>2016</v>
      </c>
      <c r="W711" t="s">
        <v>210</v>
      </c>
    </row>
    <row r="712" spans="1:23" x14ac:dyDescent="0.25">
      <c r="A712">
        <v>1475</v>
      </c>
      <c r="B712" t="s">
        <v>4699</v>
      </c>
      <c r="C712" s="32">
        <v>42693</v>
      </c>
      <c r="D712" s="32">
        <v>42699</v>
      </c>
      <c r="E712" t="s">
        <v>375</v>
      </c>
      <c r="F712" t="s">
        <v>772</v>
      </c>
      <c r="G712" t="s">
        <v>773</v>
      </c>
      <c r="H712" t="s">
        <v>2</v>
      </c>
      <c r="I712" t="s">
        <v>378</v>
      </c>
      <c r="J712" t="s">
        <v>4700</v>
      </c>
      <c r="K712" t="s">
        <v>53</v>
      </c>
      <c r="L712">
        <v>14304</v>
      </c>
      <c r="M712" t="s">
        <v>82</v>
      </c>
      <c r="N712" t="s">
        <v>4701</v>
      </c>
      <c r="O712" t="s">
        <v>9</v>
      </c>
      <c r="P712" t="s">
        <v>242</v>
      </c>
      <c r="Q712" t="s">
        <v>4702</v>
      </c>
      <c r="R712">
        <v>17.28</v>
      </c>
      <c r="S712">
        <v>6</v>
      </c>
      <c r="T712">
        <v>0</v>
      </c>
      <c r="U712">
        <v>5.0111999999999997</v>
      </c>
      <c r="V712">
        <v>2016</v>
      </c>
      <c r="W712" t="s">
        <v>217</v>
      </c>
    </row>
    <row r="713" spans="1:23" x14ac:dyDescent="0.25">
      <c r="A713">
        <v>1590</v>
      </c>
      <c r="B713" t="s">
        <v>4703</v>
      </c>
      <c r="C713" s="32">
        <v>42502</v>
      </c>
      <c r="D713" s="32">
        <v>42506</v>
      </c>
      <c r="E713" t="s">
        <v>375</v>
      </c>
      <c r="F713" t="s">
        <v>4704</v>
      </c>
      <c r="G713" t="s">
        <v>4705</v>
      </c>
      <c r="H713" t="s">
        <v>1</v>
      </c>
      <c r="I713" t="s">
        <v>378</v>
      </c>
      <c r="J713" t="s">
        <v>236</v>
      </c>
      <c r="K713" t="s">
        <v>63</v>
      </c>
      <c r="L713">
        <v>23464</v>
      </c>
      <c r="M713" t="s">
        <v>83</v>
      </c>
      <c r="N713" t="s">
        <v>2239</v>
      </c>
      <c r="O713" t="s">
        <v>9</v>
      </c>
      <c r="P713" t="s">
        <v>242</v>
      </c>
      <c r="Q713" t="s">
        <v>2240</v>
      </c>
      <c r="R713">
        <v>10.96</v>
      </c>
      <c r="S713">
        <v>4</v>
      </c>
      <c r="T713">
        <v>0</v>
      </c>
      <c r="U713">
        <v>2.9592000000000009</v>
      </c>
      <c r="V713">
        <v>2016</v>
      </c>
      <c r="W713" t="s">
        <v>216</v>
      </c>
    </row>
    <row r="714" spans="1:23" x14ac:dyDescent="0.25">
      <c r="A714">
        <v>1795</v>
      </c>
      <c r="B714" t="s">
        <v>4706</v>
      </c>
      <c r="C714" s="32">
        <v>42618</v>
      </c>
      <c r="D714" s="32">
        <v>42623</v>
      </c>
      <c r="E714" t="s">
        <v>375</v>
      </c>
      <c r="F714" t="s">
        <v>1488</v>
      </c>
      <c r="G714" t="s">
        <v>1489</v>
      </c>
      <c r="H714" t="s">
        <v>2</v>
      </c>
      <c r="I714" t="s">
        <v>378</v>
      </c>
      <c r="J714" t="s">
        <v>4707</v>
      </c>
      <c r="K714" t="s">
        <v>39</v>
      </c>
      <c r="L714">
        <v>66062</v>
      </c>
      <c r="M714" t="s">
        <v>81</v>
      </c>
      <c r="N714" t="s">
        <v>4708</v>
      </c>
      <c r="O714" t="s">
        <v>9</v>
      </c>
      <c r="P714" t="s">
        <v>242</v>
      </c>
      <c r="Q714" t="s">
        <v>4709</v>
      </c>
      <c r="R714">
        <v>107.94</v>
      </c>
      <c r="S714">
        <v>3</v>
      </c>
      <c r="T714">
        <v>0</v>
      </c>
      <c r="U714">
        <v>26.984999999999992</v>
      </c>
      <c r="V714">
        <v>2016</v>
      </c>
      <c r="W714" t="s">
        <v>219</v>
      </c>
    </row>
    <row r="715" spans="1:23" x14ac:dyDescent="0.25">
      <c r="A715">
        <v>2097</v>
      </c>
      <c r="B715" t="s">
        <v>4710</v>
      </c>
      <c r="C715" s="32">
        <v>42505</v>
      </c>
      <c r="D715" s="32">
        <v>42510</v>
      </c>
      <c r="E715" t="s">
        <v>375</v>
      </c>
      <c r="F715" t="s">
        <v>384</v>
      </c>
      <c r="G715" t="s">
        <v>385</v>
      </c>
      <c r="H715" t="s">
        <v>2</v>
      </c>
      <c r="I715" t="s">
        <v>378</v>
      </c>
      <c r="J715" t="s">
        <v>142</v>
      </c>
      <c r="K715" t="s">
        <v>46</v>
      </c>
      <c r="L715">
        <v>39212</v>
      </c>
      <c r="M715" t="s">
        <v>83</v>
      </c>
      <c r="N715" t="s">
        <v>4711</v>
      </c>
      <c r="O715" t="s">
        <v>9</v>
      </c>
      <c r="P715" t="s">
        <v>242</v>
      </c>
      <c r="Q715" t="s">
        <v>4712</v>
      </c>
      <c r="R715">
        <v>91.96</v>
      </c>
      <c r="S715">
        <v>4</v>
      </c>
      <c r="T715">
        <v>0</v>
      </c>
      <c r="U715">
        <v>25.748800000000003</v>
      </c>
      <c r="V715">
        <v>2016</v>
      </c>
      <c r="W715" t="s">
        <v>216</v>
      </c>
    </row>
    <row r="716" spans="1:23" x14ac:dyDescent="0.25">
      <c r="A716">
        <v>2098</v>
      </c>
      <c r="B716" t="s">
        <v>4710</v>
      </c>
      <c r="C716" s="32">
        <v>42505</v>
      </c>
      <c r="D716" s="32">
        <v>42510</v>
      </c>
      <c r="E716" t="s">
        <v>375</v>
      </c>
      <c r="F716" t="s">
        <v>384</v>
      </c>
      <c r="G716" t="s">
        <v>385</v>
      </c>
      <c r="H716" t="s">
        <v>2</v>
      </c>
      <c r="I716" t="s">
        <v>378</v>
      </c>
      <c r="J716" t="s">
        <v>142</v>
      </c>
      <c r="K716" t="s">
        <v>46</v>
      </c>
      <c r="L716">
        <v>39212</v>
      </c>
      <c r="M716" t="s">
        <v>83</v>
      </c>
      <c r="N716" t="s">
        <v>2241</v>
      </c>
      <c r="O716" t="s">
        <v>9</v>
      </c>
      <c r="P716" t="s">
        <v>242</v>
      </c>
      <c r="Q716" t="s">
        <v>2242</v>
      </c>
      <c r="R716">
        <v>8.34</v>
      </c>
      <c r="S716">
        <v>3</v>
      </c>
      <c r="T716">
        <v>0</v>
      </c>
      <c r="U716">
        <v>2.1683999999999997</v>
      </c>
      <c r="V716">
        <v>2016</v>
      </c>
      <c r="W716" t="s">
        <v>216</v>
      </c>
    </row>
    <row r="717" spans="1:23" x14ac:dyDescent="0.25">
      <c r="A717">
        <v>2341</v>
      </c>
      <c r="B717" t="s">
        <v>4713</v>
      </c>
      <c r="C717" s="32">
        <v>42684</v>
      </c>
      <c r="D717" s="32">
        <v>42689</v>
      </c>
      <c r="E717" t="s">
        <v>375</v>
      </c>
      <c r="F717" t="s">
        <v>4714</v>
      </c>
      <c r="G717" t="s">
        <v>4715</v>
      </c>
      <c r="H717" t="s">
        <v>0</v>
      </c>
      <c r="I717" t="s">
        <v>378</v>
      </c>
      <c r="J717" t="s">
        <v>1475</v>
      </c>
      <c r="K717" t="s">
        <v>34</v>
      </c>
      <c r="L717">
        <v>31088</v>
      </c>
      <c r="M717" t="s">
        <v>83</v>
      </c>
      <c r="N717" t="s">
        <v>2216</v>
      </c>
      <c r="O717" t="s">
        <v>9</v>
      </c>
      <c r="P717" t="s">
        <v>242</v>
      </c>
      <c r="Q717" t="s">
        <v>2217</v>
      </c>
      <c r="R717">
        <v>41.86</v>
      </c>
      <c r="S717">
        <v>7</v>
      </c>
      <c r="T717">
        <v>0</v>
      </c>
      <c r="U717">
        <v>10.465</v>
      </c>
      <c r="V717">
        <v>2016</v>
      </c>
      <c r="W717" t="s">
        <v>217</v>
      </c>
    </row>
    <row r="718" spans="1:23" x14ac:dyDescent="0.25">
      <c r="A718">
        <v>2394</v>
      </c>
      <c r="B718" t="s">
        <v>4716</v>
      </c>
      <c r="C718" s="32">
        <v>42446</v>
      </c>
      <c r="D718" s="32">
        <v>42452</v>
      </c>
      <c r="E718" t="s">
        <v>375</v>
      </c>
      <c r="F718" t="s">
        <v>1221</v>
      </c>
      <c r="G718" t="s">
        <v>1222</v>
      </c>
      <c r="H718" t="s">
        <v>0</v>
      </c>
      <c r="I718" t="s">
        <v>378</v>
      </c>
      <c r="J718" t="s">
        <v>3989</v>
      </c>
      <c r="K718" t="s">
        <v>43</v>
      </c>
      <c r="L718">
        <v>2148</v>
      </c>
      <c r="M718" t="s">
        <v>82</v>
      </c>
      <c r="N718" t="s">
        <v>1008</v>
      </c>
      <c r="O718" t="s">
        <v>9</v>
      </c>
      <c r="P718" t="s">
        <v>242</v>
      </c>
      <c r="Q718" t="s">
        <v>1009</v>
      </c>
      <c r="R718">
        <v>39.68</v>
      </c>
      <c r="S718">
        <v>2</v>
      </c>
      <c r="T718">
        <v>0</v>
      </c>
      <c r="U718">
        <v>10.316800000000001</v>
      </c>
      <c r="V718">
        <v>2016</v>
      </c>
      <c r="W718" t="s">
        <v>215</v>
      </c>
    </row>
    <row r="719" spans="1:23" x14ac:dyDescent="0.25">
      <c r="A719">
        <v>2879</v>
      </c>
      <c r="B719" t="s">
        <v>4364</v>
      </c>
      <c r="C719" s="32">
        <v>42384</v>
      </c>
      <c r="D719" s="32">
        <v>42388</v>
      </c>
      <c r="E719" t="s">
        <v>375</v>
      </c>
      <c r="F719" t="s">
        <v>2654</v>
      </c>
      <c r="G719" t="s">
        <v>2655</v>
      </c>
      <c r="H719" t="s">
        <v>2</v>
      </c>
      <c r="I719" t="s">
        <v>378</v>
      </c>
      <c r="J719" t="s">
        <v>4365</v>
      </c>
      <c r="K719" t="s">
        <v>51</v>
      </c>
      <c r="L719">
        <v>7090</v>
      </c>
      <c r="M719" t="s">
        <v>82</v>
      </c>
      <c r="N719" t="s">
        <v>2263</v>
      </c>
      <c r="O719" t="s">
        <v>9</v>
      </c>
      <c r="P719" t="s">
        <v>242</v>
      </c>
      <c r="Q719" t="s">
        <v>2264</v>
      </c>
      <c r="R719">
        <v>4.66</v>
      </c>
      <c r="S719">
        <v>2</v>
      </c>
      <c r="T719">
        <v>0</v>
      </c>
      <c r="U719">
        <v>1.3513999999999995</v>
      </c>
      <c r="V719">
        <v>2016</v>
      </c>
      <c r="W719" t="s">
        <v>212</v>
      </c>
    </row>
    <row r="720" spans="1:23" x14ac:dyDescent="0.25">
      <c r="A720">
        <v>3292</v>
      </c>
      <c r="B720" t="s">
        <v>4717</v>
      </c>
      <c r="C720" s="32">
        <v>42673</v>
      </c>
      <c r="D720" s="32">
        <v>42678</v>
      </c>
      <c r="E720" t="s">
        <v>375</v>
      </c>
      <c r="F720" t="s">
        <v>3386</v>
      </c>
      <c r="G720" t="s">
        <v>3387</v>
      </c>
      <c r="H720" t="s">
        <v>0</v>
      </c>
      <c r="I720" t="s">
        <v>378</v>
      </c>
      <c r="J720" t="s">
        <v>2180</v>
      </c>
      <c r="K720" t="s">
        <v>44</v>
      </c>
      <c r="L720">
        <v>48310</v>
      </c>
      <c r="M720" t="s">
        <v>81</v>
      </c>
      <c r="N720" t="s">
        <v>4718</v>
      </c>
      <c r="O720" t="s">
        <v>9</v>
      </c>
      <c r="P720" t="s">
        <v>242</v>
      </c>
      <c r="Q720" t="s">
        <v>4719</v>
      </c>
      <c r="R720">
        <v>11.68</v>
      </c>
      <c r="S720">
        <v>2</v>
      </c>
      <c r="T720">
        <v>0</v>
      </c>
      <c r="U720">
        <v>3.5039999999999996</v>
      </c>
      <c r="V720">
        <v>2016</v>
      </c>
      <c r="W720" t="s">
        <v>218</v>
      </c>
    </row>
    <row r="721" spans="1:23" x14ac:dyDescent="0.25">
      <c r="A721">
        <v>3502</v>
      </c>
      <c r="B721" t="s">
        <v>4366</v>
      </c>
      <c r="C721" s="32">
        <v>42642</v>
      </c>
      <c r="D721" s="32">
        <v>42646</v>
      </c>
      <c r="E721" t="s">
        <v>375</v>
      </c>
      <c r="F721" t="s">
        <v>4367</v>
      </c>
      <c r="G721" t="s">
        <v>4368</v>
      </c>
      <c r="H721" t="s">
        <v>0</v>
      </c>
      <c r="I721" t="s">
        <v>378</v>
      </c>
      <c r="J721" t="s">
        <v>232</v>
      </c>
      <c r="K721" t="s">
        <v>26</v>
      </c>
      <c r="L721">
        <v>36608</v>
      </c>
      <c r="M721" t="s">
        <v>83</v>
      </c>
      <c r="N721" t="s">
        <v>2222</v>
      </c>
      <c r="O721" t="s">
        <v>9</v>
      </c>
      <c r="P721" t="s">
        <v>242</v>
      </c>
      <c r="Q721" t="s">
        <v>2223</v>
      </c>
      <c r="R721">
        <v>25.919999999999998</v>
      </c>
      <c r="S721">
        <v>9</v>
      </c>
      <c r="T721">
        <v>0</v>
      </c>
      <c r="U721">
        <v>7.7759999999999989</v>
      </c>
      <c r="V721">
        <v>2016</v>
      </c>
      <c r="W721" t="s">
        <v>219</v>
      </c>
    </row>
    <row r="722" spans="1:23" x14ac:dyDescent="0.25">
      <c r="A722">
        <v>3531</v>
      </c>
      <c r="B722" t="s">
        <v>4720</v>
      </c>
      <c r="C722" s="32">
        <v>42509</v>
      </c>
      <c r="D722" s="32">
        <v>42513</v>
      </c>
      <c r="E722" t="s">
        <v>375</v>
      </c>
      <c r="F722" t="s">
        <v>684</v>
      </c>
      <c r="G722" t="s">
        <v>685</v>
      </c>
      <c r="H722" t="s">
        <v>1</v>
      </c>
      <c r="I722" t="s">
        <v>378</v>
      </c>
      <c r="J722" t="s">
        <v>189</v>
      </c>
      <c r="K722" t="s">
        <v>37</v>
      </c>
      <c r="L722">
        <v>47905</v>
      </c>
      <c r="M722" t="s">
        <v>81</v>
      </c>
      <c r="N722" t="s">
        <v>2227</v>
      </c>
      <c r="O722" t="s">
        <v>9</v>
      </c>
      <c r="P722" t="s">
        <v>242</v>
      </c>
      <c r="Q722" t="s">
        <v>2228</v>
      </c>
      <c r="R722">
        <v>21.400000000000002</v>
      </c>
      <c r="S722">
        <v>5</v>
      </c>
      <c r="T722">
        <v>0</v>
      </c>
      <c r="U722">
        <v>6.2059999999999977</v>
      </c>
      <c r="V722">
        <v>2016</v>
      </c>
      <c r="W722" t="s">
        <v>216</v>
      </c>
    </row>
    <row r="723" spans="1:23" x14ac:dyDescent="0.25">
      <c r="A723">
        <v>3720</v>
      </c>
      <c r="B723" t="s">
        <v>4721</v>
      </c>
      <c r="C723" s="32">
        <v>42630</v>
      </c>
      <c r="D723" s="32">
        <v>42636</v>
      </c>
      <c r="E723" t="s">
        <v>375</v>
      </c>
      <c r="F723" t="s">
        <v>2957</v>
      </c>
      <c r="G723" t="s">
        <v>2958</v>
      </c>
      <c r="H723" t="s">
        <v>1</v>
      </c>
      <c r="I723" t="s">
        <v>378</v>
      </c>
      <c r="J723" t="s">
        <v>70</v>
      </c>
      <c r="K723" t="s">
        <v>37</v>
      </c>
      <c r="L723">
        <v>47201</v>
      </c>
      <c r="M723" t="s">
        <v>81</v>
      </c>
      <c r="N723" t="s">
        <v>4722</v>
      </c>
      <c r="O723" t="s">
        <v>9</v>
      </c>
      <c r="P723" t="s">
        <v>242</v>
      </c>
      <c r="Q723" t="s">
        <v>4723</v>
      </c>
      <c r="R723">
        <v>33.4</v>
      </c>
      <c r="S723">
        <v>5</v>
      </c>
      <c r="T723">
        <v>0</v>
      </c>
      <c r="U723">
        <v>12.357999999999997</v>
      </c>
      <c r="V723">
        <v>2016</v>
      </c>
      <c r="W723" t="s">
        <v>219</v>
      </c>
    </row>
    <row r="724" spans="1:23" x14ac:dyDescent="0.25">
      <c r="A724">
        <v>3728</v>
      </c>
      <c r="B724" t="s">
        <v>4620</v>
      </c>
      <c r="C724" s="32">
        <v>42526</v>
      </c>
      <c r="D724" s="32">
        <v>42532</v>
      </c>
      <c r="E724" t="s">
        <v>375</v>
      </c>
      <c r="F724" t="s">
        <v>4621</v>
      </c>
      <c r="G724" t="s">
        <v>4622</v>
      </c>
      <c r="H724" t="s">
        <v>0</v>
      </c>
      <c r="I724" t="s">
        <v>378</v>
      </c>
      <c r="J724" t="s">
        <v>73</v>
      </c>
      <c r="K724" t="s">
        <v>32</v>
      </c>
      <c r="L724">
        <v>19711</v>
      </c>
      <c r="M724" t="s">
        <v>82</v>
      </c>
      <c r="N724" t="s">
        <v>2202</v>
      </c>
      <c r="O724" t="s">
        <v>9</v>
      </c>
      <c r="P724" t="s">
        <v>242</v>
      </c>
      <c r="Q724" t="s">
        <v>2203</v>
      </c>
      <c r="R724">
        <v>11.16</v>
      </c>
      <c r="S724">
        <v>2</v>
      </c>
      <c r="T724">
        <v>0</v>
      </c>
      <c r="U724">
        <v>2.7899999999999991</v>
      </c>
      <c r="V724">
        <v>2016</v>
      </c>
      <c r="W724" t="s">
        <v>214</v>
      </c>
    </row>
    <row r="725" spans="1:23" x14ac:dyDescent="0.25">
      <c r="A725">
        <v>4160</v>
      </c>
      <c r="B725" t="s">
        <v>4724</v>
      </c>
      <c r="C725" s="32">
        <v>42476</v>
      </c>
      <c r="D725" s="32">
        <v>42483</v>
      </c>
      <c r="E725" t="s">
        <v>375</v>
      </c>
      <c r="F725" t="s">
        <v>3926</v>
      </c>
      <c r="G725" t="s">
        <v>3927</v>
      </c>
      <c r="H725" t="s">
        <v>0</v>
      </c>
      <c r="I725" t="s">
        <v>378</v>
      </c>
      <c r="J725" t="s">
        <v>70</v>
      </c>
      <c r="K725" t="s">
        <v>34</v>
      </c>
      <c r="L725">
        <v>31907</v>
      </c>
      <c r="M725" t="s">
        <v>83</v>
      </c>
      <c r="N725" t="s">
        <v>2227</v>
      </c>
      <c r="O725" t="s">
        <v>9</v>
      </c>
      <c r="P725" t="s">
        <v>242</v>
      </c>
      <c r="Q725" t="s">
        <v>2228</v>
      </c>
      <c r="R725">
        <v>12.84</v>
      </c>
      <c r="S725">
        <v>3</v>
      </c>
      <c r="T725">
        <v>0</v>
      </c>
      <c r="U725">
        <v>3.7235999999999989</v>
      </c>
      <c r="V725">
        <v>2016</v>
      </c>
      <c r="W725" t="s">
        <v>208</v>
      </c>
    </row>
    <row r="726" spans="1:23" x14ac:dyDescent="0.25">
      <c r="A726">
        <v>4371</v>
      </c>
      <c r="B726" t="s">
        <v>4725</v>
      </c>
      <c r="C726" s="32">
        <v>42679</v>
      </c>
      <c r="D726" s="32">
        <v>42684</v>
      </c>
      <c r="E726" t="s">
        <v>375</v>
      </c>
      <c r="F726" t="s">
        <v>2320</v>
      </c>
      <c r="G726" t="s">
        <v>2321</v>
      </c>
      <c r="H726" t="s">
        <v>2</v>
      </c>
      <c r="I726" t="s">
        <v>378</v>
      </c>
      <c r="J726" t="s">
        <v>237</v>
      </c>
      <c r="K726" t="s">
        <v>37</v>
      </c>
      <c r="L726">
        <v>46226</v>
      </c>
      <c r="M726" t="s">
        <v>81</v>
      </c>
      <c r="N726" t="s">
        <v>2267</v>
      </c>
      <c r="O726" t="s">
        <v>9</v>
      </c>
      <c r="P726" t="s">
        <v>242</v>
      </c>
      <c r="Q726" t="s">
        <v>2268</v>
      </c>
      <c r="R726">
        <v>39.68</v>
      </c>
      <c r="S726">
        <v>2</v>
      </c>
      <c r="T726">
        <v>0</v>
      </c>
      <c r="U726">
        <v>16.268800000000002</v>
      </c>
      <c r="V726">
        <v>2016</v>
      </c>
      <c r="W726" t="s">
        <v>217</v>
      </c>
    </row>
    <row r="727" spans="1:23" x14ac:dyDescent="0.25">
      <c r="A727">
        <v>4443</v>
      </c>
      <c r="B727" t="s">
        <v>4376</v>
      </c>
      <c r="C727" s="32">
        <v>42573</v>
      </c>
      <c r="D727" s="32">
        <v>42577</v>
      </c>
      <c r="E727" t="s">
        <v>375</v>
      </c>
      <c r="F727" t="s">
        <v>947</v>
      </c>
      <c r="G727" t="s">
        <v>948</v>
      </c>
      <c r="H727" t="s">
        <v>0</v>
      </c>
      <c r="I727" t="s">
        <v>378</v>
      </c>
      <c r="J727" t="s">
        <v>161</v>
      </c>
      <c r="K727" t="s">
        <v>44</v>
      </c>
      <c r="L727">
        <v>48185</v>
      </c>
      <c r="M727" t="s">
        <v>81</v>
      </c>
      <c r="N727" t="s">
        <v>3158</v>
      </c>
      <c r="O727" t="s">
        <v>9</v>
      </c>
      <c r="P727" t="s">
        <v>242</v>
      </c>
      <c r="Q727" t="s">
        <v>3159</v>
      </c>
      <c r="R727">
        <v>29.2</v>
      </c>
      <c r="S727">
        <v>5</v>
      </c>
      <c r="T727">
        <v>0</v>
      </c>
      <c r="U727">
        <v>10.511999999999999</v>
      </c>
      <c r="V727">
        <v>2016</v>
      </c>
      <c r="W727" t="s">
        <v>213</v>
      </c>
    </row>
    <row r="728" spans="1:23" x14ac:dyDescent="0.25">
      <c r="A728">
        <v>4576</v>
      </c>
      <c r="B728" t="s">
        <v>4240</v>
      </c>
      <c r="C728" s="32">
        <v>42716</v>
      </c>
      <c r="D728" s="32">
        <v>42722</v>
      </c>
      <c r="E728" t="s">
        <v>375</v>
      </c>
      <c r="F728" t="s">
        <v>4241</v>
      </c>
      <c r="G728" t="s">
        <v>4242</v>
      </c>
      <c r="H728" t="s">
        <v>2</v>
      </c>
      <c r="I728" t="s">
        <v>378</v>
      </c>
      <c r="J728" t="s">
        <v>142</v>
      </c>
      <c r="K728" t="s">
        <v>44</v>
      </c>
      <c r="L728">
        <v>49201</v>
      </c>
      <c r="M728" t="s">
        <v>81</v>
      </c>
      <c r="N728" t="s">
        <v>693</v>
      </c>
      <c r="O728" t="s">
        <v>9</v>
      </c>
      <c r="P728" t="s">
        <v>242</v>
      </c>
      <c r="Q728" t="s">
        <v>694</v>
      </c>
      <c r="R728">
        <v>13.899999999999999</v>
      </c>
      <c r="S728">
        <v>5</v>
      </c>
      <c r="T728">
        <v>0</v>
      </c>
      <c r="U728">
        <v>3.6139999999999994</v>
      </c>
      <c r="V728">
        <v>2016</v>
      </c>
      <c r="W728" t="s">
        <v>210</v>
      </c>
    </row>
    <row r="729" spans="1:23" x14ac:dyDescent="0.25">
      <c r="A729">
        <v>4891</v>
      </c>
      <c r="B729" t="s">
        <v>4625</v>
      </c>
      <c r="C729" s="32">
        <v>42727</v>
      </c>
      <c r="D729" s="32">
        <v>42734</v>
      </c>
      <c r="E729" t="s">
        <v>375</v>
      </c>
      <c r="F729" t="s">
        <v>1402</v>
      </c>
      <c r="G729" t="s">
        <v>1403</v>
      </c>
      <c r="H729" t="s">
        <v>1</v>
      </c>
      <c r="I729" t="s">
        <v>378</v>
      </c>
      <c r="J729" t="s">
        <v>75</v>
      </c>
      <c r="K729" t="s">
        <v>64</v>
      </c>
      <c r="L729">
        <v>98103</v>
      </c>
      <c r="M729" t="s">
        <v>84</v>
      </c>
      <c r="N729" t="s">
        <v>827</v>
      </c>
      <c r="O729" t="s">
        <v>9</v>
      </c>
      <c r="P729" t="s">
        <v>242</v>
      </c>
      <c r="Q729" t="s">
        <v>828</v>
      </c>
      <c r="R729">
        <v>8.82</v>
      </c>
      <c r="S729">
        <v>3</v>
      </c>
      <c r="T729">
        <v>0</v>
      </c>
      <c r="U729">
        <v>2.5577999999999994</v>
      </c>
      <c r="V729">
        <v>2016</v>
      </c>
      <c r="W729" t="s">
        <v>210</v>
      </c>
    </row>
    <row r="730" spans="1:23" x14ac:dyDescent="0.25">
      <c r="A730">
        <v>4893</v>
      </c>
      <c r="B730" t="s">
        <v>4625</v>
      </c>
      <c r="C730" s="32">
        <v>42727</v>
      </c>
      <c r="D730" s="32">
        <v>42734</v>
      </c>
      <c r="E730" t="s">
        <v>375</v>
      </c>
      <c r="F730" t="s">
        <v>1402</v>
      </c>
      <c r="G730" t="s">
        <v>1403</v>
      </c>
      <c r="H730" t="s">
        <v>1</v>
      </c>
      <c r="I730" t="s">
        <v>378</v>
      </c>
      <c r="J730" t="s">
        <v>75</v>
      </c>
      <c r="K730" t="s">
        <v>64</v>
      </c>
      <c r="L730">
        <v>98103</v>
      </c>
      <c r="M730" t="s">
        <v>84</v>
      </c>
      <c r="N730" t="s">
        <v>4726</v>
      </c>
      <c r="O730" t="s">
        <v>9</v>
      </c>
      <c r="P730" t="s">
        <v>242</v>
      </c>
      <c r="Q730" t="s">
        <v>4727</v>
      </c>
      <c r="R730">
        <v>4.2</v>
      </c>
      <c r="S730">
        <v>2</v>
      </c>
      <c r="T730">
        <v>0</v>
      </c>
      <c r="U730">
        <v>1.1760000000000002</v>
      </c>
      <c r="V730">
        <v>2016</v>
      </c>
      <c r="W730" t="s">
        <v>210</v>
      </c>
    </row>
    <row r="731" spans="1:23" x14ac:dyDescent="0.25">
      <c r="A731">
        <v>5621</v>
      </c>
      <c r="B731" t="s">
        <v>4122</v>
      </c>
      <c r="C731" s="32">
        <v>42638</v>
      </c>
      <c r="D731" s="32">
        <v>42643</v>
      </c>
      <c r="E731" t="s">
        <v>375</v>
      </c>
      <c r="F731" t="s">
        <v>2103</v>
      </c>
      <c r="G731" t="s">
        <v>2104</v>
      </c>
      <c r="H731" t="s">
        <v>1</v>
      </c>
      <c r="I731" t="s">
        <v>378</v>
      </c>
      <c r="J731" t="s">
        <v>4123</v>
      </c>
      <c r="K731" t="s">
        <v>65</v>
      </c>
      <c r="L731">
        <v>54601</v>
      </c>
      <c r="M731" t="s">
        <v>81</v>
      </c>
      <c r="N731" t="s">
        <v>2174</v>
      </c>
      <c r="O731" t="s">
        <v>9</v>
      </c>
      <c r="P731" t="s">
        <v>242</v>
      </c>
      <c r="Q731" t="s">
        <v>2175</v>
      </c>
      <c r="R731">
        <v>3.04</v>
      </c>
      <c r="S731">
        <v>1</v>
      </c>
      <c r="T731">
        <v>0</v>
      </c>
      <c r="U731">
        <v>1.0335999999999999</v>
      </c>
      <c r="V731">
        <v>2016</v>
      </c>
      <c r="W731" t="s">
        <v>219</v>
      </c>
    </row>
    <row r="732" spans="1:23" x14ac:dyDescent="0.25">
      <c r="A732">
        <v>6040</v>
      </c>
      <c r="B732" t="s">
        <v>4528</v>
      </c>
      <c r="C732" s="32">
        <v>42617</v>
      </c>
      <c r="D732" s="32">
        <v>42621</v>
      </c>
      <c r="E732" t="s">
        <v>375</v>
      </c>
      <c r="F732" t="s">
        <v>1575</v>
      </c>
      <c r="G732" t="s">
        <v>78</v>
      </c>
      <c r="H732" t="s">
        <v>0</v>
      </c>
      <c r="I732" t="s">
        <v>378</v>
      </c>
      <c r="J732" t="s">
        <v>4200</v>
      </c>
      <c r="K732" t="s">
        <v>40</v>
      </c>
      <c r="L732">
        <v>40324</v>
      </c>
      <c r="M732" t="s">
        <v>83</v>
      </c>
      <c r="N732" t="s">
        <v>4728</v>
      </c>
      <c r="O732" t="s">
        <v>9</v>
      </c>
      <c r="P732" t="s">
        <v>242</v>
      </c>
      <c r="Q732" t="s">
        <v>4729</v>
      </c>
      <c r="R732">
        <v>5.28</v>
      </c>
      <c r="S732">
        <v>3</v>
      </c>
      <c r="T732">
        <v>0</v>
      </c>
      <c r="U732">
        <v>2.5343999999999998</v>
      </c>
      <c r="V732">
        <v>2016</v>
      </c>
      <c r="W732" t="s">
        <v>219</v>
      </c>
    </row>
    <row r="733" spans="1:23" x14ac:dyDescent="0.25">
      <c r="A733">
        <v>6421</v>
      </c>
      <c r="B733" t="s">
        <v>4131</v>
      </c>
      <c r="C733" s="32">
        <v>42674</v>
      </c>
      <c r="D733" s="32">
        <v>42679</v>
      </c>
      <c r="E733" t="s">
        <v>375</v>
      </c>
      <c r="F733" t="s">
        <v>2209</v>
      </c>
      <c r="G733" t="s">
        <v>2210</v>
      </c>
      <c r="H733" t="s">
        <v>1</v>
      </c>
      <c r="I733" t="s">
        <v>378</v>
      </c>
      <c r="J733" t="s">
        <v>118</v>
      </c>
      <c r="K733" t="s">
        <v>55</v>
      </c>
      <c r="L733">
        <v>74133</v>
      </c>
      <c r="M733" t="s">
        <v>81</v>
      </c>
      <c r="N733" t="s">
        <v>2269</v>
      </c>
      <c r="O733" t="s">
        <v>9</v>
      </c>
      <c r="P733" t="s">
        <v>242</v>
      </c>
      <c r="Q733" t="s">
        <v>2270</v>
      </c>
      <c r="R733">
        <v>12.39</v>
      </c>
      <c r="S733">
        <v>3</v>
      </c>
      <c r="T733">
        <v>0</v>
      </c>
      <c r="U733">
        <v>3.4692000000000003</v>
      </c>
      <c r="V733">
        <v>2016</v>
      </c>
      <c r="W733" t="s">
        <v>218</v>
      </c>
    </row>
    <row r="734" spans="1:23" x14ac:dyDescent="0.25">
      <c r="A734">
        <v>6830</v>
      </c>
      <c r="B734" t="s">
        <v>4031</v>
      </c>
      <c r="C734" s="32">
        <v>42645</v>
      </c>
      <c r="D734" s="32">
        <v>42652</v>
      </c>
      <c r="E734" t="s">
        <v>375</v>
      </c>
      <c r="F734" t="s">
        <v>2896</v>
      </c>
      <c r="G734" t="s">
        <v>2897</v>
      </c>
      <c r="H734" t="s">
        <v>1</v>
      </c>
      <c r="I734" t="s">
        <v>378</v>
      </c>
      <c r="J734" t="s">
        <v>189</v>
      </c>
      <c r="K734" t="s">
        <v>37</v>
      </c>
      <c r="L734">
        <v>47905</v>
      </c>
      <c r="M734" t="s">
        <v>81</v>
      </c>
      <c r="N734" t="s">
        <v>4730</v>
      </c>
      <c r="O734" t="s">
        <v>9</v>
      </c>
      <c r="P734" t="s">
        <v>242</v>
      </c>
      <c r="Q734" t="s">
        <v>4731</v>
      </c>
      <c r="R734">
        <v>33.96</v>
      </c>
      <c r="S734">
        <v>2</v>
      </c>
      <c r="T734">
        <v>0</v>
      </c>
      <c r="U734">
        <v>9.5088000000000008</v>
      </c>
      <c r="V734">
        <v>2016</v>
      </c>
      <c r="W734" t="s">
        <v>218</v>
      </c>
    </row>
    <row r="735" spans="1:23" x14ac:dyDescent="0.25">
      <c r="A735">
        <v>6987</v>
      </c>
      <c r="B735" t="s">
        <v>4290</v>
      </c>
      <c r="C735" s="32">
        <v>42614</v>
      </c>
      <c r="D735" s="32">
        <v>42618</v>
      </c>
      <c r="E735" t="s">
        <v>375</v>
      </c>
      <c r="F735" t="s">
        <v>4291</v>
      </c>
      <c r="G735" t="s">
        <v>4292</v>
      </c>
      <c r="H735" t="s">
        <v>0</v>
      </c>
      <c r="I735" t="s">
        <v>378</v>
      </c>
      <c r="J735" t="s">
        <v>122</v>
      </c>
      <c r="K735" t="s">
        <v>44</v>
      </c>
      <c r="L735">
        <v>48227</v>
      </c>
      <c r="M735" t="s">
        <v>81</v>
      </c>
      <c r="N735" t="s">
        <v>2216</v>
      </c>
      <c r="O735" t="s">
        <v>9</v>
      </c>
      <c r="P735" t="s">
        <v>242</v>
      </c>
      <c r="Q735" t="s">
        <v>2217</v>
      </c>
      <c r="R735">
        <v>11.96</v>
      </c>
      <c r="S735">
        <v>2</v>
      </c>
      <c r="T735">
        <v>0</v>
      </c>
      <c r="U735">
        <v>2.99</v>
      </c>
      <c r="V735">
        <v>2016</v>
      </c>
      <c r="W735" t="s">
        <v>219</v>
      </c>
    </row>
    <row r="736" spans="1:23" x14ac:dyDescent="0.25">
      <c r="A736">
        <v>7257</v>
      </c>
      <c r="B736" t="s">
        <v>4251</v>
      </c>
      <c r="C736" s="32">
        <v>42520</v>
      </c>
      <c r="D736" s="32">
        <v>42525</v>
      </c>
      <c r="E736" t="s">
        <v>375</v>
      </c>
      <c r="F736" t="s">
        <v>1633</v>
      </c>
      <c r="G736" t="s">
        <v>1634</v>
      </c>
      <c r="H736" t="s">
        <v>2</v>
      </c>
      <c r="I736" t="s">
        <v>378</v>
      </c>
      <c r="J736" t="s">
        <v>2275</v>
      </c>
      <c r="K736" t="s">
        <v>65</v>
      </c>
      <c r="L736">
        <v>54880</v>
      </c>
      <c r="M736" t="s">
        <v>81</v>
      </c>
      <c r="N736" t="s">
        <v>693</v>
      </c>
      <c r="O736" t="s">
        <v>9</v>
      </c>
      <c r="P736" t="s">
        <v>242</v>
      </c>
      <c r="Q736" t="s">
        <v>694</v>
      </c>
      <c r="R736">
        <v>5.56</v>
      </c>
      <c r="S736">
        <v>2</v>
      </c>
      <c r="T736">
        <v>0</v>
      </c>
      <c r="U736">
        <v>1.4455999999999998</v>
      </c>
      <c r="V736">
        <v>2016</v>
      </c>
      <c r="W736" t="s">
        <v>216</v>
      </c>
    </row>
    <row r="737" spans="1:23" x14ac:dyDescent="0.25">
      <c r="A737">
        <v>7259</v>
      </c>
      <c r="B737" t="s">
        <v>4251</v>
      </c>
      <c r="C737" s="32">
        <v>42520</v>
      </c>
      <c r="D737" s="32">
        <v>42525</v>
      </c>
      <c r="E737" t="s">
        <v>375</v>
      </c>
      <c r="F737" t="s">
        <v>1633</v>
      </c>
      <c r="G737" t="s">
        <v>1634</v>
      </c>
      <c r="H737" t="s">
        <v>2</v>
      </c>
      <c r="I737" t="s">
        <v>378</v>
      </c>
      <c r="J737" t="s">
        <v>2275</v>
      </c>
      <c r="K737" t="s">
        <v>65</v>
      </c>
      <c r="L737">
        <v>54880</v>
      </c>
      <c r="M737" t="s">
        <v>81</v>
      </c>
      <c r="N737" t="s">
        <v>3675</v>
      </c>
      <c r="O737" t="s">
        <v>9</v>
      </c>
      <c r="P737" t="s">
        <v>242</v>
      </c>
      <c r="Q737" t="s">
        <v>3676</v>
      </c>
      <c r="R737">
        <v>14.7</v>
      </c>
      <c r="S737">
        <v>5</v>
      </c>
      <c r="T737">
        <v>0</v>
      </c>
      <c r="U737">
        <v>3.9690000000000003</v>
      </c>
      <c r="V737">
        <v>2016</v>
      </c>
      <c r="W737" t="s">
        <v>216</v>
      </c>
    </row>
    <row r="738" spans="1:23" x14ac:dyDescent="0.25">
      <c r="A738">
        <v>7707</v>
      </c>
      <c r="B738" t="s">
        <v>3949</v>
      </c>
      <c r="C738" s="32">
        <v>42608</v>
      </c>
      <c r="D738" s="32">
        <v>42615</v>
      </c>
      <c r="E738" t="s">
        <v>375</v>
      </c>
      <c r="F738" t="s">
        <v>3950</v>
      </c>
      <c r="G738" t="s">
        <v>3951</v>
      </c>
      <c r="H738" t="s">
        <v>0</v>
      </c>
      <c r="I738" t="s">
        <v>378</v>
      </c>
      <c r="J738" t="s">
        <v>122</v>
      </c>
      <c r="K738" t="s">
        <v>44</v>
      </c>
      <c r="L738">
        <v>48234</v>
      </c>
      <c r="M738" t="s">
        <v>81</v>
      </c>
      <c r="N738" t="s">
        <v>3222</v>
      </c>
      <c r="O738" t="s">
        <v>9</v>
      </c>
      <c r="P738" t="s">
        <v>242</v>
      </c>
      <c r="Q738" t="s">
        <v>3223</v>
      </c>
      <c r="R738">
        <v>8.64</v>
      </c>
      <c r="S738">
        <v>3</v>
      </c>
      <c r="T738">
        <v>0</v>
      </c>
      <c r="U738">
        <v>2.5055999999999998</v>
      </c>
      <c r="V738">
        <v>2016</v>
      </c>
      <c r="W738" t="s">
        <v>209</v>
      </c>
    </row>
    <row r="739" spans="1:23" x14ac:dyDescent="0.25">
      <c r="A739">
        <v>7746</v>
      </c>
      <c r="B739" t="s">
        <v>4252</v>
      </c>
      <c r="C739" s="32">
        <v>42538</v>
      </c>
      <c r="D739" s="32">
        <v>42543</v>
      </c>
      <c r="E739" t="s">
        <v>375</v>
      </c>
      <c r="F739" t="s">
        <v>4253</v>
      </c>
      <c r="G739" t="s">
        <v>4254</v>
      </c>
      <c r="H739" t="s">
        <v>1</v>
      </c>
      <c r="I739" t="s">
        <v>378</v>
      </c>
      <c r="J739" t="s">
        <v>4255</v>
      </c>
      <c r="K739" t="s">
        <v>31</v>
      </c>
      <c r="L739">
        <v>6708</v>
      </c>
      <c r="M739" t="s">
        <v>82</v>
      </c>
      <c r="N739" t="s">
        <v>3267</v>
      </c>
      <c r="O739" t="s">
        <v>9</v>
      </c>
      <c r="P739" t="s">
        <v>242</v>
      </c>
      <c r="Q739" t="s">
        <v>3268</v>
      </c>
      <c r="R739">
        <v>9.84</v>
      </c>
      <c r="S739">
        <v>3</v>
      </c>
      <c r="T739">
        <v>0</v>
      </c>
      <c r="U739">
        <v>2.8535999999999988</v>
      </c>
      <c r="V739">
        <v>2016</v>
      </c>
      <c r="W739" t="s">
        <v>214</v>
      </c>
    </row>
    <row r="740" spans="1:23" x14ac:dyDescent="0.25">
      <c r="A740">
        <v>7890</v>
      </c>
      <c r="B740" t="s">
        <v>4396</v>
      </c>
      <c r="C740" s="32">
        <v>42729</v>
      </c>
      <c r="D740" s="32">
        <v>42733</v>
      </c>
      <c r="E740" t="s">
        <v>375</v>
      </c>
      <c r="F740" t="s">
        <v>2289</v>
      </c>
      <c r="G740" t="s">
        <v>2290</v>
      </c>
      <c r="H740" t="s">
        <v>0</v>
      </c>
      <c r="I740" t="s">
        <v>378</v>
      </c>
      <c r="J740" t="s">
        <v>241</v>
      </c>
      <c r="K740" t="s">
        <v>28</v>
      </c>
      <c r="L740">
        <v>72701</v>
      </c>
      <c r="M740" t="s">
        <v>83</v>
      </c>
      <c r="N740" t="s">
        <v>4732</v>
      </c>
      <c r="O740" t="s">
        <v>9</v>
      </c>
      <c r="P740" t="s">
        <v>242</v>
      </c>
      <c r="Q740" t="s">
        <v>4733</v>
      </c>
      <c r="R740">
        <v>19.89</v>
      </c>
      <c r="S740">
        <v>9</v>
      </c>
      <c r="T740">
        <v>0</v>
      </c>
      <c r="U740">
        <v>5.3703000000000003</v>
      </c>
      <c r="V740">
        <v>2016</v>
      </c>
      <c r="W740" t="s">
        <v>210</v>
      </c>
    </row>
    <row r="741" spans="1:23" x14ac:dyDescent="0.25">
      <c r="A741">
        <v>8172</v>
      </c>
      <c r="B741" t="s">
        <v>4734</v>
      </c>
      <c r="C741" s="32">
        <v>42414</v>
      </c>
      <c r="D741" s="32">
        <v>42419</v>
      </c>
      <c r="E741" t="s">
        <v>375</v>
      </c>
      <c r="F741" t="s">
        <v>1579</v>
      </c>
      <c r="G741" t="s">
        <v>1580</v>
      </c>
      <c r="H741" t="s">
        <v>0</v>
      </c>
      <c r="I741" t="s">
        <v>378</v>
      </c>
      <c r="J741" t="s">
        <v>142</v>
      </c>
      <c r="K741" t="s">
        <v>46</v>
      </c>
      <c r="L741">
        <v>39212</v>
      </c>
      <c r="M741" t="s">
        <v>83</v>
      </c>
      <c r="N741" t="s">
        <v>4670</v>
      </c>
      <c r="O741" t="s">
        <v>9</v>
      </c>
      <c r="P741" t="s">
        <v>242</v>
      </c>
      <c r="Q741" t="s">
        <v>4671</v>
      </c>
      <c r="R741">
        <v>264.18</v>
      </c>
      <c r="S741">
        <v>7</v>
      </c>
      <c r="T741">
        <v>0</v>
      </c>
      <c r="U741">
        <v>68.686800000000005</v>
      </c>
      <c r="V741">
        <v>2016</v>
      </c>
      <c r="W741" t="s">
        <v>211</v>
      </c>
    </row>
    <row r="742" spans="1:23" x14ac:dyDescent="0.25">
      <c r="A742">
        <v>8337</v>
      </c>
      <c r="B742" t="s">
        <v>4735</v>
      </c>
      <c r="C742" s="32">
        <v>42553</v>
      </c>
      <c r="D742" s="32">
        <v>42559</v>
      </c>
      <c r="E742" t="s">
        <v>375</v>
      </c>
      <c r="F742" t="s">
        <v>4736</v>
      </c>
      <c r="G742" t="s">
        <v>4737</v>
      </c>
      <c r="H742" t="s">
        <v>0</v>
      </c>
      <c r="I742" t="s">
        <v>378</v>
      </c>
      <c r="J742" t="s">
        <v>1362</v>
      </c>
      <c r="K742" t="s">
        <v>63</v>
      </c>
      <c r="L742">
        <v>22204</v>
      </c>
      <c r="M742" t="s">
        <v>83</v>
      </c>
      <c r="N742" t="s">
        <v>4738</v>
      </c>
      <c r="O742" t="s">
        <v>9</v>
      </c>
      <c r="P742" t="s">
        <v>242</v>
      </c>
      <c r="Q742" t="s">
        <v>4739</v>
      </c>
      <c r="R742">
        <v>7.7</v>
      </c>
      <c r="S742">
        <v>2</v>
      </c>
      <c r="T742">
        <v>0</v>
      </c>
      <c r="U742">
        <v>3.157</v>
      </c>
      <c r="V742">
        <v>2016</v>
      </c>
      <c r="W742" t="s">
        <v>213</v>
      </c>
    </row>
    <row r="743" spans="1:23" x14ac:dyDescent="0.25">
      <c r="A743">
        <v>8798</v>
      </c>
      <c r="B743" t="s">
        <v>4740</v>
      </c>
      <c r="C743" s="32">
        <v>42558</v>
      </c>
      <c r="D743" s="32">
        <v>42564</v>
      </c>
      <c r="E743" t="s">
        <v>375</v>
      </c>
      <c r="F743" t="s">
        <v>3704</v>
      </c>
      <c r="G743" t="s">
        <v>3705</v>
      </c>
      <c r="H743" t="s">
        <v>0</v>
      </c>
      <c r="I743" t="s">
        <v>378</v>
      </c>
      <c r="J743" t="s">
        <v>1286</v>
      </c>
      <c r="K743" t="s">
        <v>61</v>
      </c>
      <c r="L743">
        <v>84057</v>
      </c>
      <c r="M743" t="s">
        <v>84</v>
      </c>
      <c r="N743" t="s">
        <v>4711</v>
      </c>
      <c r="O743" t="s">
        <v>9</v>
      </c>
      <c r="P743" t="s">
        <v>242</v>
      </c>
      <c r="Q743" t="s">
        <v>4712</v>
      </c>
      <c r="R743">
        <v>45.98</v>
      </c>
      <c r="S743">
        <v>2</v>
      </c>
      <c r="T743">
        <v>0</v>
      </c>
      <c r="U743">
        <v>12.874400000000001</v>
      </c>
      <c r="V743">
        <v>2016</v>
      </c>
      <c r="W743" t="s">
        <v>213</v>
      </c>
    </row>
    <row r="744" spans="1:23" x14ac:dyDescent="0.25">
      <c r="A744">
        <v>8813</v>
      </c>
      <c r="B744" t="s">
        <v>338</v>
      </c>
      <c r="C744" s="32">
        <v>42437</v>
      </c>
      <c r="D744" s="32">
        <v>42442</v>
      </c>
      <c r="E744" t="s">
        <v>375</v>
      </c>
      <c r="F744" t="s">
        <v>1122</v>
      </c>
      <c r="G744" t="s">
        <v>1123</v>
      </c>
      <c r="H744" t="s">
        <v>1</v>
      </c>
      <c r="I744" t="s">
        <v>378</v>
      </c>
      <c r="J744" t="s">
        <v>142</v>
      </c>
      <c r="K744" t="s">
        <v>44</v>
      </c>
      <c r="L744">
        <v>49201</v>
      </c>
      <c r="M744" t="s">
        <v>81</v>
      </c>
      <c r="N744" t="s">
        <v>4665</v>
      </c>
      <c r="O744" t="s">
        <v>9</v>
      </c>
      <c r="P744" t="s">
        <v>242</v>
      </c>
      <c r="Q744" t="s">
        <v>913</v>
      </c>
      <c r="R744">
        <v>13.899999999999999</v>
      </c>
      <c r="S744">
        <v>5</v>
      </c>
      <c r="T744">
        <v>0</v>
      </c>
      <c r="U744">
        <v>3.7529999999999997</v>
      </c>
      <c r="V744">
        <v>2016</v>
      </c>
      <c r="W744" t="s">
        <v>215</v>
      </c>
    </row>
    <row r="745" spans="1:23" x14ac:dyDescent="0.25">
      <c r="A745">
        <v>9148</v>
      </c>
      <c r="B745" t="s">
        <v>4409</v>
      </c>
      <c r="C745" s="32">
        <v>42392</v>
      </c>
      <c r="D745" s="32">
        <v>42396</v>
      </c>
      <c r="E745" t="s">
        <v>375</v>
      </c>
      <c r="F745" t="s">
        <v>1101</v>
      </c>
      <c r="G745" t="s">
        <v>1102</v>
      </c>
      <c r="H745" t="s">
        <v>1</v>
      </c>
      <c r="I745" t="s">
        <v>378</v>
      </c>
      <c r="J745" t="s">
        <v>69</v>
      </c>
      <c r="K745" t="s">
        <v>62</v>
      </c>
      <c r="M745" t="s">
        <v>82</v>
      </c>
      <c r="N745" t="s">
        <v>4741</v>
      </c>
      <c r="O745" t="s">
        <v>9</v>
      </c>
      <c r="P745" t="s">
        <v>242</v>
      </c>
      <c r="Q745" t="s">
        <v>4742</v>
      </c>
      <c r="R745">
        <v>8.0400000000000009</v>
      </c>
      <c r="S745">
        <v>6</v>
      </c>
      <c r="T745">
        <v>0</v>
      </c>
      <c r="U745">
        <v>2.7336</v>
      </c>
      <c r="V745">
        <v>2016</v>
      </c>
      <c r="W745" t="s">
        <v>212</v>
      </c>
    </row>
    <row r="746" spans="1:23" x14ac:dyDescent="0.25">
      <c r="A746">
        <v>9427</v>
      </c>
      <c r="B746" t="s">
        <v>4743</v>
      </c>
      <c r="C746" s="32">
        <v>42628</v>
      </c>
      <c r="D746" s="32">
        <v>42633</v>
      </c>
      <c r="E746" t="s">
        <v>375</v>
      </c>
      <c r="F746" t="s">
        <v>4744</v>
      </c>
      <c r="G746" t="s">
        <v>4745</v>
      </c>
      <c r="H746" t="s">
        <v>0</v>
      </c>
      <c r="I746" t="s">
        <v>378</v>
      </c>
      <c r="J746" t="s">
        <v>75</v>
      </c>
      <c r="K746" t="s">
        <v>64</v>
      </c>
      <c r="L746">
        <v>98105</v>
      </c>
      <c r="M746" t="s">
        <v>84</v>
      </c>
      <c r="N746" t="s">
        <v>2185</v>
      </c>
      <c r="O746" t="s">
        <v>9</v>
      </c>
      <c r="P746" t="s">
        <v>242</v>
      </c>
      <c r="Q746" t="s">
        <v>2186</v>
      </c>
      <c r="R746">
        <v>35.4</v>
      </c>
      <c r="S746">
        <v>5</v>
      </c>
      <c r="T746">
        <v>0</v>
      </c>
      <c r="U746">
        <v>13.452000000000002</v>
      </c>
      <c r="V746">
        <v>2016</v>
      </c>
      <c r="W746" t="s">
        <v>219</v>
      </c>
    </row>
    <row r="747" spans="1:23" x14ac:dyDescent="0.25">
      <c r="A747">
        <v>9490</v>
      </c>
      <c r="B747" t="s">
        <v>4746</v>
      </c>
      <c r="C747" s="32">
        <v>42587</v>
      </c>
      <c r="D747" s="32">
        <v>42593</v>
      </c>
      <c r="E747" t="s">
        <v>375</v>
      </c>
      <c r="F747" t="s">
        <v>4558</v>
      </c>
      <c r="G747" t="s">
        <v>4559</v>
      </c>
      <c r="H747" t="s">
        <v>1</v>
      </c>
      <c r="I747" t="s">
        <v>378</v>
      </c>
      <c r="J747" t="s">
        <v>239</v>
      </c>
      <c r="K747" t="s">
        <v>26</v>
      </c>
      <c r="L747">
        <v>35810</v>
      </c>
      <c r="M747" t="s">
        <v>83</v>
      </c>
      <c r="N747" t="s">
        <v>2338</v>
      </c>
      <c r="O747" t="s">
        <v>9</v>
      </c>
      <c r="P747" t="s">
        <v>242</v>
      </c>
      <c r="Q747" t="s">
        <v>2339</v>
      </c>
      <c r="R747">
        <v>197.04999999999998</v>
      </c>
      <c r="S747">
        <v>7</v>
      </c>
      <c r="T747">
        <v>0</v>
      </c>
      <c r="U747">
        <v>59.114999999999981</v>
      </c>
      <c r="V747">
        <v>2016</v>
      </c>
      <c r="W747" t="s">
        <v>209</v>
      </c>
    </row>
    <row r="748" spans="1:23" x14ac:dyDescent="0.25">
      <c r="A748">
        <v>9503</v>
      </c>
      <c r="B748" t="s">
        <v>4747</v>
      </c>
      <c r="C748" s="32">
        <v>42482</v>
      </c>
      <c r="D748" s="32">
        <v>42489</v>
      </c>
      <c r="E748" t="s">
        <v>375</v>
      </c>
      <c r="F748" t="s">
        <v>3933</v>
      </c>
      <c r="G748" t="s">
        <v>3934</v>
      </c>
      <c r="H748" t="s">
        <v>0</v>
      </c>
      <c r="I748" t="s">
        <v>378</v>
      </c>
      <c r="J748" t="s">
        <v>4748</v>
      </c>
      <c r="K748" t="s">
        <v>53</v>
      </c>
      <c r="L748">
        <v>13440</v>
      </c>
      <c r="M748" t="s">
        <v>82</v>
      </c>
      <c r="N748" t="s">
        <v>4749</v>
      </c>
      <c r="O748" t="s">
        <v>9</v>
      </c>
      <c r="P748" t="s">
        <v>242</v>
      </c>
      <c r="Q748" t="s">
        <v>4750</v>
      </c>
      <c r="R748">
        <v>32.129999999999995</v>
      </c>
      <c r="S748">
        <v>9</v>
      </c>
      <c r="T748">
        <v>0</v>
      </c>
      <c r="U748">
        <v>8.3537999999999997</v>
      </c>
      <c r="V748">
        <v>2016</v>
      </c>
      <c r="W748" t="s">
        <v>208</v>
      </c>
    </row>
    <row r="749" spans="1:23" x14ac:dyDescent="0.25">
      <c r="A749">
        <v>9504</v>
      </c>
      <c r="B749" t="s">
        <v>4747</v>
      </c>
      <c r="C749" s="32">
        <v>42482</v>
      </c>
      <c r="D749" s="32">
        <v>42489</v>
      </c>
      <c r="E749" t="s">
        <v>375</v>
      </c>
      <c r="F749" t="s">
        <v>3933</v>
      </c>
      <c r="G749" t="s">
        <v>3934</v>
      </c>
      <c r="H749" t="s">
        <v>0</v>
      </c>
      <c r="I749" t="s">
        <v>378</v>
      </c>
      <c r="J749" t="s">
        <v>4748</v>
      </c>
      <c r="K749" t="s">
        <v>53</v>
      </c>
      <c r="L749">
        <v>13440</v>
      </c>
      <c r="M749" t="s">
        <v>82</v>
      </c>
      <c r="N749" t="s">
        <v>3152</v>
      </c>
      <c r="O749" t="s">
        <v>9</v>
      </c>
      <c r="P749" t="s">
        <v>242</v>
      </c>
      <c r="Q749" t="s">
        <v>3153</v>
      </c>
      <c r="R749">
        <v>2.88</v>
      </c>
      <c r="S749">
        <v>1</v>
      </c>
      <c r="T749">
        <v>0</v>
      </c>
      <c r="U749">
        <v>0.80640000000000001</v>
      </c>
      <c r="V749">
        <v>2016</v>
      </c>
      <c r="W749" t="s">
        <v>208</v>
      </c>
    </row>
    <row r="750" spans="1:23" x14ac:dyDescent="0.25">
      <c r="A750">
        <v>23</v>
      </c>
      <c r="B750" t="s">
        <v>4681</v>
      </c>
      <c r="C750" s="32">
        <v>42713</v>
      </c>
      <c r="D750" s="32">
        <v>42717</v>
      </c>
      <c r="E750" t="s">
        <v>375</v>
      </c>
      <c r="F750" t="s">
        <v>855</v>
      </c>
      <c r="G750" t="s">
        <v>856</v>
      </c>
      <c r="H750" t="s">
        <v>1</v>
      </c>
      <c r="I750" t="s">
        <v>378</v>
      </c>
      <c r="J750" t="s">
        <v>4682</v>
      </c>
      <c r="K750" t="s">
        <v>48</v>
      </c>
      <c r="L750">
        <v>68025</v>
      </c>
      <c r="M750" t="s">
        <v>81</v>
      </c>
      <c r="N750" t="s">
        <v>2354</v>
      </c>
      <c r="O750" t="s">
        <v>9</v>
      </c>
      <c r="P750" t="s">
        <v>14</v>
      </c>
      <c r="Q750" t="s">
        <v>2355</v>
      </c>
      <c r="R750">
        <v>60.339999999999996</v>
      </c>
      <c r="S750">
        <v>7</v>
      </c>
      <c r="T750">
        <v>0</v>
      </c>
      <c r="U750">
        <v>15.688400000000001</v>
      </c>
      <c r="V750">
        <v>2016</v>
      </c>
      <c r="W750" t="s">
        <v>210</v>
      </c>
    </row>
    <row r="751" spans="1:23" x14ac:dyDescent="0.25">
      <c r="A751">
        <v>99</v>
      </c>
      <c r="B751" t="s">
        <v>4751</v>
      </c>
      <c r="C751" s="32">
        <v>42619</v>
      </c>
      <c r="D751" s="32">
        <v>42624</v>
      </c>
      <c r="E751" t="s">
        <v>375</v>
      </c>
      <c r="F751" t="s">
        <v>4752</v>
      </c>
      <c r="G751" t="s">
        <v>4753</v>
      </c>
      <c r="H751" t="s">
        <v>1</v>
      </c>
      <c r="I751" t="s">
        <v>378</v>
      </c>
      <c r="J751" t="s">
        <v>4163</v>
      </c>
      <c r="K751" t="s">
        <v>45</v>
      </c>
      <c r="L751">
        <v>55106</v>
      </c>
      <c r="M751" t="s">
        <v>81</v>
      </c>
      <c r="N751" t="s">
        <v>4754</v>
      </c>
      <c r="O751" t="s">
        <v>9</v>
      </c>
      <c r="P751" t="s">
        <v>14</v>
      </c>
      <c r="Q751" t="s">
        <v>4755</v>
      </c>
      <c r="R751">
        <v>77.88</v>
      </c>
      <c r="S751">
        <v>6</v>
      </c>
      <c r="T751">
        <v>0</v>
      </c>
      <c r="U751">
        <v>22.585199999999993</v>
      </c>
      <c r="V751">
        <v>2016</v>
      </c>
      <c r="W751" t="s">
        <v>219</v>
      </c>
    </row>
    <row r="752" spans="1:23" x14ac:dyDescent="0.25">
      <c r="A752">
        <v>1537</v>
      </c>
      <c r="B752" t="s">
        <v>4601</v>
      </c>
      <c r="C752" s="32">
        <v>42672</v>
      </c>
      <c r="D752" s="32">
        <v>42676</v>
      </c>
      <c r="E752" t="s">
        <v>375</v>
      </c>
      <c r="F752" t="s">
        <v>4602</v>
      </c>
      <c r="G752" t="s">
        <v>4603</v>
      </c>
      <c r="H752" t="s">
        <v>1</v>
      </c>
      <c r="I752" t="s">
        <v>378</v>
      </c>
      <c r="J752" t="s">
        <v>4604</v>
      </c>
      <c r="K752" t="s">
        <v>51</v>
      </c>
      <c r="L752">
        <v>8302</v>
      </c>
      <c r="M752" t="s">
        <v>82</v>
      </c>
      <c r="N752" t="s">
        <v>811</v>
      </c>
      <c r="O752" t="s">
        <v>9</v>
      </c>
      <c r="P752" t="s">
        <v>14</v>
      </c>
      <c r="Q752" t="s">
        <v>812</v>
      </c>
      <c r="R752">
        <v>11.67</v>
      </c>
      <c r="S752">
        <v>3</v>
      </c>
      <c r="T752">
        <v>0</v>
      </c>
      <c r="U752">
        <v>3.0342000000000002</v>
      </c>
      <c r="V752">
        <v>2016</v>
      </c>
      <c r="W752" t="s">
        <v>218</v>
      </c>
    </row>
    <row r="753" spans="1:23" x14ac:dyDescent="0.25">
      <c r="A753">
        <v>2046</v>
      </c>
      <c r="B753" t="s">
        <v>4228</v>
      </c>
      <c r="C753" s="32">
        <v>42568</v>
      </c>
      <c r="D753" s="32">
        <v>42572</v>
      </c>
      <c r="E753" t="s">
        <v>375</v>
      </c>
      <c r="F753" t="s">
        <v>4229</v>
      </c>
      <c r="G753" t="s">
        <v>4230</v>
      </c>
      <c r="H753" t="s">
        <v>1</v>
      </c>
      <c r="I753" t="s">
        <v>378</v>
      </c>
      <c r="J753" t="s">
        <v>2179</v>
      </c>
      <c r="K753" t="s">
        <v>51</v>
      </c>
      <c r="L753">
        <v>8861</v>
      </c>
      <c r="M753" t="s">
        <v>82</v>
      </c>
      <c r="N753" t="s">
        <v>3121</v>
      </c>
      <c r="O753" t="s">
        <v>9</v>
      </c>
      <c r="P753" t="s">
        <v>14</v>
      </c>
      <c r="Q753" t="s">
        <v>3122</v>
      </c>
      <c r="R753">
        <v>162.63999999999999</v>
      </c>
      <c r="S753">
        <v>2</v>
      </c>
      <c r="T753">
        <v>0</v>
      </c>
      <c r="U753">
        <v>45.539199999999994</v>
      </c>
      <c r="V753">
        <v>2016</v>
      </c>
      <c r="W753" t="s">
        <v>213</v>
      </c>
    </row>
    <row r="754" spans="1:23" x14ac:dyDescent="0.25">
      <c r="A754">
        <v>2193</v>
      </c>
      <c r="B754" t="s">
        <v>4360</v>
      </c>
      <c r="C754" s="32">
        <v>42714</v>
      </c>
      <c r="D754" s="32">
        <v>42721</v>
      </c>
      <c r="E754" t="s">
        <v>375</v>
      </c>
      <c r="F754" t="s">
        <v>3926</v>
      </c>
      <c r="G754" t="s">
        <v>3927</v>
      </c>
      <c r="H754" t="s">
        <v>0</v>
      </c>
      <c r="I754" t="s">
        <v>378</v>
      </c>
      <c r="J754" t="s">
        <v>75</v>
      </c>
      <c r="K754" t="s">
        <v>64</v>
      </c>
      <c r="L754">
        <v>98105</v>
      </c>
      <c r="M754" t="s">
        <v>84</v>
      </c>
      <c r="N754" t="s">
        <v>845</v>
      </c>
      <c r="O754" t="s">
        <v>9</v>
      </c>
      <c r="P754" t="s">
        <v>14</v>
      </c>
      <c r="Q754" t="s">
        <v>846</v>
      </c>
      <c r="R754">
        <v>65.34</v>
      </c>
      <c r="S754">
        <v>3</v>
      </c>
      <c r="T754">
        <v>0</v>
      </c>
      <c r="U754">
        <v>22.869</v>
      </c>
      <c r="V754">
        <v>2016</v>
      </c>
      <c r="W754" t="s">
        <v>210</v>
      </c>
    </row>
    <row r="755" spans="1:23" x14ac:dyDescent="0.25">
      <c r="A755">
        <v>2195</v>
      </c>
      <c r="B755" t="s">
        <v>4360</v>
      </c>
      <c r="C755" s="32">
        <v>42714</v>
      </c>
      <c r="D755" s="32">
        <v>42721</v>
      </c>
      <c r="E755" t="s">
        <v>375</v>
      </c>
      <c r="F755" t="s">
        <v>3926</v>
      </c>
      <c r="G755" t="s">
        <v>3927</v>
      </c>
      <c r="H755" t="s">
        <v>0</v>
      </c>
      <c r="I755" t="s">
        <v>378</v>
      </c>
      <c r="J755" t="s">
        <v>75</v>
      </c>
      <c r="K755" t="s">
        <v>64</v>
      </c>
      <c r="L755">
        <v>98105</v>
      </c>
      <c r="M755" t="s">
        <v>84</v>
      </c>
      <c r="N755" t="s">
        <v>4756</v>
      </c>
      <c r="O755" t="s">
        <v>9</v>
      </c>
      <c r="P755" t="s">
        <v>14</v>
      </c>
      <c r="Q755" t="s">
        <v>4757</v>
      </c>
      <c r="R755">
        <v>35.099999999999994</v>
      </c>
      <c r="S755">
        <v>3</v>
      </c>
      <c r="T755">
        <v>0</v>
      </c>
      <c r="U755">
        <v>12.285</v>
      </c>
      <c r="V755">
        <v>2016</v>
      </c>
      <c r="W755" t="s">
        <v>210</v>
      </c>
    </row>
    <row r="756" spans="1:23" x14ac:dyDescent="0.25">
      <c r="A756">
        <v>2345</v>
      </c>
      <c r="B756" t="s">
        <v>4758</v>
      </c>
      <c r="C756" s="32">
        <v>42422</v>
      </c>
      <c r="D756" s="32">
        <v>42428</v>
      </c>
      <c r="E756" t="s">
        <v>375</v>
      </c>
      <c r="F756" t="s">
        <v>3612</v>
      </c>
      <c r="G756" t="s">
        <v>3613</v>
      </c>
      <c r="H756" t="s">
        <v>2</v>
      </c>
      <c r="I756" t="s">
        <v>378</v>
      </c>
      <c r="J756" t="s">
        <v>116</v>
      </c>
      <c r="K756" t="s">
        <v>65</v>
      </c>
      <c r="L756">
        <v>53209</v>
      </c>
      <c r="M756" t="s">
        <v>81</v>
      </c>
      <c r="N756" t="s">
        <v>2362</v>
      </c>
      <c r="O756" t="s">
        <v>9</v>
      </c>
      <c r="P756" t="s">
        <v>14</v>
      </c>
      <c r="Q756" t="s">
        <v>2363</v>
      </c>
      <c r="R756">
        <v>490.32</v>
      </c>
      <c r="S756">
        <v>9</v>
      </c>
      <c r="T756">
        <v>0</v>
      </c>
      <c r="U756">
        <v>137.28960000000004</v>
      </c>
      <c r="V756">
        <v>2016</v>
      </c>
      <c r="W756" t="s">
        <v>211</v>
      </c>
    </row>
    <row r="757" spans="1:23" x14ac:dyDescent="0.25">
      <c r="A757">
        <v>2365</v>
      </c>
      <c r="B757" t="s">
        <v>4493</v>
      </c>
      <c r="C757" s="32">
        <v>42442</v>
      </c>
      <c r="D757" s="32">
        <v>42447</v>
      </c>
      <c r="E757" t="s">
        <v>375</v>
      </c>
      <c r="F757" t="s">
        <v>2837</v>
      </c>
      <c r="G757" t="s">
        <v>2838</v>
      </c>
      <c r="H757" t="s">
        <v>2</v>
      </c>
      <c r="I757" t="s">
        <v>378</v>
      </c>
      <c r="J757" t="s">
        <v>1462</v>
      </c>
      <c r="K757" t="s">
        <v>63</v>
      </c>
      <c r="L757">
        <v>22980</v>
      </c>
      <c r="M757" t="s">
        <v>83</v>
      </c>
      <c r="N757" t="s">
        <v>3138</v>
      </c>
      <c r="O757" t="s">
        <v>9</v>
      </c>
      <c r="P757" t="s">
        <v>14</v>
      </c>
      <c r="Q757" t="s">
        <v>3139</v>
      </c>
      <c r="R757">
        <v>160.32</v>
      </c>
      <c r="S757">
        <v>2</v>
      </c>
      <c r="T757">
        <v>0</v>
      </c>
      <c r="U757">
        <v>44.889600000000002</v>
      </c>
      <c r="V757">
        <v>2016</v>
      </c>
      <c r="W757" t="s">
        <v>215</v>
      </c>
    </row>
    <row r="758" spans="1:23" x14ac:dyDescent="0.25">
      <c r="A758">
        <v>2443</v>
      </c>
      <c r="B758" t="s">
        <v>4272</v>
      </c>
      <c r="C758" s="32">
        <v>42512</v>
      </c>
      <c r="D758" s="32">
        <v>42517</v>
      </c>
      <c r="E758" t="s">
        <v>375</v>
      </c>
      <c r="F758" t="s">
        <v>809</v>
      </c>
      <c r="G758" t="s">
        <v>810</v>
      </c>
      <c r="H758" t="s">
        <v>0</v>
      </c>
      <c r="I758" t="s">
        <v>378</v>
      </c>
      <c r="J758" t="s">
        <v>4273</v>
      </c>
      <c r="K758" t="s">
        <v>51</v>
      </c>
      <c r="L758">
        <v>7055</v>
      </c>
      <c r="M758" t="s">
        <v>82</v>
      </c>
      <c r="N758" t="s">
        <v>4759</v>
      </c>
      <c r="O758" t="s">
        <v>9</v>
      </c>
      <c r="P758" t="s">
        <v>14</v>
      </c>
      <c r="Q758" t="s">
        <v>4760</v>
      </c>
      <c r="R758">
        <v>662.84</v>
      </c>
      <c r="S758">
        <v>4</v>
      </c>
      <c r="T758">
        <v>0</v>
      </c>
      <c r="U758">
        <v>172.33840000000004</v>
      </c>
      <c r="V758">
        <v>2016</v>
      </c>
      <c r="W758" t="s">
        <v>216</v>
      </c>
    </row>
    <row r="759" spans="1:23" x14ac:dyDescent="0.25">
      <c r="A759">
        <v>2521</v>
      </c>
      <c r="B759" t="s">
        <v>4237</v>
      </c>
      <c r="C759" s="32">
        <v>42658</v>
      </c>
      <c r="D759" s="32">
        <v>42664</v>
      </c>
      <c r="E759" t="s">
        <v>375</v>
      </c>
      <c r="F759" t="s">
        <v>513</v>
      </c>
      <c r="G759" t="s">
        <v>514</v>
      </c>
      <c r="H759" t="s">
        <v>2</v>
      </c>
      <c r="I759" t="s">
        <v>378</v>
      </c>
      <c r="J759" t="s">
        <v>1576</v>
      </c>
      <c r="K759" t="s">
        <v>55</v>
      </c>
      <c r="L759">
        <v>73120</v>
      </c>
      <c r="M759" t="s">
        <v>81</v>
      </c>
      <c r="N759" t="s">
        <v>660</v>
      </c>
      <c r="O759" t="s">
        <v>9</v>
      </c>
      <c r="P759" t="s">
        <v>14</v>
      </c>
      <c r="Q759" t="s">
        <v>183</v>
      </c>
      <c r="R759">
        <v>868.58999999999992</v>
      </c>
      <c r="S759">
        <v>3</v>
      </c>
      <c r="T759">
        <v>0</v>
      </c>
      <c r="U759">
        <v>251.89109999999988</v>
      </c>
      <c r="V759">
        <v>2016</v>
      </c>
      <c r="W759" t="s">
        <v>218</v>
      </c>
    </row>
    <row r="760" spans="1:23" x14ac:dyDescent="0.25">
      <c r="A760">
        <v>3117</v>
      </c>
      <c r="B760" t="s">
        <v>4761</v>
      </c>
      <c r="C760" s="32">
        <v>42605</v>
      </c>
      <c r="D760" s="32">
        <v>42612</v>
      </c>
      <c r="E760" t="s">
        <v>375</v>
      </c>
      <c r="F760" t="s">
        <v>1723</v>
      </c>
      <c r="G760" t="s">
        <v>1724</v>
      </c>
      <c r="H760" t="s">
        <v>0</v>
      </c>
      <c r="I760" t="s">
        <v>378</v>
      </c>
      <c r="J760" t="s">
        <v>75</v>
      </c>
      <c r="K760" t="s">
        <v>64</v>
      </c>
      <c r="L760">
        <v>98105</v>
      </c>
      <c r="M760" t="s">
        <v>84</v>
      </c>
      <c r="N760" t="s">
        <v>2354</v>
      </c>
      <c r="O760" t="s">
        <v>9</v>
      </c>
      <c r="P760" t="s">
        <v>14</v>
      </c>
      <c r="Q760" t="s">
        <v>2355</v>
      </c>
      <c r="R760">
        <v>43.099999999999994</v>
      </c>
      <c r="S760">
        <v>5</v>
      </c>
      <c r="T760">
        <v>0</v>
      </c>
      <c r="U760">
        <v>11.206</v>
      </c>
      <c r="V760">
        <v>2016</v>
      </c>
      <c r="W760" t="s">
        <v>209</v>
      </c>
    </row>
    <row r="761" spans="1:23" x14ac:dyDescent="0.25">
      <c r="A761">
        <v>3697</v>
      </c>
      <c r="B761" t="s">
        <v>4762</v>
      </c>
      <c r="C761" s="32">
        <v>42658</v>
      </c>
      <c r="D761" s="32">
        <v>42663</v>
      </c>
      <c r="E761" t="s">
        <v>375</v>
      </c>
      <c r="F761" t="s">
        <v>1471</v>
      </c>
      <c r="G761" t="s">
        <v>1472</v>
      </c>
      <c r="H761" t="s">
        <v>1</v>
      </c>
      <c r="I761" t="s">
        <v>378</v>
      </c>
      <c r="J761" t="s">
        <v>143</v>
      </c>
      <c r="K761" t="s">
        <v>63</v>
      </c>
      <c r="L761">
        <v>22153</v>
      </c>
      <c r="M761" t="s">
        <v>83</v>
      </c>
      <c r="N761" t="s">
        <v>843</v>
      </c>
      <c r="O761" t="s">
        <v>9</v>
      </c>
      <c r="P761" t="s">
        <v>14</v>
      </c>
      <c r="Q761" t="s">
        <v>844</v>
      </c>
      <c r="R761">
        <v>43.26</v>
      </c>
      <c r="S761">
        <v>3</v>
      </c>
      <c r="T761">
        <v>0</v>
      </c>
      <c r="U761">
        <v>14.275799999999998</v>
      </c>
      <c r="V761">
        <v>2016</v>
      </c>
      <c r="W761" t="s">
        <v>218</v>
      </c>
    </row>
    <row r="762" spans="1:23" x14ac:dyDescent="0.25">
      <c r="A762">
        <v>4032</v>
      </c>
      <c r="B762" t="s">
        <v>4375</v>
      </c>
      <c r="C762" s="32">
        <v>42639</v>
      </c>
      <c r="D762" s="32">
        <v>42643</v>
      </c>
      <c r="E762" t="s">
        <v>375</v>
      </c>
      <c r="F762" t="s">
        <v>384</v>
      </c>
      <c r="G762" t="s">
        <v>385</v>
      </c>
      <c r="H762" t="s">
        <v>2</v>
      </c>
      <c r="I762" t="s">
        <v>378</v>
      </c>
      <c r="J762" t="s">
        <v>1912</v>
      </c>
      <c r="K762" t="s">
        <v>64</v>
      </c>
      <c r="L762">
        <v>98042</v>
      </c>
      <c r="M762" t="s">
        <v>84</v>
      </c>
      <c r="N762" t="s">
        <v>4763</v>
      </c>
      <c r="O762" t="s">
        <v>9</v>
      </c>
      <c r="P762" t="s">
        <v>14</v>
      </c>
      <c r="Q762" t="s">
        <v>4764</v>
      </c>
      <c r="R762">
        <v>236.88</v>
      </c>
      <c r="S762">
        <v>6</v>
      </c>
      <c r="T762">
        <v>0</v>
      </c>
      <c r="U762">
        <v>66.326400000000007</v>
      </c>
      <c r="V762">
        <v>2016</v>
      </c>
      <c r="W762" t="s">
        <v>219</v>
      </c>
    </row>
    <row r="763" spans="1:23" x14ac:dyDescent="0.25">
      <c r="A763">
        <v>5034</v>
      </c>
      <c r="B763" t="s">
        <v>4119</v>
      </c>
      <c r="C763" s="32">
        <v>42730</v>
      </c>
      <c r="D763" s="32">
        <v>42737</v>
      </c>
      <c r="E763" t="s">
        <v>375</v>
      </c>
      <c r="F763" t="s">
        <v>2905</v>
      </c>
      <c r="G763" t="s">
        <v>2906</v>
      </c>
      <c r="H763" t="s">
        <v>1</v>
      </c>
      <c r="I763" t="s">
        <v>378</v>
      </c>
      <c r="J763" t="s">
        <v>2307</v>
      </c>
      <c r="K763" t="s">
        <v>51</v>
      </c>
      <c r="L763">
        <v>8360</v>
      </c>
      <c r="M763" t="s">
        <v>82</v>
      </c>
      <c r="N763" t="s">
        <v>452</v>
      </c>
      <c r="O763" t="s">
        <v>9</v>
      </c>
      <c r="P763" t="s">
        <v>14</v>
      </c>
      <c r="Q763" t="s">
        <v>453</v>
      </c>
      <c r="R763">
        <v>26.49</v>
      </c>
      <c r="S763">
        <v>1</v>
      </c>
      <c r="T763">
        <v>0</v>
      </c>
      <c r="U763">
        <v>7.4172000000000011</v>
      </c>
      <c r="V763">
        <v>2016</v>
      </c>
      <c r="W763" t="s">
        <v>210</v>
      </c>
    </row>
    <row r="764" spans="1:23" x14ac:dyDescent="0.25">
      <c r="A764">
        <v>5364</v>
      </c>
      <c r="B764" t="s">
        <v>4519</v>
      </c>
      <c r="C764" s="32">
        <v>42733</v>
      </c>
      <c r="D764" s="32">
        <v>42737</v>
      </c>
      <c r="E764" t="s">
        <v>375</v>
      </c>
      <c r="F764" t="s">
        <v>4520</v>
      </c>
      <c r="G764" t="s">
        <v>4521</v>
      </c>
      <c r="H764" t="s">
        <v>0</v>
      </c>
      <c r="I764" t="s">
        <v>378</v>
      </c>
      <c r="J764" t="s">
        <v>2184</v>
      </c>
      <c r="K764" t="s">
        <v>39</v>
      </c>
      <c r="L764">
        <v>67212</v>
      </c>
      <c r="M764" t="s">
        <v>81</v>
      </c>
      <c r="N764" t="s">
        <v>4765</v>
      </c>
      <c r="O764" t="s">
        <v>9</v>
      </c>
      <c r="P764" t="s">
        <v>14</v>
      </c>
      <c r="Q764" t="s">
        <v>4766</v>
      </c>
      <c r="R764">
        <v>81.96</v>
      </c>
      <c r="S764">
        <v>2</v>
      </c>
      <c r="T764">
        <v>0</v>
      </c>
      <c r="U764">
        <v>22.948799999999999</v>
      </c>
      <c r="V764">
        <v>2016</v>
      </c>
      <c r="W764" t="s">
        <v>210</v>
      </c>
    </row>
    <row r="765" spans="1:23" x14ac:dyDescent="0.25">
      <c r="A765">
        <v>7149</v>
      </c>
      <c r="B765" t="s">
        <v>4767</v>
      </c>
      <c r="C765" s="32">
        <v>42533</v>
      </c>
      <c r="D765" s="32">
        <v>42538</v>
      </c>
      <c r="E765" t="s">
        <v>375</v>
      </c>
      <c r="F765" t="s">
        <v>3383</v>
      </c>
      <c r="G765" t="s">
        <v>3384</v>
      </c>
      <c r="H765" t="s">
        <v>0</v>
      </c>
      <c r="I765" t="s">
        <v>378</v>
      </c>
      <c r="J765" t="s">
        <v>1132</v>
      </c>
      <c r="K765" t="s">
        <v>53</v>
      </c>
      <c r="L765">
        <v>11561</v>
      </c>
      <c r="M765" t="s">
        <v>82</v>
      </c>
      <c r="N765" t="s">
        <v>4768</v>
      </c>
      <c r="O765" t="s">
        <v>9</v>
      </c>
      <c r="P765" t="s">
        <v>14</v>
      </c>
      <c r="Q765" t="s">
        <v>4769</v>
      </c>
      <c r="R765">
        <v>52.56</v>
      </c>
      <c r="S765">
        <v>3</v>
      </c>
      <c r="T765">
        <v>0</v>
      </c>
      <c r="U765">
        <v>18.396000000000001</v>
      </c>
      <c r="V765">
        <v>2016</v>
      </c>
      <c r="W765" t="s">
        <v>214</v>
      </c>
    </row>
    <row r="766" spans="1:23" x14ac:dyDescent="0.25">
      <c r="A766">
        <v>7254</v>
      </c>
      <c r="B766" t="s">
        <v>4251</v>
      </c>
      <c r="C766" s="32">
        <v>42520</v>
      </c>
      <c r="D766" s="32">
        <v>42525</v>
      </c>
      <c r="E766" t="s">
        <v>375</v>
      </c>
      <c r="F766" t="s">
        <v>1633</v>
      </c>
      <c r="G766" t="s">
        <v>1634</v>
      </c>
      <c r="H766" t="s">
        <v>2</v>
      </c>
      <c r="I766" t="s">
        <v>378</v>
      </c>
      <c r="J766" t="s">
        <v>2275</v>
      </c>
      <c r="K766" t="s">
        <v>65</v>
      </c>
      <c r="L766">
        <v>54880</v>
      </c>
      <c r="M766" t="s">
        <v>81</v>
      </c>
      <c r="N766" t="s">
        <v>4770</v>
      </c>
      <c r="O766" t="s">
        <v>9</v>
      </c>
      <c r="P766" t="s">
        <v>14</v>
      </c>
      <c r="Q766" t="s">
        <v>4771</v>
      </c>
      <c r="R766">
        <v>364.74</v>
      </c>
      <c r="S766">
        <v>3</v>
      </c>
      <c r="T766">
        <v>0</v>
      </c>
      <c r="U766">
        <v>109.42199999999997</v>
      </c>
      <c r="V766">
        <v>2016</v>
      </c>
      <c r="W766" t="s">
        <v>216</v>
      </c>
    </row>
    <row r="767" spans="1:23" x14ac:dyDescent="0.25">
      <c r="A767">
        <v>7385</v>
      </c>
      <c r="B767" t="s">
        <v>4298</v>
      </c>
      <c r="C767" s="32">
        <v>42626</v>
      </c>
      <c r="D767" s="32">
        <v>42631</v>
      </c>
      <c r="E767" t="s">
        <v>375</v>
      </c>
      <c r="F767" t="s">
        <v>2611</v>
      </c>
      <c r="G767" t="s">
        <v>2612</v>
      </c>
      <c r="H767" t="s">
        <v>0</v>
      </c>
      <c r="I767" t="s">
        <v>378</v>
      </c>
      <c r="J767" t="s">
        <v>123</v>
      </c>
      <c r="K767" t="s">
        <v>48</v>
      </c>
      <c r="L767">
        <v>68104</v>
      </c>
      <c r="M767" t="s">
        <v>81</v>
      </c>
      <c r="N767" t="s">
        <v>4772</v>
      </c>
      <c r="O767" t="s">
        <v>9</v>
      </c>
      <c r="P767" t="s">
        <v>14</v>
      </c>
      <c r="Q767" t="s">
        <v>4773</v>
      </c>
      <c r="R767">
        <v>378</v>
      </c>
      <c r="S767">
        <v>2</v>
      </c>
      <c r="T767">
        <v>0</v>
      </c>
      <c r="U767">
        <v>136.07999999999998</v>
      </c>
      <c r="V767">
        <v>2016</v>
      </c>
      <c r="W767" t="s">
        <v>219</v>
      </c>
    </row>
    <row r="768" spans="1:23" x14ac:dyDescent="0.25">
      <c r="A768">
        <v>7780</v>
      </c>
      <c r="B768" t="s">
        <v>4301</v>
      </c>
      <c r="C768" s="32">
        <v>42478</v>
      </c>
      <c r="D768" s="32">
        <v>42482</v>
      </c>
      <c r="E768" t="s">
        <v>375</v>
      </c>
      <c r="F768" t="s">
        <v>3759</v>
      </c>
      <c r="G768" t="s">
        <v>3760</v>
      </c>
      <c r="H768" t="s">
        <v>0</v>
      </c>
      <c r="I768" t="s">
        <v>378</v>
      </c>
      <c r="J768" t="s">
        <v>251</v>
      </c>
      <c r="K768" t="s">
        <v>63</v>
      </c>
      <c r="L768">
        <v>23320</v>
      </c>
      <c r="M768" t="s">
        <v>83</v>
      </c>
      <c r="N768" t="s">
        <v>2342</v>
      </c>
      <c r="O768" t="s">
        <v>9</v>
      </c>
      <c r="P768" t="s">
        <v>14</v>
      </c>
      <c r="Q768" t="s">
        <v>2343</v>
      </c>
      <c r="R768">
        <v>203.92</v>
      </c>
      <c r="S768">
        <v>4</v>
      </c>
      <c r="T768">
        <v>0</v>
      </c>
      <c r="U768">
        <v>55.058400000000006</v>
      </c>
      <c r="V768">
        <v>2016</v>
      </c>
      <c r="W768" t="s">
        <v>208</v>
      </c>
    </row>
    <row r="769" spans="1:23" x14ac:dyDescent="0.25">
      <c r="A769">
        <v>8323</v>
      </c>
      <c r="B769" t="s">
        <v>4774</v>
      </c>
      <c r="C769" s="32">
        <v>42693</v>
      </c>
      <c r="D769" s="32">
        <v>42699</v>
      </c>
      <c r="E769" t="s">
        <v>375</v>
      </c>
      <c r="F769" t="s">
        <v>3169</v>
      </c>
      <c r="G769" t="s">
        <v>3170</v>
      </c>
      <c r="H769" t="s">
        <v>0</v>
      </c>
      <c r="I769" t="s">
        <v>378</v>
      </c>
      <c r="J769" t="s">
        <v>1132</v>
      </c>
      <c r="K769" t="s">
        <v>53</v>
      </c>
      <c r="L769">
        <v>11561</v>
      </c>
      <c r="M769" t="s">
        <v>82</v>
      </c>
      <c r="N769" t="s">
        <v>3163</v>
      </c>
      <c r="O769" t="s">
        <v>9</v>
      </c>
      <c r="P769" t="s">
        <v>14</v>
      </c>
      <c r="Q769" t="s">
        <v>3164</v>
      </c>
      <c r="R769">
        <v>8.74</v>
      </c>
      <c r="S769">
        <v>2</v>
      </c>
      <c r="T769">
        <v>0</v>
      </c>
      <c r="U769">
        <v>2.2724000000000002</v>
      </c>
      <c r="V769">
        <v>2016</v>
      </c>
      <c r="W769" t="s">
        <v>217</v>
      </c>
    </row>
    <row r="770" spans="1:23" x14ac:dyDescent="0.25">
      <c r="A770">
        <v>8757</v>
      </c>
      <c r="B770" t="s">
        <v>299</v>
      </c>
      <c r="C770" s="32">
        <v>42573</v>
      </c>
      <c r="D770" s="32">
        <v>42577</v>
      </c>
      <c r="E770" t="s">
        <v>375</v>
      </c>
      <c r="F770" t="s">
        <v>4558</v>
      </c>
      <c r="G770" t="s">
        <v>4559</v>
      </c>
      <c r="H770" t="s">
        <v>1</v>
      </c>
      <c r="I770" t="s">
        <v>378</v>
      </c>
      <c r="J770" t="s">
        <v>148</v>
      </c>
      <c r="K770" t="s">
        <v>42</v>
      </c>
      <c r="L770">
        <v>21044</v>
      </c>
      <c r="M770" t="s">
        <v>82</v>
      </c>
      <c r="N770" t="s">
        <v>3821</v>
      </c>
      <c r="O770" t="s">
        <v>9</v>
      </c>
      <c r="P770" t="s">
        <v>14</v>
      </c>
      <c r="Q770" t="s">
        <v>3822</v>
      </c>
      <c r="R770">
        <v>37.68</v>
      </c>
      <c r="S770">
        <v>2</v>
      </c>
      <c r="T770">
        <v>0</v>
      </c>
      <c r="U770">
        <v>10.5504</v>
      </c>
      <c r="V770">
        <v>2016</v>
      </c>
      <c r="W770" t="s">
        <v>213</v>
      </c>
    </row>
    <row r="771" spans="1:23" x14ac:dyDescent="0.25">
      <c r="A771">
        <v>80</v>
      </c>
      <c r="B771" t="s">
        <v>4775</v>
      </c>
      <c r="C771" s="32">
        <v>42533</v>
      </c>
      <c r="D771" s="32">
        <v>42536</v>
      </c>
      <c r="E771" t="s">
        <v>512</v>
      </c>
      <c r="F771" t="s">
        <v>897</v>
      </c>
      <c r="G771" t="s">
        <v>898</v>
      </c>
      <c r="H771" t="s">
        <v>1</v>
      </c>
      <c r="I771" t="s">
        <v>378</v>
      </c>
      <c r="J771" t="s">
        <v>137</v>
      </c>
      <c r="K771" t="s">
        <v>26</v>
      </c>
      <c r="L771">
        <v>35601</v>
      </c>
      <c r="M771" t="s">
        <v>83</v>
      </c>
      <c r="N771" t="s">
        <v>4776</v>
      </c>
      <c r="O771" t="s">
        <v>9</v>
      </c>
      <c r="P771" t="s">
        <v>14</v>
      </c>
      <c r="Q771" t="s">
        <v>4777</v>
      </c>
      <c r="R771">
        <v>208.16</v>
      </c>
      <c r="S771">
        <v>1</v>
      </c>
      <c r="T771">
        <v>0</v>
      </c>
      <c r="U771">
        <v>56.20320000000001</v>
      </c>
      <c r="V771">
        <v>2016</v>
      </c>
      <c r="W771" t="s">
        <v>214</v>
      </c>
    </row>
    <row r="772" spans="1:23" x14ac:dyDescent="0.25">
      <c r="A772">
        <v>1138</v>
      </c>
      <c r="B772" t="s">
        <v>4647</v>
      </c>
      <c r="C772" s="32">
        <v>42686</v>
      </c>
      <c r="D772" s="32">
        <v>42689</v>
      </c>
      <c r="E772" t="s">
        <v>389</v>
      </c>
      <c r="F772" t="s">
        <v>4648</v>
      </c>
      <c r="G772" t="s">
        <v>4649</v>
      </c>
      <c r="H772" t="s">
        <v>1</v>
      </c>
      <c r="I772" t="s">
        <v>378</v>
      </c>
      <c r="J772" t="s">
        <v>4153</v>
      </c>
      <c r="K772" t="s">
        <v>37</v>
      </c>
      <c r="L772">
        <v>46350</v>
      </c>
      <c r="M772" t="s">
        <v>81</v>
      </c>
      <c r="N772" t="s">
        <v>3821</v>
      </c>
      <c r="O772" t="s">
        <v>9</v>
      </c>
      <c r="P772" t="s">
        <v>14</v>
      </c>
      <c r="Q772" t="s">
        <v>3822</v>
      </c>
      <c r="R772">
        <v>37.68</v>
      </c>
      <c r="S772">
        <v>2</v>
      </c>
      <c r="T772">
        <v>0</v>
      </c>
      <c r="U772">
        <v>10.5504</v>
      </c>
      <c r="V772">
        <v>2016</v>
      </c>
      <c r="W772" t="s">
        <v>217</v>
      </c>
    </row>
    <row r="773" spans="1:23" x14ac:dyDescent="0.25">
      <c r="A773">
        <v>4401</v>
      </c>
      <c r="B773" t="s">
        <v>4451</v>
      </c>
      <c r="C773" s="32">
        <v>42446</v>
      </c>
      <c r="D773" s="32">
        <v>42446</v>
      </c>
      <c r="E773" t="s">
        <v>597</v>
      </c>
      <c r="F773" t="s">
        <v>4452</v>
      </c>
      <c r="G773" t="s">
        <v>4453</v>
      </c>
      <c r="H773" t="s">
        <v>0</v>
      </c>
      <c r="I773" t="s">
        <v>378</v>
      </c>
      <c r="J773" t="s">
        <v>148</v>
      </c>
      <c r="K773" t="s">
        <v>42</v>
      </c>
      <c r="L773">
        <v>21044</v>
      </c>
      <c r="M773" t="s">
        <v>82</v>
      </c>
      <c r="N773" t="s">
        <v>4778</v>
      </c>
      <c r="O773" t="s">
        <v>9</v>
      </c>
      <c r="P773" t="s">
        <v>14</v>
      </c>
      <c r="Q773" t="s">
        <v>100</v>
      </c>
      <c r="R773">
        <v>901.94999999999993</v>
      </c>
      <c r="S773">
        <v>3</v>
      </c>
      <c r="T773">
        <v>0</v>
      </c>
      <c r="U773">
        <v>297.64349999999996</v>
      </c>
      <c r="V773">
        <v>2016</v>
      </c>
      <c r="W773" t="s">
        <v>215</v>
      </c>
    </row>
    <row r="774" spans="1:23" x14ac:dyDescent="0.25">
      <c r="A774">
        <v>5236</v>
      </c>
      <c r="B774" t="s">
        <v>4779</v>
      </c>
      <c r="C774" s="32">
        <v>42693</v>
      </c>
      <c r="D774" s="32">
        <v>42696</v>
      </c>
      <c r="E774" t="s">
        <v>512</v>
      </c>
      <c r="F774" t="s">
        <v>445</v>
      </c>
      <c r="G774" t="s">
        <v>446</v>
      </c>
      <c r="H774" t="s">
        <v>1</v>
      </c>
      <c r="I774" t="s">
        <v>378</v>
      </c>
      <c r="J774" t="s">
        <v>108</v>
      </c>
      <c r="K774" t="s">
        <v>37</v>
      </c>
      <c r="L774">
        <v>46203</v>
      </c>
      <c r="M774" t="s">
        <v>81</v>
      </c>
      <c r="N774" t="s">
        <v>2359</v>
      </c>
      <c r="O774" t="s">
        <v>9</v>
      </c>
      <c r="P774" t="s">
        <v>14</v>
      </c>
      <c r="Q774" t="s">
        <v>2360</v>
      </c>
      <c r="R774">
        <v>54.96</v>
      </c>
      <c r="S774">
        <v>3</v>
      </c>
      <c r="T774">
        <v>0</v>
      </c>
      <c r="U774">
        <v>15.938399999999998</v>
      </c>
      <c r="V774">
        <v>2016</v>
      </c>
      <c r="W774" t="s">
        <v>217</v>
      </c>
    </row>
    <row r="775" spans="1:23" x14ac:dyDescent="0.25">
      <c r="A775">
        <v>6021</v>
      </c>
      <c r="B775" t="s">
        <v>4337</v>
      </c>
      <c r="C775" s="32">
        <v>42595</v>
      </c>
      <c r="D775" s="32">
        <v>42595</v>
      </c>
      <c r="E775" t="s">
        <v>597</v>
      </c>
      <c r="F775" t="s">
        <v>667</v>
      </c>
      <c r="G775" t="s">
        <v>668</v>
      </c>
      <c r="H775" t="s">
        <v>0</v>
      </c>
      <c r="I775" t="s">
        <v>378</v>
      </c>
      <c r="J775" t="s">
        <v>4338</v>
      </c>
      <c r="K775" t="s">
        <v>41</v>
      </c>
      <c r="L775">
        <v>70065</v>
      </c>
      <c r="M775" t="s">
        <v>83</v>
      </c>
      <c r="N775" t="s">
        <v>2348</v>
      </c>
      <c r="O775" t="s">
        <v>9</v>
      </c>
      <c r="P775" t="s">
        <v>14</v>
      </c>
      <c r="Q775" t="s">
        <v>2349</v>
      </c>
      <c r="R775">
        <v>17.34</v>
      </c>
      <c r="S775">
        <v>2</v>
      </c>
      <c r="T775">
        <v>0</v>
      </c>
      <c r="U775">
        <v>4.6818000000000008</v>
      </c>
      <c r="V775">
        <v>2016</v>
      </c>
      <c r="W775" t="s">
        <v>209</v>
      </c>
    </row>
    <row r="776" spans="1:23" x14ac:dyDescent="0.25">
      <c r="A776">
        <v>6633</v>
      </c>
      <c r="B776" t="s">
        <v>4780</v>
      </c>
      <c r="C776" s="32">
        <v>42496</v>
      </c>
      <c r="D776" s="32">
        <v>42498</v>
      </c>
      <c r="E776" t="s">
        <v>389</v>
      </c>
      <c r="F776" t="s">
        <v>1488</v>
      </c>
      <c r="G776" t="s">
        <v>1489</v>
      </c>
      <c r="H776" t="s">
        <v>2</v>
      </c>
      <c r="I776" t="s">
        <v>378</v>
      </c>
      <c r="J776" t="s">
        <v>143</v>
      </c>
      <c r="K776" t="s">
        <v>47</v>
      </c>
      <c r="L776">
        <v>65807</v>
      </c>
      <c r="M776" t="s">
        <v>81</v>
      </c>
      <c r="N776" t="s">
        <v>2362</v>
      </c>
      <c r="O776" t="s">
        <v>9</v>
      </c>
      <c r="P776" t="s">
        <v>14</v>
      </c>
      <c r="Q776" t="s">
        <v>2363</v>
      </c>
      <c r="R776">
        <v>54.48</v>
      </c>
      <c r="S776">
        <v>1</v>
      </c>
      <c r="T776">
        <v>0</v>
      </c>
      <c r="U776">
        <v>15.254400000000004</v>
      </c>
      <c r="V776">
        <v>2016</v>
      </c>
      <c r="W776" t="s">
        <v>216</v>
      </c>
    </row>
    <row r="777" spans="1:23" x14ac:dyDescent="0.25">
      <c r="A777">
        <v>6752</v>
      </c>
      <c r="B777" t="s">
        <v>4086</v>
      </c>
      <c r="C777" s="32">
        <v>42549</v>
      </c>
      <c r="D777" s="32">
        <v>42551</v>
      </c>
      <c r="E777" t="s">
        <v>389</v>
      </c>
      <c r="F777" t="s">
        <v>738</v>
      </c>
      <c r="G777" t="s">
        <v>739</v>
      </c>
      <c r="H777" t="s">
        <v>0</v>
      </c>
      <c r="I777" t="s">
        <v>378</v>
      </c>
      <c r="J777" t="s">
        <v>1923</v>
      </c>
      <c r="K777" t="s">
        <v>51</v>
      </c>
      <c r="L777">
        <v>7501</v>
      </c>
      <c r="M777" t="s">
        <v>82</v>
      </c>
      <c r="N777" t="s">
        <v>3163</v>
      </c>
      <c r="O777" t="s">
        <v>9</v>
      </c>
      <c r="P777" t="s">
        <v>14</v>
      </c>
      <c r="Q777" t="s">
        <v>3164</v>
      </c>
      <c r="R777">
        <v>8.74</v>
      </c>
      <c r="S777">
        <v>2</v>
      </c>
      <c r="T777">
        <v>0</v>
      </c>
      <c r="U777">
        <v>2.2724000000000002</v>
      </c>
      <c r="V777">
        <v>2016</v>
      </c>
      <c r="W777" t="s">
        <v>214</v>
      </c>
    </row>
    <row r="778" spans="1:23" x14ac:dyDescent="0.25">
      <c r="A778">
        <v>6755</v>
      </c>
      <c r="B778" t="s">
        <v>4086</v>
      </c>
      <c r="C778" s="32">
        <v>42549</v>
      </c>
      <c r="D778" s="32">
        <v>42551</v>
      </c>
      <c r="E778" t="s">
        <v>389</v>
      </c>
      <c r="F778" t="s">
        <v>738</v>
      </c>
      <c r="G778" t="s">
        <v>739</v>
      </c>
      <c r="H778" t="s">
        <v>0</v>
      </c>
      <c r="I778" t="s">
        <v>378</v>
      </c>
      <c r="J778" t="s">
        <v>1923</v>
      </c>
      <c r="K778" t="s">
        <v>51</v>
      </c>
      <c r="L778">
        <v>7501</v>
      </c>
      <c r="M778" t="s">
        <v>82</v>
      </c>
      <c r="N778" t="s">
        <v>2379</v>
      </c>
      <c r="O778" t="s">
        <v>9</v>
      </c>
      <c r="P778" t="s">
        <v>14</v>
      </c>
      <c r="Q778" t="s">
        <v>2380</v>
      </c>
      <c r="R778">
        <v>275.24</v>
      </c>
      <c r="S778">
        <v>4</v>
      </c>
      <c r="T778">
        <v>0</v>
      </c>
      <c r="U778">
        <v>121.10560000000001</v>
      </c>
      <c r="V778">
        <v>2016</v>
      </c>
      <c r="W778" t="s">
        <v>214</v>
      </c>
    </row>
    <row r="779" spans="1:23" x14ac:dyDescent="0.25">
      <c r="A779">
        <v>8395</v>
      </c>
      <c r="B779" t="s">
        <v>4213</v>
      </c>
      <c r="C779" s="32">
        <v>42705</v>
      </c>
      <c r="D779" s="32">
        <v>42710</v>
      </c>
      <c r="E779" t="s">
        <v>389</v>
      </c>
      <c r="F779" t="s">
        <v>4214</v>
      </c>
      <c r="G779" t="s">
        <v>4215</v>
      </c>
      <c r="H779" t="s">
        <v>0</v>
      </c>
      <c r="I779" t="s">
        <v>378</v>
      </c>
      <c r="J779" t="s">
        <v>176</v>
      </c>
      <c r="K779" t="s">
        <v>43</v>
      </c>
      <c r="L779">
        <v>2038</v>
      </c>
      <c r="M779" t="s">
        <v>82</v>
      </c>
      <c r="N779" t="s">
        <v>4778</v>
      </c>
      <c r="O779" t="s">
        <v>9</v>
      </c>
      <c r="P779" t="s">
        <v>14</v>
      </c>
      <c r="Q779" t="s">
        <v>100</v>
      </c>
      <c r="R779">
        <v>901.94999999999993</v>
      </c>
      <c r="S779">
        <v>3</v>
      </c>
      <c r="T779">
        <v>0</v>
      </c>
      <c r="U779">
        <v>297.64349999999996</v>
      </c>
      <c r="V779">
        <v>2016</v>
      </c>
      <c r="W779" t="s">
        <v>210</v>
      </c>
    </row>
    <row r="780" spans="1:23" x14ac:dyDescent="0.25">
      <c r="A780">
        <v>8681</v>
      </c>
      <c r="B780" t="s">
        <v>4781</v>
      </c>
      <c r="C780" s="32">
        <v>42705</v>
      </c>
      <c r="D780" s="32">
        <v>42707</v>
      </c>
      <c r="E780" t="s">
        <v>389</v>
      </c>
      <c r="F780" t="s">
        <v>2891</v>
      </c>
      <c r="G780" t="s">
        <v>2892</v>
      </c>
      <c r="H780" t="s">
        <v>1</v>
      </c>
      <c r="I780" t="s">
        <v>378</v>
      </c>
      <c r="J780" t="s">
        <v>146</v>
      </c>
      <c r="K780" t="s">
        <v>63</v>
      </c>
      <c r="L780">
        <v>23223</v>
      </c>
      <c r="M780" t="s">
        <v>83</v>
      </c>
      <c r="N780" t="s">
        <v>4778</v>
      </c>
      <c r="O780" t="s">
        <v>9</v>
      </c>
      <c r="P780" t="s">
        <v>14</v>
      </c>
      <c r="Q780" t="s">
        <v>100</v>
      </c>
      <c r="R780">
        <v>2104.5499999999997</v>
      </c>
      <c r="S780">
        <v>7</v>
      </c>
      <c r="T780">
        <v>0</v>
      </c>
      <c r="U780">
        <v>694.50149999999985</v>
      </c>
      <c r="V780">
        <v>2016</v>
      </c>
      <c r="W780" t="s">
        <v>210</v>
      </c>
    </row>
    <row r="781" spans="1:23" x14ac:dyDescent="0.25">
      <c r="A781">
        <v>8891</v>
      </c>
      <c r="B781" t="s">
        <v>4220</v>
      </c>
      <c r="C781" s="32">
        <v>42660</v>
      </c>
      <c r="D781" s="32">
        <v>42664</v>
      </c>
      <c r="E781" t="s">
        <v>389</v>
      </c>
      <c r="F781" t="s">
        <v>662</v>
      </c>
      <c r="G781" t="s">
        <v>663</v>
      </c>
      <c r="H781" t="s">
        <v>2</v>
      </c>
      <c r="I781" t="s">
        <v>378</v>
      </c>
      <c r="J781" t="s">
        <v>148</v>
      </c>
      <c r="K781" t="s">
        <v>47</v>
      </c>
      <c r="L781">
        <v>65203</v>
      </c>
      <c r="M781" t="s">
        <v>81</v>
      </c>
      <c r="N781" t="s">
        <v>2389</v>
      </c>
      <c r="O781" t="s">
        <v>9</v>
      </c>
      <c r="P781" t="s">
        <v>14</v>
      </c>
      <c r="Q781" t="s">
        <v>2390</v>
      </c>
      <c r="R781">
        <v>1927.5900000000001</v>
      </c>
      <c r="S781">
        <v>7</v>
      </c>
      <c r="T781">
        <v>0</v>
      </c>
      <c r="U781">
        <v>751.76010000000008</v>
      </c>
      <c r="V781">
        <v>2016</v>
      </c>
      <c r="W781" t="s">
        <v>218</v>
      </c>
    </row>
    <row r="782" spans="1:23" x14ac:dyDescent="0.25">
      <c r="A782">
        <v>446</v>
      </c>
      <c r="B782" t="s">
        <v>4059</v>
      </c>
      <c r="C782" s="32">
        <v>42618</v>
      </c>
      <c r="D782" s="32">
        <v>42620</v>
      </c>
      <c r="E782" t="s">
        <v>389</v>
      </c>
      <c r="F782" t="s">
        <v>3594</v>
      </c>
      <c r="G782" t="s">
        <v>3595</v>
      </c>
      <c r="H782" t="s">
        <v>0</v>
      </c>
      <c r="I782" t="s">
        <v>378</v>
      </c>
      <c r="J782" t="s">
        <v>122</v>
      </c>
      <c r="K782" t="s">
        <v>44</v>
      </c>
      <c r="L782">
        <v>48227</v>
      </c>
      <c r="M782" t="s">
        <v>81</v>
      </c>
      <c r="N782" t="s">
        <v>4782</v>
      </c>
      <c r="O782" t="s">
        <v>9</v>
      </c>
      <c r="P782" t="s">
        <v>418</v>
      </c>
      <c r="Q782" t="s">
        <v>4783</v>
      </c>
      <c r="R782">
        <v>22.05</v>
      </c>
      <c r="S782">
        <v>7</v>
      </c>
      <c r="T782">
        <v>0</v>
      </c>
      <c r="U782">
        <v>10.584</v>
      </c>
      <c r="V782">
        <v>2016</v>
      </c>
      <c r="W782" t="s">
        <v>219</v>
      </c>
    </row>
    <row r="783" spans="1:23" x14ac:dyDescent="0.25">
      <c r="A783">
        <v>732</v>
      </c>
      <c r="B783" t="s">
        <v>4587</v>
      </c>
      <c r="C783" s="32">
        <v>42707</v>
      </c>
      <c r="D783" s="32">
        <v>42710</v>
      </c>
      <c r="E783" t="s">
        <v>512</v>
      </c>
      <c r="F783" t="s">
        <v>2404</v>
      </c>
      <c r="G783" t="s">
        <v>2405</v>
      </c>
      <c r="H783" t="s">
        <v>0</v>
      </c>
      <c r="I783" t="s">
        <v>378</v>
      </c>
      <c r="J783" t="s">
        <v>349</v>
      </c>
      <c r="K783" t="s">
        <v>53</v>
      </c>
      <c r="L783">
        <v>11572</v>
      </c>
      <c r="M783" t="s">
        <v>82</v>
      </c>
      <c r="N783" t="s">
        <v>4782</v>
      </c>
      <c r="O783" t="s">
        <v>9</v>
      </c>
      <c r="P783" t="s">
        <v>418</v>
      </c>
      <c r="Q783" t="s">
        <v>4783</v>
      </c>
      <c r="R783">
        <v>6.3</v>
      </c>
      <c r="S783">
        <v>2</v>
      </c>
      <c r="T783">
        <v>0</v>
      </c>
      <c r="U783">
        <v>3.024</v>
      </c>
      <c r="V783">
        <v>2016</v>
      </c>
      <c r="W783" t="s">
        <v>210</v>
      </c>
    </row>
    <row r="784" spans="1:23" x14ac:dyDescent="0.25">
      <c r="A784">
        <v>1730</v>
      </c>
      <c r="B784" t="s">
        <v>4320</v>
      </c>
      <c r="C784" s="32">
        <v>42407</v>
      </c>
      <c r="D784" s="32">
        <v>42407</v>
      </c>
      <c r="E784" t="s">
        <v>597</v>
      </c>
      <c r="F784" t="s">
        <v>1299</v>
      </c>
      <c r="G784" t="s">
        <v>1300</v>
      </c>
      <c r="H784" t="s">
        <v>0</v>
      </c>
      <c r="I784" t="s">
        <v>378</v>
      </c>
      <c r="J784" t="s">
        <v>143</v>
      </c>
      <c r="K784" t="s">
        <v>63</v>
      </c>
      <c r="L784">
        <v>22153</v>
      </c>
      <c r="M784" t="s">
        <v>83</v>
      </c>
      <c r="N784" t="s">
        <v>2448</v>
      </c>
      <c r="O784" t="s">
        <v>9</v>
      </c>
      <c r="P784" t="s">
        <v>418</v>
      </c>
      <c r="Q784" t="s">
        <v>2449</v>
      </c>
      <c r="R784">
        <v>7.83</v>
      </c>
      <c r="S784">
        <v>3</v>
      </c>
      <c r="T784">
        <v>0</v>
      </c>
      <c r="U784">
        <v>3.6017999999999999</v>
      </c>
      <c r="V784">
        <v>2016</v>
      </c>
      <c r="W784" t="s">
        <v>211</v>
      </c>
    </row>
    <row r="785" spans="1:23" x14ac:dyDescent="0.25">
      <c r="A785">
        <v>4706</v>
      </c>
      <c r="B785" t="s">
        <v>4455</v>
      </c>
      <c r="C785" s="32">
        <v>42507</v>
      </c>
      <c r="D785" s="32">
        <v>42508</v>
      </c>
      <c r="E785" t="s">
        <v>512</v>
      </c>
      <c r="F785" t="s">
        <v>703</v>
      </c>
      <c r="G785" t="s">
        <v>704</v>
      </c>
      <c r="H785" t="s">
        <v>0</v>
      </c>
      <c r="I785" t="s">
        <v>378</v>
      </c>
      <c r="J785" t="s">
        <v>4255</v>
      </c>
      <c r="K785" t="s">
        <v>31</v>
      </c>
      <c r="L785">
        <v>6708</v>
      </c>
      <c r="M785" t="s">
        <v>82</v>
      </c>
      <c r="N785" t="s">
        <v>4784</v>
      </c>
      <c r="O785" t="s">
        <v>9</v>
      </c>
      <c r="P785" t="s">
        <v>418</v>
      </c>
      <c r="Q785" t="s">
        <v>4785</v>
      </c>
      <c r="R785">
        <v>14.62</v>
      </c>
      <c r="S785">
        <v>2</v>
      </c>
      <c r="T785">
        <v>0</v>
      </c>
      <c r="U785">
        <v>6.8713999999999995</v>
      </c>
      <c r="V785">
        <v>2016</v>
      </c>
      <c r="W785" t="s">
        <v>216</v>
      </c>
    </row>
    <row r="786" spans="1:23" x14ac:dyDescent="0.25">
      <c r="A786">
        <v>4724</v>
      </c>
      <c r="B786" t="s">
        <v>4786</v>
      </c>
      <c r="C786" s="32">
        <v>42512</v>
      </c>
      <c r="D786" s="32">
        <v>42512</v>
      </c>
      <c r="E786" t="s">
        <v>597</v>
      </c>
      <c r="F786" t="s">
        <v>2409</v>
      </c>
      <c r="G786" t="s">
        <v>2410</v>
      </c>
      <c r="H786" t="s">
        <v>0</v>
      </c>
      <c r="I786" t="s">
        <v>378</v>
      </c>
      <c r="J786" t="s">
        <v>4553</v>
      </c>
      <c r="K786" t="s">
        <v>34</v>
      </c>
      <c r="L786">
        <v>30605</v>
      </c>
      <c r="M786" t="s">
        <v>83</v>
      </c>
      <c r="N786" t="s">
        <v>4787</v>
      </c>
      <c r="O786" t="s">
        <v>9</v>
      </c>
      <c r="P786" t="s">
        <v>418</v>
      </c>
      <c r="Q786" t="s">
        <v>4788</v>
      </c>
      <c r="R786">
        <v>14.73</v>
      </c>
      <c r="S786">
        <v>3</v>
      </c>
      <c r="T786">
        <v>0</v>
      </c>
      <c r="U786">
        <v>7.2176999999999998</v>
      </c>
      <c r="V786">
        <v>2016</v>
      </c>
      <c r="W786" t="s">
        <v>216</v>
      </c>
    </row>
    <row r="787" spans="1:23" x14ac:dyDescent="0.25">
      <c r="A787">
        <v>4777</v>
      </c>
      <c r="B787" t="s">
        <v>4789</v>
      </c>
      <c r="C787" s="32">
        <v>42419</v>
      </c>
      <c r="D787" s="32">
        <v>42423</v>
      </c>
      <c r="E787" t="s">
        <v>389</v>
      </c>
      <c r="F787" t="s">
        <v>4618</v>
      </c>
      <c r="G787" t="s">
        <v>4619</v>
      </c>
      <c r="H787" t="s">
        <v>1</v>
      </c>
      <c r="I787" t="s">
        <v>378</v>
      </c>
      <c r="J787" t="s">
        <v>1132</v>
      </c>
      <c r="K787" t="s">
        <v>53</v>
      </c>
      <c r="L787">
        <v>11561</v>
      </c>
      <c r="M787" t="s">
        <v>82</v>
      </c>
      <c r="N787" t="s">
        <v>4790</v>
      </c>
      <c r="O787" t="s">
        <v>9</v>
      </c>
      <c r="P787" t="s">
        <v>418</v>
      </c>
      <c r="Q787" t="s">
        <v>4791</v>
      </c>
      <c r="R787">
        <v>8.67</v>
      </c>
      <c r="S787">
        <v>3</v>
      </c>
      <c r="T787">
        <v>0</v>
      </c>
      <c r="U787">
        <v>4.0749000000000004</v>
      </c>
      <c r="V787">
        <v>2016</v>
      </c>
      <c r="W787" t="s">
        <v>211</v>
      </c>
    </row>
    <row r="788" spans="1:23" x14ac:dyDescent="0.25">
      <c r="A788">
        <v>6277</v>
      </c>
      <c r="B788" t="s">
        <v>4342</v>
      </c>
      <c r="C788" s="32">
        <v>42568</v>
      </c>
      <c r="D788" s="32">
        <v>42573</v>
      </c>
      <c r="E788" t="s">
        <v>389</v>
      </c>
      <c r="F788" t="s">
        <v>947</v>
      </c>
      <c r="G788" t="s">
        <v>948</v>
      </c>
      <c r="H788" t="s">
        <v>0</v>
      </c>
      <c r="I788" t="s">
        <v>378</v>
      </c>
      <c r="J788" t="s">
        <v>75</v>
      </c>
      <c r="K788" t="s">
        <v>64</v>
      </c>
      <c r="L788">
        <v>98105</v>
      </c>
      <c r="M788" t="s">
        <v>84</v>
      </c>
      <c r="N788" t="s">
        <v>4792</v>
      </c>
      <c r="O788" t="s">
        <v>9</v>
      </c>
      <c r="P788" t="s">
        <v>418</v>
      </c>
      <c r="Q788" t="s">
        <v>4793</v>
      </c>
      <c r="R788">
        <v>87.71</v>
      </c>
      <c r="S788">
        <v>7</v>
      </c>
      <c r="T788">
        <v>0</v>
      </c>
      <c r="U788">
        <v>41.223699999999994</v>
      </c>
      <c r="V788">
        <v>2016</v>
      </c>
      <c r="W788" t="s">
        <v>213</v>
      </c>
    </row>
    <row r="789" spans="1:23" x14ac:dyDescent="0.25">
      <c r="A789">
        <v>6782</v>
      </c>
      <c r="B789" t="s">
        <v>4026</v>
      </c>
      <c r="C789" s="32">
        <v>42616</v>
      </c>
      <c r="D789" s="32">
        <v>42621</v>
      </c>
      <c r="E789" t="s">
        <v>389</v>
      </c>
      <c r="F789" t="s">
        <v>4027</v>
      </c>
      <c r="G789" t="s">
        <v>4028</v>
      </c>
      <c r="H789" t="s">
        <v>0</v>
      </c>
      <c r="I789" t="s">
        <v>378</v>
      </c>
      <c r="J789" t="s">
        <v>1550</v>
      </c>
      <c r="K789" t="s">
        <v>42</v>
      </c>
      <c r="L789">
        <v>21215</v>
      </c>
      <c r="M789" t="s">
        <v>82</v>
      </c>
      <c r="N789" t="s">
        <v>3046</v>
      </c>
      <c r="O789" t="s">
        <v>9</v>
      </c>
      <c r="P789" t="s">
        <v>418</v>
      </c>
      <c r="Q789" t="s">
        <v>3047</v>
      </c>
      <c r="R789">
        <v>58.48</v>
      </c>
      <c r="S789">
        <v>8</v>
      </c>
      <c r="T789">
        <v>0</v>
      </c>
      <c r="U789">
        <v>27.485599999999998</v>
      </c>
      <c r="V789">
        <v>2016</v>
      </c>
      <c r="W789" t="s">
        <v>219</v>
      </c>
    </row>
    <row r="790" spans="1:23" x14ac:dyDescent="0.25">
      <c r="A790">
        <v>7926</v>
      </c>
      <c r="B790" t="s">
        <v>4794</v>
      </c>
      <c r="C790" s="32">
        <v>42595</v>
      </c>
      <c r="D790" s="32">
        <v>42598</v>
      </c>
      <c r="E790" t="s">
        <v>512</v>
      </c>
      <c r="F790" t="s">
        <v>3759</v>
      </c>
      <c r="G790" t="s">
        <v>3760</v>
      </c>
      <c r="H790" t="s">
        <v>0</v>
      </c>
      <c r="I790" t="s">
        <v>378</v>
      </c>
      <c r="J790" t="s">
        <v>143</v>
      </c>
      <c r="K790" t="s">
        <v>63</v>
      </c>
      <c r="L790">
        <v>22153</v>
      </c>
      <c r="M790" t="s">
        <v>83</v>
      </c>
      <c r="N790" t="s">
        <v>3869</v>
      </c>
      <c r="O790" t="s">
        <v>9</v>
      </c>
      <c r="P790" t="s">
        <v>418</v>
      </c>
      <c r="Q790" t="s">
        <v>3870</v>
      </c>
      <c r="R790">
        <v>103.60000000000001</v>
      </c>
      <c r="S790">
        <v>7</v>
      </c>
      <c r="T790">
        <v>0</v>
      </c>
      <c r="U790">
        <v>51.800000000000004</v>
      </c>
      <c r="V790">
        <v>2016</v>
      </c>
      <c r="W790" t="s">
        <v>209</v>
      </c>
    </row>
    <row r="791" spans="1:23" x14ac:dyDescent="0.25">
      <c r="A791">
        <v>159</v>
      </c>
      <c r="B791" t="s">
        <v>4266</v>
      </c>
      <c r="C791" s="32">
        <v>42694</v>
      </c>
      <c r="D791" s="32">
        <v>42698</v>
      </c>
      <c r="E791" t="s">
        <v>375</v>
      </c>
      <c r="F791" t="s">
        <v>1802</v>
      </c>
      <c r="G791" t="s">
        <v>1803</v>
      </c>
      <c r="H791" t="s">
        <v>0</v>
      </c>
      <c r="I791" t="s">
        <v>378</v>
      </c>
      <c r="J791" t="s">
        <v>4267</v>
      </c>
      <c r="K791" t="s">
        <v>55</v>
      </c>
      <c r="L791">
        <v>73034</v>
      </c>
      <c r="M791" t="s">
        <v>81</v>
      </c>
      <c r="N791" t="s">
        <v>4784</v>
      </c>
      <c r="O791" t="s">
        <v>9</v>
      </c>
      <c r="P791" t="s">
        <v>418</v>
      </c>
      <c r="Q791" t="s">
        <v>4785</v>
      </c>
      <c r="R791">
        <v>14.62</v>
      </c>
      <c r="S791">
        <v>2</v>
      </c>
      <c r="T791">
        <v>0</v>
      </c>
      <c r="U791">
        <v>6.8713999999999995</v>
      </c>
      <c r="V791">
        <v>2016</v>
      </c>
      <c r="W791" t="s">
        <v>217</v>
      </c>
    </row>
    <row r="792" spans="1:23" x14ac:dyDescent="0.25">
      <c r="A792">
        <v>1312</v>
      </c>
      <c r="B792" t="s">
        <v>4795</v>
      </c>
      <c r="C792" s="32">
        <v>42713</v>
      </c>
      <c r="D792" s="32">
        <v>42717</v>
      </c>
      <c r="E792" t="s">
        <v>375</v>
      </c>
      <c r="F792" t="s">
        <v>1579</v>
      </c>
      <c r="G792" t="s">
        <v>1580</v>
      </c>
      <c r="H792" t="s">
        <v>0</v>
      </c>
      <c r="I792" t="s">
        <v>378</v>
      </c>
      <c r="J792" t="s">
        <v>237</v>
      </c>
      <c r="K792" t="s">
        <v>43</v>
      </c>
      <c r="L792">
        <v>1841</v>
      </c>
      <c r="M792" t="s">
        <v>82</v>
      </c>
      <c r="N792" t="s">
        <v>4796</v>
      </c>
      <c r="O792" t="s">
        <v>9</v>
      </c>
      <c r="P792" t="s">
        <v>418</v>
      </c>
      <c r="Q792" t="s">
        <v>4797</v>
      </c>
      <c r="R792">
        <v>3.69</v>
      </c>
      <c r="S792">
        <v>1</v>
      </c>
      <c r="T792">
        <v>0</v>
      </c>
      <c r="U792">
        <v>1.7343</v>
      </c>
      <c r="V792">
        <v>2016</v>
      </c>
      <c r="W792" t="s">
        <v>210</v>
      </c>
    </row>
    <row r="793" spans="1:23" x14ac:dyDescent="0.25">
      <c r="A793">
        <v>1313</v>
      </c>
      <c r="B793" t="s">
        <v>4795</v>
      </c>
      <c r="C793" s="32">
        <v>42713</v>
      </c>
      <c r="D793" s="32">
        <v>42717</v>
      </c>
      <c r="E793" t="s">
        <v>375</v>
      </c>
      <c r="F793" t="s">
        <v>1579</v>
      </c>
      <c r="G793" t="s">
        <v>1580</v>
      </c>
      <c r="H793" t="s">
        <v>0</v>
      </c>
      <c r="I793" t="s">
        <v>378</v>
      </c>
      <c r="J793" t="s">
        <v>237</v>
      </c>
      <c r="K793" t="s">
        <v>43</v>
      </c>
      <c r="L793">
        <v>1841</v>
      </c>
      <c r="M793" t="s">
        <v>82</v>
      </c>
      <c r="N793" t="s">
        <v>4798</v>
      </c>
      <c r="O793" t="s">
        <v>9</v>
      </c>
      <c r="P793" t="s">
        <v>418</v>
      </c>
      <c r="Q793" t="s">
        <v>4799</v>
      </c>
      <c r="R793">
        <v>122.12</v>
      </c>
      <c r="S793">
        <v>4</v>
      </c>
      <c r="T793">
        <v>0</v>
      </c>
      <c r="U793">
        <v>56.175200000000004</v>
      </c>
      <c r="V793">
        <v>2016</v>
      </c>
      <c r="W793" t="s">
        <v>210</v>
      </c>
    </row>
    <row r="794" spans="1:23" x14ac:dyDescent="0.25">
      <c r="A794">
        <v>1765</v>
      </c>
      <c r="B794" t="s">
        <v>4480</v>
      </c>
      <c r="C794" s="32">
        <v>42586</v>
      </c>
      <c r="D794" s="32">
        <v>42590</v>
      </c>
      <c r="E794" t="s">
        <v>375</v>
      </c>
      <c r="F794" t="s">
        <v>4481</v>
      </c>
      <c r="G794" t="s">
        <v>4482</v>
      </c>
      <c r="H794" t="s">
        <v>2</v>
      </c>
      <c r="I794" t="s">
        <v>378</v>
      </c>
      <c r="J794" t="s">
        <v>2152</v>
      </c>
      <c r="K794" t="s">
        <v>63</v>
      </c>
      <c r="L794">
        <v>23434</v>
      </c>
      <c r="M794" t="s">
        <v>83</v>
      </c>
      <c r="N794" t="s">
        <v>469</v>
      </c>
      <c r="O794" t="s">
        <v>9</v>
      </c>
      <c r="P794" t="s">
        <v>418</v>
      </c>
      <c r="Q794" t="s">
        <v>470</v>
      </c>
      <c r="R794">
        <v>4.13</v>
      </c>
      <c r="S794">
        <v>1</v>
      </c>
      <c r="T794">
        <v>0</v>
      </c>
      <c r="U794">
        <v>1.8997999999999999</v>
      </c>
      <c r="V794">
        <v>2016</v>
      </c>
      <c r="W794" t="s">
        <v>209</v>
      </c>
    </row>
    <row r="795" spans="1:23" x14ac:dyDescent="0.25">
      <c r="A795">
        <v>1767</v>
      </c>
      <c r="B795" t="s">
        <v>4480</v>
      </c>
      <c r="C795" s="32">
        <v>42586</v>
      </c>
      <c r="D795" s="32">
        <v>42590</v>
      </c>
      <c r="E795" t="s">
        <v>375</v>
      </c>
      <c r="F795" t="s">
        <v>4481</v>
      </c>
      <c r="G795" t="s">
        <v>4482</v>
      </c>
      <c r="H795" t="s">
        <v>2</v>
      </c>
      <c r="I795" t="s">
        <v>378</v>
      </c>
      <c r="J795" t="s">
        <v>2152</v>
      </c>
      <c r="K795" t="s">
        <v>63</v>
      </c>
      <c r="L795">
        <v>23434</v>
      </c>
      <c r="M795" t="s">
        <v>83</v>
      </c>
      <c r="N795" t="s">
        <v>4800</v>
      </c>
      <c r="O795" t="s">
        <v>9</v>
      </c>
      <c r="P795" t="s">
        <v>418</v>
      </c>
      <c r="Q795" t="s">
        <v>4801</v>
      </c>
      <c r="R795">
        <v>9.82</v>
      </c>
      <c r="S795">
        <v>2</v>
      </c>
      <c r="T795">
        <v>0</v>
      </c>
      <c r="U795">
        <v>4.8117999999999999</v>
      </c>
      <c r="V795">
        <v>2016</v>
      </c>
      <c r="W795" t="s">
        <v>209</v>
      </c>
    </row>
    <row r="796" spans="1:23" x14ac:dyDescent="0.25">
      <c r="A796">
        <v>2519</v>
      </c>
      <c r="B796" t="s">
        <v>4237</v>
      </c>
      <c r="C796" s="32">
        <v>42658</v>
      </c>
      <c r="D796" s="32">
        <v>42664</v>
      </c>
      <c r="E796" t="s">
        <v>375</v>
      </c>
      <c r="F796" t="s">
        <v>513</v>
      </c>
      <c r="G796" t="s">
        <v>514</v>
      </c>
      <c r="H796" t="s">
        <v>2</v>
      </c>
      <c r="I796" t="s">
        <v>378</v>
      </c>
      <c r="J796" t="s">
        <v>1576</v>
      </c>
      <c r="K796" t="s">
        <v>55</v>
      </c>
      <c r="L796">
        <v>73120</v>
      </c>
      <c r="M796" t="s">
        <v>81</v>
      </c>
      <c r="N796" t="s">
        <v>4802</v>
      </c>
      <c r="O796" t="s">
        <v>9</v>
      </c>
      <c r="P796" t="s">
        <v>418</v>
      </c>
      <c r="Q796" t="s">
        <v>4803</v>
      </c>
      <c r="R796">
        <v>20.16</v>
      </c>
      <c r="S796">
        <v>7</v>
      </c>
      <c r="T796">
        <v>0</v>
      </c>
      <c r="U796">
        <v>9.8783999999999992</v>
      </c>
      <c r="V796">
        <v>2016</v>
      </c>
      <c r="W796" t="s">
        <v>218</v>
      </c>
    </row>
    <row r="797" spans="1:23" x14ac:dyDescent="0.25">
      <c r="A797">
        <v>2520</v>
      </c>
      <c r="B797" t="s">
        <v>4237</v>
      </c>
      <c r="C797" s="32">
        <v>42658</v>
      </c>
      <c r="D797" s="32">
        <v>42664</v>
      </c>
      <c r="E797" t="s">
        <v>375</v>
      </c>
      <c r="F797" t="s">
        <v>513</v>
      </c>
      <c r="G797" t="s">
        <v>514</v>
      </c>
      <c r="H797" t="s">
        <v>2</v>
      </c>
      <c r="I797" t="s">
        <v>378</v>
      </c>
      <c r="J797" t="s">
        <v>1576</v>
      </c>
      <c r="K797" t="s">
        <v>55</v>
      </c>
      <c r="L797">
        <v>73120</v>
      </c>
      <c r="M797" t="s">
        <v>81</v>
      </c>
      <c r="N797" t="s">
        <v>2431</v>
      </c>
      <c r="O797" t="s">
        <v>9</v>
      </c>
      <c r="P797" t="s">
        <v>418</v>
      </c>
      <c r="Q797" t="s">
        <v>2432</v>
      </c>
      <c r="R797">
        <v>29.46</v>
      </c>
      <c r="S797">
        <v>6</v>
      </c>
      <c r="T797">
        <v>0</v>
      </c>
      <c r="U797">
        <v>14.4354</v>
      </c>
      <c r="V797">
        <v>2016</v>
      </c>
      <c r="W797" t="s">
        <v>218</v>
      </c>
    </row>
    <row r="798" spans="1:23" x14ac:dyDescent="0.25">
      <c r="A798">
        <v>2545</v>
      </c>
      <c r="B798" t="s">
        <v>3988</v>
      </c>
      <c r="C798" s="32">
        <v>42621</v>
      </c>
      <c r="D798" s="32">
        <v>42627</v>
      </c>
      <c r="E798" t="s">
        <v>375</v>
      </c>
      <c r="F798" t="s">
        <v>3489</v>
      </c>
      <c r="G798" t="s">
        <v>3490</v>
      </c>
      <c r="H798" t="s">
        <v>2</v>
      </c>
      <c r="I798" t="s">
        <v>378</v>
      </c>
      <c r="J798" t="s">
        <v>3989</v>
      </c>
      <c r="K798" t="s">
        <v>43</v>
      </c>
      <c r="L798">
        <v>2148</v>
      </c>
      <c r="M798" t="s">
        <v>82</v>
      </c>
      <c r="N798" t="s">
        <v>3591</v>
      </c>
      <c r="O798" t="s">
        <v>9</v>
      </c>
      <c r="P798" t="s">
        <v>418</v>
      </c>
      <c r="Q798" t="s">
        <v>3592</v>
      </c>
      <c r="R798">
        <v>14.76</v>
      </c>
      <c r="S798">
        <v>4</v>
      </c>
      <c r="T798">
        <v>0</v>
      </c>
      <c r="U798">
        <v>6.9371999999999998</v>
      </c>
      <c r="V798">
        <v>2016</v>
      </c>
      <c r="W798" t="s">
        <v>219</v>
      </c>
    </row>
    <row r="799" spans="1:23" x14ac:dyDescent="0.25">
      <c r="A799">
        <v>3729</v>
      </c>
      <c r="B799" t="s">
        <v>4620</v>
      </c>
      <c r="C799" s="32">
        <v>42526</v>
      </c>
      <c r="D799" s="32">
        <v>42532</v>
      </c>
      <c r="E799" t="s">
        <v>375</v>
      </c>
      <c r="F799" t="s">
        <v>4621</v>
      </c>
      <c r="G799" t="s">
        <v>4622</v>
      </c>
      <c r="H799" t="s">
        <v>0</v>
      </c>
      <c r="I799" t="s">
        <v>378</v>
      </c>
      <c r="J799" t="s">
        <v>73</v>
      </c>
      <c r="K799" t="s">
        <v>32</v>
      </c>
      <c r="L799">
        <v>19711</v>
      </c>
      <c r="M799" t="s">
        <v>82</v>
      </c>
      <c r="N799" t="s">
        <v>4804</v>
      </c>
      <c r="O799" t="s">
        <v>9</v>
      </c>
      <c r="P799" t="s">
        <v>418</v>
      </c>
      <c r="Q799" t="s">
        <v>4805</v>
      </c>
      <c r="R799">
        <v>14.940000000000001</v>
      </c>
      <c r="S799">
        <v>3</v>
      </c>
      <c r="T799">
        <v>0</v>
      </c>
      <c r="U799">
        <v>6.8723999999999998</v>
      </c>
      <c r="V799">
        <v>2016</v>
      </c>
      <c r="W799" t="s">
        <v>214</v>
      </c>
    </row>
    <row r="800" spans="1:23" x14ac:dyDescent="0.25">
      <c r="A800">
        <v>4142</v>
      </c>
      <c r="B800" t="s">
        <v>4806</v>
      </c>
      <c r="C800" s="32">
        <v>42534</v>
      </c>
      <c r="D800" s="32">
        <v>42538</v>
      </c>
      <c r="E800" t="s">
        <v>375</v>
      </c>
      <c r="F800" t="s">
        <v>2692</v>
      </c>
      <c r="G800" t="s">
        <v>2693</v>
      </c>
      <c r="H800" t="s">
        <v>0</v>
      </c>
      <c r="I800" t="s">
        <v>378</v>
      </c>
      <c r="J800" t="s">
        <v>2184</v>
      </c>
      <c r="K800" t="s">
        <v>39</v>
      </c>
      <c r="L800">
        <v>67212</v>
      </c>
      <c r="M800" t="s">
        <v>81</v>
      </c>
      <c r="N800" t="s">
        <v>1003</v>
      </c>
      <c r="O800" t="s">
        <v>9</v>
      </c>
      <c r="P800" t="s">
        <v>418</v>
      </c>
      <c r="Q800" t="s">
        <v>1004</v>
      </c>
      <c r="R800">
        <v>18.899999999999999</v>
      </c>
      <c r="S800">
        <v>3</v>
      </c>
      <c r="T800">
        <v>0</v>
      </c>
      <c r="U800">
        <v>8.6939999999999991</v>
      </c>
      <c r="V800">
        <v>2016</v>
      </c>
      <c r="W800" t="s">
        <v>214</v>
      </c>
    </row>
    <row r="801" spans="1:23" x14ac:dyDescent="0.25">
      <c r="A801">
        <v>4372</v>
      </c>
      <c r="B801" t="s">
        <v>4725</v>
      </c>
      <c r="C801" s="32">
        <v>42679</v>
      </c>
      <c r="D801" s="32">
        <v>42684</v>
      </c>
      <c r="E801" t="s">
        <v>375</v>
      </c>
      <c r="F801" t="s">
        <v>2320</v>
      </c>
      <c r="G801" t="s">
        <v>2321</v>
      </c>
      <c r="H801" t="s">
        <v>2</v>
      </c>
      <c r="I801" t="s">
        <v>378</v>
      </c>
      <c r="J801" t="s">
        <v>237</v>
      </c>
      <c r="K801" t="s">
        <v>37</v>
      </c>
      <c r="L801">
        <v>46226</v>
      </c>
      <c r="M801" t="s">
        <v>81</v>
      </c>
      <c r="N801" t="s">
        <v>1238</v>
      </c>
      <c r="O801" t="s">
        <v>9</v>
      </c>
      <c r="P801" t="s">
        <v>418</v>
      </c>
      <c r="Q801" t="s">
        <v>1239</v>
      </c>
      <c r="R801">
        <v>51.75</v>
      </c>
      <c r="S801">
        <v>5</v>
      </c>
      <c r="T801">
        <v>0</v>
      </c>
      <c r="U801">
        <v>24.84</v>
      </c>
      <c r="V801">
        <v>2016</v>
      </c>
      <c r="W801" t="s">
        <v>217</v>
      </c>
    </row>
    <row r="802" spans="1:23" x14ac:dyDescent="0.25">
      <c r="A802">
        <v>5303</v>
      </c>
      <c r="B802" t="s">
        <v>3929</v>
      </c>
      <c r="C802" s="32">
        <v>42520</v>
      </c>
      <c r="D802" s="32">
        <v>42524</v>
      </c>
      <c r="E802" t="s">
        <v>375</v>
      </c>
      <c r="F802" t="s">
        <v>2491</v>
      </c>
      <c r="G802" t="s">
        <v>2492</v>
      </c>
      <c r="H802" t="s">
        <v>1</v>
      </c>
      <c r="I802" t="s">
        <v>378</v>
      </c>
      <c r="J802" t="s">
        <v>143</v>
      </c>
      <c r="K802" t="s">
        <v>63</v>
      </c>
      <c r="L802">
        <v>22153</v>
      </c>
      <c r="M802" t="s">
        <v>83</v>
      </c>
      <c r="N802" t="s">
        <v>3292</v>
      </c>
      <c r="O802" t="s">
        <v>9</v>
      </c>
      <c r="P802" t="s">
        <v>418</v>
      </c>
      <c r="Q802" t="s">
        <v>3293</v>
      </c>
      <c r="R802">
        <v>62.099999999999994</v>
      </c>
      <c r="S802">
        <v>6</v>
      </c>
      <c r="T802">
        <v>0</v>
      </c>
      <c r="U802">
        <v>29.808</v>
      </c>
      <c r="V802">
        <v>2016</v>
      </c>
      <c r="W802" t="s">
        <v>216</v>
      </c>
    </row>
    <row r="803" spans="1:23" x14ac:dyDescent="0.25">
      <c r="A803">
        <v>5668</v>
      </c>
      <c r="B803" t="s">
        <v>4383</v>
      </c>
      <c r="C803" s="32">
        <v>42532</v>
      </c>
      <c r="D803" s="32">
        <v>42536</v>
      </c>
      <c r="E803" t="s">
        <v>375</v>
      </c>
      <c r="F803" t="s">
        <v>3078</v>
      </c>
      <c r="G803" t="s">
        <v>3079</v>
      </c>
      <c r="H803" t="s">
        <v>0</v>
      </c>
      <c r="I803" t="s">
        <v>378</v>
      </c>
      <c r="J803" t="s">
        <v>75</v>
      </c>
      <c r="K803" t="s">
        <v>64</v>
      </c>
      <c r="L803">
        <v>98103</v>
      </c>
      <c r="M803" t="s">
        <v>84</v>
      </c>
      <c r="N803" t="s">
        <v>3046</v>
      </c>
      <c r="O803" t="s">
        <v>9</v>
      </c>
      <c r="P803" t="s">
        <v>418</v>
      </c>
      <c r="Q803" t="s">
        <v>3047</v>
      </c>
      <c r="R803">
        <v>14.62</v>
      </c>
      <c r="S803">
        <v>2</v>
      </c>
      <c r="T803">
        <v>0</v>
      </c>
      <c r="U803">
        <v>6.8713999999999995</v>
      </c>
      <c r="V803">
        <v>2016</v>
      </c>
      <c r="W803" t="s">
        <v>214</v>
      </c>
    </row>
    <row r="804" spans="1:23" x14ac:dyDescent="0.25">
      <c r="A804">
        <v>6726</v>
      </c>
      <c r="B804" t="s">
        <v>4807</v>
      </c>
      <c r="C804" s="32">
        <v>42625</v>
      </c>
      <c r="D804" s="32">
        <v>42629</v>
      </c>
      <c r="E804" t="s">
        <v>375</v>
      </c>
      <c r="F804" t="s">
        <v>1711</v>
      </c>
      <c r="G804" t="s">
        <v>1712</v>
      </c>
      <c r="H804" t="s">
        <v>0</v>
      </c>
      <c r="I804" t="s">
        <v>378</v>
      </c>
      <c r="J804" t="s">
        <v>75</v>
      </c>
      <c r="K804" t="s">
        <v>64</v>
      </c>
      <c r="L804">
        <v>98103</v>
      </c>
      <c r="M804" t="s">
        <v>84</v>
      </c>
      <c r="N804" t="s">
        <v>4808</v>
      </c>
      <c r="O804" t="s">
        <v>9</v>
      </c>
      <c r="P804" t="s">
        <v>418</v>
      </c>
      <c r="Q804" t="s">
        <v>4809</v>
      </c>
      <c r="R804">
        <v>11.07</v>
      </c>
      <c r="S804">
        <v>3</v>
      </c>
      <c r="T804">
        <v>0</v>
      </c>
      <c r="U804">
        <v>5.2028999999999996</v>
      </c>
      <c r="V804">
        <v>2016</v>
      </c>
      <c r="W804" t="s">
        <v>219</v>
      </c>
    </row>
    <row r="805" spans="1:23" x14ac:dyDescent="0.25">
      <c r="A805">
        <v>6876</v>
      </c>
      <c r="B805" t="s">
        <v>3942</v>
      </c>
      <c r="C805" s="32">
        <v>42618</v>
      </c>
      <c r="D805" s="32">
        <v>42623</v>
      </c>
      <c r="E805" t="s">
        <v>375</v>
      </c>
      <c r="F805" t="s">
        <v>3933</v>
      </c>
      <c r="G805" t="s">
        <v>3934</v>
      </c>
      <c r="H805" t="s">
        <v>0</v>
      </c>
      <c r="I805" t="s">
        <v>378</v>
      </c>
      <c r="J805" t="s">
        <v>251</v>
      </c>
      <c r="K805" t="s">
        <v>63</v>
      </c>
      <c r="L805">
        <v>23320</v>
      </c>
      <c r="M805" t="s">
        <v>83</v>
      </c>
      <c r="N805" t="s">
        <v>2433</v>
      </c>
      <c r="O805" t="s">
        <v>9</v>
      </c>
      <c r="P805" t="s">
        <v>418</v>
      </c>
      <c r="Q805" t="s">
        <v>2434</v>
      </c>
      <c r="R805">
        <v>25.06</v>
      </c>
      <c r="S805">
        <v>2</v>
      </c>
      <c r="T805">
        <v>0</v>
      </c>
      <c r="U805">
        <v>11.778199999999998</v>
      </c>
      <c r="V805">
        <v>2016</v>
      </c>
      <c r="W805" t="s">
        <v>219</v>
      </c>
    </row>
    <row r="806" spans="1:23" x14ac:dyDescent="0.25">
      <c r="A806">
        <v>7381</v>
      </c>
      <c r="B806" t="s">
        <v>4298</v>
      </c>
      <c r="C806" s="32">
        <v>42626</v>
      </c>
      <c r="D806" s="32">
        <v>42631</v>
      </c>
      <c r="E806" t="s">
        <v>375</v>
      </c>
      <c r="F806" t="s">
        <v>2611</v>
      </c>
      <c r="G806" t="s">
        <v>2612</v>
      </c>
      <c r="H806" t="s">
        <v>0</v>
      </c>
      <c r="I806" t="s">
        <v>378</v>
      </c>
      <c r="J806" t="s">
        <v>123</v>
      </c>
      <c r="K806" t="s">
        <v>48</v>
      </c>
      <c r="L806">
        <v>68104</v>
      </c>
      <c r="M806" t="s">
        <v>81</v>
      </c>
      <c r="N806" t="s">
        <v>4802</v>
      </c>
      <c r="O806" t="s">
        <v>9</v>
      </c>
      <c r="P806" t="s">
        <v>418</v>
      </c>
      <c r="Q806" t="s">
        <v>4803</v>
      </c>
      <c r="R806">
        <v>14.399999999999999</v>
      </c>
      <c r="S806">
        <v>5</v>
      </c>
      <c r="T806">
        <v>0</v>
      </c>
      <c r="U806">
        <v>7.056</v>
      </c>
      <c r="V806">
        <v>2016</v>
      </c>
      <c r="W806" t="s">
        <v>219</v>
      </c>
    </row>
    <row r="807" spans="1:23" x14ac:dyDescent="0.25">
      <c r="A807">
        <v>7988</v>
      </c>
      <c r="B807" t="s">
        <v>4397</v>
      </c>
      <c r="C807" s="32">
        <v>42605</v>
      </c>
      <c r="D807" s="32">
        <v>42611</v>
      </c>
      <c r="E807" t="s">
        <v>375</v>
      </c>
      <c r="F807" t="s">
        <v>1466</v>
      </c>
      <c r="G807" t="s">
        <v>1467</v>
      </c>
      <c r="H807" t="s">
        <v>2</v>
      </c>
      <c r="I807" t="s">
        <v>378</v>
      </c>
      <c r="J807" t="s">
        <v>4398</v>
      </c>
      <c r="K807" t="s">
        <v>65</v>
      </c>
      <c r="L807">
        <v>53081</v>
      </c>
      <c r="M807" t="s">
        <v>81</v>
      </c>
      <c r="N807" t="s">
        <v>2462</v>
      </c>
      <c r="O807" t="s">
        <v>9</v>
      </c>
      <c r="P807" t="s">
        <v>418</v>
      </c>
      <c r="Q807" t="s">
        <v>2463</v>
      </c>
      <c r="R807">
        <v>25.2</v>
      </c>
      <c r="S807">
        <v>4</v>
      </c>
      <c r="T807">
        <v>0</v>
      </c>
      <c r="U807">
        <v>11.591999999999999</v>
      </c>
      <c r="V807">
        <v>2016</v>
      </c>
      <c r="W807" t="s">
        <v>209</v>
      </c>
    </row>
    <row r="808" spans="1:23" x14ac:dyDescent="0.25">
      <c r="A808">
        <v>7989</v>
      </c>
      <c r="B808" t="s">
        <v>4397</v>
      </c>
      <c r="C808" s="32">
        <v>42605</v>
      </c>
      <c r="D808" s="32">
        <v>42611</v>
      </c>
      <c r="E808" t="s">
        <v>375</v>
      </c>
      <c r="F808" t="s">
        <v>1466</v>
      </c>
      <c r="G808" t="s">
        <v>1467</v>
      </c>
      <c r="H808" t="s">
        <v>2</v>
      </c>
      <c r="I808" t="s">
        <v>378</v>
      </c>
      <c r="J808" t="s">
        <v>4398</v>
      </c>
      <c r="K808" t="s">
        <v>65</v>
      </c>
      <c r="L808">
        <v>53081</v>
      </c>
      <c r="M808" t="s">
        <v>81</v>
      </c>
      <c r="N808" t="s">
        <v>4810</v>
      </c>
      <c r="O808" t="s">
        <v>9</v>
      </c>
      <c r="P808" t="s">
        <v>418</v>
      </c>
      <c r="Q808" t="s">
        <v>4811</v>
      </c>
      <c r="R808">
        <v>37.589999999999996</v>
      </c>
      <c r="S808">
        <v>3</v>
      </c>
      <c r="T808">
        <v>0</v>
      </c>
      <c r="U808">
        <v>17.667299999999997</v>
      </c>
      <c r="V808">
        <v>2016</v>
      </c>
      <c r="W808" t="s">
        <v>209</v>
      </c>
    </row>
    <row r="809" spans="1:23" x14ac:dyDescent="0.25">
      <c r="A809">
        <v>8580</v>
      </c>
      <c r="B809" t="s">
        <v>4812</v>
      </c>
      <c r="C809" s="32">
        <v>42731</v>
      </c>
      <c r="D809" s="32">
        <v>42737</v>
      </c>
      <c r="E809" t="s">
        <v>375</v>
      </c>
      <c r="F809" t="s">
        <v>4813</v>
      </c>
      <c r="G809" t="s">
        <v>4814</v>
      </c>
      <c r="H809" t="s">
        <v>0</v>
      </c>
      <c r="I809" t="s">
        <v>378</v>
      </c>
      <c r="J809" t="s">
        <v>125</v>
      </c>
      <c r="K809" t="s">
        <v>40</v>
      </c>
      <c r="L809">
        <v>40214</v>
      </c>
      <c r="M809" t="s">
        <v>83</v>
      </c>
      <c r="N809" t="s">
        <v>4815</v>
      </c>
      <c r="O809" t="s">
        <v>9</v>
      </c>
      <c r="P809" t="s">
        <v>418</v>
      </c>
      <c r="Q809" t="s">
        <v>4816</v>
      </c>
      <c r="R809">
        <v>2.61</v>
      </c>
      <c r="S809">
        <v>1</v>
      </c>
      <c r="T809">
        <v>0</v>
      </c>
      <c r="U809">
        <v>1.2005999999999999</v>
      </c>
      <c r="V809">
        <v>2016</v>
      </c>
      <c r="W809" t="s">
        <v>210</v>
      </c>
    </row>
    <row r="810" spans="1:23" x14ac:dyDescent="0.25">
      <c r="A810">
        <v>8615</v>
      </c>
      <c r="B810" t="s">
        <v>4817</v>
      </c>
      <c r="C810" s="32">
        <v>42623</v>
      </c>
      <c r="D810" s="32">
        <v>42627</v>
      </c>
      <c r="E810" t="s">
        <v>375</v>
      </c>
      <c r="F810" t="s">
        <v>4818</v>
      </c>
      <c r="G810" t="s">
        <v>4819</v>
      </c>
      <c r="H810" t="s">
        <v>0</v>
      </c>
      <c r="I810" t="s">
        <v>378</v>
      </c>
      <c r="J810" t="s">
        <v>248</v>
      </c>
      <c r="K810" t="s">
        <v>64</v>
      </c>
      <c r="L810">
        <v>98026</v>
      </c>
      <c r="M810" t="s">
        <v>84</v>
      </c>
      <c r="N810" t="s">
        <v>4808</v>
      </c>
      <c r="O810" t="s">
        <v>9</v>
      </c>
      <c r="P810" t="s">
        <v>418</v>
      </c>
      <c r="Q810" t="s">
        <v>4809</v>
      </c>
      <c r="R810">
        <v>7.38</v>
      </c>
      <c r="S810">
        <v>2</v>
      </c>
      <c r="T810">
        <v>0</v>
      </c>
      <c r="U810">
        <v>3.4685999999999999</v>
      </c>
      <c r="V810">
        <v>2016</v>
      </c>
      <c r="W810" t="s">
        <v>219</v>
      </c>
    </row>
    <row r="811" spans="1:23" x14ac:dyDescent="0.25">
      <c r="A811">
        <v>9449</v>
      </c>
      <c r="B811" t="s">
        <v>339</v>
      </c>
      <c r="C811" s="32">
        <v>42630</v>
      </c>
      <c r="D811" s="32">
        <v>42636</v>
      </c>
      <c r="E811" t="s">
        <v>375</v>
      </c>
      <c r="F811" t="s">
        <v>3532</v>
      </c>
      <c r="G811" t="s">
        <v>3533</v>
      </c>
      <c r="H811" t="s">
        <v>2</v>
      </c>
      <c r="I811" t="s">
        <v>378</v>
      </c>
      <c r="J811" t="s">
        <v>4820</v>
      </c>
      <c r="K811" t="s">
        <v>64</v>
      </c>
      <c r="L811">
        <v>98052</v>
      </c>
      <c r="M811" t="s">
        <v>84</v>
      </c>
      <c r="N811" t="s">
        <v>3341</v>
      </c>
      <c r="O811" t="s">
        <v>9</v>
      </c>
      <c r="P811" t="s">
        <v>418</v>
      </c>
      <c r="Q811" t="s">
        <v>3342</v>
      </c>
      <c r="R811">
        <v>12.32</v>
      </c>
      <c r="S811">
        <v>4</v>
      </c>
      <c r="T811">
        <v>0</v>
      </c>
      <c r="U811">
        <v>5.9135999999999997</v>
      </c>
      <c r="V811">
        <v>2016</v>
      </c>
      <c r="W811" t="s">
        <v>219</v>
      </c>
    </row>
    <row r="812" spans="1:23" x14ac:dyDescent="0.25">
      <c r="A812">
        <v>9744</v>
      </c>
      <c r="B812" t="s">
        <v>4821</v>
      </c>
      <c r="C812" s="32">
        <v>42537</v>
      </c>
      <c r="D812" s="32">
        <v>42543</v>
      </c>
      <c r="E812" t="s">
        <v>375</v>
      </c>
      <c r="F812" t="s">
        <v>3204</v>
      </c>
      <c r="G812" t="s">
        <v>3205</v>
      </c>
      <c r="H812" t="s">
        <v>0</v>
      </c>
      <c r="I812" t="s">
        <v>378</v>
      </c>
      <c r="J812" t="s">
        <v>73</v>
      </c>
      <c r="K812" t="s">
        <v>32</v>
      </c>
      <c r="L812">
        <v>19711</v>
      </c>
      <c r="M812" t="s">
        <v>82</v>
      </c>
      <c r="N812" t="s">
        <v>2460</v>
      </c>
      <c r="O812" t="s">
        <v>9</v>
      </c>
      <c r="P812" t="s">
        <v>418</v>
      </c>
      <c r="Q812" t="s">
        <v>2461</v>
      </c>
      <c r="R812">
        <v>9.4499999999999993</v>
      </c>
      <c r="S812">
        <v>3</v>
      </c>
      <c r="T812">
        <v>0</v>
      </c>
      <c r="U812">
        <v>4.5359999999999996</v>
      </c>
      <c r="V812">
        <v>2016</v>
      </c>
      <c r="W812" t="s">
        <v>214</v>
      </c>
    </row>
    <row r="813" spans="1:23" x14ac:dyDescent="0.25">
      <c r="A813">
        <v>123</v>
      </c>
      <c r="B813" t="s">
        <v>4145</v>
      </c>
      <c r="C813" s="32">
        <v>42533</v>
      </c>
      <c r="D813" s="32">
        <v>42536</v>
      </c>
      <c r="E813" t="s">
        <v>512</v>
      </c>
      <c r="F813" t="s">
        <v>1176</v>
      </c>
      <c r="G813" t="s">
        <v>1177</v>
      </c>
      <c r="H813" t="s">
        <v>0</v>
      </c>
      <c r="I813" t="s">
        <v>378</v>
      </c>
      <c r="J813" t="s">
        <v>168</v>
      </c>
      <c r="K813" t="s">
        <v>32</v>
      </c>
      <c r="L813">
        <v>19805</v>
      </c>
      <c r="M813" t="s">
        <v>82</v>
      </c>
      <c r="N813" t="s">
        <v>2481</v>
      </c>
      <c r="O813" t="s">
        <v>9</v>
      </c>
      <c r="P813" t="s">
        <v>162</v>
      </c>
      <c r="Q813" t="s">
        <v>2482</v>
      </c>
      <c r="R813">
        <v>115.02</v>
      </c>
      <c r="S813">
        <v>9</v>
      </c>
      <c r="T813">
        <v>0</v>
      </c>
      <c r="U813">
        <v>51.758999999999993</v>
      </c>
      <c r="V813">
        <v>2016</v>
      </c>
      <c r="W813" t="s">
        <v>214</v>
      </c>
    </row>
    <row r="814" spans="1:23" x14ac:dyDescent="0.25">
      <c r="A814">
        <v>163</v>
      </c>
      <c r="B814" t="s">
        <v>4822</v>
      </c>
      <c r="C814" s="32">
        <v>42690</v>
      </c>
      <c r="D814" s="32">
        <v>42694</v>
      </c>
      <c r="E814" t="s">
        <v>375</v>
      </c>
      <c r="F814" t="s">
        <v>2023</v>
      </c>
      <c r="G814" t="s">
        <v>2024</v>
      </c>
      <c r="H814" t="s">
        <v>0</v>
      </c>
      <c r="I814" t="s">
        <v>378</v>
      </c>
      <c r="J814" t="s">
        <v>4823</v>
      </c>
      <c r="K814" t="s">
        <v>52</v>
      </c>
      <c r="L814">
        <v>88220</v>
      </c>
      <c r="M814" t="s">
        <v>84</v>
      </c>
      <c r="N814" t="s">
        <v>3836</v>
      </c>
      <c r="O814" t="s">
        <v>9</v>
      </c>
      <c r="P814" t="s">
        <v>162</v>
      </c>
      <c r="Q814" t="s">
        <v>2496</v>
      </c>
      <c r="R814">
        <v>28.4</v>
      </c>
      <c r="S814">
        <v>5</v>
      </c>
      <c r="T814">
        <v>0</v>
      </c>
      <c r="U814">
        <v>13.347999999999997</v>
      </c>
      <c r="V814">
        <v>2016</v>
      </c>
      <c r="W814" t="s">
        <v>217</v>
      </c>
    </row>
    <row r="815" spans="1:23" x14ac:dyDescent="0.25">
      <c r="A815">
        <v>1132</v>
      </c>
      <c r="B815" t="s">
        <v>3921</v>
      </c>
      <c r="C815" s="32">
        <v>42472</v>
      </c>
      <c r="D815" s="32">
        <v>42476</v>
      </c>
      <c r="E815" t="s">
        <v>375</v>
      </c>
      <c r="F815" t="s">
        <v>1835</v>
      </c>
      <c r="G815" t="s">
        <v>1836</v>
      </c>
      <c r="H815" t="s">
        <v>0</v>
      </c>
      <c r="I815" t="s">
        <v>378</v>
      </c>
      <c r="J815" t="s">
        <v>143</v>
      </c>
      <c r="K815" t="s">
        <v>63</v>
      </c>
      <c r="L815">
        <v>22153</v>
      </c>
      <c r="M815" t="s">
        <v>83</v>
      </c>
      <c r="N815" t="s">
        <v>2481</v>
      </c>
      <c r="O815" t="s">
        <v>9</v>
      </c>
      <c r="P815" t="s">
        <v>162</v>
      </c>
      <c r="Q815" t="s">
        <v>2482</v>
      </c>
      <c r="R815">
        <v>63.9</v>
      </c>
      <c r="S815">
        <v>5</v>
      </c>
      <c r="T815">
        <v>0</v>
      </c>
      <c r="U815">
        <v>28.754999999999995</v>
      </c>
      <c r="V815">
        <v>2016</v>
      </c>
      <c r="W815" t="s">
        <v>208</v>
      </c>
    </row>
    <row r="816" spans="1:23" x14ac:dyDescent="0.25">
      <c r="A816">
        <v>1137</v>
      </c>
      <c r="B816" t="s">
        <v>4647</v>
      </c>
      <c r="C816" s="32">
        <v>42686</v>
      </c>
      <c r="D816" s="32">
        <v>42689</v>
      </c>
      <c r="E816" t="s">
        <v>389</v>
      </c>
      <c r="F816" t="s">
        <v>4648</v>
      </c>
      <c r="G816" t="s">
        <v>4649</v>
      </c>
      <c r="H816" t="s">
        <v>1</v>
      </c>
      <c r="I816" t="s">
        <v>378</v>
      </c>
      <c r="J816" t="s">
        <v>4153</v>
      </c>
      <c r="K816" t="s">
        <v>37</v>
      </c>
      <c r="L816">
        <v>46350</v>
      </c>
      <c r="M816" t="s">
        <v>81</v>
      </c>
      <c r="N816" t="s">
        <v>2486</v>
      </c>
      <c r="O816" t="s">
        <v>9</v>
      </c>
      <c r="P816" t="s">
        <v>162</v>
      </c>
      <c r="Q816" t="s">
        <v>2487</v>
      </c>
      <c r="R816">
        <v>287.52</v>
      </c>
      <c r="S816">
        <v>8</v>
      </c>
      <c r="T816">
        <v>0</v>
      </c>
      <c r="U816">
        <v>129.38399999999999</v>
      </c>
      <c r="V816">
        <v>2016</v>
      </c>
      <c r="W816" t="s">
        <v>217</v>
      </c>
    </row>
    <row r="817" spans="1:23" x14ac:dyDescent="0.25">
      <c r="A817">
        <v>1388</v>
      </c>
      <c r="B817" t="s">
        <v>3979</v>
      </c>
      <c r="C817" s="32">
        <v>42405</v>
      </c>
      <c r="D817" s="32">
        <v>42405</v>
      </c>
      <c r="E817" t="s">
        <v>597</v>
      </c>
      <c r="F817" t="s">
        <v>538</v>
      </c>
      <c r="G817" t="s">
        <v>539</v>
      </c>
      <c r="H817" t="s">
        <v>2</v>
      </c>
      <c r="I817" t="s">
        <v>378</v>
      </c>
      <c r="J817" t="s">
        <v>2337</v>
      </c>
      <c r="K817" t="s">
        <v>34</v>
      </c>
      <c r="L817">
        <v>30080</v>
      </c>
      <c r="M817" t="s">
        <v>83</v>
      </c>
      <c r="N817" t="s">
        <v>3829</v>
      </c>
      <c r="O817" t="s">
        <v>9</v>
      </c>
      <c r="P817" t="s">
        <v>162</v>
      </c>
      <c r="Q817" t="s">
        <v>3830</v>
      </c>
      <c r="R817">
        <v>167.96</v>
      </c>
      <c r="S817">
        <v>2</v>
      </c>
      <c r="T817">
        <v>0</v>
      </c>
      <c r="U817">
        <v>78.941199999999995</v>
      </c>
      <c r="V817">
        <v>2016</v>
      </c>
      <c r="W817" t="s">
        <v>211</v>
      </c>
    </row>
    <row r="818" spans="1:23" x14ac:dyDescent="0.25">
      <c r="A818">
        <v>1402</v>
      </c>
      <c r="B818" t="s">
        <v>322</v>
      </c>
      <c r="C818" s="32">
        <v>42675</v>
      </c>
      <c r="D818" s="32">
        <v>42679</v>
      </c>
      <c r="E818" t="s">
        <v>375</v>
      </c>
      <c r="F818" t="s">
        <v>1251</v>
      </c>
      <c r="G818" t="s">
        <v>1252</v>
      </c>
      <c r="H818" t="s">
        <v>2</v>
      </c>
      <c r="I818" t="s">
        <v>378</v>
      </c>
      <c r="J818" t="s">
        <v>4225</v>
      </c>
      <c r="K818" t="s">
        <v>63</v>
      </c>
      <c r="L818">
        <v>24153</v>
      </c>
      <c r="M818" t="s">
        <v>83</v>
      </c>
      <c r="N818" t="s">
        <v>848</v>
      </c>
      <c r="O818" t="s">
        <v>9</v>
      </c>
      <c r="P818" t="s">
        <v>162</v>
      </c>
      <c r="Q818" t="s">
        <v>849</v>
      </c>
      <c r="R818">
        <v>251.79000000000002</v>
      </c>
      <c r="S818">
        <v>3</v>
      </c>
      <c r="T818">
        <v>0</v>
      </c>
      <c r="U818">
        <v>118.34129999999999</v>
      </c>
      <c r="V818">
        <v>2016</v>
      </c>
      <c r="W818" t="s">
        <v>217</v>
      </c>
    </row>
    <row r="819" spans="1:23" x14ac:dyDescent="0.25">
      <c r="A819">
        <v>2445</v>
      </c>
      <c r="B819" t="s">
        <v>4272</v>
      </c>
      <c r="C819" s="32">
        <v>42512</v>
      </c>
      <c r="D819" s="32">
        <v>42517</v>
      </c>
      <c r="E819" t="s">
        <v>375</v>
      </c>
      <c r="F819" t="s">
        <v>809</v>
      </c>
      <c r="G819" t="s">
        <v>810</v>
      </c>
      <c r="H819" t="s">
        <v>0</v>
      </c>
      <c r="I819" t="s">
        <v>378</v>
      </c>
      <c r="J819" t="s">
        <v>4273</v>
      </c>
      <c r="K819" t="s">
        <v>51</v>
      </c>
      <c r="L819">
        <v>7055</v>
      </c>
      <c r="M819" t="s">
        <v>82</v>
      </c>
      <c r="N819" t="s">
        <v>4824</v>
      </c>
      <c r="O819" t="s">
        <v>9</v>
      </c>
      <c r="P819" t="s">
        <v>162</v>
      </c>
      <c r="Q819" t="s">
        <v>4825</v>
      </c>
      <c r="R819">
        <v>26.880000000000003</v>
      </c>
      <c r="S819">
        <v>6</v>
      </c>
      <c r="T819">
        <v>0</v>
      </c>
      <c r="U819">
        <v>12.902400000000002</v>
      </c>
      <c r="V819">
        <v>2016</v>
      </c>
      <c r="W819" t="s">
        <v>216</v>
      </c>
    </row>
    <row r="820" spans="1:23" x14ac:dyDescent="0.25">
      <c r="A820">
        <v>2878</v>
      </c>
      <c r="B820" t="s">
        <v>4364</v>
      </c>
      <c r="C820" s="32">
        <v>42384</v>
      </c>
      <c r="D820" s="32">
        <v>42388</v>
      </c>
      <c r="E820" t="s">
        <v>375</v>
      </c>
      <c r="F820" t="s">
        <v>2654</v>
      </c>
      <c r="G820" t="s">
        <v>2655</v>
      </c>
      <c r="H820" t="s">
        <v>2</v>
      </c>
      <c r="I820" t="s">
        <v>378</v>
      </c>
      <c r="J820" t="s">
        <v>4365</v>
      </c>
      <c r="K820" t="s">
        <v>51</v>
      </c>
      <c r="L820">
        <v>7090</v>
      </c>
      <c r="M820" t="s">
        <v>82</v>
      </c>
      <c r="N820" t="s">
        <v>4826</v>
      </c>
      <c r="O820" t="s">
        <v>9</v>
      </c>
      <c r="P820" t="s">
        <v>162</v>
      </c>
      <c r="Q820" t="s">
        <v>4827</v>
      </c>
      <c r="R820">
        <v>52.34</v>
      </c>
      <c r="S820">
        <v>2</v>
      </c>
      <c r="T820">
        <v>0</v>
      </c>
      <c r="U820">
        <v>24.599800000000002</v>
      </c>
      <c r="V820">
        <v>2016</v>
      </c>
      <c r="W820" t="s">
        <v>212</v>
      </c>
    </row>
    <row r="821" spans="1:23" x14ac:dyDescent="0.25">
      <c r="A821">
        <v>2936</v>
      </c>
      <c r="B821" t="s">
        <v>4828</v>
      </c>
      <c r="C821" s="32">
        <v>42710</v>
      </c>
      <c r="D821" s="32">
        <v>42716</v>
      </c>
      <c r="E821" t="s">
        <v>375</v>
      </c>
      <c r="F821" t="s">
        <v>1350</v>
      </c>
      <c r="G821" t="s">
        <v>1351</v>
      </c>
      <c r="H821" t="s">
        <v>0</v>
      </c>
      <c r="I821" t="s">
        <v>378</v>
      </c>
      <c r="J821" t="s">
        <v>75</v>
      </c>
      <c r="K821" t="s">
        <v>64</v>
      </c>
      <c r="L821">
        <v>98105</v>
      </c>
      <c r="M821" t="s">
        <v>84</v>
      </c>
      <c r="N821" t="s">
        <v>4829</v>
      </c>
      <c r="O821" t="s">
        <v>9</v>
      </c>
      <c r="P821" t="s">
        <v>162</v>
      </c>
      <c r="Q821" t="s">
        <v>4830</v>
      </c>
      <c r="R821">
        <v>35.89</v>
      </c>
      <c r="S821">
        <v>1</v>
      </c>
      <c r="T821">
        <v>0</v>
      </c>
      <c r="U821">
        <v>16.150499999999997</v>
      </c>
      <c r="V821">
        <v>2016</v>
      </c>
      <c r="W821" t="s">
        <v>210</v>
      </c>
    </row>
    <row r="822" spans="1:23" x14ac:dyDescent="0.25">
      <c r="A822">
        <v>3114</v>
      </c>
      <c r="B822" t="s">
        <v>4761</v>
      </c>
      <c r="C822" s="32">
        <v>42605</v>
      </c>
      <c r="D822" s="32">
        <v>42612</v>
      </c>
      <c r="E822" t="s">
        <v>375</v>
      </c>
      <c r="F822" t="s">
        <v>1723</v>
      </c>
      <c r="G822" t="s">
        <v>1724</v>
      </c>
      <c r="H822" t="s">
        <v>0</v>
      </c>
      <c r="I822" t="s">
        <v>378</v>
      </c>
      <c r="J822" t="s">
        <v>75</v>
      </c>
      <c r="K822" t="s">
        <v>64</v>
      </c>
      <c r="L822">
        <v>98105</v>
      </c>
      <c r="M822" t="s">
        <v>84</v>
      </c>
      <c r="N822" t="s">
        <v>2488</v>
      </c>
      <c r="O822" t="s">
        <v>9</v>
      </c>
      <c r="P822" t="s">
        <v>162</v>
      </c>
      <c r="Q822" t="s">
        <v>2489</v>
      </c>
      <c r="R822">
        <v>135.9</v>
      </c>
      <c r="S822">
        <v>5</v>
      </c>
      <c r="T822">
        <v>0</v>
      </c>
      <c r="U822">
        <v>63.872999999999998</v>
      </c>
      <c r="V822">
        <v>2016</v>
      </c>
      <c r="W822" t="s">
        <v>209</v>
      </c>
    </row>
    <row r="823" spans="1:23" x14ac:dyDescent="0.25">
      <c r="A823">
        <v>3696</v>
      </c>
      <c r="B823" t="s">
        <v>4762</v>
      </c>
      <c r="C823" s="32">
        <v>42658</v>
      </c>
      <c r="D823" s="32">
        <v>42663</v>
      </c>
      <c r="E823" t="s">
        <v>375</v>
      </c>
      <c r="F823" t="s">
        <v>1471</v>
      </c>
      <c r="G823" t="s">
        <v>1472</v>
      </c>
      <c r="H823" t="s">
        <v>1</v>
      </c>
      <c r="I823" t="s">
        <v>378</v>
      </c>
      <c r="J823" t="s">
        <v>143</v>
      </c>
      <c r="K823" t="s">
        <v>63</v>
      </c>
      <c r="L823">
        <v>22153</v>
      </c>
      <c r="M823" t="s">
        <v>83</v>
      </c>
      <c r="N823" t="s">
        <v>4831</v>
      </c>
      <c r="O823" t="s">
        <v>9</v>
      </c>
      <c r="P823" t="s">
        <v>162</v>
      </c>
      <c r="Q823" t="s">
        <v>4832</v>
      </c>
      <c r="R823">
        <v>66.539999999999992</v>
      </c>
      <c r="S823">
        <v>6</v>
      </c>
      <c r="T823">
        <v>0</v>
      </c>
      <c r="U823">
        <v>32.604599999999998</v>
      </c>
      <c r="V823">
        <v>2016</v>
      </c>
      <c r="W823" t="s">
        <v>218</v>
      </c>
    </row>
    <row r="824" spans="1:23" x14ac:dyDescent="0.25">
      <c r="A824">
        <v>4400</v>
      </c>
      <c r="B824" t="s">
        <v>4451</v>
      </c>
      <c r="C824" s="32">
        <v>42446</v>
      </c>
      <c r="D824" s="32">
        <v>42446</v>
      </c>
      <c r="E824" t="s">
        <v>597</v>
      </c>
      <c r="F824" t="s">
        <v>4452</v>
      </c>
      <c r="G824" t="s">
        <v>4453</v>
      </c>
      <c r="H824" t="s">
        <v>0</v>
      </c>
      <c r="I824" t="s">
        <v>378</v>
      </c>
      <c r="J824" t="s">
        <v>148</v>
      </c>
      <c r="K824" t="s">
        <v>42</v>
      </c>
      <c r="L824">
        <v>21044</v>
      </c>
      <c r="M824" t="s">
        <v>82</v>
      </c>
      <c r="N824" t="s">
        <v>2476</v>
      </c>
      <c r="O824" t="s">
        <v>9</v>
      </c>
      <c r="P824" t="s">
        <v>162</v>
      </c>
      <c r="Q824" t="s">
        <v>2477</v>
      </c>
      <c r="R824">
        <v>199.89999999999998</v>
      </c>
      <c r="S824">
        <v>5</v>
      </c>
      <c r="T824">
        <v>0</v>
      </c>
      <c r="U824">
        <v>89.954999999999984</v>
      </c>
      <c r="V824">
        <v>2016</v>
      </c>
      <c r="W824" t="s">
        <v>215</v>
      </c>
    </row>
    <row r="825" spans="1:23" x14ac:dyDescent="0.25">
      <c r="A825">
        <v>4641</v>
      </c>
      <c r="B825" t="s">
        <v>4002</v>
      </c>
      <c r="C825" s="32">
        <v>42624</v>
      </c>
      <c r="D825" s="32">
        <v>42629</v>
      </c>
      <c r="E825" t="s">
        <v>375</v>
      </c>
      <c r="F825" t="s">
        <v>830</v>
      </c>
      <c r="G825" t="s">
        <v>831</v>
      </c>
      <c r="H825" t="s">
        <v>0</v>
      </c>
      <c r="I825" t="s">
        <v>378</v>
      </c>
      <c r="J825" t="s">
        <v>2511</v>
      </c>
      <c r="K825" t="s">
        <v>63</v>
      </c>
      <c r="L825">
        <v>23602</v>
      </c>
      <c r="M825" t="s">
        <v>83</v>
      </c>
      <c r="N825" t="s">
        <v>4831</v>
      </c>
      <c r="O825" t="s">
        <v>9</v>
      </c>
      <c r="P825" t="s">
        <v>162</v>
      </c>
      <c r="Q825" t="s">
        <v>4832</v>
      </c>
      <c r="R825">
        <v>11.09</v>
      </c>
      <c r="S825">
        <v>1</v>
      </c>
      <c r="T825">
        <v>0</v>
      </c>
      <c r="U825">
        <v>5.4340999999999999</v>
      </c>
      <c r="V825">
        <v>2016</v>
      </c>
      <c r="W825" t="s">
        <v>219</v>
      </c>
    </row>
    <row r="826" spans="1:23" x14ac:dyDescent="0.25">
      <c r="A826">
        <v>4896</v>
      </c>
      <c r="B826" t="s">
        <v>4625</v>
      </c>
      <c r="C826" s="32">
        <v>42727</v>
      </c>
      <c r="D826" s="32">
        <v>42734</v>
      </c>
      <c r="E826" t="s">
        <v>375</v>
      </c>
      <c r="F826" t="s">
        <v>1402</v>
      </c>
      <c r="G826" t="s">
        <v>1403</v>
      </c>
      <c r="H826" t="s">
        <v>1</v>
      </c>
      <c r="I826" t="s">
        <v>378</v>
      </c>
      <c r="J826" t="s">
        <v>75</v>
      </c>
      <c r="K826" t="s">
        <v>64</v>
      </c>
      <c r="L826">
        <v>98103</v>
      </c>
      <c r="M826" t="s">
        <v>84</v>
      </c>
      <c r="N826" t="s">
        <v>4833</v>
      </c>
      <c r="O826" t="s">
        <v>9</v>
      </c>
      <c r="P826" t="s">
        <v>162</v>
      </c>
      <c r="Q826" t="s">
        <v>2496</v>
      </c>
      <c r="R826">
        <v>61.96</v>
      </c>
      <c r="S826">
        <v>2</v>
      </c>
      <c r="T826">
        <v>0</v>
      </c>
      <c r="U826">
        <v>30.360399999999998</v>
      </c>
      <c r="V826">
        <v>2016</v>
      </c>
      <c r="W826" t="s">
        <v>210</v>
      </c>
    </row>
    <row r="827" spans="1:23" x14ac:dyDescent="0.25">
      <c r="A827">
        <v>5508</v>
      </c>
      <c r="B827" t="s">
        <v>4834</v>
      </c>
      <c r="C827" s="32">
        <v>42468</v>
      </c>
      <c r="D827" s="32">
        <v>42474</v>
      </c>
      <c r="E827" t="s">
        <v>375</v>
      </c>
      <c r="F827" t="s">
        <v>1741</v>
      </c>
      <c r="G827" t="s">
        <v>1742</v>
      </c>
      <c r="H827" t="s">
        <v>0</v>
      </c>
      <c r="I827" t="s">
        <v>378</v>
      </c>
      <c r="J827" t="s">
        <v>2337</v>
      </c>
      <c r="K827" t="s">
        <v>34</v>
      </c>
      <c r="L827">
        <v>30080</v>
      </c>
      <c r="M827" t="s">
        <v>83</v>
      </c>
      <c r="N827" t="s">
        <v>4824</v>
      </c>
      <c r="O827" t="s">
        <v>9</v>
      </c>
      <c r="P827" t="s">
        <v>162</v>
      </c>
      <c r="Q827" t="s">
        <v>4825</v>
      </c>
      <c r="R827">
        <v>17.920000000000002</v>
      </c>
      <c r="S827">
        <v>4</v>
      </c>
      <c r="T827">
        <v>0</v>
      </c>
      <c r="U827">
        <v>8.6016000000000012</v>
      </c>
      <c r="V827">
        <v>2016</v>
      </c>
      <c r="W827" t="s">
        <v>208</v>
      </c>
    </row>
    <row r="828" spans="1:23" x14ac:dyDescent="0.25">
      <c r="A828">
        <v>6158</v>
      </c>
      <c r="B828" t="s">
        <v>4339</v>
      </c>
      <c r="C828" s="32">
        <v>42585</v>
      </c>
      <c r="D828" s="32">
        <v>42587</v>
      </c>
      <c r="E828" t="s">
        <v>389</v>
      </c>
      <c r="F828" t="s">
        <v>4340</v>
      </c>
      <c r="G828" t="s">
        <v>4341</v>
      </c>
      <c r="H828" t="s">
        <v>0</v>
      </c>
      <c r="I828" t="s">
        <v>378</v>
      </c>
      <c r="J828" t="s">
        <v>118</v>
      </c>
      <c r="K828" t="s">
        <v>55</v>
      </c>
      <c r="L828">
        <v>74133</v>
      </c>
      <c r="M828" t="s">
        <v>81</v>
      </c>
      <c r="N828" t="s">
        <v>2488</v>
      </c>
      <c r="O828" t="s">
        <v>9</v>
      </c>
      <c r="P828" t="s">
        <v>162</v>
      </c>
      <c r="Q828" t="s">
        <v>2489</v>
      </c>
      <c r="R828">
        <v>81.539999999999992</v>
      </c>
      <c r="S828">
        <v>3</v>
      </c>
      <c r="T828">
        <v>0</v>
      </c>
      <c r="U828">
        <v>38.323799999999999</v>
      </c>
      <c r="V828">
        <v>2016</v>
      </c>
      <c r="W828" t="s">
        <v>209</v>
      </c>
    </row>
    <row r="829" spans="1:23" x14ac:dyDescent="0.25">
      <c r="A829">
        <v>6963</v>
      </c>
      <c r="B829" t="s">
        <v>4345</v>
      </c>
      <c r="C829" s="32">
        <v>42567</v>
      </c>
      <c r="D829" s="32">
        <v>42571</v>
      </c>
      <c r="E829" t="s">
        <v>389</v>
      </c>
      <c r="F829" t="s">
        <v>2891</v>
      </c>
      <c r="G829" t="s">
        <v>2892</v>
      </c>
      <c r="H829" t="s">
        <v>1</v>
      </c>
      <c r="I829" t="s">
        <v>378</v>
      </c>
      <c r="J829" t="s">
        <v>148</v>
      </c>
      <c r="K829" t="s">
        <v>58</v>
      </c>
      <c r="L829">
        <v>29203</v>
      </c>
      <c r="M829" t="s">
        <v>83</v>
      </c>
      <c r="N829" t="s">
        <v>1127</v>
      </c>
      <c r="O829" t="s">
        <v>9</v>
      </c>
      <c r="P829" t="s">
        <v>162</v>
      </c>
      <c r="Q829" t="s">
        <v>1128</v>
      </c>
      <c r="R829">
        <v>10.199999999999999</v>
      </c>
      <c r="S829">
        <v>5</v>
      </c>
      <c r="T829">
        <v>0</v>
      </c>
      <c r="U829">
        <v>4.7939999999999996</v>
      </c>
      <c r="V829">
        <v>2016</v>
      </c>
      <c r="W829" t="s">
        <v>213</v>
      </c>
    </row>
    <row r="830" spans="1:23" x14ac:dyDescent="0.25">
      <c r="A830">
        <v>7077</v>
      </c>
      <c r="B830" t="s">
        <v>4835</v>
      </c>
      <c r="C830" s="32">
        <v>42502</v>
      </c>
      <c r="D830" s="32">
        <v>42507</v>
      </c>
      <c r="E830" t="s">
        <v>375</v>
      </c>
      <c r="F830" t="s">
        <v>3320</v>
      </c>
      <c r="G830" t="s">
        <v>3321</v>
      </c>
      <c r="H830" t="s">
        <v>0</v>
      </c>
      <c r="I830" t="s">
        <v>378</v>
      </c>
      <c r="J830" t="s">
        <v>75</v>
      </c>
      <c r="K830" t="s">
        <v>64</v>
      </c>
      <c r="L830">
        <v>98105</v>
      </c>
      <c r="M830" t="s">
        <v>84</v>
      </c>
      <c r="N830" t="s">
        <v>4836</v>
      </c>
      <c r="O830" t="s">
        <v>9</v>
      </c>
      <c r="P830" t="s">
        <v>162</v>
      </c>
      <c r="Q830" t="s">
        <v>4837</v>
      </c>
      <c r="R830">
        <v>54.900000000000006</v>
      </c>
      <c r="S830">
        <v>5</v>
      </c>
      <c r="T830">
        <v>0</v>
      </c>
      <c r="U830">
        <v>26.901000000000003</v>
      </c>
      <c r="V830">
        <v>2016</v>
      </c>
      <c r="W830" t="s">
        <v>216</v>
      </c>
    </row>
    <row r="831" spans="1:23" x14ac:dyDescent="0.25">
      <c r="A831">
        <v>7505</v>
      </c>
      <c r="B831" t="s">
        <v>4838</v>
      </c>
      <c r="C831" s="32">
        <v>42400</v>
      </c>
      <c r="D831" s="32">
        <v>42404</v>
      </c>
      <c r="E831" t="s">
        <v>389</v>
      </c>
      <c r="F831" t="s">
        <v>4839</v>
      </c>
      <c r="G831" t="s">
        <v>4840</v>
      </c>
      <c r="H831" t="s">
        <v>1</v>
      </c>
      <c r="I831" t="s">
        <v>378</v>
      </c>
      <c r="J831" t="s">
        <v>4841</v>
      </c>
      <c r="K831" t="s">
        <v>51</v>
      </c>
      <c r="L831">
        <v>8401</v>
      </c>
      <c r="M831" t="s">
        <v>82</v>
      </c>
      <c r="N831" t="s">
        <v>4842</v>
      </c>
      <c r="O831" t="s">
        <v>9</v>
      </c>
      <c r="P831" t="s">
        <v>162</v>
      </c>
      <c r="Q831" t="s">
        <v>2496</v>
      </c>
      <c r="R831">
        <v>23.36</v>
      </c>
      <c r="S831">
        <v>2</v>
      </c>
      <c r="T831">
        <v>0</v>
      </c>
      <c r="U831">
        <v>11.68</v>
      </c>
      <c r="V831">
        <v>2016</v>
      </c>
      <c r="W831" t="s">
        <v>212</v>
      </c>
    </row>
    <row r="832" spans="1:23" x14ac:dyDescent="0.25">
      <c r="A832">
        <v>8296</v>
      </c>
      <c r="B832" t="s">
        <v>4403</v>
      </c>
      <c r="C832" s="32">
        <v>42520</v>
      </c>
      <c r="D832" s="32">
        <v>42524</v>
      </c>
      <c r="E832" t="s">
        <v>375</v>
      </c>
      <c r="F832" t="s">
        <v>3559</v>
      </c>
      <c r="G832" t="s">
        <v>3560</v>
      </c>
      <c r="H832" t="s">
        <v>1</v>
      </c>
      <c r="I832" t="s">
        <v>378</v>
      </c>
      <c r="J832" t="s">
        <v>1362</v>
      </c>
      <c r="K832" t="s">
        <v>63</v>
      </c>
      <c r="L832">
        <v>22204</v>
      </c>
      <c r="M832" t="s">
        <v>83</v>
      </c>
      <c r="N832" t="s">
        <v>961</v>
      </c>
      <c r="O832" t="s">
        <v>9</v>
      </c>
      <c r="P832" t="s">
        <v>162</v>
      </c>
      <c r="Q832" t="s">
        <v>962</v>
      </c>
      <c r="R832">
        <v>26.55</v>
      </c>
      <c r="S832">
        <v>9</v>
      </c>
      <c r="T832">
        <v>0</v>
      </c>
      <c r="U832">
        <v>12.744</v>
      </c>
      <c r="V832">
        <v>2016</v>
      </c>
      <c r="W832" t="s">
        <v>216</v>
      </c>
    </row>
    <row r="833" spans="1:23" x14ac:dyDescent="0.25">
      <c r="A833">
        <v>8762</v>
      </c>
      <c r="B833" t="s">
        <v>4843</v>
      </c>
      <c r="C833" s="32">
        <v>42400</v>
      </c>
      <c r="D833" s="32">
        <v>42406</v>
      </c>
      <c r="E833" t="s">
        <v>375</v>
      </c>
      <c r="F833" t="s">
        <v>3763</v>
      </c>
      <c r="G833" t="s">
        <v>3764</v>
      </c>
      <c r="H833" t="s">
        <v>2</v>
      </c>
      <c r="I833" t="s">
        <v>378</v>
      </c>
      <c r="J833" t="s">
        <v>115</v>
      </c>
      <c r="K833" t="s">
        <v>34</v>
      </c>
      <c r="L833">
        <v>30318</v>
      </c>
      <c r="M833" t="s">
        <v>83</v>
      </c>
      <c r="N833" t="s">
        <v>4844</v>
      </c>
      <c r="O833" t="s">
        <v>9</v>
      </c>
      <c r="P833" t="s">
        <v>162</v>
      </c>
      <c r="Q833" t="s">
        <v>4845</v>
      </c>
      <c r="R833">
        <v>125.36</v>
      </c>
      <c r="S833">
        <v>8</v>
      </c>
      <c r="T833">
        <v>0</v>
      </c>
      <c r="U833">
        <v>58.919199999999989</v>
      </c>
      <c r="V833">
        <v>2016</v>
      </c>
      <c r="W833" t="s">
        <v>212</v>
      </c>
    </row>
    <row r="834" spans="1:23" x14ac:dyDescent="0.25">
      <c r="A834">
        <v>9070</v>
      </c>
      <c r="B834" t="s">
        <v>4846</v>
      </c>
      <c r="C834" s="32">
        <v>42615</v>
      </c>
      <c r="D834" s="32">
        <v>42618</v>
      </c>
      <c r="E834" t="s">
        <v>389</v>
      </c>
      <c r="F834" t="s">
        <v>4847</v>
      </c>
      <c r="G834" t="s">
        <v>4848</v>
      </c>
      <c r="H834" t="s">
        <v>0</v>
      </c>
      <c r="I834" t="s">
        <v>378</v>
      </c>
      <c r="J834" t="s">
        <v>240</v>
      </c>
      <c r="K834" t="s">
        <v>64</v>
      </c>
      <c r="L834">
        <v>98198</v>
      </c>
      <c r="M834" t="s">
        <v>84</v>
      </c>
      <c r="N834" t="s">
        <v>3526</v>
      </c>
      <c r="O834" t="s">
        <v>9</v>
      </c>
      <c r="P834" t="s">
        <v>162</v>
      </c>
      <c r="Q834" t="s">
        <v>3527</v>
      </c>
      <c r="R834">
        <v>65.94</v>
      </c>
      <c r="S834">
        <v>3</v>
      </c>
      <c r="T834">
        <v>0</v>
      </c>
      <c r="U834">
        <v>30.991800000000001</v>
      </c>
      <c r="V834">
        <v>2016</v>
      </c>
      <c r="W834" t="s">
        <v>219</v>
      </c>
    </row>
    <row r="835" spans="1:23" x14ac:dyDescent="0.25">
      <c r="A835">
        <v>9073</v>
      </c>
      <c r="B835" t="s">
        <v>4406</v>
      </c>
      <c r="C835" s="32">
        <v>42617</v>
      </c>
      <c r="D835" s="32">
        <v>42621</v>
      </c>
      <c r="E835" t="s">
        <v>375</v>
      </c>
      <c r="F835" t="s">
        <v>4407</v>
      </c>
      <c r="G835" t="s">
        <v>4408</v>
      </c>
      <c r="H835" t="s">
        <v>0</v>
      </c>
      <c r="I835" t="s">
        <v>378</v>
      </c>
      <c r="J835" t="s">
        <v>143</v>
      </c>
      <c r="K835" t="s">
        <v>47</v>
      </c>
      <c r="L835">
        <v>65807</v>
      </c>
      <c r="M835" t="s">
        <v>81</v>
      </c>
      <c r="N835" t="s">
        <v>2495</v>
      </c>
      <c r="O835" t="s">
        <v>9</v>
      </c>
      <c r="P835" t="s">
        <v>162</v>
      </c>
      <c r="Q835" t="s">
        <v>2496</v>
      </c>
      <c r="R835">
        <v>16.559999999999999</v>
      </c>
      <c r="S835">
        <v>2</v>
      </c>
      <c r="T835">
        <v>0</v>
      </c>
      <c r="U835">
        <v>7.783199999999999</v>
      </c>
      <c r="V835">
        <v>2016</v>
      </c>
      <c r="W835" t="s">
        <v>219</v>
      </c>
    </row>
    <row r="836" spans="1:23" x14ac:dyDescent="0.25">
      <c r="A836">
        <v>9967</v>
      </c>
      <c r="B836" t="s">
        <v>4434</v>
      </c>
      <c r="C836" s="32">
        <v>42709</v>
      </c>
      <c r="D836" s="32">
        <v>42714</v>
      </c>
      <c r="E836" t="s">
        <v>389</v>
      </c>
      <c r="F836" t="s">
        <v>4435</v>
      </c>
      <c r="G836" t="s">
        <v>4436</v>
      </c>
      <c r="H836" t="s">
        <v>1</v>
      </c>
      <c r="I836" t="s">
        <v>378</v>
      </c>
      <c r="J836" t="s">
        <v>73</v>
      </c>
      <c r="K836" t="s">
        <v>32</v>
      </c>
      <c r="L836">
        <v>19711</v>
      </c>
      <c r="M836" t="s">
        <v>82</v>
      </c>
      <c r="N836" t="s">
        <v>4844</v>
      </c>
      <c r="O836" t="s">
        <v>9</v>
      </c>
      <c r="P836" t="s">
        <v>162</v>
      </c>
      <c r="Q836" t="s">
        <v>4845</v>
      </c>
      <c r="R836">
        <v>109.69</v>
      </c>
      <c r="S836">
        <v>7</v>
      </c>
      <c r="T836">
        <v>0</v>
      </c>
      <c r="U836">
        <v>51.554299999999991</v>
      </c>
      <c r="V836">
        <v>2016</v>
      </c>
      <c r="W836" t="s">
        <v>210</v>
      </c>
    </row>
    <row r="837" spans="1:23" x14ac:dyDescent="0.25">
      <c r="A837">
        <v>268</v>
      </c>
      <c r="B837" t="s">
        <v>4849</v>
      </c>
      <c r="C837" s="32">
        <v>42391</v>
      </c>
      <c r="D837" s="32">
        <v>42397</v>
      </c>
      <c r="E837" t="s">
        <v>375</v>
      </c>
      <c r="F837" t="s">
        <v>758</v>
      </c>
      <c r="G837" t="s">
        <v>759</v>
      </c>
      <c r="H837" t="s">
        <v>0</v>
      </c>
      <c r="I837" t="s">
        <v>378</v>
      </c>
      <c r="J837" t="s">
        <v>225</v>
      </c>
      <c r="K837" t="s">
        <v>51</v>
      </c>
      <c r="L837">
        <v>7960</v>
      </c>
      <c r="M837" t="s">
        <v>82</v>
      </c>
      <c r="N837" t="s">
        <v>2528</v>
      </c>
      <c r="O837" t="s">
        <v>9</v>
      </c>
      <c r="P837" t="s">
        <v>516</v>
      </c>
      <c r="Q837" t="s">
        <v>2529</v>
      </c>
      <c r="R837">
        <v>7.5600000000000005</v>
      </c>
      <c r="S837">
        <v>6</v>
      </c>
      <c r="T837">
        <v>0</v>
      </c>
      <c r="U837">
        <v>0.3024</v>
      </c>
      <c r="V837">
        <v>2016</v>
      </c>
      <c r="W837" t="s">
        <v>212</v>
      </c>
    </row>
    <row r="838" spans="1:23" x14ac:dyDescent="0.25">
      <c r="A838">
        <v>665</v>
      </c>
      <c r="B838" t="s">
        <v>4850</v>
      </c>
      <c r="C838" s="32">
        <v>42678</v>
      </c>
      <c r="D838" s="32">
        <v>42678</v>
      </c>
      <c r="E838" t="s">
        <v>597</v>
      </c>
      <c r="F838" t="s">
        <v>3793</v>
      </c>
      <c r="G838" t="s">
        <v>3794</v>
      </c>
      <c r="H838" t="s">
        <v>0</v>
      </c>
      <c r="I838" t="s">
        <v>378</v>
      </c>
      <c r="J838" t="s">
        <v>125</v>
      </c>
      <c r="K838" t="s">
        <v>40</v>
      </c>
      <c r="L838">
        <v>40214</v>
      </c>
      <c r="M838" t="s">
        <v>83</v>
      </c>
      <c r="N838" t="s">
        <v>4851</v>
      </c>
      <c r="O838" t="s">
        <v>9</v>
      </c>
      <c r="P838" t="s">
        <v>516</v>
      </c>
      <c r="Q838" t="s">
        <v>4852</v>
      </c>
      <c r="R838">
        <v>10.74</v>
      </c>
      <c r="S838">
        <v>3</v>
      </c>
      <c r="T838">
        <v>0</v>
      </c>
      <c r="U838">
        <v>5.2625999999999999</v>
      </c>
      <c r="V838">
        <v>2016</v>
      </c>
      <c r="W838" t="s">
        <v>217</v>
      </c>
    </row>
    <row r="839" spans="1:23" x14ac:dyDescent="0.25">
      <c r="A839">
        <v>1385</v>
      </c>
      <c r="B839" t="s">
        <v>3979</v>
      </c>
      <c r="C839" s="32">
        <v>42405</v>
      </c>
      <c r="D839" s="32">
        <v>42405</v>
      </c>
      <c r="E839" t="s">
        <v>597</v>
      </c>
      <c r="F839" t="s">
        <v>538</v>
      </c>
      <c r="G839" t="s">
        <v>539</v>
      </c>
      <c r="H839" t="s">
        <v>2</v>
      </c>
      <c r="I839" t="s">
        <v>378</v>
      </c>
      <c r="J839" t="s">
        <v>2337</v>
      </c>
      <c r="K839" t="s">
        <v>34</v>
      </c>
      <c r="L839">
        <v>30080</v>
      </c>
      <c r="M839" t="s">
        <v>83</v>
      </c>
      <c r="N839" t="s">
        <v>4853</v>
      </c>
      <c r="O839" t="s">
        <v>9</v>
      </c>
      <c r="P839" t="s">
        <v>516</v>
      </c>
      <c r="Q839" t="s">
        <v>4854</v>
      </c>
      <c r="R839">
        <v>9.4499999999999993</v>
      </c>
      <c r="S839">
        <v>5</v>
      </c>
      <c r="T839">
        <v>0</v>
      </c>
      <c r="U839">
        <v>0.18900000000000028</v>
      </c>
      <c r="V839">
        <v>2016</v>
      </c>
      <c r="W839" t="s">
        <v>211</v>
      </c>
    </row>
    <row r="840" spans="1:23" x14ac:dyDescent="0.25">
      <c r="A840">
        <v>3196</v>
      </c>
      <c r="B840" t="s">
        <v>4855</v>
      </c>
      <c r="C840" s="32">
        <v>42590</v>
      </c>
      <c r="D840" s="32">
        <v>42595</v>
      </c>
      <c r="E840" t="s">
        <v>375</v>
      </c>
      <c r="F840" t="s">
        <v>696</v>
      </c>
      <c r="G840" t="s">
        <v>697</v>
      </c>
      <c r="H840" t="s">
        <v>2</v>
      </c>
      <c r="I840" t="s">
        <v>378</v>
      </c>
      <c r="J840" t="s">
        <v>142</v>
      </c>
      <c r="K840" t="s">
        <v>46</v>
      </c>
      <c r="L840">
        <v>39212</v>
      </c>
      <c r="M840" t="s">
        <v>83</v>
      </c>
      <c r="N840" t="s">
        <v>4856</v>
      </c>
      <c r="O840" t="s">
        <v>9</v>
      </c>
      <c r="P840" t="s">
        <v>516</v>
      </c>
      <c r="Q840" t="s">
        <v>4857</v>
      </c>
      <c r="R840">
        <v>23.34</v>
      </c>
      <c r="S840">
        <v>3</v>
      </c>
      <c r="T840">
        <v>0</v>
      </c>
      <c r="U840">
        <v>0.23339999999999961</v>
      </c>
      <c r="V840">
        <v>2016</v>
      </c>
      <c r="W840" t="s">
        <v>209</v>
      </c>
    </row>
    <row r="841" spans="1:23" x14ac:dyDescent="0.25">
      <c r="A841">
        <v>3251</v>
      </c>
      <c r="B841" t="s">
        <v>4858</v>
      </c>
      <c r="C841" s="32">
        <v>42727</v>
      </c>
      <c r="D841" s="32">
        <v>42733</v>
      </c>
      <c r="E841" t="s">
        <v>375</v>
      </c>
      <c r="F841" t="s">
        <v>4229</v>
      </c>
      <c r="G841" t="s">
        <v>4230</v>
      </c>
      <c r="H841" t="s">
        <v>1</v>
      </c>
      <c r="I841" t="s">
        <v>378</v>
      </c>
      <c r="J841" t="s">
        <v>4307</v>
      </c>
      <c r="K841" t="s">
        <v>44</v>
      </c>
      <c r="L841">
        <v>49505</v>
      </c>
      <c r="M841" t="s">
        <v>81</v>
      </c>
      <c r="N841" t="s">
        <v>3038</v>
      </c>
      <c r="O841" t="s">
        <v>9</v>
      </c>
      <c r="P841" t="s">
        <v>516</v>
      </c>
      <c r="Q841" t="s">
        <v>3039</v>
      </c>
      <c r="R841">
        <v>24.849999999999998</v>
      </c>
      <c r="S841">
        <v>7</v>
      </c>
      <c r="T841">
        <v>0</v>
      </c>
      <c r="U841">
        <v>11.679499999999999</v>
      </c>
      <c r="V841">
        <v>2016</v>
      </c>
      <c r="W841" t="s">
        <v>210</v>
      </c>
    </row>
    <row r="842" spans="1:23" x14ac:dyDescent="0.25">
      <c r="A842">
        <v>3346</v>
      </c>
      <c r="B842" t="s">
        <v>317</v>
      </c>
      <c r="C842" s="32">
        <v>42609</v>
      </c>
      <c r="D842" s="32">
        <v>42614</v>
      </c>
      <c r="E842" t="s">
        <v>389</v>
      </c>
      <c r="F842" t="s">
        <v>4178</v>
      </c>
      <c r="G842" t="s">
        <v>4179</v>
      </c>
      <c r="H842" t="s">
        <v>0</v>
      </c>
      <c r="I842" t="s">
        <v>378</v>
      </c>
      <c r="J842" t="s">
        <v>1901</v>
      </c>
      <c r="K842" t="s">
        <v>43</v>
      </c>
      <c r="L842">
        <v>2169</v>
      </c>
      <c r="M842" t="s">
        <v>82</v>
      </c>
      <c r="N842" t="s">
        <v>2519</v>
      </c>
      <c r="O842" t="s">
        <v>9</v>
      </c>
      <c r="P842" t="s">
        <v>516</v>
      </c>
      <c r="Q842" t="s">
        <v>950</v>
      </c>
      <c r="R842">
        <v>11.68</v>
      </c>
      <c r="S842">
        <v>4</v>
      </c>
      <c r="T842">
        <v>0</v>
      </c>
      <c r="U842">
        <v>5.2559999999999993</v>
      </c>
      <c r="V842">
        <v>2016</v>
      </c>
      <c r="W842" t="s">
        <v>209</v>
      </c>
    </row>
    <row r="843" spans="1:23" x14ac:dyDescent="0.25">
      <c r="A843">
        <v>3416</v>
      </c>
      <c r="B843" t="s">
        <v>4859</v>
      </c>
      <c r="C843" s="32">
        <v>42615</v>
      </c>
      <c r="D843" s="32">
        <v>42615</v>
      </c>
      <c r="E843" t="s">
        <v>597</v>
      </c>
      <c r="F843" t="s">
        <v>2692</v>
      </c>
      <c r="G843" t="s">
        <v>2693</v>
      </c>
      <c r="H843" t="s">
        <v>0</v>
      </c>
      <c r="I843" t="s">
        <v>378</v>
      </c>
      <c r="J843" t="s">
        <v>186</v>
      </c>
      <c r="K843" t="s">
        <v>65</v>
      </c>
      <c r="L843">
        <v>53711</v>
      </c>
      <c r="M843" t="s">
        <v>81</v>
      </c>
      <c r="N843" t="s">
        <v>4860</v>
      </c>
      <c r="O843" t="s">
        <v>9</v>
      </c>
      <c r="P843" t="s">
        <v>516</v>
      </c>
      <c r="Q843" t="s">
        <v>4861</v>
      </c>
      <c r="R843">
        <v>1.81</v>
      </c>
      <c r="S843">
        <v>1</v>
      </c>
      <c r="T843">
        <v>0</v>
      </c>
      <c r="U843">
        <v>0.65159999999999996</v>
      </c>
      <c r="V843">
        <v>2016</v>
      </c>
      <c r="W843" t="s">
        <v>219</v>
      </c>
    </row>
    <row r="844" spans="1:23" x14ac:dyDescent="0.25">
      <c r="A844">
        <v>3790</v>
      </c>
      <c r="B844" t="s">
        <v>4862</v>
      </c>
      <c r="C844" s="32">
        <v>42477</v>
      </c>
      <c r="D844" s="32">
        <v>42481</v>
      </c>
      <c r="E844" t="s">
        <v>375</v>
      </c>
      <c r="F844" t="s">
        <v>4175</v>
      </c>
      <c r="G844" t="s">
        <v>4176</v>
      </c>
      <c r="H844" t="s">
        <v>2</v>
      </c>
      <c r="I844" t="s">
        <v>378</v>
      </c>
      <c r="J844" t="s">
        <v>123</v>
      </c>
      <c r="K844" t="s">
        <v>48</v>
      </c>
      <c r="L844">
        <v>68104</v>
      </c>
      <c r="M844" t="s">
        <v>81</v>
      </c>
      <c r="N844" t="s">
        <v>2533</v>
      </c>
      <c r="O844" t="s">
        <v>9</v>
      </c>
      <c r="P844" t="s">
        <v>516</v>
      </c>
      <c r="Q844" t="s">
        <v>2534</v>
      </c>
      <c r="R844">
        <v>29.049999999999997</v>
      </c>
      <c r="S844">
        <v>5</v>
      </c>
      <c r="T844">
        <v>0</v>
      </c>
      <c r="U844">
        <v>9.0054999999999996</v>
      </c>
      <c r="V844">
        <v>2016</v>
      </c>
      <c r="W844" t="s">
        <v>208</v>
      </c>
    </row>
    <row r="845" spans="1:23" x14ac:dyDescent="0.25">
      <c r="A845">
        <v>4431</v>
      </c>
      <c r="B845" t="s">
        <v>3925</v>
      </c>
      <c r="C845" s="32">
        <v>42677</v>
      </c>
      <c r="D845" s="32">
        <v>42682</v>
      </c>
      <c r="E845" t="s">
        <v>389</v>
      </c>
      <c r="F845" t="s">
        <v>3926</v>
      </c>
      <c r="G845" t="s">
        <v>3927</v>
      </c>
      <c r="H845" t="s">
        <v>0</v>
      </c>
      <c r="I845" t="s">
        <v>378</v>
      </c>
      <c r="J845" t="s">
        <v>147</v>
      </c>
      <c r="K845" t="s">
        <v>40</v>
      </c>
      <c r="L845">
        <v>42420</v>
      </c>
      <c r="M845" t="s">
        <v>83</v>
      </c>
      <c r="N845" t="s">
        <v>944</v>
      </c>
      <c r="O845" t="s">
        <v>9</v>
      </c>
      <c r="P845" t="s">
        <v>516</v>
      </c>
      <c r="Q845" t="s">
        <v>945</v>
      </c>
      <c r="R845">
        <v>20</v>
      </c>
      <c r="S845">
        <v>4</v>
      </c>
      <c r="T845">
        <v>0</v>
      </c>
      <c r="U845">
        <v>9.6</v>
      </c>
      <c r="V845">
        <v>2016</v>
      </c>
      <c r="W845" t="s">
        <v>217</v>
      </c>
    </row>
    <row r="846" spans="1:23" x14ac:dyDescent="0.25">
      <c r="A846">
        <v>4682</v>
      </c>
      <c r="B846" t="s">
        <v>4863</v>
      </c>
      <c r="C846" s="32">
        <v>42565</v>
      </c>
      <c r="D846" s="32">
        <v>42569</v>
      </c>
      <c r="E846" t="s">
        <v>389</v>
      </c>
      <c r="F846" t="s">
        <v>1078</v>
      </c>
      <c r="G846" t="s">
        <v>1079</v>
      </c>
      <c r="H846" t="s">
        <v>0</v>
      </c>
      <c r="I846" t="s">
        <v>378</v>
      </c>
      <c r="J846" t="s">
        <v>2112</v>
      </c>
      <c r="K846" t="s">
        <v>53</v>
      </c>
      <c r="L846">
        <v>13021</v>
      </c>
      <c r="M846" t="s">
        <v>82</v>
      </c>
      <c r="N846" t="s">
        <v>4864</v>
      </c>
      <c r="O846" t="s">
        <v>9</v>
      </c>
      <c r="P846" t="s">
        <v>516</v>
      </c>
      <c r="Q846" t="s">
        <v>4865</v>
      </c>
      <c r="R846">
        <v>29.61</v>
      </c>
      <c r="S846">
        <v>9</v>
      </c>
      <c r="T846">
        <v>0</v>
      </c>
      <c r="U846">
        <v>13.324499999999999</v>
      </c>
      <c r="V846">
        <v>2016</v>
      </c>
      <c r="W846" t="s">
        <v>213</v>
      </c>
    </row>
    <row r="847" spans="1:23" x14ac:dyDescent="0.25">
      <c r="A847">
        <v>4844</v>
      </c>
      <c r="B847" t="s">
        <v>4866</v>
      </c>
      <c r="C847" s="32">
        <v>42681</v>
      </c>
      <c r="D847" s="32">
        <v>42683</v>
      </c>
      <c r="E847" t="s">
        <v>512</v>
      </c>
      <c r="F847" t="s">
        <v>3472</v>
      </c>
      <c r="G847" t="s">
        <v>3473</v>
      </c>
      <c r="H847" t="s">
        <v>0</v>
      </c>
      <c r="I847" t="s">
        <v>378</v>
      </c>
      <c r="J847" t="s">
        <v>154</v>
      </c>
      <c r="K847" t="s">
        <v>51</v>
      </c>
      <c r="L847">
        <v>8701</v>
      </c>
      <c r="M847" t="s">
        <v>82</v>
      </c>
      <c r="N847" t="s">
        <v>2521</v>
      </c>
      <c r="O847" t="s">
        <v>9</v>
      </c>
      <c r="P847" t="s">
        <v>516</v>
      </c>
      <c r="Q847" t="s">
        <v>2522</v>
      </c>
      <c r="R847">
        <v>14.96</v>
      </c>
      <c r="S847">
        <v>4</v>
      </c>
      <c r="T847">
        <v>0</v>
      </c>
      <c r="U847">
        <v>0.2992000000000008</v>
      </c>
      <c r="V847">
        <v>2016</v>
      </c>
      <c r="W847" t="s">
        <v>217</v>
      </c>
    </row>
    <row r="848" spans="1:23" x14ac:dyDescent="0.25">
      <c r="A848">
        <v>5136</v>
      </c>
      <c r="B848" t="s">
        <v>319</v>
      </c>
      <c r="C848" s="32">
        <v>42666</v>
      </c>
      <c r="D848" s="32">
        <v>42671</v>
      </c>
      <c r="E848" t="s">
        <v>375</v>
      </c>
      <c r="F848" t="s">
        <v>3141</v>
      </c>
      <c r="G848" t="s">
        <v>3142</v>
      </c>
      <c r="H848" t="s">
        <v>2</v>
      </c>
      <c r="I848" t="s">
        <v>378</v>
      </c>
      <c r="J848" t="s">
        <v>75</v>
      </c>
      <c r="K848" t="s">
        <v>64</v>
      </c>
      <c r="L848">
        <v>98103</v>
      </c>
      <c r="M848" t="s">
        <v>84</v>
      </c>
      <c r="N848" t="s">
        <v>3787</v>
      </c>
      <c r="O848" t="s">
        <v>9</v>
      </c>
      <c r="P848" t="s">
        <v>516</v>
      </c>
      <c r="Q848" t="s">
        <v>3788</v>
      </c>
      <c r="R848">
        <v>17.05</v>
      </c>
      <c r="S848">
        <v>5</v>
      </c>
      <c r="T848">
        <v>0</v>
      </c>
      <c r="U848">
        <v>8.1840000000000011</v>
      </c>
      <c r="V848">
        <v>2016</v>
      </c>
      <c r="W848" t="s">
        <v>218</v>
      </c>
    </row>
    <row r="849" spans="1:23" x14ac:dyDescent="0.25">
      <c r="A849">
        <v>5679</v>
      </c>
      <c r="B849" t="s">
        <v>4867</v>
      </c>
      <c r="C849" s="32">
        <v>42579</v>
      </c>
      <c r="D849" s="32">
        <v>42585</v>
      </c>
      <c r="E849" t="s">
        <v>375</v>
      </c>
      <c r="F849" t="s">
        <v>1610</v>
      </c>
      <c r="G849" t="s">
        <v>1611</v>
      </c>
      <c r="H849" t="s">
        <v>2</v>
      </c>
      <c r="I849" t="s">
        <v>378</v>
      </c>
      <c r="J849" t="s">
        <v>2425</v>
      </c>
      <c r="K849" t="s">
        <v>44</v>
      </c>
      <c r="L849">
        <v>49423</v>
      </c>
      <c r="M849" t="s">
        <v>81</v>
      </c>
      <c r="N849" t="s">
        <v>2519</v>
      </c>
      <c r="O849" t="s">
        <v>9</v>
      </c>
      <c r="P849" t="s">
        <v>516</v>
      </c>
      <c r="Q849" t="s">
        <v>950</v>
      </c>
      <c r="R849">
        <v>20.439999999999998</v>
      </c>
      <c r="S849">
        <v>7</v>
      </c>
      <c r="T849">
        <v>0</v>
      </c>
      <c r="U849">
        <v>9.1979999999999986</v>
      </c>
      <c r="V849">
        <v>2016</v>
      </c>
      <c r="W849" t="s">
        <v>213</v>
      </c>
    </row>
    <row r="850" spans="1:23" x14ac:dyDescent="0.25">
      <c r="A850">
        <v>6717</v>
      </c>
      <c r="B850" t="s">
        <v>4533</v>
      </c>
      <c r="C850" s="32">
        <v>42468</v>
      </c>
      <c r="D850" s="32">
        <v>42475</v>
      </c>
      <c r="E850" t="s">
        <v>375</v>
      </c>
      <c r="F850" t="s">
        <v>4534</v>
      </c>
      <c r="G850" t="s">
        <v>4535</v>
      </c>
      <c r="H850" t="s">
        <v>2</v>
      </c>
      <c r="I850" t="s">
        <v>378</v>
      </c>
      <c r="J850" t="s">
        <v>1831</v>
      </c>
      <c r="K850" t="s">
        <v>28</v>
      </c>
      <c r="L850">
        <v>71901</v>
      </c>
      <c r="M850" t="s">
        <v>83</v>
      </c>
      <c r="N850" t="s">
        <v>944</v>
      </c>
      <c r="O850" t="s">
        <v>9</v>
      </c>
      <c r="P850" t="s">
        <v>516</v>
      </c>
      <c r="Q850" t="s">
        <v>945</v>
      </c>
      <c r="R850">
        <v>30</v>
      </c>
      <c r="S850">
        <v>6</v>
      </c>
      <c r="T850">
        <v>0</v>
      </c>
      <c r="U850">
        <v>14.399999999999999</v>
      </c>
      <c r="V850">
        <v>2016</v>
      </c>
      <c r="W850" t="s">
        <v>208</v>
      </c>
    </row>
    <row r="851" spans="1:23" x14ac:dyDescent="0.25">
      <c r="A851">
        <v>6725</v>
      </c>
      <c r="B851" t="s">
        <v>4807</v>
      </c>
      <c r="C851" s="32">
        <v>42625</v>
      </c>
      <c r="D851" s="32">
        <v>42629</v>
      </c>
      <c r="E851" t="s">
        <v>375</v>
      </c>
      <c r="F851" t="s">
        <v>1711</v>
      </c>
      <c r="G851" t="s">
        <v>1712</v>
      </c>
      <c r="H851" t="s">
        <v>0</v>
      </c>
      <c r="I851" t="s">
        <v>378</v>
      </c>
      <c r="J851" t="s">
        <v>75</v>
      </c>
      <c r="K851" t="s">
        <v>64</v>
      </c>
      <c r="L851">
        <v>98103</v>
      </c>
      <c r="M851" t="s">
        <v>84</v>
      </c>
      <c r="N851" t="s">
        <v>1169</v>
      </c>
      <c r="O851" t="s">
        <v>9</v>
      </c>
      <c r="P851" t="s">
        <v>516</v>
      </c>
      <c r="Q851" t="s">
        <v>1170</v>
      </c>
      <c r="R851">
        <v>10.47</v>
      </c>
      <c r="S851">
        <v>3</v>
      </c>
      <c r="T851">
        <v>0</v>
      </c>
      <c r="U851">
        <v>4.8162000000000003</v>
      </c>
      <c r="V851">
        <v>2016</v>
      </c>
      <c r="W851" t="s">
        <v>219</v>
      </c>
    </row>
    <row r="852" spans="1:23" x14ac:dyDescent="0.25">
      <c r="A852">
        <v>6843</v>
      </c>
      <c r="B852" t="s">
        <v>4132</v>
      </c>
      <c r="C852" s="32">
        <v>42625</v>
      </c>
      <c r="D852" s="32">
        <v>42630</v>
      </c>
      <c r="E852" t="s">
        <v>375</v>
      </c>
      <c r="F852" t="s">
        <v>4133</v>
      </c>
      <c r="G852" t="s">
        <v>4134</v>
      </c>
      <c r="H852" t="s">
        <v>1</v>
      </c>
      <c r="I852" t="s">
        <v>378</v>
      </c>
      <c r="J852" t="s">
        <v>143</v>
      </c>
      <c r="K852" t="s">
        <v>63</v>
      </c>
      <c r="L852">
        <v>22153</v>
      </c>
      <c r="M852" t="s">
        <v>83</v>
      </c>
      <c r="N852" t="s">
        <v>4868</v>
      </c>
      <c r="O852" t="s">
        <v>9</v>
      </c>
      <c r="P852" t="s">
        <v>516</v>
      </c>
      <c r="Q852" t="s">
        <v>950</v>
      </c>
      <c r="R852">
        <v>11.34</v>
      </c>
      <c r="S852">
        <v>3</v>
      </c>
      <c r="T852">
        <v>0</v>
      </c>
      <c r="U852">
        <v>5.2164000000000001</v>
      </c>
      <c r="V852">
        <v>2016</v>
      </c>
      <c r="W852" t="s">
        <v>219</v>
      </c>
    </row>
    <row r="853" spans="1:23" x14ac:dyDescent="0.25">
      <c r="A853">
        <v>8007</v>
      </c>
      <c r="B853" t="s">
        <v>4869</v>
      </c>
      <c r="C853" s="32">
        <v>42650</v>
      </c>
      <c r="D853" s="32">
        <v>42654</v>
      </c>
      <c r="E853" t="s">
        <v>375</v>
      </c>
      <c r="F853" t="s">
        <v>3070</v>
      </c>
      <c r="G853" t="s">
        <v>3071</v>
      </c>
      <c r="H853" t="s">
        <v>0</v>
      </c>
      <c r="I853" t="s">
        <v>378</v>
      </c>
      <c r="J853" t="s">
        <v>4688</v>
      </c>
      <c r="K853" t="s">
        <v>64</v>
      </c>
      <c r="L853">
        <v>98270</v>
      </c>
      <c r="M853" t="s">
        <v>84</v>
      </c>
      <c r="N853" t="s">
        <v>4856</v>
      </c>
      <c r="O853" t="s">
        <v>9</v>
      </c>
      <c r="P853" t="s">
        <v>516</v>
      </c>
      <c r="Q853" t="s">
        <v>4857</v>
      </c>
      <c r="R853">
        <v>93.36</v>
      </c>
      <c r="S853">
        <v>12</v>
      </c>
      <c r="T853">
        <v>0</v>
      </c>
      <c r="U853">
        <v>0.93359999999999843</v>
      </c>
      <c r="V853">
        <v>2016</v>
      </c>
      <c r="W853" t="s">
        <v>218</v>
      </c>
    </row>
    <row r="854" spans="1:23" x14ac:dyDescent="0.25">
      <c r="A854">
        <v>368</v>
      </c>
      <c r="B854" t="s">
        <v>3973</v>
      </c>
      <c r="C854" s="32">
        <v>42664</v>
      </c>
      <c r="D854" s="32">
        <v>42664</v>
      </c>
      <c r="E854" t="s">
        <v>597</v>
      </c>
      <c r="F854" t="s">
        <v>3974</v>
      </c>
      <c r="G854" t="s">
        <v>3975</v>
      </c>
      <c r="H854" t="s">
        <v>1</v>
      </c>
      <c r="I854" t="s">
        <v>378</v>
      </c>
      <c r="J854" t="s">
        <v>2145</v>
      </c>
      <c r="K854" t="s">
        <v>31</v>
      </c>
      <c r="L854">
        <v>6040</v>
      </c>
      <c r="M854" t="s">
        <v>82</v>
      </c>
      <c r="N854" t="s">
        <v>681</v>
      </c>
      <c r="O854" t="s">
        <v>9</v>
      </c>
      <c r="P854" t="s">
        <v>138</v>
      </c>
      <c r="Q854" t="s">
        <v>682</v>
      </c>
      <c r="R854">
        <v>7.36</v>
      </c>
      <c r="S854">
        <v>2</v>
      </c>
      <c r="T854">
        <v>0</v>
      </c>
      <c r="U854">
        <v>0.14719999999999978</v>
      </c>
      <c r="V854">
        <v>2016</v>
      </c>
      <c r="W854" t="s">
        <v>218</v>
      </c>
    </row>
    <row r="855" spans="1:23" x14ac:dyDescent="0.25">
      <c r="A855">
        <v>1176</v>
      </c>
      <c r="B855" t="s">
        <v>4870</v>
      </c>
      <c r="C855" s="32">
        <v>42611</v>
      </c>
      <c r="D855" s="32">
        <v>42616</v>
      </c>
      <c r="E855" t="s">
        <v>375</v>
      </c>
      <c r="F855" t="s">
        <v>2837</v>
      </c>
      <c r="G855" t="s">
        <v>2838</v>
      </c>
      <c r="H855" t="s">
        <v>2</v>
      </c>
      <c r="I855" t="s">
        <v>378</v>
      </c>
      <c r="J855" t="s">
        <v>99</v>
      </c>
      <c r="K855" t="s">
        <v>50</v>
      </c>
      <c r="L855">
        <v>3301</v>
      </c>
      <c r="M855" t="s">
        <v>82</v>
      </c>
      <c r="N855" t="s">
        <v>4871</v>
      </c>
      <c r="O855" t="s">
        <v>9</v>
      </c>
      <c r="P855" t="s">
        <v>138</v>
      </c>
      <c r="Q855" t="s">
        <v>4872</v>
      </c>
      <c r="R855">
        <v>27.93</v>
      </c>
      <c r="S855">
        <v>3</v>
      </c>
      <c r="T855">
        <v>0</v>
      </c>
      <c r="U855">
        <v>8.0996999999999986</v>
      </c>
      <c r="V855">
        <v>2016</v>
      </c>
      <c r="W855" t="s">
        <v>209</v>
      </c>
    </row>
    <row r="856" spans="1:23" x14ac:dyDescent="0.25">
      <c r="A856">
        <v>1764</v>
      </c>
      <c r="B856" t="s">
        <v>4480</v>
      </c>
      <c r="C856" s="32">
        <v>42586</v>
      </c>
      <c r="D856" s="32">
        <v>42590</v>
      </c>
      <c r="E856" t="s">
        <v>375</v>
      </c>
      <c r="F856" t="s">
        <v>4481</v>
      </c>
      <c r="G856" t="s">
        <v>4482</v>
      </c>
      <c r="H856" t="s">
        <v>2</v>
      </c>
      <c r="I856" t="s">
        <v>378</v>
      </c>
      <c r="J856" t="s">
        <v>2152</v>
      </c>
      <c r="K856" t="s">
        <v>63</v>
      </c>
      <c r="L856">
        <v>23434</v>
      </c>
      <c r="M856" t="s">
        <v>83</v>
      </c>
      <c r="N856" t="s">
        <v>825</v>
      </c>
      <c r="O856" t="s">
        <v>9</v>
      </c>
      <c r="P856" t="s">
        <v>138</v>
      </c>
      <c r="Q856" t="s">
        <v>826</v>
      </c>
      <c r="R856">
        <v>35.06</v>
      </c>
      <c r="S856">
        <v>2</v>
      </c>
      <c r="T856">
        <v>0</v>
      </c>
      <c r="U856">
        <v>10.517999999999997</v>
      </c>
      <c r="V856">
        <v>2016</v>
      </c>
      <c r="W856" t="s">
        <v>209</v>
      </c>
    </row>
    <row r="857" spans="1:23" x14ac:dyDescent="0.25">
      <c r="A857">
        <v>2238</v>
      </c>
      <c r="B857" t="s">
        <v>4873</v>
      </c>
      <c r="C857" s="32">
        <v>42566</v>
      </c>
      <c r="D857" s="32">
        <v>42572</v>
      </c>
      <c r="E857" t="s">
        <v>375</v>
      </c>
      <c r="F857" t="s">
        <v>860</v>
      </c>
      <c r="G857" t="s">
        <v>861</v>
      </c>
      <c r="H857" t="s">
        <v>2</v>
      </c>
      <c r="I857" t="s">
        <v>378</v>
      </c>
      <c r="J857" t="s">
        <v>1301</v>
      </c>
      <c r="K857" t="s">
        <v>61</v>
      </c>
      <c r="L857">
        <v>84604</v>
      </c>
      <c r="M857" t="s">
        <v>84</v>
      </c>
      <c r="N857" t="s">
        <v>3424</v>
      </c>
      <c r="O857" t="s">
        <v>9</v>
      </c>
      <c r="P857" t="s">
        <v>138</v>
      </c>
      <c r="Q857" t="s">
        <v>3425</v>
      </c>
      <c r="R857">
        <v>44.400000000000006</v>
      </c>
      <c r="S857">
        <v>5</v>
      </c>
      <c r="T857">
        <v>0</v>
      </c>
      <c r="U857">
        <v>12.432000000000002</v>
      </c>
      <c r="V857">
        <v>2016</v>
      </c>
      <c r="W857" t="s">
        <v>213</v>
      </c>
    </row>
    <row r="858" spans="1:23" x14ac:dyDescent="0.25">
      <c r="A858">
        <v>2882</v>
      </c>
      <c r="B858" t="s">
        <v>4874</v>
      </c>
      <c r="C858" s="32">
        <v>42632</v>
      </c>
      <c r="D858" s="32">
        <v>42636</v>
      </c>
      <c r="E858" t="s">
        <v>389</v>
      </c>
      <c r="F858" t="s">
        <v>2606</v>
      </c>
      <c r="G858" t="s">
        <v>2607</v>
      </c>
      <c r="H858" t="s">
        <v>2</v>
      </c>
      <c r="I858" t="s">
        <v>378</v>
      </c>
      <c r="J858" t="s">
        <v>4875</v>
      </c>
      <c r="K858" t="s">
        <v>51</v>
      </c>
      <c r="L858">
        <v>7050</v>
      </c>
      <c r="M858" t="s">
        <v>82</v>
      </c>
      <c r="N858" t="s">
        <v>4871</v>
      </c>
      <c r="O858" t="s">
        <v>9</v>
      </c>
      <c r="P858" t="s">
        <v>138</v>
      </c>
      <c r="Q858" t="s">
        <v>4872</v>
      </c>
      <c r="R858">
        <v>27.93</v>
      </c>
      <c r="S858">
        <v>3</v>
      </c>
      <c r="T858">
        <v>0</v>
      </c>
      <c r="U858">
        <v>8.0996999999999986</v>
      </c>
      <c r="V858">
        <v>2016</v>
      </c>
      <c r="W858" t="s">
        <v>219</v>
      </c>
    </row>
    <row r="859" spans="1:23" x14ac:dyDescent="0.25">
      <c r="A859">
        <v>3118</v>
      </c>
      <c r="B859" t="s">
        <v>4761</v>
      </c>
      <c r="C859" s="32">
        <v>42605</v>
      </c>
      <c r="D859" s="32">
        <v>42612</v>
      </c>
      <c r="E859" t="s">
        <v>375</v>
      </c>
      <c r="F859" t="s">
        <v>1723</v>
      </c>
      <c r="G859" t="s">
        <v>1724</v>
      </c>
      <c r="H859" t="s">
        <v>0</v>
      </c>
      <c r="I859" t="s">
        <v>378</v>
      </c>
      <c r="J859" t="s">
        <v>75</v>
      </c>
      <c r="K859" t="s">
        <v>64</v>
      </c>
      <c r="L859">
        <v>98105</v>
      </c>
      <c r="M859" t="s">
        <v>84</v>
      </c>
      <c r="N859" t="s">
        <v>4876</v>
      </c>
      <c r="O859" t="s">
        <v>9</v>
      </c>
      <c r="P859" t="s">
        <v>138</v>
      </c>
      <c r="Q859" t="s">
        <v>4877</v>
      </c>
      <c r="R859">
        <v>15.88</v>
      </c>
      <c r="S859">
        <v>4</v>
      </c>
      <c r="T859">
        <v>0</v>
      </c>
      <c r="U859">
        <v>0.15879999999999939</v>
      </c>
      <c r="V859">
        <v>2016</v>
      </c>
      <c r="W859" t="s">
        <v>209</v>
      </c>
    </row>
    <row r="860" spans="1:23" x14ac:dyDescent="0.25">
      <c r="A860">
        <v>3718</v>
      </c>
      <c r="B860" t="s">
        <v>4374</v>
      </c>
      <c r="C860" s="32">
        <v>42632</v>
      </c>
      <c r="D860" s="32">
        <v>42636</v>
      </c>
      <c r="E860" t="s">
        <v>375</v>
      </c>
      <c r="F860" t="s">
        <v>4198</v>
      </c>
      <c r="G860" t="s">
        <v>4199</v>
      </c>
      <c r="H860" t="s">
        <v>0</v>
      </c>
      <c r="I860" t="s">
        <v>378</v>
      </c>
      <c r="J860" t="s">
        <v>70</v>
      </c>
      <c r="K860" t="s">
        <v>34</v>
      </c>
      <c r="L860">
        <v>31907</v>
      </c>
      <c r="M860" t="s">
        <v>83</v>
      </c>
      <c r="N860" t="s">
        <v>4878</v>
      </c>
      <c r="O860" t="s">
        <v>9</v>
      </c>
      <c r="P860" t="s">
        <v>138</v>
      </c>
      <c r="Q860" t="s">
        <v>4879</v>
      </c>
      <c r="R860">
        <v>5.04</v>
      </c>
      <c r="S860">
        <v>2</v>
      </c>
      <c r="T860">
        <v>0</v>
      </c>
      <c r="U860">
        <v>0.15120000000000022</v>
      </c>
      <c r="V860">
        <v>2016</v>
      </c>
      <c r="W860" t="s">
        <v>219</v>
      </c>
    </row>
    <row r="861" spans="1:23" x14ac:dyDescent="0.25">
      <c r="A861">
        <v>3944</v>
      </c>
      <c r="B861" t="s">
        <v>4880</v>
      </c>
      <c r="C861" s="32">
        <v>42544</v>
      </c>
      <c r="D861" s="32">
        <v>42551</v>
      </c>
      <c r="E861" t="s">
        <v>375</v>
      </c>
      <c r="F861" t="s">
        <v>4881</v>
      </c>
      <c r="G861" t="s">
        <v>4882</v>
      </c>
      <c r="H861" t="s">
        <v>0</v>
      </c>
      <c r="I861" t="s">
        <v>378</v>
      </c>
      <c r="J861" t="s">
        <v>221</v>
      </c>
      <c r="K861" t="s">
        <v>53</v>
      </c>
      <c r="L861">
        <v>14215</v>
      </c>
      <c r="M861" t="s">
        <v>82</v>
      </c>
      <c r="N861" t="s">
        <v>3052</v>
      </c>
      <c r="O861" t="s">
        <v>9</v>
      </c>
      <c r="P861" t="s">
        <v>138</v>
      </c>
      <c r="Q861" t="s">
        <v>3053</v>
      </c>
      <c r="R861">
        <v>835.17000000000007</v>
      </c>
      <c r="S861">
        <v>7</v>
      </c>
      <c r="T861">
        <v>0</v>
      </c>
      <c r="U861">
        <v>16.703400000000016</v>
      </c>
      <c r="V861">
        <v>2016</v>
      </c>
      <c r="W861" t="s">
        <v>214</v>
      </c>
    </row>
    <row r="862" spans="1:23" x14ac:dyDescent="0.25">
      <c r="A862">
        <v>4705</v>
      </c>
      <c r="B862" t="s">
        <v>4455</v>
      </c>
      <c r="C862" s="32">
        <v>42507</v>
      </c>
      <c r="D862" s="32">
        <v>42508</v>
      </c>
      <c r="E862" t="s">
        <v>512</v>
      </c>
      <c r="F862" t="s">
        <v>703</v>
      </c>
      <c r="G862" t="s">
        <v>704</v>
      </c>
      <c r="H862" t="s">
        <v>0</v>
      </c>
      <c r="I862" t="s">
        <v>378</v>
      </c>
      <c r="J862" t="s">
        <v>4255</v>
      </c>
      <c r="K862" t="s">
        <v>31</v>
      </c>
      <c r="L862">
        <v>6708</v>
      </c>
      <c r="M862" t="s">
        <v>82</v>
      </c>
      <c r="N862" t="s">
        <v>4871</v>
      </c>
      <c r="O862" t="s">
        <v>9</v>
      </c>
      <c r="P862" t="s">
        <v>138</v>
      </c>
      <c r="Q862" t="s">
        <v>4872</v>
      </c>
      <c r="R862">
        <v>65.17</v>
      </c>
      <c r="S862">
        <v>7</v>
      </c>
      <c r="T862">
        <v>0</v>
      </c>
      <c r="U862">
        <v>18.899299999999997</v>
      </c>
      <c r="V862">
        <v>2016</v>
      </c>
      <c r="W862" t="s">
        <v>216</v>
      </c>
    </row>
    <row r="863" spans="1:23" x14ac:dyDescent="0.25">
      <c r="A863">
        <v>4778</v>
      </c>
      <c r="B863" t="s">
        <v>4789</v>
      </c>
      <c r="C863" s="32">
        <v>42419</v>
      </c>
      <c r="D863" s="32">
        <v>42423</v>
      </c>
      <c r="E863" t="s">
        <v>389</v>
      </c>
      <c r="F863" t="s">
        <v>4618</v>
      </c>
      <c r="G863" t="s">
        <v>4619</v>
      </c>
      <c r="H863" t="s">
        <v>1</v>
      </c>
      <c r="I863" t="s">
        <v>378</v>
      </c>
      <c r="J863" t="s">
        <v>1132</v>
      </c>
      <c r="K863" t="s">
        <v>53</v>
      </c>
      <c r="L863">
        <v>11561</v>
      </c>
      <c r="M863" t="s">
        <v>82</v>
      </c>
      <c r="N863" t="s">
        <v>4883</v>
      </c>
      <c r="O863" t="s">
        <v>9</v>
      </c>
      <c r="P863" t="s">
        <v>138</v>
      </c>
      <c r="Q863" t="s">
        <v>4884</v>
      </c>
      <c r="R863">
        <v>25.71</v>
      </c>
      <c r="S863">
        <v>3</v>
      </c>
      <c r="T863">
        <v>0</v>
      </c>
      <c r="U863">
        <v>6.6846000000000005</v>
      </c>
      <c r="V863">
        <v>2016</v>
      </c>
      <c r="W863" t="s">
        <v>211</v>
      </c>
    </row>
    <row r="864" spans="1:23" x14ac:dyDescent="0.25">
      <c r="A864">
        <v>5002</v>
      </c>
      <c r="B864" t="s">
        <v>4885</v>
      </c>
      <c r="C864" s="32">
        <v>42514</v>
      </c>
      <c r="D864" s="32">
        <v>42514</v>
      </c>
      <c r="E864" t="s">
        <v>597</v>
      </c>
      <c r="F864" t="s">
        <v>2131</v>
      </c>
      <c r="G864" t="s">
        <v>2132</v>
      </c>
      <c r="H864" t="s">
        <v>2</v>
      </c>
      <c r="I864" t="s">
        <v>378</v>
      </c>
      <c r="J864" t="s">
        <v>2511</v>
      </c>
      <c r="K864" t="s">
        <v>63</v>
      </c>
      <c r="L864">
        <v>23602</v>
      </c>
      <c r="M864" t="s">
        <v>83</v>
      </c>
      <c r="N864" t="s">
        <v>2545</v>
      </c>
      <c r="O864" t="s">
        <v>9</v>
      </c>
      <c r="P864" t="s">
        <v>138</v>
      </c>
      <c r="Q864" t="s">
        <v>2546</v>
      </c>
      <c r="R864">
        <v>69.5</v>
      </c>
      <c r="S864">
        <v>5</v>
      </c>
      <c r="T864">
        <v>0</v>
      </c>
      <c r="U864">
        <v>20.154999999999994</v>
      </c>
      <c r="V864">
        <v>2016</v>
      </c>
      <c r="W864" t="s">
        <v>216</v>
      </c>
    </row>
    <row r="865" spans="1:23" x14ac:dyDescent="0.25">
      <c r="A865">
        <v>5242</v>
      </c>
      <c r="B865" t="s">
        <v>4886</v>
      </c>
      <c r="C865" s="32">
        <v>42636</v>
      </c>
      <c r="D865" s="32">
        <v>42639</v>
      </c>
      <c r="E865" t="s">
        <v>389</v>
      </c>
      <c r="F865" t="s">
        <v>4887</v>
      </c>
      <c r="G865" t="s">
        <v>4888</v>
      </c>
      <c r="H865" t="s">
        <v>1</v>
      </c>
      <c r="I865" t="s">
        <v>378</v>
      </c>
      <c r="J865" t="s">
        <v>75</v>
      </c>
      <c r="K865" t="s">
        <v>64</v>
      </c>
      <c r="L865">
        <v>98115</v>
      </c>
      <c r="M865" t="s">
        <v>84</v>
      </c>
      <c r="N865" t="s">
        <v>4889</v>
      </c>
      <c r="O865" t="s">
        <v>9</v>
      </c>
      <c r="P865" t="s">
        <v>138</v>
      </c>
      <c r="Q865" t="s">
        <v>4890</v>
      </c>
      <c r="R865">
        <v>13.68</v>
      </c>
      <c r="S865">
        <v>2</v>
      </c>
      <c r="T865">
        <v>0</v>
      </c>
      <c r="U865">
        <v>3.6936</v>
      </c>
      <c r="V865">
        <v>2016</v>
      </c>
      <c r="W865" t="s">
        <v>219</v>
      </c>
    </row>
    <row r="866" spans="1:23" x14ac:dyDescent="0.25">
      <c r="A866">
        <v>5453</v>
      </c>
      <c r="B866" t="s">
        <v>4891</v>
      </c>
      <c r="C866" s="32">
        <v>42573</v>
      </c>
      <c r="D866" s="32">
        <v>42580</v>
      </c>
      <c r="E866" t="s">
        <v>375</v>
      </c>
      <c r="F866" t="s">
        <v>4892</v>
      </c>
      <c r="G866" t="s">
        <v>4893</v>
      </c>
      <c r="H866" t="s">
        <v>2</v>
      </c>
      <c r="I866" t="s">
        <v>378</v>
      </c>
      <c r="J866" t="s">
        <v>2205</v>
      </c>
      <c r="K866" t="s">
        <v>49</v>
      </c>
      <c r="L866">
        <v>89431</v>
      </c>
      <c r="M866" t="s">
        <v>84</v>
      </c>
      <c r="N866" t="s">
        <v>4894</v>
      </c>
      <c r="O866" t="s">
        <v>9</v>
      </c>
      <c r="P866" t="s">
        <v>138</v>
      </c>
      <c r="Q866" t="s">
        <v>4895</v>
      </c>
      <c r="R866">
        <v>86.199999999999989</v>
      </c>
      <c r="S866">
        <v>5</v>
      </c>
      <c r="T866">
        <v>0</v>
      </c>
      <c r="U866">
        <v>24.997999999999987</v>
      </c>
      <c r="V866">
        <v>2016</v>
      </c>
      <c r="W866" t="s">
        <v>213</v>
      </c>
    </row>
    <row r="867" spans="1:23" x14ac:dyDescent="0.25">
      <c r="A867">
        <v>6244</v>
      </c>
      <c r="B867" t="s">
        <v>4896</v>
      </c>
      <c r="C867" s="32">
        <v>42698</v>
      </c>
      <c r="D867" s="32">
        <v>42702</v>
      </c>
      <c r="E867" t="s">
        <v>375</v>
      </c>
      <c r="F867" t="s">
        <v>4897</v>
      </c>
      <c r="G867" t="s">
        <v>4898</v>
      </c>
      <c r="H867" t="s">
        <v>2</v>
      </c>
      <c r="I867" t="s">
        <v>378</v>
      </c>
      <c r="J867" t="s">
        <v>2025</v>
      </c>
      <c r="K867" t="s">
        <v>64</v>
      </c>
      <c r="L867">
        <v>98006</v>
      </c>
      <c r="M867" t="s">
        <v>84</v>
      </c>
      <c r="N867" t="s">
        <v>381</v>
      </c>
      <c r="O867" t="s">
        <v>9</v>
      </c>
      <c r="P867" t="s">
        <v>138</v>
      </c>
      <c r="Q867" t="s">
        <v>382</v>
      </c>
      <c r="R867">
        <v>25.349999999999998</v>
      </c>
      <c r="S867">
        <v>3</v>
      </c>
      <c r="T867">
        <v>0</v>
      </c>
      <c r="U867">
        <v>7.6049999999999978</v>
      </c>
      <c r="V867">
        <v>2016</v>
      </c>
      <c r="W867" t="s">
        <v>217</v>
      </c>
    </row>
    <row r="868" spans="1:23" x14ac:dyDescent="0.25">
      <c r="A868">
        <v>6419</v>
      </c>
      <c r="B868" t="s">
        <v>4131</v>
      </c>
      <c r="C868" s="32">
        <v>42674</v>
      </c>
      <c r="D868" s="32">
        <v>42679</v>
      </c>
      <c r="E868" t="s">
        <v>375</v>
      </c>
      <c r="F868" t="s">
        <v>2209</v>
      </c>
      <c r="G868" t="s">
        <v>2210</v>
      </c>
      <c r="H868" t="s">
        <v>1</v>
      </c>
      <c r="I868" t="s">
        <v>378</v>
      </c>
      <c r="J868" t="s">
        <v>118</v>
      </c>
      <c r="K868" t="s">
        <v>55</v>
      </c>
      <c r="L868">
        <v>74133</v>
      </c>
      <c r="M868" t="s">
        <v>81</v>
      </c>
      <c r="N868" t="s">
        <v>935</v>
      </c>
      <c r="O868" t="s">
        <v>9</v>
      </c>
      <c r="P868" t="s">
        <v>138</v>
      </c>
      <c r="Q868" t="s">
        <v>936</v>
      </c>
      <c r="R868">
        <v>21.96</v>
      </c>
      <c r="S868">
        <v>2</v>
      </c>
      <c r="T868">
        <v>0</v>
      </c>
      <c r="U868">
        <v>6.1488000000000014</v>
      </c>
      <c r="V868">
        <v>2016</v>
      </c>
      <c r="W868" t="s">
        <v>218</v>
      </c>
    </row>
    <row r="869" spans="1:23" x14ac:dyDescent="0.25">
      <c r="A869">
        <v>6919</v>
      </c>
      <c r="B869" t="s">
        <v>4899</v>
      </c>
      <c r="C869" s="32">
        <v>42476</v>
      </c>
      <c r="D869" s="32">
        <v>42478</v>
      </c>
      <c r="E869" t="s">
        <v>389</v>
      </c>
      <c r="F869" t="s">
        <v>4900</v>
      </c>
      <c r="G869" t="s">
        <v>4901</v>
      </c>
      <c r="H869" t="s">
        <v>0</v>
      </c>
      <c r="I869" t="s">
        <v>378</v>
      </c>
      <c r="J869" t="s">
        <v>75</v>
      </c>
      <c r="K869" t="s">
        <v>64</v>
      </c>
      <c r="L869">
        <v>98115</v>
      </c>
      <c r="M869" t="s">
        <v>84</v>
      </c>
      <c r="N869" t="s">
        <v>4902</v>
      </c>
      <c r="O869" t="s">
        <v>9</v>
      </c>
      <c r="P869" t="s">
        <v>138</v>
      </c>
      <c r="Q869" t="s">
        <v>4903</v>
      </c>
      <c r="R869">
        <v>28.799999999999997</v>
      </c>
      <c r="S869">
        <v>3</v>
      </c>
      <c r="T869">
        <v>0</v>
      </c>
      <c r="U869">
        <v>0.86400000000000077</v>
      </c>
      <c r="V869">
        <v>2016</v>
      </c>
      <c r="W869" t="s">
        <v>208</v>
      </c>
    </row>
    <row r="870" spans="1:23" x14ac:dyDescent="0.25">
      <c r="A870">
        <v>7383</v>
      </c>
      <c r="B870" t="s">
        <v>4298</v>
      </c>
      <c r="C870" s="32">
        <v>42626</v>
      </c>
      <c r="D870" s="32">
        <v>42631</v>
      </c>
      <c r="E870" t="s">
        <v>375</v>
      </c>
      <c r="F870" t="s">
        <v>2611</v>
      </c>
      <c r="G870" t="s">
        <v>2612</v>
      </c>
      <c r="H870" t="s">
        <v>0</v>
      </c>
      <c r="I870" t="s">
        <v>378</v>
      </c>
      <c r="J870" t="s">
        <v>123</v>
      </c>
      <c r="K870" t="s">
        <v>48</v>
      </c>
      <c r="L870">
        <v>68104</v>
      </c>
      <c r="M870" t="s">
        <v>81</v>
      </c>
      <c r="N870" t="s">
        <v>381</v>
      </c>
      <c r="O870" t="s">
        <v>9</v>
      </c>
      <c r="P870" t="s">
        <v>138</v>
      </c>
      <c r="Q870" t="s">
        <v>382</v>
      </c>
      <c r="R870">
        <v>16.899999999999999</v>
      </c>
      <c r="S870">
        <v>2</v>
      </c>
      <c r="T870">
        <v>0</v>
      </c>
      <c r="U870">
        <v>5.0699999999999985</v>
      </c>
      <c r="V870">
        <v>2016</v>
      </c>
      <c r="W870" t="s">
        <v>219</v>
      </c>
    </row>
    <row r="871" spans="1:23" x14ac:dyDescent="0.25">
      <c r="A871">
        <v>8682</v>
      </c>
      <c r="B871" t="s">
        <v>4781</v>
      </c>
      <c r="C871" s="32">
        <v>42705</v>
      </c>
      <c r="D871" s="32">
        <v>42707</v>
      </c>
      <c r="E871" t="s">
        <v>389</v>
      </c>
      <c r="F871" t="s">
        <v>2891</v>
      </c>
      <c r="G871" t="s">
        <v>2892</v>
      </c>
      <c r="H871" t="s">
        <v>1</v>
      </c>
      <c r="I871" t="s">
        <v>378</v>
      </c>
      <c r="J871" t="s">
        <v>146</v>
      </c>
      <c r="K871" t="s">
        <v>63</v>
      </c>
      <c r="L871">
        <v>23223</v>
      </c>
      <c r="M871" t="s">
        <v>83</v>
      </c>
      <c r="N871" t="s">
        <v>4904</v>
      </c>
      <c r="O871" t="s">
        <v>9</v>
      </c>
      <c r="P871" t="s">
        <v>138</v>
      </c>
      <c r="Q871" t="s">
        <v>4905</v>
      </c>
      <c r="R871">
        <v>40.700000000000003</v>
      </c>
      <c r="S871">
        <v>5</v>
      </c>
      <c r="T871">
        <v>0</v>
      </c>
      <c r="U871">
        <v>11.802999999999999</v>
      </c>
      <c r="V871">
        <v>2016</v>
      </c>
      <c r="W871" t="s">
        <v>210</v>
      </c>
    </row>
    <row r="872" spans="1:23" x14ac:dyDescent="0.25">
      <c r="A872">
        <v>9375</v>
      </c>
      <c r="B872" t="s">
        <v>4906</v>
      </c>
      <c r="C872" s="32">
        <v>42526</v>
      </c>
      <c r="D872" s="32">
        <v>42530</v>
      </c>
      <c r="E872" t="s">
        <v>375</v>
      </c>
      <c r="F872" t="s">
        <v>2753</v>
      </c>
      <c r="G872" t="s">
        <v>2754</v>
      </c>
      <c r="H872" t="s">
        <v>1</v>
      </c>
      <c r="I872" t="s">
        <v>378</v>
      </c>
      <c r="J872" t="s">
        <v>75</v>
      </c>
      <c r="K872" t="s">
        <v>64</v>
      </c>
      <c r="L872">
        <v>98105</v>
      </c>
      <c r="M872" t="s">
        <v>84</v>
      </c>
      <c r="N872" t="s">
        <v>4907</v>
      </c>
      <c r="O872" t="s">
        <v>9</v>
      </c>
      <c r="P872" t="s">
        <v>138</v>
      </c>
      <c r="Q872" t="s">
        <v>4908</v>
      </c>
      <c r="R872">
        <v>61.38</v>
      </c>
      <c r="S872">
        <v>6</v>
      </c>
      <c r="T872">
        <v>0</v>
      </c>
      <c r="U872">
        <v>15.958800000000004</v>
      </c>
      <c r="V872">
        <v>2016</v>
      </c>
      <c r="W872" t="s">
        <v>214</v>
      </c>
    </row>
    <row r="873" spans="1:23" x14ac:dyDescent="0.25">
      <c r="A873">
        <v>46</v>
      </c>
      <c r="B873" t="s">
        <v>4308</v>
      </c>
      <c r="C873" s="32">
        <v>42440</v>
      </c>
      <c r="D873" s="32">
        <v>42442</v>
      </c>
      <c r="E873" t="s">
        <v>512</v>
      </c>
      <c r="F873" t="s">
        <v>1181</v>
      </c>
      <c r="G873" t="s">
        <v>1182</v>
      </c>
      <c r="H873" t="s">
        <v>1</v>
      </c>
      <c r="I873" t="s">
        <v>378</v>
      </c>
      <c r="J873" t="s">
        <v>2259</v>
      </c>
      <c r="K873" t="s">
        <v>45</v>
      </c>
      <c r="L873">
        <v>55122</v>
      </c>
      <c r="M873" t="s">
        <v>81</v>
      </c>
      <c r="N873" t="s">
        <v>4909</v>
      </c>
      <c r="O873" t="s">
        <v>9</v>
      </c>
      <c r="P873" t="s">
        <v>15</v>
      </c>
      <c r="Q873" t="s">
        <v>4910</v>
      </c>
      <c r="R873">
        <v>17.46</v>
      </c>
      <c r="S873">
        <v>2</v>
      </c>
      <c r="T873">
        <v>0</v>
      </c>
      <c r="U873">
        <v>8.2061999999999991</v>
      </c>
      <c r="V873">
        <v>2016</v>
      </c>
      <c r="W873" t="s">
        <v>215</v>
      </c>
    </row>
    <row r="874" spans="1:23" x14ac:dyDescent="0.25">
      <c r="A874">
        <v>81</v>
      </c>
      <c r="B874" t="s">
        <v>4775</v>
      </c>
      <c r="C874" s="32">
        <v>42533</v>
      </c>
      <c r="D874" s="32">
        <v>42536</v>
      </c>
      <c r="E874" t="s">
        <v>512</v>
      </c>
      <c r="F874" t="s">
        <v>897</v>
      </c>
      <c r="G874" t="s">
        <v>898</v>
      </c>
      <c r="H874" t="s">
        <v>1</v>
      </c>
      <c r="I874" t="s">
        <v>378</v>
      </c>
      <c r="J874" t="s">
        <v>137</v>
      </c>
      <c r="K874" t="s">
        <v>26</v>
      </c>
      <c r="L874">
        <v>35601</v>
      </c>
      <c r="M874" t="s">
        <v>83</v>
      </c>
      <c r="N874" t="s">
        <v>4911</v>
      </c>
      <c r="O874" t="s">
        <v>9</v>
      </c>
      <c r="P874" t="s">
        <v>15</v>
      </c>
      <c r="Q874" t="s">
        <v>4912</v>
      </c>
      <c r="R874">
        <v>16.740000000000002</v>
      </c>
      <c r="S874">
        <v>3</v>
      </c>
      <c r="T874">
        <v>0</v>
      </c>
      <c r="U874">
        <v>8.0351999999999997</v>
      </c>
      <c r="V874">
        <v>2016</v>
      </c>
      <c r="W874" t="s">
        <v>214</v>
      </c>
    </row>
    <row r="875" spans="1:23" x14ac:dyDescent="0.25">
      <c r="A875">
        <v>121</v>
      </c>
      <c r="B875" t="s">
        <v>4145</v>
      </c>
      <c r="C875" s="32">
        <v>42533</v>
      </c>
      <c r="D875" s="32">
        <v>42536</v>
      </c>
      <c r="E875" t="s">
        <v>512</v>
      </c>
      <c r="F875" t="s">
        <v>1176</v>
      </c>
      <c r="G875" t="s">
        <v>1177</v>
      </c>
      <c r="H875" t="s">
        <v>0</v>
      </c>
      <c r="I875" t="s">
        <v>378</v>
      </c>
      <c r="J875" t="s">
        <v>168</v>
      </c>
      <c r="K875" t="s">
        <v>32</v>
      </c>
      <c r="L875">
        <v>19805</v>
      </c>
      <c r="M875" t="s">
        <v>82</v>
      </c>
      <c r="N875" t="s">
        <v>4913</v>
      </c>
      <c r="O875" t="s">
        <v>9</v>
      </c>
      <c r="P875" t="s">
        <v>15</v>
      </c>
      <c r="Q875" t="s">
        <v>4914</v>
      </c>
      <c r="R875">
        <v>30.84</v>
      </c>
      <c r="S875">
        <v>4</v>
      </c>
      <c r="T875">
        <v>0</v>
      </c>
      <c r="U875">
        <v>13.878</v>
      </c>
      <c r="V875">
        <v>2016</v>
      </c>
      <c r="W875" t="s">
        <v>214</v>
      </c>
    </row>
    <row r="876" spans="1:23" x14ac:dyDescent="0.25">
      <c r="A876">
        <v>367</v>
      </c>
      <c r="B876" t="s">
        <v>3973</v>
      </c>
      <c r="C876" s="32">
        <v>42664</v>
      </c>
      <c r="D876" s="32">
        <v>42664</v>
      </c>
      <c r="E876" t="s">
        <v>597</v>
      </c>
      <c r="F876" t="s">
        <v>3974</v>
      </c>
      <c r="G876" t="s">
        <v>3975</v>
      </c>
      <c r="H876" t="s">
        <v>1</v>
      </c>
      <c r="I876" t="s">
        <v>378</v>
      </c>
      <c r="J876" t="s">
        <v>2145</v>
      </c>
      <c r="K876" t="s">
        <v>31</v>
      </c>
      <c r="L876">
        <v>6040</v>
      </c>
      <c r="M876" t="s">
        <v>82</v>
      </c>
      <c r="N876" t="s">
        <v>2635</v>
      </c>
      <c r="O876" t="s">
        <v>9</v>
      </c>
      <c r="P876" t="s">
        <v>15</v>
      </c>
      <c r="Q876" t="s">
        <v>2636</v>
      </c>
      <c r="R876">
        <v>23.2</v>
      </c>
      <c r="S876">
        <v>4</v>
      </c>
      <c r="T876">
        <v>0</v>
      </c>
      <c r="U876">
        <v>10.44</v>
      </c>
      <c r="V876">
        <v>2016</v>
      </c>
      <c r="W876" t="s">
        <v>218</v>
      </c>
    </row>
    <row r="877" spans="1:23" x14ac:dyDescent="0.25">
      <c r="A877">
        <v>535</v>
      </c>
      <c r="B877" t="s">
        <v>4149</v>
      </c>
      <c r="C877" s="32">
        <v>42519</v>
      </c>
      <c r="D877" s="32">
        <v>42522</v>
      </c>
      <c r="E877" t="s">
        <v>389</v>
      </c>
      <c r="F877" t="s">
        <v>4150</v>
      </c>
      <c r="G877" t="s">
        <v>4151</v>
      </c>
      <c r="H877" t="s">
        <v>0</v>
      </c>
      <c r="I877" t="s">
        <v>378</v>
      </c>
      <c r="J877" t="s">
        <v>246</v>
      </c>
      <c r="K877" t="s">
        <v>26</v>
      </c>
      <c r="L877">
        <v>36116</v>
      </c>
      <c r="M877" t="s">
        <v>83</v>
      </c>
      <c r="N877" t="s">
        <v>4915</v>
      </c>
      <c r="O877" t="s">
        <v>9</v>
      </c>
      <c r="P877" t="s">
        <v>15</v>
      </c>
      <c r="Q877" t="s">
        <v>4916</v>
      </c>
      <c r="R877">
        <v>22.75</v>
      </c>
      <c r="S877">
        <v>5</v>
      </c>
      <c r="T877">
        <v>0</v>
      </c>
      <c r="U877">
        <v>11.375</v>
      </c>
      <c r="V877">
        <v>2016</v>
      </c>
      <c r="W877" t="s">
        <v>216</v>
      </c>
    </row>
    <row r="878" spans="1:23" x14ac:dyDescent="0.25">
      <c r="A878">
        <v>1141</v>
      </c>
      <c r="B878" t="s">
        <v>4647</v>
      </c>
      <c r="C878" s="32">
        <v>42686</v>
      </c>
      <c r="D878" s="32">
        <v>42689</v>
      </c>
      <c r="E878" t="s">
        <v>389</v>
      </c>
      <c r="F878" t="s">
        <v>4648</v>
      </c>
      <c r="G878" t="s">
        <v>4649</v>
      </c>
      <c r="H878" t="s">
        <v>1</v>
      </c>
      <c r="I878" t="s">
        <v>378</v>
      </c>
      <c r="J878" t="s">
        <v>4153</v>
      </c>
      <c r="K878" t="s">
        <v>37</v>
      </c>
      <c r="L878">
        <v>46350</v>
      </c>
      <c r="M878" t="s">
        <v>81</v>
      </c>
      <c r="N878" t="s">
        <v>4917</v>
      </c>
      <c r="O878" t="s">
        <v>9</v>
      </c>
      <c r="P878" t="s">
        <v>15</v>
      </c>
      <c r="Q878" t="s">
        <v>4918</v>
      </c>
      <c r="R878">
        <v>17.38</v>
      </c>
      <c r="S878">
        <v>2</v>
      </c>
      <c r="T878">
        <v>0</v>
      </c>
      <c r="U878">
        <v>8.69</v>
      </c>
      <c r="V878">
        <v>2016</v>
      </c>
      <c r="W878" t="s">
        <v>217</v>
      </c>
    </row>
    <row r="879" spans="1:23" x14ac:dyDescent="0.25">
      <c r="A879">
        <v>1453</v>
      </c>
      <c r="B879" t="s">
        <v>3981</v>
      </c>
      <c r="C879" s="32">
        <v>42700</v>
      </c>
      <c r="D879" s="32">
        <v>42703</v>
      </c>
      <c r="E879" t="s">
        <v>512</v>
      </c>
      <c r="F879" t="s">
        <v>3982</v>
      </c>
      <c r="G879" t="s">
        <v>3983</v>
      </c>
      <c r="H879" t="s">
        <v>1</v>
      </c>
      <c r="I879" t="s">
        <v>378</v>
      </c>
      <c r="J879" t="s">
        <v>232</v>
      </c>
      <c r="K879" t="s">
        <v>26</v>
      </c>
      <c r="L879">
        <v>36608</v>
      </c>
      <c r="M879" t="s">
        <v>83</v>
      </c>
      <c r="N879" t="s">
        <v>2586</v>
      </c>
      <c r="O879" t="s">
        <v>9</v>
      </c>
      <c r="P879" t="s">
        <v>15</v>
      </c>
      <c r="Q879" t="s">
        <v>2587</v>
      </c>
      <c r="R879">
        <v>91.679999999999993</v>
      </c>
      <c r="S879">
        <v>3</v>
      </c>
      <c r="T879">
        <v>0</v>
      </c>
      <c r="U879">
        <v>45.839999999999996</v>
      </c>
      <c r="V879">
        <v>2016</v>
      </c>
      <c r="W879" t="s">
        <v>217</v>
      </c>
    </row>
    <row r="880" spans="1:23" x14ac:dyDescent="0.25">
      <c r="A880">
        <v>1454</v>
      </c>
      <c r="B880" t="s">
        <v>3981</v>
      </c>
      <c r="C880" s="32">
        <v>42700</v>
      </c>
      <c r="D880" s="32">
        <v>42703</v>
      </c>
      <c r="E880" t="s">
        <v>512</v>
      </c>
      <c r="F880" t="s">
        <v>3982</v>
      </c>
      <c r="G880" t="s">
        <v>3983</v>
      </c>
      <c r="H880" t="s">
        <v>1</v>
      </c>
      <c r="I880" t="s">
        <v>378</v>
      </c>
      <c r="J880" t="s">
        <v>232</v>
      </c>
      <c r="K880" t="s">
        <v>26</v>
      </c>
      <c r="L880">
        <v>36608</v>
      </c>
      <c r="M880" t="s">
        <v>83</v>
      </c>
      <c r="N880" t="s">
        <v>4919</v>
      </c>
      <c r="O880" t="s">
        <v>9</v>
      </c>
      <c r="P880" t="s">
        <v>15</v>
      </c>
      <c r="Q880" t="s">
        <v>4920</v>
      </c>
      <c r="R880">
        <v>33.75</v>
      </c>
      <c r="S880">
        <v>5</v>
      </c>
      <c r="T880">
        <v>0</v>
      </c>
      <c r="U880">
        <v>16.875</v>
      </c>
      <c r="V880">
        <v>2016</v>
      </c>
      <c r="W880" t="s">
        <v>217</v>
      </c>
    </row>
    <row r="881" spans="1:23" x14ac:dyDescent="0.25">
      <c r="A881">
        <v>2023</v>
      </c>
      <c r="B881" t="s">
        <v>4062</v>
      </c>
      <c r="C881" s="32">
        <v>42632</v>
      </c>
      <c r="D881" s="32">
        <v>42634</v>
      </c>
      <c r="E881" t="s">
        <v>512</v>
      </c>
      <c r="F881" t="s">
        <v>860</v>
      </c>
      <c r="G881" t="s">
        <v>861</v>
      </c>
      <c r="H881" t="s">
        <v>2</v>
      </c>
      <c r="I881" t="s">
        <v>378</v>
      </c>
      <c r="J881" t="s">
        <v>177</v>
      </c>
      <c r="K881" t="s">
        <v>57</v>
      </c>
      <c r="L881">
        <v>2908</v>
      </c>
      <c r="M881" t="s">
        <v>82</v>
      </c>
      <c r="N881" t="s">
        <v>2714</v>
      </c>
      <c r="O881" t="s">
        <v>9</v>
      </c>
      <c r="P881" t="s">
        <v>15</v>
      </c>
      <c r="Q881" t="s">
        <v>2715</v>
      </c>
      <c r="R881">
        <v>49.53</v>
      </c>
      <c r="S881">
        <v>3</v>
      </c>
      <c r="T881">
        <v>0</v>
      </c>
      <c r="U881">
        <v>23.774400000000004</v>
      </c>
      <c r="V881">
        <v>2016</v>
      </c>
      <c r="W881" t="s">
        <v>219</v>
      </c>
    </row>
    <row r="882" spans="1:23" x14ac:dyDescent="0.25">
      <c r="A882">
        <v>2266</v>
      </c>
      <c r="B882" t="s">
        <v>4322</v>
      </c>
      <c r="C882" s="32">
        <v>42688</v>
      </c>
      <c r="D882" s="32">
        <v>42690</v>
      </c>
      <c r="E882" t="s">
        <v>389</v>
      </c>
      <c r="F882" t="s">
        <v>1768</v>
      </c>
      <c r="G882" t="s">
        <v>1769</v>
      </c>
      <c r="H882" t="s">
        <v>0</v>
      </c>
      <c r="I882" t="s">
        <v>378</v>
      </c>
      <c r="J882" t="s">
        <v>115</v>
      </c>
      <c r="K882" t="s">
        <v>34</v>
      </c>
      <c r="L882">
        <v>30318</v>
      </c>
      <c r="M882" t="s">
        <v>83</v>
      </c>
      <c r="N882" t="s">
        <v>2678</v>
      </c>
      <c r="O882" t="s">
        <v>9</v>
      </c>
      <c r="P882" t="s">
        <v>15</v>
      </c>
      <c r="Q882" t="s">
        <v>2679</v>
      </c>
      <c r="R882">
        <v>8.26</v>
      </c>
      <c r="S882">
        <v>2</v>
      </c>
      <c r="T882">
        <v>0</v>
      </c>
      <c r="U882">
        <v>3.8822000000000001</v>
      </c>
      <c r="V882">
        <v>2016</v>
      </c>
      <c r="W882" t="s">
        <v>217</v>
      </c>
    </row>
    <row r="883" spans="1:23" x14ac:dyDescent="0.25">
      <c r="A883">
        <v>2881</v>
      </c>
      <c r="B883" t="s">
        <v>4874</v>
      </c>
      <c r="C883" s="32">
        <v>42632</v>
      </c>
      <c r="D883" s="32">
        <v>42636</v>
      </c>
      <c r="E883" t="s">
        <v>389</v>
      </c>
      <c r="F883" t="s">
        <v>2606</v>
      </c>
      <c r="G883" t="s">
        <v>2607</v>
      </c>
      <c r="H883" t="s">
        <v>2</v>
      </c>
      <c r="I883" t="s">
        <v>378</v>
      </c>
      <c r="J883" t="s">
        <v>4875</v>
      </c>
      <c r="K883" t="s">
        <v>51</v>
      </c>
      <c r="L883">
        <v>7050</v>
      </c>
      <c r="M883" t="s">
        <v>82</v>
      </c>
      <c r="N883" t="s">
        <v>4921</v>
      </c>
      <c r="O883" t="s">
        <v>9</v>
      </c>
      <c r="P883" t="s">
        <v>15</v>
      </c>
      <c r="Q883" t="s">
        <v>4922</v>
      </c>
      <c r="R883">
        <v>25.44</v>
      </c>
      <c r="S883">
        <v>6</v>
      </c>
      <c r="T883">
        <v>0</v>
      </c>
      <c r="U883">
        <v>12.72</v>
      </c>
      <c r="V883">
        <v>2016</v>
      </c>
      <c r="W883" t="s">
        <v>219</v>
      </c>
    </row>
    <row r="884" spans="1:23" x14ac:dyDescent="0.25">
      <c r="A884">
        <v>3055</v>
      </c>
      <c r="B884" t="s">
        <v>4174</v>
      </c>
      <c r="C884" s="32">
        <v>42469</v>
      </c>
      <c r="D884" s="32">
        <v>42474</v>
      </c>
      <c r="E884" t="s">
        <v>389</v>
      </c>
      <c r="F884" t="s">
        <v>4175</v>
      </c>
      <c r="G884" t="s">
        <v>4176</v>
      </c>
      <c r="H884" t="s">
        <v>2</v>
      </c>
      <c r="I884" t="s">
        <v>378</v>
      </c>
      <c r="J884" t="s">
        <v>122</v>
      </c>
      <c r="K884" t="s">
        <v>44</v>
      </c>
      <c r="L884">
        <v>48227</v>
      </c>
      <c r="M884" t="s">
        <v>81</v>
      </c>
      <c r="N884" t="s">
        <v>4923</v>
      </c>
      <c r="O884" t="s">
        <v>9</v>
      </c>
      <c r="P884" t="s">
        <v>15</v>
      </c>
      <c r="Q884" t="s">
        <v>4924</v>
      </c>
      <c r="R884">
        <v>5.28</v>
      </c>
      <c r="S884">
        <v>2</v>
      </c>
      <c r="T884">
        <v>0</v>
      </c>
      <c r="U884">
        <v>2.4287999999999998</v>
      </c>
      <c r="V884">
        <v>2016</v>
      </c>
      <c r="W884" t="s">
        <v>208</v>
      </c>
    </row>
    <row r="885" spans="1:23" x14ac:dyDescent="0.25">
      <c r="A885">
        <v>3347</v>
      </c>
      <c r="B885" t="s">
        <v>317</v>
      </c>
      <c r="C885" s="32">
        <v>42609</v>
      </c>
      <c r="D885" s="32">
        <v>42614</v>
      </c>
      <c r="E885" t="s">
        <v>389</v>
      </c>
      <c r="F885" t="s">
        <v>4178</v>
      </c>
      <c r="G885" t="s">
        <v>4179</v>
      </c>
      <c r="H885" t="s">
        <v>0</v>
      </c>
      <c r="I885" t="s">
        <v>378</v>
      </c>
      <c r="J885" t="s">
        <v>1901</v>
      </c>
      <c r="K885" t="s">
        <v>43</v>
      </c>
      <c r="L885">
        <v>2169</v>
      </c>
      <c r="M885" t="s">
        <v>82</v>
      </c>
      <c r="N885" t="s">
        <v>4925</v>
      </c>
      <c r="O885" t="s">
        <v>9</v>
      </c>
      <c r="P885" t="s">
        <v>15</v>
      </c>
      <c r="Q885" t="s">
        <v>4926</v>
      </c>
      <c r="R885">
        <v>29</v>
      </c>
      <c r="S885">
        <v>5</v>
      </c>
      <c r="T885">
        <v>0</v>
      </c>
      <c r="U885">
        <v>13.919999999999998</v>
      </c>
      <c r="V885">
        <v>2016</v>
      </c>
      <c r="W885" t="s">
        <v>209</v>
      </c>
    </row>
    <row r="886" spans="1:23" x14ac:dyDescent="0.25">
      <c r="A886">
        <v>3417</v>
      </c>
      <c r="B886" t="s">
        <v>4859</v>
      </c>
      <c r="C886" s="32">
        <v>42615</v>
      </c>
      <c r="D886" s="32">
        <v>42615</v>
      </c>
      <c r="E886" t="s">
        <v>597</v>
      </c>
      <c r="F886" t="s">
        <v>2692</v>
      </c>
      <c r="G886" t="s">
        <v>2693</v>
      </c>
      <c r="H886" t="s">
        <v>0</v>
      </c>
      <c r="I886" t="s">
        <v>378</v>
      </c>
      <c r="J886" t="s">
        <v>186</v>
      </c>
      <c r="K886" t="s">
        <v>65</v>
      </c>
      <c r="L886">
        <v>53711</v>
      </c>
      <c r="M886" t="s">
        <v>81</v>
      </c>
      <c r="N886" t="s">
        <v>2678</v>
      </c>
      <c r="O886" t="s">
        <v>9</v>
      </c>
      <c r="P886" t="s">
        <v>15</v>
      </c>
      <c r="Q886" t="s">
        <v>2679</v>
      </c>
      <c r="R886">
        <v>8.26</v>
      </c>
      <c r="S886">
        <v>2</v>
      </c>
      <c r="T886">
        <v>0</v>
      </c>
      <c r="U886">
        <v>3.8822000000000001</v>
      </c>
      <c r="V886">
        <v>2016</v>
      </c>
      <c r="W886" t="s">
        <v>219</v>
      </c>
    </row>
    <row r="887" spans="1:23" x14ac:dyDescent="0.25">
      <c r="A887">
        <v>3477</v>
      </c>
      <c r="B887" t="s">
        <v>4327</v>
      </c>
      <c r="C887" s="32">
        <v>42701</v>
      </c>
      <c r="D887" s="32">
        <v>42704</v>
      </c>
      <c r="E887" t="s">
        <v>512</v>
      </c>
      <c r="F887" t="s">
        <v>3659</v>
      </c>
      <c r="G887" t="s">
        <v>3660</v>
      </c>
      <c r="H887" t="s">
        <v>1</v>
      </c>
      <c r="I887" t="s">
        <v>378</v>
      </c>
      <c r="J887" t="s">
        <v>4328</v>
      </c>
      <c r="K887" t="s">
        <v>39</v>
      </c>
      <c r="L887">
        <v>66212</v>
      </c>
      <c r="M887" t="s">
        <v>81</v>
      </c>
      <c r="N887" t="s">
        <v>2565</v>
      </c>
      <c r="O887" t="s">
        <v>9</v>
      </c>
      <c r="P887" t="s">
        <v>15</v>
      </c>
      <c r="Q887" t="s">
        <v>2566</v>
      </c>
      <c r="R887">
        <v>152</v>
      </c>
      <c r="S887">
        <v>5</v>
      </c>
      <c r="T887">
        <v>0</v>
      </c>
      <c r="U887">
        <v>69.919999999999987</v>
      </c>
      <c r="V887">
        <v>2016</v>
      </c>
      <c r="W887" t="s">
        <v>217</v>
      </c>
    </row>
    <row r="888" spans="1:23" x14ac:dyDescent="0.25">
      <c r="A888">
        <v>3738</v>
      </c>
      <c r="B888" t="s">
        <v>4188</v>
      </c>
      <c r="C888" s="32">
        <v>42446</v>
      </c>
      <c r="D888" s="32">
        <v>42446</v>
      </c>
      <c r="E888" t="s">
        <v>597</v>
      </c>
      <c r="F888" t="s">
        <v>3736</v>
      </c>
      <c r="G888" t="s">
        <v>3737</v>
      </c>
      <c r="H888" t="s">
        <v>0</v>
      </c>
      <c r="I888" t="s">
        <v>378</v>
      </c>
      <c r="J888" t="s">
        <v>73</v>
      </c>
      <c r="K888" t="s">
        <v>32</v>
      </c>
      <c r="L888">
        <v>19711</v>
      </c>
      <c r="M888" t="s">
        <v>82</v>
      </c>
      <c r="N888" t="s">
        <v>2668</v>
      </c>
      <c r="O888" t="s">
        <v>9</v>
      </c>
      <c r="P888" t="s">
        <v>15</v>
      </c>
      <c r="Q888" t="s">
        <v>2669</v>
      </c>
      <c r="R888">
        <v>32.54</v>
      </c>
      <c r="S888">
        <v>2</v>
      </c>
      <c r="T888">
        <v>0</v>
      </c>
      <c r="U888">
        <v>15.944599999999998</v>
      </c>
      <c r="V888">
        <v>2016</v>
      </c>
      <c r="W888" t="s">
        <v>215</v>
      </c>
    </row>
    <row r="889" spans="1:23" x14ac:dyDescent="0.25">
      <c r="A889">
        <v>3764</v>
      </c>
      <c r="B889" t="s">
        <v>3992</v>
      </c>
      <c r="C889" s="32">
        <v>42595</v>
      </c>
      <c r="D889" s="32">
        <v>42600</v>
      </c>
      <c r="E889" t="s">
        <v>389</v>
      </c>
      <c r="F889" t="s">
        <v>1667</v>
      </c>
      <c r="G889" t="s">
        <v>1668</v>
      </c>
      <c r="H889" t="s">
        <v>1</v>
      </c>
      <c r="I889" t="s">
        <v>378</v>
      </c>
      <c r="J889" t="s">
        <v>3993</v>
      </c>
      <c r="K889" t="s">
        <v>65</v>
      </c>
      <c r="L889">
        <v>53214</v>
      </c>
      <c r="M889" t="s">
        <v>81</v>
      </c>
      <c r="N889" t="s">
        <v>2592</v>
      </c>
      <c r="O889" t="s">
        <v>9</v>
      </c>
      <c r="P889" t="s">
        <v>15</v>
      </c>
      <c r="Q889" t="s">
        <v>2593</v>
      </c>
      <c r="R889">
        <v>8.52</v>
      </c>
      <c r="S889">
        <v>3</v>
      </c>
      <c r="T889">
        <v>0</v>
      </c>
      <c r="U889">
        <v>4.1747999999999994</v>
      </c>
      <c r="V889">
        <v>2016</v>
      </c>
      <c r="W889" t="s">
        <v>209</v>
      </c>
    </row>
    <row r="890" spans="1:23" x14ac:dyDescent="0.25">
      <c r="A890">
        <v>4173</v>
      </c>
      <c r="B890" t="s">
        <v>4927</v>
      </c>
      <c r="C890" s="32">
        <v>42552</v>
      </c>
      <c r="D890" s="32">
        <v>42552</v>
      </c>
      <c r="E890" t="s">
        <v>597</v>
      </c>
      <c r="F890" t="s">
        <v>957</v>
      </c>
      <c r="G890" t="s">
        <v>958</v>
      </c>
      <c r="H890" t="s">
        <v>0</v>
      </c>
      <c r="I890" t="s">
        <v>378</v>
      </c>
      <c r="J890" t="s">
        <v>148</v>
      </c>
      <c r="K890" t="s">
        <v>58</v>
      </c>
      <c r="L890">
        <v>29203</v>
      </c>
      <c r="M890" t="s">
        <v>83</v>
      </c>
      <c r="N890" t="s">
        <v>2581</v>
      </c>
      <c r="O890" t="s">
        <v>9</v>
      </c>
      <c r="P890" t="s">
        <v>15</v>
      </c>
      <c r="Q890" t="s">
        <v>2582</v>
      </c>
      <c r="R890">
        <v>14.2</v>
      </c>
      <c r="S890">
        <v>2</v>
      </c>
      <c r="T890">
        <v>0</v>
      </c>
      <c r="U890">
        <v>6.5319999999999991</v>
      </c>
      <c r="V890">
        <v>2016</v>
      </c>
      <c r="W890" t="s">
        <v>213</v>
      </c>
    </row>
    <row r="891" spans="1:23" x14ac:dyDescent="0.25">
      <c r="A891">
        <v>4175</v>
      </c>
      <c r="B891" t="s">
        <v>4927</v>
      </c>
      <c r="C891" s="32">
        <v>42552</v>
      </c>
      <c r="D891" s="32">
        <v>42552</v>
      </c>
      <c r="E891" t="s">
        <v>597</v>
      </c>
      <c r="F891" t="s">
        <v>957</v>
      </c>
      <c r="G891" t="s">
        <v>958</v>
      </c>
      <c r="H891" t="s">
        <v>0</v>
      </c>
      <c r="I891" t="s">
        <v>378</v>
      </c>
      <c r="J891" t="s">
        <v>148</v>
      </c>
      <c r="K891" t="s">
        <v>58</v>
      </c>
      <c r="L891">
        <v>29203</v>
      </c>
      <c r="M891" t="s">
        <v>83</v>
      </c>
      <c r="N891" t="s">
        <v>4928</v>
      </c>
      <c r="O891" t="s">
        <v>9</v>
      </c>
      <c r="P891" t="s">
        <v>15</v>
      </c>
      <c r="Q891" t="s">
        <v>4929</v>
      </c>
      <c r="R891">
        <v>58.34</v>
      </c>
      <c r="S891">
        <v>2</v>
      </c>
      <c r="T891">
        <v>0</v>
      </c>
      <c r="U891">
        <v>28.0032</v>
      </c>
      <c r="V891">
        <v>2016</v>
      </c>
      <c r="W891" t="s">
        <v>213</v>
      </c>
    </row>
    <row r="892" spans="1:23" x14ac:dyDescent="0.25">
      <c r="A892">
        <v>4249</v>
      </c>
      <c r="B892" t="s">
        <v>4070</v>
      </c>
      <c r="C892" s="32">
        <v>42705</v>
      </c>
      <c r="D892" s="32">
        <v>42709</v>
      </c>
      <c r="E892" t="s">
        <v>389</v>
      </c>
      <c r="F892" t="s">
        <v>4071</v>
      </c>
      <c r="G892" t="s">
        <v>4072</v>
      </c>
      <c r="H892" t="s">
        <v>0</v>
      </c>
      <c r="I892" t="s">
        <v>378</v>
      </c>
      <c r="J892" t="s">
        <v>2158</v>
      </c>
      <c r="K892" t="s">
        <v>31</v>
      </c>
      <c r="L892">
        <v>6824</v>
      </c>
      <c r="M892" t="s">
        <v>82</v>
      </c>
      <c r="N892" t="s">
        <v>2573</v>
      </c>
      <c r="O892" t="s">
        <v>9</v>
      </c>
      <c r="P892" t="s">
        <v>15</v>
      </c>
      <c r="Q892" t="s">
        <v>2574</v>
      </c>
      <c r="R892">
        <v>88.08</v>
      </c>
      <c r="S892">
        <v>6</v>
      </c>
      <c r="T892">
        <v>0</v>
      </c>
      <c r="U892">
        <v>40.516799999999996</v>
      </c>
      <c r="V892">
        <v>2016</v>
      </c>
      <c r="W892" t="s">
        <v>210</v>
      </c>
    </row>
    <row r="893" spans="1:23" x14ac:dyDescent="0.25">
      <c r="A893">
        <v>4555</v>
      </c>
      <c r="B893" t="s">
        <v>4930</v>
      </c>
      <c r="C893" s="32">
        <v>42427</v>
      </c>
      <c r="D893" s="32">
        <v>42430</v>
      </c>
      <c r="E893" t="s">
        <v>389</v>
      </c>
      <c r="F893" t="s">
        <v>3582</v>
      </c>
      <c r="G893" t="s">
        <v>3583</v>
      </c>
      <c r="H893" t="s">
        <v>0</v>
      </c>
      <c r="I893" t="s">
        <v>378</v>
      </c>
      <c r="J893" t="s">
        <v>4123</v>
      </c>
      <c r="K893" t="s">
        <v>65</v>
      </c>
      <c r="L893">
        <v>54601</v>
      </c>
      <c r="M893" t="s">
        <v>81</v>
      </c>
      <c r="N893" t="s">
        <v>2656</v>
      </c>
      <c r="O893" t="s">
        <v>9</v>
      </c>
      <c r="P893" t="s">
        <v>15</v>
      </c>
      <c r="Q893" t="s">
        <v>2657</v>
      </c>
      <c r="R893">
        <v>56.820000000000007</v>
      </c>
      <c r="S893">
        <v>3</v>
      </c>
      <c r="T893">
        <v>0</v>
      </c>
      <c r="U893">
        <v>28.410000000000004</v>
      </c>
      <c r="V893">
        <v>2016</v>
      </c>
      <c r="W893" t="s">
        <v>211</v>
      </c>
    </row>
    <row r="894" spans="1:23" x14ac:dyDescent="0.25">
      <c r="A894">
        <v>4612</v>
      </c>
      <c r="B894" t="s">
        <v>4931</v>
      </c>
      <c r="C894" s="32">
        <v>42393</v>
      </c>
      <c r="D894" s="32">
        <v>42395</v>
      </c>
      <c r="E894" t="s">
        <v>389</v>
      </c>
      <c r="F894" t="s">
        <v>841</v>
      </c>
      <c r="G894" t="s">
        <v>842</v>
      </c>
      <c r="H894" t="s">
        <v>1</v>
      </c>
      <c r="I894" t="s">
        <v>378</v>
      </c>
      <c r="J894" t="s">
        <v>4423</v>
      </c>
      <c r="K894" t="s">
        <v>46</v>
      </c>
      <c r="L894">
        <v>39503</v>
      </c>
      <c r="M894" t="s">
        <v>83</v>
      </c>
      <c r="N894" t="s">
        <v>4932</v>
      </c>
      <c r="O894" t="s">
        <v>9</v>
      </c>
      <c r="P894" t="s">
        <v>15</v>
      </c>
      <c r="Q894" t="s">
        <v>4933</v>
      </c>
      <c r="R894">
        <v>31.36</v>
      </c>
      <c r="S894">
        <v>4</v>
      </c>
      <c r="T894">
        <v>0</v>
      </c>
      <c r="U894">
        <v>15.68</v>
      </c>
      <c r="V894">
        <v>2016</v>
      </c>
      <c r="W894" t="s">
        <v>212</v>
      </c>
    </row>
    <row r="895" spans="1:23" x14ac:dyDescent="0.25">
      <c r="A895">
        <v>5244</v>
      </c>
      <c r="B895" t="s">
        <v>4934</v>
      </c>
      <c r="C895" s="32">
        <v>42576</v>
      </c>
      <c r="D895" s="32">
        <v>42577</v>
      </c>
      <c r="E895" t="s">
        <v>512</v>
      </c>
      <c r="F895" t="s">
        <v>1251</v>
      </c>
      <c r="G895" t="s">
        <v>1252</v>
      </c>
      <c r="H895" t="s">
        <v>2</v>
      </c>
      <c r="I895" t="s">
        <v>378</v>
      </c>
      <c r="J895" t="s">
        <v>1362</v>
      </c>
      <c r="K895" t="s">
        <v>63</v>
      </c>
      <c r="L895">
        <v>22204</v>
      </c>
      <c r="M895" t="s">
        <v>83</v>
      </c>
      <c r="N895" t="s">
        <v>4935</v>
      </c>
      <c r="O895" t="s">
        <v>9</v>
      </c>
      <c r="P895" t="s">
        <v>15</v>
      </c>
      <c r="Q895" t="s">
        <v>4936</v>
      </c>
      <c r="R895">
        <v>10.44</v>
      </c>
      <c r="S895">
        <v>1</v>
      </c>
      <c r="T895">
        <v>0</v>
      </c>
      <c r="U895">
        <v>4.8023999999999996</v>
      </c>
      <c r="V895">
        <v>2016</v>
      </c>
      <c r="W895" t="s">
        <v>213</v>
      </c>
    </row>
    <row r="896" spans="1:23" x14ac:dyDescent="0.25">
      <c r="A896">
        <v>5354</v>
      </c>
      <c r="B896" t="s">
        <v>4937</v>
      </c>
      <c r="C896" s="32">
        <v>42616</v>
      </c>
      <c r="D896" s="32">
        <v>42619</v>
      </c>
      <c r="E896" t="s">
        <v>512</v>
      </c>
      <c r="F896" t="s">
        <v>3790</v>
      </c>
      <c r="G896" t="s">
        <v>3791</v>
      </c>
      <c r="H896" t="s">
        <v>1</v>
      </c>
      <c r="I896" t="s">
        <v>378</v>
      </c>
      <c r="J896" t="s">
        <v>1783</v>
      </c>
      <c r="K896" t="s">
        <v>41</v>
      </c>
      <c r="L896">
        <v>71203</v>
      </c>
      <c r="M896" t="s">
        <v>83</v>
      </c>
      <c r="N896" t="s">
        <v>4938</v>
      </c>
      <c r="O896" t="s">
        <v>9</v>
      </c>
      <c r="P896" t="s">
        <v>15</v>
      </c>
      <c r="Q896" t="s">
        <v>4939</v>
      </c>
      <c r="R896">
        <v>87.28</v>
      </c>
      <c r="S896">
        <v>8</v>
      </c>
      <c r="T896">
        <v>0</v>
      </c>
      <c r="U896">
        <v>41.021599999999999</v>
      </c>
      <c r="V896">
        <v>2016</v>
      </c>
      <c r="W896" t="s">
        <v>219</v>
      </c>
    </row>
    <row r="897" spans="1:23" x14ac:dyDescent="0.25">
      <c r="A897">
        <v>5536</v>
      </c>
      <c r="B897" t="s">
        <v>4335</v>
      </c>
      <c r="C897" s="32">
        <v>42527</v>
      </c>
      <c r="D897" s="32">
        <v>42528</v>
      </c>
      <c r="E897" t="s">
        <v>512</v>
      </c>
      <c r="F897" t="s">
        <v>2683</v>
      </c>
      <c r="G897" t="s">
        <v>2684</v>
      </c>
      <c r="H897" t="s">
        <v>0</v>
      </c>
      <c r="I897" t="s">
        <v>378</v>
      </c>
      <c r="J897" t="s">
        <v>4336</v>
      </c>
      <c r="K897" t="s">
        <v>28</v>
      </c>
      <c r="L897">
        <v>72209</v>
      </c>
      <c r="M897" t="s">
        <v>83</v>
      </c>
      <c r="N897" t="s">
        <v>4940</v>
      </c>
      <c r="O897" t="s">
        <v>9</v>
      </c>
      <c r="P897" t="s">
        <v>15</v>
      </c>
      <c r="Q897" t="s">
        <v>4941</v>
      </c>
      <c r="R897">
        <v>64.14</v>
      </c>
      <c r="S897">
        <v>3</v>
      </c>
      <c r="T897">
        <v>0</v>
      </c>
      <c r="U897">
        <v>30.787199999999999</v>
      </c>
      <c r="V897">
        <v>2016</v>
      </c>
      <c r="W897" t="s">
        <v>214</v>
      </c>
    </row>
    <row r="898" spans="1:23" x14ac:dyDescent="0.25">
      <c r="A898">
        <v>5537</v>
      </c>
      <c r="B898" t="s">
        <v>4335</v>
      </c>
      <c r="C898" s="32">
        <v>42527</v>
      </c>
      <c r="D898" s="32">
        <v>42528</v>
      </c>
      <c r="E898" t="s">
        <v>512</v>
      </c>
      <c r="F898" t="s">
        <v>2683</v>
      </c>
      <c r="G898" t="s">
        <v>2684</v>
      </c>
      <c r="H898" t="s">
        <v>0</v>
      </c>
      <c r="I898" t="s">
        <v>378</v>
      </c>
      <c r="J898" t="s">
        <v>4336</v>
      </c>
      <c r="K898" t="s">
        <v>28</v>
      </c>
      <c r="L898">
        <v>72209</v>
      </c>
      <c r="M898" t="s">
        <v>83</v>
      </c>
      <c r="N898" t="s">
        <v>4942</v>
      </c>
      <c r="O898" t="s">
        <v>9</v>
      </c>
      <c r="P898" t="s">
        <v>15</v>
      </c>
      <c r="Q898" t="s">
        <v>4943</v>
      </c>
      <c r="R898">
        <v>11.67</v>
      </c>
      <c r="S898">
        <v>3</v>
      </c>
      <c r="T898">
        <v>0</v>
      </c>
      <c r="U898">
        <v>5.6015999999999995</v>
      </c>
      <c r="V898">
        <v>2016</v>
      </c>
      <c r="W898" t="s">
        <v>214</v>
      </c>
    </row>
    <row r="899" spans="1:23" x14ac:dyDescent="0.25">
      <c r="A899">
        <v>5890</v>
      </c>
      <c r="B899" t="s">
        <v>4944</v>
      </c>
      <c r="C899" s="32">
        <v>42474</v>
      </c>
      <c r="D899" s="32">
        <v>42477</v>
      </c>
      <c r="E899" t="s">
        <v>512</v>
      </c>
      <c r="F899" t="s">
        <v>3320</v>
      </c>
      <c r="G899" t="s">
        <v>3321</v>
      </c>
      <c r="H899" t="s">
        <v>0</v>
      </c>
      <c r="I899" t="s">
        <v>378</v>
      </c>
      <c r="J899" t="s">
        <v>1550</v>
      </c>
      <c r="K899" t="s">
        <v>42</v>
      </c>
      <c r="L899">
        <v>21215</v>
      </c>
      <c r="M899" t="s">
        <v>82</v>
      </c>
      <c r="N899" t="s">
        <v>4945</v>
      </c>
      <c r="O899" t="s">
        <v>9</v>
      </c>
      <c r="P899" t="s">
        <v>15</v>
      </c>
      <c r="Q899" t="s">
        <v>4946</v>
      </c>
      <c r="R899">
        <v>25.06</v>
      </c>
      <c r="S899">
        <v>2</v>
      </c>
      <c r="T899">
        <v>0</v>
      </c>
      <c r="U899">
        <v>11.778199999999998</v>
      </c>
      <c r="V899">
        <v>2016</v>
      </c>
      <c r="W899" t="s">
        <v>208</v>
      </c>
    </row>
    <row r="900" spans="1:23" x14ac:dyDescent="0.25">
      <c r="A900">
        <v>6265</v>
      </c>
      <c r="B900" t="s">
        <v>337</v>
      </c>
      <c r="C900" s="32">
        <v>42649</v>
      </c>
      <c r="D900" s="32">
        <v>42649</v>
      </c>
      <c r="E900" t="s">
        <v>597</v>
      </c>
      <c r="F900" t="s">
        <v>2012</v>
      </c>
      <c r="G900" t="s">
        <v>2013</v>
      </c>
      <c r="H900" t="s">
        <v>0</v>
      </c>
      <c r="I900" t="s">
        <v>378</v>
      </c>
      <c r="J900" t="s">
        <v>118</v>
      </c>
      <c r="K900" t="s">
        <v>55</v>
      </c>
      <c r="L900">
        <v>74133</v>
      </c>
      <c r="M900" t="s">
        <v>81</v>
      </c>
      <c r="N900" t="s">
        <v>4947</v>
      </c>
      <c r="O900" t="s">
        <v>9</v>
      </c>
      <c r="P900" t="s">
        <v>15</v>
      </c>
      <c r="Q900" t="s">
        <v>4948</v>
      </c>
      <c r="R900">
        <v>28.849999999999998</v>
      </c>
      <c r="S900">
        <v>5</v>
      </c>
      <c r="T900">
        <v>0</v>
      </c>
      <c r="U900">
        <v>14.424999999999999</v>
      </c>
      <c r="V900">
        <v>2016</v>
      </c>
      <c r="W900" t="s">
        <v>218</v>
      </c>
    </row>
    <row r="901" spans="1:23" x14ac:dyDescent="0.25">
      <c r="A901">
        <v>6754</v>
      </c>
      <c r="B901" t="s">
        <v>4086</v>
      </c>
      <c r="C901" s="32">
        <v>42549</v>
      </c>
      <c r="D901" s="32">
        <v>42551</v>
      </c>
      <c r="E901" t="s">
        <v>389</v>
      </c>
      <c r="F901" t="s">
        <v>738</v>
      </c>
      <c r="G901" t="s">
        <v>739</v>
      </c>
      <c r="H901" t="s">
        <v>0</v>
      </c>
      <c r="I901" t="s">
        <v>378</v>
      </c>
      <c r="J901" t="s">
        <v>1923</v>
      </c>
      <c r="K901" t="s">
        <v>51</v>
      </c>
      <c r="L901">
        <v>7501</v>
      </c>
      <c r="M901" t="s">
        <v>82</v>
      </c>
      <c r="N901" t="s">
        <v>4949</v>
      </c>
      <c r="O901" t="s">
        <v>9</v>
      </c>
      <c r="P901" t="s">
        <v>15</v>
      </c>
      <c r="Q901" t="s">
        <v>4950</v>
      </c>
      <c r="R901">
        <v>7.96</v>
      </c>
      <c r="S901">
        <v>2</v>
      </c>
      <c r="T901">
        <v>0</v>
      </c>
      <c r="U901">
        <v>3.7412000000000001</v>
      </c>
      <c r="V901">
        <v>2016</v>
      </c>
      <c r="W901" t="s">
        <v>214</v>
      </c>
    </row>
    <row r="902" spans="1:23" x14ac:dyDescent="0.25">
      <c r="A902">
        <v>6781</v>
      </c>
      <c r="B902" t="s">
        <v>4026</v>
      </c>
      <c r="C902" s="32">
        <v>42616</v>
      </c>
      <c r="D902" s="32">
        <v>42621</v>
      </c>
      <c r="E902" t="s">
        <v>389</v>
      </c>
      <c r="F902" t="s">
        <v>4027</v>
      </c>
      <c r="G902" t="s">
        <v>4028</v>
      </c>
      <c r="H902" t="s">
        <v>0</v>
      </c>
      <c r="I902" t="s">
        <v>378</v>
      </c>
      <c r="J902" t="s">
        <v>1550</v>
      </c>
      <c r="K902" t="s">
        <v>42</v>
      </c>
      <c r="L902">
        <v>21215</v>
      </c>
      <c r="M902" t="s">
        <v>82</v>
      </c>
      <c r="N902" t="s">
        <v>2549</v>
      </c>
      <c r="O902" t="s">
        <v>9</v>
      </c>
      <c r="P902" t="s">
        <v>15</v>
      </c>
      <c r="Q902" t="s">
        <v>2550</v>
      </c>
      <c r="R902">
        <v>12.76</v>
      </c>
      <c r="S902">
        <v>2</v>
      </c>
      <c r="T902">
        <v>0</v>
      </c>
      <c r="U902">
        <v>5.8695999999999993</v>
      </c>
      <c r="V902">
        <v>2016</v>
      </c>
      <c r="W902" t="s">
        <v>219</v>
      </c>
    </row>
    <row r="903" spans="1:23" x14ac:dyDescent="0.25">
      <c r="A903">
        <v>6965</v>
      </c>
      <c r="B903" t="s">
        <v>4345</v>
      </c>
      <c r="C903" s="32">
        <v>42567</v>
      </c>
      <c r="D903" s="32">
        <v>42571</v>
      </c>
      <c r="E903" t="s">
        <v>389</v>
      </c>
      <c r="F903" t="s">
        <v>2891</v>
      </c>
      <c r="G903" t="s">
        <v>2892</v>
      </c>
      <c r="H903" t="s">
        <v>1</v>
      </c>
      <c r="I903" t="s">
        <v>378</v>
      </c>
      <c r="J903" t="s">
        <v>148</v>
      </c>
      <c r="K903" t="s">
        <v>58</v>
      </c>
      <c r="L903">
        <v>29203</v>
      </c>
      <c r="M903" t="s">
        <v>83</v>
      </c>
      <c r="N903" t="s">
        <v>4951</v>
      </c>
      <c r="O903" t="s">
        <v>9</v>
      </c>
      <c r="P903" t="s">
        <v>15</v>
      </c>
      <c r="Q903" t="s">
        <v>4952</v>
      </c>
      <c r="R903">
        <v>24.1</v>
      </c>
      <c r="S903">
        <v>5</v>
      </c>
      <c r="T903">
        <v>0</v>
      </c>
      <c r="U903">
        <v>11.086</v>
      </c>
      <c r="V903">
        <v>2016</v>
      </c>
      <c r="W903" t="s">
        <v>213</v>
      </c>
    </row>
    <row r="904" spans="1:23" x14ac:dyDescent="0.25">
      <c r="A904">
        <v>6967</v>
      </c>
      <c r="B904" t="s">
        <v>4345</v>
      </c>
      <c r="C904" s="32">
        <v>42567</v>
      </c>
      <c r="D904" s="32">
        <v>42571</v>
      </c>
      <c r="E904" t="s">
        <v>389</v>
      </c>
      <c r="F904" t="s">
        <v>2891</v>
      </c>
      <c r="G904" t="s">
        <v>2892</v>
      </c>
      <c r="H904" t="s">
        <v>1</v>
      </c>
      <c r="I904" t="s">
        <v>378</v>
      </c>
      <c r="J904" t="s">
        <v>148</v>
      </c>
      <c r="K904" t="s">
        <v>58</v>
      </c>
      <c r="L904">
        <v>29203</v>
      </c>
      <c r="M904" t="s">
        <v>83</v>
      </c>
      <c r="N904" t="s">
        <v>4953</v>
      </c>
      <c r="O904" t="s">
        <v>9</v>
      </c>
      <c r="P904" t="s">
        <v>15</v>
      </c>
      <c r="Q904" t="s">
        <v>4954</v>
      </c>
      <c r="R904">
        <v>6.46</v>
      </c>
      <c r="S904">
        <v>2</v>
      </c>
      <c r="T904">
        <v>0</v>
      </c>
      <c r="U904">
        <v>3.1654</v>
      </c>
      <c r="V904">
        <v>2016</v>
      </c>
      <c r="W904" t="s">
        <v>213</v>
      </c>
    </row>
    <row r="905" spans="1:23" x14ac:dyDescent="0.25">
      <c r="A905">
        <v>7195</v>
      </c>
      <c r="B905" t="s">
        <v>4630</v>
      </c>
      <c r="C905" s="32">
        <v>42412</v>
      </c>
      <c r="D905" s="32">
        <v>42414</v>
      </c>
      <c r="E905" t="s">
        <v>512</v>
      </c>
      <c r="F905" t="s">
        <v>1296</v>
      </c>
      <c r="G905" t="s">
        <v>1297</v>
      </c>
      <c r="H905" t="s">
        <v>0</v>
      </c>
      <c r="I905" t="s">
        <v>378</v>
      </c>
      <c r="J905" t="s">
        <v>115</v>
      </c>
      <c r="K905" t="s">
        <v>34</v>
      </c>
      <c r="L905">
        <v>30318</v>
      </c>
      <c r="M905" t="s">
        <v>83</v>
      </c>
      <c r="N905" t="s">
        <v>4955</v>
      </c>
      <c r="O905" t="s">
        <v>9</v>
      </c>
      <c r="P905" t="s">
        <v>15</v>
      </c>
      <c r="Q905" t="s">
        <v>4956</v>
      </c>
      <c r="R905">
        <v>15.92</v>
      </c>
      <c r="S905">
        <v>4</v>
      </c>
      <c r="T905">
        <v>0</v>
      </c>
      <c r="U905">
        <v>7.4824000000000002</v>
      </c>
      <c r="V905">
        <v>2016</v>
      </c>
      <c r="W905" t="s">
        <v>211</v>
      </c>
    </row>
    <row r="906" spans="1:23" x14ac:dyDescent="0.25">
      <c r="A906">
        <v>7925</v>
      </c>
      <c r="B906" t="s">
        <v>4794</v>
      </c>
      <c r="C906" s="32">
        <v>42595</v>
      </c>
      <c r="D906" s="32">
        <v>42598</v>
      </c>
      <c r="E906" t="s">
        <v>512</v>
      </c>
      <c r="F906" t="s">
        <v>3759</v>
      </c>
      <c r="G906" t="s">
        <v>3760</v>
      </c>
      <c r="H906" t="s">
        <v>0</v>
      </c>
      <c r="I906" t="s">
        <v>378</v>
      </c>
      <c r="J906" t="s">
        <v>143</v>
      </c>
      <c r="K906" t="s">
        <v>63</v>
      </c>
      <c r="L906">
        <v>22153</v>
      </c>
      <c r="M906" t="s">
        <v>83</v>
      </c>
      <c r="N906" t="s">
        <v>4911</v>
      </c>
      <c r="O906" t="s">
        <v>9</v>
      </c>
      <c r="P906" t="s">
        <v>15</v>
      </c>
      <c r="Q906" t="s">
        <v>4912</v>
      </c>
      <c r="R906">
        <v>22.32</v>
      </c>
      <c r="S906">
        <v>4</v>
      </c>
      <c r="T906">
        <v>0</v>
      </c>
      <c r="U906">
        <v>10.7136</v>
      </c>
      <c r="V906">
        <v>2016</v>
      </c>
      <c r="W906" t="s">
        <v>209</v>
      </c>
    </row>
    <row r="907" spans="1:23" x14ac:dyDescent="0.25">
      <c r="A907">
        <v>8261</v>
      </c>
      <c r="B907" t="s">
        <v>4633</v>
      </c>
      <c r="C907" s="32">
        <v>42547</v>
      </c>
      <c r="D907" s="32">
        <v>42547</v>
      </c>
      <c r="E907" t="s">
        <v>597</v>
      </c>
      <c r="F907" t="s">
        <v>691</v>
      </c>
      <c r="G907" t="s">
        <v>692</v>
      </c>
      <c r="H907" t="s">
        <v>2</v>
      </c>
      <c r="I907" t="s">
        <v>378</v>
      </c>
      <c r="J907" t="s">
        <v>226</v>
      </c>
      <c r="K907" t="s">
        <v>44</v>
      </c>
      <c r="L907">
        <v>48066</v>
      </c>
      <c r="M907" t="s">
        <v>81</v>
      </c>
      <c r="N907" t="s">
        <v>4957</v>
      </c>
      <c r="O907" t="s">
        <v>9</v>
      </c>
      <c r="P907" t="s">
        <v>15</v>
      </c>
      <c r="Q907" t="s">
        <v>4958</v>
      </c>
      <c r="R907">
        <v>8.02</v>
      </c>
      <c r="S907">
        <v>1</v>
      </c>
      <c r="T907">
        <v>0</v>
      </c>
      <c r="U907">
        <v>3.7693999999999992</v>
      </c>
      <c r="V907">
        <v>2016</v>
      </c>
      <c r="W907" t="s">
        <v>214</v>
      </c>
    </row>
    <row r="908" spans="1:23" x14ac:dyDescent="0.25">
      <c r="A908">
        <v>8335</v>
      </c>
      <c r="B908" t="s">
        <v>4092</v>
      </c>
      <c r="C908" s="32">
        <v>42438</v>
      </c>
      <c r="D908" s="32">
        <v>42441</v>
      </c>
      <c r="E908" t="s">
        <v>512</v>
      </c>
      <c r="F908" t="s">
        <v>3492</v>
      </c>
      <c r="G908" t="s">
        <v>3493</v>
      </c>
      <c r="H908" t="s">
        <v>0</v>
      </c>
      <c r="I908" t="s">
        <v>378</v>
      </c>
      <c r="J908" t="s">
        <v>4093</v>
      </c>
      <c r="K908" t="s">
        <v>43</v>
      </c>
      <c r="L908">
        <v>1810</v>
      </c>
      <c r="M908" t="s">
        <v>82</v>
      </c>
      <c r="N908" t="s">
        <v>2710</v>
      </c>
      <c r="O908" t="s">
        <v>9</v>
      </c>
      <c r="P908" t="s">
        <v>15</v>
      </c>
      <c r="Q908" t="s">
        <v>2711</v>
      </c>
      <c r="R908">
        <v>51.8</v>
      </c>
      <c r="S908">
        <v>4</v>
      </c>
      <c r="T908">
        <v>0</v>
      </c>
      <c r="U908">
        <v>23.309999999999995</v>
      </c>
      <c r="V908">
        <v>2016</v>
      </c>
      <c r="W908" t="s">
        <v>215</v>
      </c>
    </row>
    <row r="909" spans="1:23" x14ac:dyDescent="0.25">
      <c r="A909">
        <v>8490</v>
      </c>
      <c r="B909" t="s">
        <v>4046</v>
      </c>
      <c r="C909" s="32">
        <v>42402</v>
      </c>
      <c r="D909" s="32">
        <v>42404</v>
      </c>
      <c r="E909" t="s">
        <v>389</v>
      </c>
      <c r="F909" t="s">
        <v>3078</v>
      </c>
      <c r="G909" t="s">
        <v>3079</v>
      </c>
      <c r="H909" t="s">
        <v>0</v>
      </c>
      <c r="I909" t="s">
        <v>378</v>
      </c>
      <c r="J909" t="s">
        <v>1362</v>
      </c>
      <c r="K909" t="s">
        <v>63</v>
      </c>
      <c r="L909">
        <v>22204</v>
      </c>
      <c r="M909" t="s">
        <v>83</v>
      </c>
      <c r="N909" t="s">
        <v>4915</v>
      </c>
      <c r="O909" t="s">
        <v>9</v>
      </c>
      <c r="P909" t="s">
        <v>15</v>
      </c>
      <c r="Q909" t="s">
        <v>4916</v>
      </c>
      <c r="R909">
        <v>36.4</v>
      </c>
      <c r="S909">
        <v>8</v>
      </c>
      <c r="T909">
        <v>0</v>
      </c>
      <c r="U909">
        <v>18.2</v>
      </c>
      <c r="V909">
        <v>2016</v>
      </c>
      <c r="W909" t="s">
        <v>211</v>
      </c>
    </row>
    <row r="910" spans="1:23" x14ac:dyDescent="0.25">
      <c r="A910">
        <v>9202</v>
      </c>
      <c r="B910" t="s">
        <v>4054</v>
      </c>
      <c r="C910" s="32">
        <v>42660</v>
      </c>
      <c r="D910" s="32">
        <v>42663</v>
      </c>
      <c r="E910" t="s">
        <v>512</v>
      </c>
      <c r="F910" t="s">
        <v>4055</v>
      </c>
      <c r="G910" t="s">
        <v>4056</v>
      </c>
      <c r="H910" t="s">
        <v>0</v>
      </c>
      <c r="I910" t="s">
        <v>378</v>
      </c>
      <c r="J910" t="s">
        <v>2179</v>
      </c>
      <c r="K910" t="s">
        <v>51</v>
      </c>
      <c r="L910">
        <v>8861</v>
      </c>
      <c r="M910" t="s">
        <v>82</v>
      </c>
      <c r="N910" t="s">
        <v>4959</v>
      </c>
      <c r="O910" t="s">
        <v>9</v>
      </c>
      <c r="P910" t="s">
        <v>15</v>
      </c>
      <c r="Q910" t="s">
        <v>139</v>
      </c>
      <c r="R910">
        <v>315.98</v>
      </c>
      <c r="S910">
        <v>1</v>
      </c>
      <c r="T910">
        <v>0</v>
      </c>
      <c r="U910">
        <v>148.51060000000001</v>
      </c>
      <c r="V910">
        <v>2016</v>
      </c>
      <c r="W910" t="s">
        <v>218</v>
      </c>
    </row>
    <row r="911" spans="1:23" x14ac:dyDescent="0.25">
      <c r="A911">
        <v>9815</v>
      </c>
      <c r="B911" t="s">
        <v>4679</v>
      </c>
      <c r="C911" s="32">
        <v>42701</v>
      </c>
      <c r="D911" s="32">
        <v>42704</v>
      </c>
      <c r="E911" t="s">
        <v>512</v>
      </c>
      <c r="F911" t="s">
        <v>411</v>
      </c>
      <c r="G911" t="s">
        <v>79</v>
      </c>
      <c r="H911" t="s">
        <v>0</v>
      </c>
      <c r="I911" t="s">
        <v>378</v>
      </c>
      <c r="J911" t="s">
        <v>4680</v>
      </c>
      <c r="K911" t="s">
        <v>51</v>
      </c>
      <c r="L911">
        <v>7017</v>
      </c>
      <c r="M911" t="s">
        <v>82</v>
      </c>
      <c r="N911" t="s">
        <v>2672</v>
      </c>
      <c r="O911" t="s">
        <v>9</v>
      </c>
      <c r="P911" t="s">
        <v>15</v>
      </c>
      <c r="Q911" t="s">
        <v>2673</v>
      </c>
      <c r="R911">
        <v>79.95</v>
      </c>
      <c r="S911">
        <v>5</v>
      </c>
      <c r="T911">
        <v>0</v>
      </c>
      <c r="U911">
        <v>38.376000000000005</v>
      </c>
      <c r="V911">
        <v>2016</v>
      </c>
      <c r="W911" t="s">
        <v>217</v>
      </c>
    </row>
    <row r="912" spans="1:23" x14ac:dyDescent="0.25">
      <c r="A912">
        <v>113</v>
      </c>
      <c r="B912" t="s">
        <v>4685</v>
      </c>
      <c r="C912" s="32">
        <v>42677</v>
      </c>
      <c r="D912" s="32">
        <v>42684</v>
      </c>
      <c r="E912" t="s">
        <v>375</v>
      </c>
      <c r="F912" t="s">
        <v>394</v>
      </c>
      <c r="G912" t="s">
        <v>395</v>
      </c>
      <c r="H912" t="s">
        <v>0</v>
      </c>
      <c r="I912" t="s">
        <v>378</v>
      </c>
      <c r="J912" t="s">
        <v>4686</v>
      </c>
      <c r="K912" t="s">
        <v>38</v>
      </c>
      <c r="L912">
        <v>50322</v>
      </c>
      <c r="M912" t="s">
        <v>81</v>
      </c>
      <c r="N912" t="s">
        <v>4960</v>
      </c>
      <c r="O912" t="s">
        <v>9</v>
      </c>
      <c r="P912" t="s">
        <v>15</v>
      </c>
      <c r="Q912" t="s">
        <v>4961</v>
      </c>
      <c r="R912">
        <v>27.240000000000002</v>
      </c>
      <c r="S912">
        <v>6</v>
      </c>
      <c r="T912">
        <v>0</v>
      </c>
      <c r="U912">
        <v>13.3476</v>
      </c>
      <c r="V912">
        <v>2016</v>
      </c>
      <c r="W912" t="s">
        <v>217</v>
      </c>
    </row>
    <row r="913" spans="1:23" x14ac:dyDescent="0.25">
      <c r="A913">
        <v>151</v>
      </c>
      <c r="B913" t="s">
        <v>4102</v>
      </c>
      <c r="C913" s="32">
        <v>42709</v>
      </c>
      <c r="D913" s="32">
        <v>42713</v>
      </c>
      <c r="E913" t="s">
        <v>375</v>
      </c>
      <c r="F913" t="s">
        <v>4103</v>
      </c>
      <c r="G913" t="s">
        <v>4104</v>
      </c>
      <c r="H913" t="s">
        <v>1</v>
      </c>
      <c r="I913" t="s">
        <v>378</v>
      </c>
      <c r="J913" t="s">
        <v>176</v>
      </c>
      <c r="K913" t="s">
        <v>65</v>
      </c>
      <c r="L913">
        <v>53132</v>
      </c>
      <c r="M913" t="s">
        <v>81</v>
      </c>
      <c r="N913" t="s">
        <v>2698</v>
      </c>
      <c r="O913" t="s">
        <v>9</v>
      </c>
      <c r="P913" t="s">
        <v>15</v>
      </c>
      <c r="Q913" t="s">
        <v>2699</v>
      </c>
      <c r="R913">
        <v>171.55</v>
      </c>
      <c r="S913">
        <v>5</v>
      </c>
      <c r="T913">
        <v>0</v>
      </c>
      <c r="U913">
        <v>80.628500000000003</v>
      </c>
      <c r="V913">
        <v>2016</v>
      </c>
      <c r="W913" t="s">
        <v>210</v>
      </c>
    </row>
    <row r="914" spans="1:23" x14ac:dyDescent="0.25">
      <c r="A914">
        <v>186</v>
      </c>
      <c r="B914" t="s">
        <v>4962</v>
      </c>
      <c r="C914" s="32">
        <v>42702</v>
      </c>
      <c r="D914" s="32">
        <v>42706</v>
      </c>
      <c r="E914" t="s">
        <v>375</v>
      </c>
      <c r="F914" t="s">
        <v>4963</v>
      </c>
      <c r="G914" t="s">
        <v>4964</v>
      </c>
      <c r="H914" t="s">
        <v>0</v>
      </c>
      <c r="I914" t="s">
        <v>378</v>
      </c>
      <c r="J914" t="s">
        <v>2158</v>
      </c>
      <c r="K914" t="s">
        <v>31</v>
      </c>
      <c r="L914">
        <v>6824</v>
      </c>
      <c r="M914" t="s">
        <v>82</v>
      </c>
      <c r="N914" t="s">
        <v>2620</v>
      </c>
      <c r="O914" t="s">
        <v>9</v>
      </c>
      <c r="P914" t="s">
        <v>15</v>
      </c>
      <c r="Q914" t="s">
        <v>2621</v>
      </c>
      <c r="R914">
        <v>7.16</v>
      </c>
      <c r="S914">
        <v>2</v>
      </c>
      <c r="T914">
        <v>0</v>
      </c>
      <c r="U914">
        <v>3.4367999999999999</v>
      </c>
      <c r="V914">
        <v>2016</v>
      </c>
      <c r="W914" t="s">
        <v>217</v>
      </c>
    </row>
    <row r="915" spans="1:23" x14ac:dyDescent="0.25">
      <c r="A915">
        <v>303</v>
      </c>
      <c r="B915" t="s">
        <v>4470</v>
      </c>
      <c r="C915" s="32">
        <v>42671</v>
      </c>
      <c r="D915" s="32">
        <v>42677</v>
      </c>
      <c r="E915" t="s">
        <v>375</v>
      </c>
      <c r="F915" t="s">
        <v>2891</v>
      </c>
      <c r="G915" t="s">
        <v>2892</v>
      </c>
      <c r="H915" t="s">
        <v>1</v>
      </c>
      <c r="I915" t="s">
        <v>378</v>
      </c>
      <c r="J915" t="s">
        <v>4138</v>
      </c>
      <c r="K915" t="s">
        <v>51</v>
      </c>
      <c r="L915">
        <v>7109</v>
      </c>
      <c r="M915" t="s">
        <v>82</v>
      </c>
      <c r="N915" t="s">
        <v>4965</v>
      </c>
      <c r="O915" t="s">
        <v>9</v>
      </c>
      <c r="P915" t="s">
        <v>15</v>
      </c>
      <c r="Q915" t="s">
        <v>4966</v>
      </c>
      <c r="R915">
        <v>14.28</v>
      </c>
      <c r="S915">
        <v>1</v>
      </c>
      <c r="T915">
        <v>0</v>
      </c>
      <c r="U915">
        <v>6.5687999999999995</v>
      </c>
      <c r="V915">
        <v>2016</v>
      </c>
      <c r="W915" t="s">
        <v>218</v>
      </c>
    </row>
    <row r="916" spans="1:23" x14ac:dyDescent="0.25">
      <c r="A916">
        <v>1640</v>
      </c>
      <c r="B916" t="s">
        <v>4477</v>
      </c>
      <c r="C916" s="32">
        <v>42516</v>
      </c>
      <c r="D916" s="32">
        <v>42522</v>
      </c>
      <c r="E916" t="s">
        <v>375</v>
      </c>
      <c r="F916" t="s">
        <v>4324</v>
      </c>
      <c r="G916" t="s">
        <v>4325</v>
      </c>
      <c r="H916" t="s">
        <v>0</v>
      </c>
      <c r="I916" t="s">
        <v>378</v>
      </c>
      <c r="J916" t="s">
        <v>64</v>
      </c>
      <c r="K916" t="s">
        <v>67</v>
      </c>
      <c r="L916">
        <v>20016</v>
      </c>
      <c r="M916" t="s">
        <v>82</v>
      </c>
      <c r="N916" t="s">
        <v>4951</v>
      </c>
      <c r="O916" t="s">
        <v>9</v>
      </c>
      <c r="P916" t="s">
        <v>15</v>
      </c>
      <c r="Q916" t="s">
        <v>4952</v>
      </c>
      <c r="R916">
        <v>9.64</v>
      </c>
      <c r="S916">
        <v>2</v>
      </c>
      <c r="T916">
        <v>0</v>
      </c>
      <c r="U916">
        <v>4.4344000000000001</v>
      </c>
      <c r="V916">
        <v>2016</v>
      </c>
      <c r="W916" t="s">
        <v>216</v>
      </c>
    </row>
    <row r="917" spans="1:23" x14ac:dyDescent="0.25">
      <c r="A917">
        <v>2096</v>
      </c>
      <c r="B917" t="s">
        <v>4710</v>
      </c>
      <c r="C917" s="32">
        <v>42505</v>
      </c>
      <c r="D917" s="32">
        <v>42510</v>
      </c>
      <c r="E917" t="s">
        <v>375</v>
      </c>
      <c r="F917" t="s">
        <v>384</v>
      </c>
      <c r="G917" t="s">
        <v>385</v>
      </c>
      <c r="H917" t="s">
        <v>2</v>
      </c>
      <c r="I917" t="s">
        <v>378</v>
      </c>
      <c r="J917" t="s">
        <v>142</v>
      </c>
      <c r="K917" t="s">
        <v>46</v>
      </c>
      <c r="L917">
        <v>39212</v>
      </c>
      <c r="M917" t="s">
        <v>83</v>
      </c>
      <c r="N917" t="s">
        <v>2577</v>
      </c>
      <c r="O917" t="s">
        <v>9</v>
      </c>
      <c r="P917" t="s">
        <v>15</v>
      </c>
      <c r="Q917" t="s">
        <v>2578</v>
      </c>
      <c r="R917">
        <v>511.84</v>
      </c>
      <c r="S917">
        <v>8</v>
      </c>
      <c r="T917">
        <v>0</v>
      </c>
      <c r="U917">
        <v>240.56479999999999</v>
      </c>
      <c r="V917">
        <v>2016</v>
      </c>
      <c r="W917" t="s">
        <v>216</v>
      </c>
    </row>
    <row r="918" spans="1:23" x14ac:dyDescent="0.25">
      <c r="A918">
        <v>2366</v>
      </c>
      <c r="B918" t="s">
        <v>4493</v>
      </c>
      <c r="C918" s="32">
        <v>42442</v>
      </c>
      <c r="D918" s="32">
        <v>42447</v>
      </c>
      <c r="E918" t="s">
        <v>375</v>
      </c>
      <c r="F918" t="s">
        <v>2837</v>
      </c>
      <c r="G918" t="s">
        <v>2838</v>
      </c>
      <c r="H918" t="s">
        <v>2</v>
      </c>
      <c r="I918" t="s">
        <v>378</v>
      </c>
      <c r="J918" t="s">
        <v>1462</v>
      </c>
      <c r="K918" t="s">
        <v>63</v>
      </c>
      <c r="L918">
        <v>22980</v>
      </c>
      <c r="M918" t="s">
        <v>83</v>
      </c>
      <c r="N918" t="s">
        <v>2615</v>
      </c>
      <c r="O918" t="s">
        <v>9</v>
      </c>
      <c r="P918" t="s">
        <v>15</v>
      </c>
      <c r="Q918" t="s">
        <v>2616</v>
      </c>
      <c r="R918">
        <v>46</v>
      </c>
      <c r="S918">
        <v>4</v>
      </c>
      <c r="T918">
        <v>0</v>
      </c>
      <c r="U918">
        <v>20.7</v>
      </c>
      <c r="V918">
        <v>2016</v>
      </c>
      <c r="W918" t="s">
        <v>215</v>
      </c>
    </row>
    <row r="919" spans="1:23" x14ac:dyDescent="0.25">
      <c r="A919">
        <v>2524</v>
      </c>
      <c r="B919" t="s">
        <v>4237</v>
      </c>
      <c r="C919" s="32">
        <v>42658</v>
      </c>
      <c r="D919" s="32">
        <v>42664</v>
      </c>
      <c r="E919" t="s">
        <v>375</v>
      </c>
      <c r="F919" t="s">
        <v>513</v>
      </c>
      <c r="G919" t="s">
        <v>514</v>
      </c>
      <c r="H919" t="s">
        <v>2</v>
      </c>
      <c r="I919" t="s">
        <v>378</v>
      </c>
      <c r="J919" t="s">
        <v>1576</v>
      </c>
      <c r="K919" t="s">
        <v>55</v>
      </c>
      <c r="L919">
        <v>73120</v>
      </c>
      <c r="M919" t="s">
        <v>81</v>
      </c>
      <c r="N919" t="s">
        <v>2565</v>
      </c>
      <c r="O919" t="s">
        <v>9</v>
      </c>
      <c r="P919" t="s">
        <v>15</v>
      </c>
      <c r="Q919" t="s">
        <v>2566</v>
      </c>
      <c r="R919">
        <v>121.6</v>
      </c>
      <c r="S919">
        <v>4</v>
      </c>
      <c r="T919">
        <v>0</v>
      </c>
      <c r="U919">
        <v>55.935999999999993</v>
      </c>
      <c r="V919">
        <v>2016</v>
      </c>
      <c r="W919" t="s">
        <v>218</v>
      </c>
    </row>
    <row r="920" spans="1:23" x14ac:dyDescent="0.25">
      <c r="A920">
        <v>2774</v>
      </c>
      <c r="B920" t="s">
        <v>4967</v>
      </c>
      <c r="C920" s="32">
        <v>42696</v>
      </c>
      <c r="D920" s="32">
        <v>42700</v>
      </c>
      <c r="E920" t="s">
        <v>375</v>
      </c>
      <c r="F920" t="s">
        <v>744</v>
      </c>
      <c r="G920" t="s">
        <v>745</v>
      </c>
      <c r="H920" t="s">
        <v>0</v>
      </c>
      <c r="I920" t="s">
        <v>378</v>
      </c>
      <c r="J920" t="s">
        <v>122</v>
      </c>
      <c r="K920" t="s">
        <v>44</v>
      </c>
      <c r="L920">
        <v>48205</v>
      </c>
      <c r="M920" t="s">
        <v>81</v>
      </c>
      <c r="N920" t="s">
        <v>2547</v>
      </c>
      <c r="O920" t="s">
        <v>9</v>
      </c>
      <c r="P920" t="s">
        <v>15</v>
      </c>
      <c r="Q920" t="s">
        <v>2548</v>
      </c>
      <c r="R920">
        <v>49.44</v>
      </c>
      <c r="S920">
        <v>3</v>
      </c>
      <c r="T920">
        <v>0</v>
      </c>
      <c r="U920">
        <v>24.2256</v>
      </c>
      <c r="V920">
        <v>2016</v>
      </c>
      <c r="W920" t="s">
        <v>217</v>
      </c>
    </row>
    <row r="921" spans="1:23" x14ac:dyDescent="0.25">
      <c r="A921">
        <v>3091</v>
      </c>
      <c r="B921" t="s">
        <v>297</v>
      </c>
      <c r="C921" s="32">
        <v>42432</v>
      </c>
      <c r="D921" s="32">
        <v>42437</v>
      </c>
      <c r="E921" t="s">
        <v>375</v>
      </c>
      <c r="F921" t="s">
        <v>2219</v>
      </c>
      <c r="G921" t="s">
        <v>2220</v>
      </c>
      <c r="H921" t="s">
        <v>0</v>
      </c>
      <c r="I921" t="s">
        <v>378</v>
      </c>
      <c r="J921" t="s">
        <v>73</v>
      </c>
      <c r="K921" t="s">
        <v>32</v>
      </c>
      <c r="L921">
        <v>19711</v>
      </c>
      <c r="M921" t="s">
        <v>82</v>
      </c>
      <c r="N921" t="s">
        <v>4968</v>
      </c>
      <c r="O921" t="s">
        <v>9</v>
      </c>
      <c r="P921" t="s">
        <v>15</v>
      </c>
      <c r="Q921" t="s">
        <v>4969</v>
      </c>
      <c r="R921">
        <v>447.85999999999996</v>
      </c>
      <c r="S921">
        <v>7</v>
      </c>
      <c r="T921">
        <v>0</v>
      </c>
      <c r="U921">
        <v>219.45140000000001</v>
      </c>
      <c r="V921">
        <v>2016</v>
      </c>
      <c r="W921" t="s">
        <v>215</v>
      </c>
    </row>
    <row r="922" spans="1:23" x14ac:dyDescent="0.25">
      <c r="A922">
        <v>3486</v>
      </c>
      <c r="B922" t="s">
        <v>4970</v>
      </c>
      <c r="C922" s="32">
        <v>42664</v>
      </c>
      <c r="D922" s="32">
        <v>42669</v>
      </c>
      <c r="E922" t="s">
        <v>375</v>
      </c>
      <c r="F922" t="s">
        <v>4258</v>
      </c>
      <c r="G922" t="s">
        <v>4259</v>
      </c>
      <c r="H922" t="s">
        <v>1</v>
      </c>
      <c r="I922" t="s">
        <v>378</v>
      </c>
      <c r="J922" t="s">
        <v>73</v>
      </c>
      <c r="K922" t="s">
        <v>32</v>
      </c>
      <c r="L922">
        <v>19711</v>
      </c>
      <c r="M922" t="s">
        <v>82</v>
      </c>
      <c r="N922" t="s">
        <v>4971</v>
      </c>
      <c r="O922" t="s">
        <v>9</v>
      </c>
      <c r="P922" t="s">
        <v>15</v>
      </c>
      <c r="Q922" t="s">
        <v>4972</v>
      </c>
      <c r="R922">
        <v>7.92</v>
      </c>
      <c r="S922">
        <v>4</v>
      </c>
      <c r="T922">
        <v>0</v>
      </c>
      <c r="U922">
        <v>3.5640000000000001</v>
      </c>
      <c r="V922">
        <v>2016</v>
      </c>
      <c r="W922" t="s">
        <v>218</v>
      </c>
    </row>
    <row r="923" spans="1:23" x14ac:dyDescent="0.25">
      <c r="A923">
        <v>3501</v>
      </c>
      <c r="B923" t="s">
        <v>4366</v>
      </c>
      <c r="C923" s="32">
        <v>42642</v>
      </c>
      <c r="D923" s="32">
        <v>42646</v>
      </c>
      <c r="E923" t="s">
        <v>375</v>
      </c>
      <c r="F923" t="s">
        <v>4367</v>
      </c>
      <c r="G923" t="s">
        <v>4368</v>
      </c>
      <c r="H923" t="s">
        <v>0</v>
      </c>
      <c r="I923" t="s">
        <v>378</v>
      </c>
      <c r="J923" t="s">
        <v>232</v>
      </c>
      <c r="K923" t="s">
        <v>26</v>
      </c>
      <c r="L923">
        <v>36608</v>
      </c>
      <c r="M923" t="s">
        <v>83</v>
      </c>
      <c r="N923" t="s">
        <v>4973</v>
      </c>
      <c r="O923" t="s">
        <v>9</v>
      </c>
      <c r="P923" t="s">
        <v>15</v>
      </c>
      <c r="Q923" t="s">
        <v>4974</v>
      </c>
      <c r="R923">
        <v>62.94</v>
      </c>
      <c r="S923">
        <v>3</v>
      </c>
      <c r="T923">
        <v>0</v>
      </c>
      <c r="U923">
        <v>30.211199999999998</v>
      </c>
      <c r="V923">
        <v>2016</v>
      </c>
      <c r="W923" t="s">
        <v>219</v>
      </c>
    </row>
    <row r="924" spans="1:23" x14ac:dyDescent="0.25">
      <c r="A924">
        <v>3695</v>
      </c>
      <c r="B924" t="s">
        <v>4762</v>
      </c>
      <c r="C924" s="32">
        <v>42658</v>
      </c>
      <c r="D924" s="32">
        <v>42663</v>
      </c>
      <c r="E924" t="s">
        <v>375</v>
      </c>
      <c r="F924" t="s">
        <v>1471</v>
      </c>
      <c r="G924" t="s">
        <v>1472</v>
      </c>
      <c r="H924" t="s">
        <v>1</v>
      </c>
      <c r="I924" t="s">
        <v>378</v>
      </c>
      <c r="J924" t="s">
        <v>143</v>
      </c>
      <c r="K924" t="s">
        <v>63</v>
      </c>
      <c r="L924">
        <v>22153</v>
      </c>
      <c r="M924" t="s">
        <v>83</v>
      </c>
      <c r="N924" t="s">
        <v>4975</v>
      </c>
      <c r="O924" t="s">
        <v>9</v>
      </c>
      <c r="P924" t="s">
        <v>15</v>
      </c>
      <c r="Q924" t="s">
        <v>4976</v>
      </c>
      <c r="R924">
        <v>232.96</v>
      </c>
      <c r="S924">
        <v>7</v>
      </c>
      <c r="T924">
        <v>0</v>
      </c>
      <c r="U924">
        <v>116.48</v>
      </c>
      <c r="V924">
        <v>2016</v>
      </c>
      <c r="W924" t="s">
        <v>218</v>
      </c>
    </row>
    <row r="925" spans="1:23" x14ac:dyDescent="0.25">
      <c r="A925">
        <v>3722</v>
      </c>
      <c r="B925" t="s">
        <v>4504</v>
      </c>
      <c r="C925" s="32">
        <v>42724</v>
      </c>
      <c r="D925" s="32">
        <v>42728</v>
      </c>
      <c r="E925" t="s">
        <v>375</v>
      </c>
      <c r="F925" t="s">
        <v>3141</v>
      </c>
      <c r="G925" t="s">
        <v>3142</v>
      </c>
      <c r="H925" t="s">
        <v>2</v>
      </c>
      <c r="I925" t="s">
        <v>378</v>
      </c>
      <c r="J925" t="s">
        <v>142</v>
      </c>
      <c r="K925" t="s">
        <v>46</v>
      </c>
      <c r="L925">
        <v>39212</v>
      </c>
      <c r="M925" t="s">
        <v>83</v>
      </c>
      <c r="N925" t="s">
        <v>4913</v>
      </c>
      <c r="O925" t="s">
        <v>9</v>
      </c>
      <c r="P925" t="s">
        <v>15</v>
      </c>
      <c r="Q925" t="s">
        <v>4914</v>
      </c>
      <c r="R925">
        <v>15.42</v>
      </c>
      <c r="S925">
        <v>2</v>
      </c>
      <c r="T925">
        <v>0</v>
      </c>
      <c r="U925">
        <v>6.9390000000000001</v>
      </c>
      <c r="V925">
        <v>2016</v>
      </c>
      <c r="W925" t="s">
        <v>210</v>
      </c>
    </row>
    <row r="926" spans="1:23" x14ac:dyDescent="0.25">
      <c r="A926">
        <v>4215</v>
      </c>
      <c r="B926" t="s">
        <v>4977</v>
      </c>
      <c r="C926" s="32">
        <v>42433</v>
      </c>
      <c r="D926" s="32">
        <v>42437</v>
      </c>
      <c r="E926" t="s">
        <v>375</v>
      </c>
      <c r="F926" t="s">
        <v>4487</v>
      </c>
      <c r="G926" t="s">
        <v>4488</v>
      </c>
      <c r="H926" t="s">
        <v>0</v>
      </c>
      <c r="I926" t="s">
        <v>378</v>
      </c>
      <c r="J926" t="s">
        <v>4978</v>
      </c>
      <c r="K926" t="s">
        <v>37</v>
      </c>
      <c r="L926">
        <v>46544</v>
      </c>
      <c r="M926" t="s">
        <v>81</v>
      </c>
      <c r="N926" t="s">
        <v>4979</v>
      </c>
      <c r="O926" t="s">
        <v>9</v>
      </c>
      <c r="P926" t="s">
        <v>15</v>
      </c>
      <c r="Q926" t="s">
        <v>4980</v>
      </c>
      <c r="R926">
        <v>128.39999999999998</v>
      </c>
      <c r="S926">
        <v>3</v>
      </c>
      <c r="T926">
        <v>0</v>
      </c>
      <c r="U926">
        <v>64.199999999999989</v>
      </c>
      <c r="V926">
        <v>2016</v>
      </c>
      <c r="W926" t="s">
        <v>215</v>
      </c>
    </row>
    <row r="927" spans="1:23" x14ac:dyDescent="0.25">
      <c r="A927">
        <v>4280</v>
      </c>
      <c r="B927" t="s">
        <v>3998</v>
      </c>
      <c r="C927" s="32">
        <v>42476</v>
      </c>
      <c r="D927" s="32">
        <v>42480</v>
      </c>
      <c r="E927" t="s">
        <v>375</v>
      </c>
      <c r="F927" t="s">
        <v>3999</v>
      </c>
      <c r="G927" t="s">
        <v>4000</v>
      </c>
      <c r="H927" t="s">
        <v>1</v>
      </c>
      <c r="I927" t="s">
        <v>378</v>
      </c>
      <c r="J927" t="s">
        <v>154</v>
      </c>
      <c r="K927" t="s">
        <v>51</v>
      </c>
      <c r="L927">
        <v>8701</v>
      </c>
      <c r="M927" t="s">
        <v>82</v>
      </c>
      <c r="N927" t="s">
        <v>4981</v>
      </c>
      <c r="O927" t="s">
        <v>9</v>
      </c>
      <c r="P927" t="s">
        <v>15</v>
      </c>
      <c r="Q927" t="s">
        <v>4982</v>
      </c>
      <c r="R927">
        <v>25.299999999999997</v>
      </c>
      <c r="S927">
        <v>5</v>
      </c>
      <c r="T927">
        <v>0</v>
      </c>
      <c r="U927">
        <v>11.890999999999998</v>
      </c>
      <c r="V927">
        <v>2016</v>
      </c>
      <c r="W927" t="s">
        <v>208</v>
      </c>
    </row>
    <row r="928" spans="1:23" x14ac:dyDescent="0.25">
      <c r="A928">
        <v>4370</v>
      </c>
      <c r="B928" t="s">
        <v>4725</v>
      </c>
      <c r="C928" s="32">
        <v>42679</v>
      </c>
      <c r="D928" s="32">
        <v>42684</v>
      </c>
      <c r="E928" t="s">
        <v>375</v>
      </c>
      <c r="F928" t="s">
        <v>2320</v>
      </c>
      <c r="G928" t="s">
        <v>2321</v>
      </c>
      <c r="H928" t="s">
        <v>2</v>
      </c>
      <c r="I928" t="s">
        <v>378</v>
      </c>
      <c r="J928" t="s">
        <v>237</v>
      </c>
      <c r="K928" t="s">
        <v>37</v>
      </c>
      <c r="L928">
        <v>46226</v>
      </c>
      <c r="M928" t="s">
        <v>81</v>
      </c>
      <c r="N928" t="s">
        <v>4973</v>
      </c>
      <c r="O928" t="s">
        <v>9</v>
      </c>
      <c r="P928" t="s">
        <v>15</v>
      </c>
      <c r="Q928" t="s">
        <v>4974</v>
      </c>
      <c r="R928">
        <v>104.9</v>
      </c>
      <c r="S928">
        <v>5</v>
      </c>
      <c r="T928">
        <v>0</v>
      </c>
      <c r="U928">
        <v>50.351999999999997</v>
      </c>
      <c r="V928">
        <v>2016</v>
      </c>
      <c r="W928" t="s">
        <v>217</v>
      </c>
    </row>
    <row r="929" spans="1:23" x14ac:dyDescent="0.25">
      <c r="A929">
        <v>4409</v>
      </c>
      <c r="B929" t="s">
        <v>4983</v>
      </c>
      <c r="C929" s="32">
        <v>42694</v>
      </c>
      <c r="D929" s="32">
        <v>42699</v>
      </c>
      <c r="E929" t="s">
        <v>375</v>
      </c>
      <c r="F929" t="s">
        <v>2305</v>
      </c>
      <c r="G929" t="s">
        <v>2306</v>
      </c>
      <c r="H929" t="s">
        <v>1</v>
      </c>
      <c r="I929" t="s">
        <v>378</v>
      </c>
      <c r="J929" t="s">
        <v>70</v>
      </c>
      <c r="K929" t="s">
        <v>37</v>
      </c>
      <c r="L929">
        <v>47201</v>
      </c>
      <c r="M929" t="s">
        <v>81</v>
      </c>
      <c r="N929" t="s">
        <v>2642</v>
      </c>
      <c r="O929" t="s">
        <v>9</v>
      </c>
      <c r="P929" t="s">
        <v>15</v>
      </c>
      <c r="Q929" t="s">
        <v>2643</v>
      </c>
      <c r="R929">
        <v>4.91</v>
      </c>
      <c r="S929">
        <v>1</v>
      </c>
      <c r="T929">
        <v>0</v>
      </c>
      <c r="U929">
        <v>2.3077000000000001</v>
      </c>
      <c r="V929">
        <v>2016</v>
      </c>
      <c r="W929" t="s">
        <v>217</v>
      </c>
    </row>
    <row r="930" spans="1:23" x14ac:dyDescent="0.25">
      <c r="A930">
        <v>4512</v>
      </c>
      <c r="B930" t="s">
        <v>4513</v>
      </c>
      <c r="C930" s="32">
        <v>42684</v>
      </c>
      <c r="D930" s="32">
        <v>42688</v>
      </c>
      <c r="E930" t="s">
        <v>375</v>
      </c>
      <c r="F930" t="s">
        <v>1560</v>
      </c>
      <c r="G930" t="s">
        <v>1561</v>
      </c>
      <c r="H930" t="s">
        <v>1</v>
      </c>
      <c r="I930" t="s">
        <v>378</v>
      </c>
      <c r="J930" t="s">
        <v>143</v>
      </c>
      <c r="K930" t="s">
        <v>47</v>
      </c>
      <c r="L930">
        <v>65807</v>
      </c>
      <c r="M930" t="s">
        <v>81</v>
      </c>
      <c r="N930" t="s">
        <v>2638</v>
      </c>
      <c r="O930" t="s">
        <v>9</v>
      </c>
      <c r="P930" t="s">
        <v>15</v>
      </c>
      <c r="Q930" t="s">
        <v>2639</v>
      </c>
      <c r="R930">
        <v>81.96</v>
      </c>
      <c r="S930">
        <v>2</v>
      </c>
      <c r="T930">
        <v>0</v>
      </c>
      <c r="U930">
        <v>39.340799999999994</v>
      </c>
      <c r="V930">
        <v>2016</v>
      </c>
      <c r="W930" t="s">
        <v>217</v>
      </c>
    </row>
    <row r="931" spans="1:23" x14ac:dyDescent="0.25">
      <c r="A931">
        <v>4861</v>
      </c>
      <c r="B931" t="s">
        <v>4984</v>
      </c>
      <c r="C931" s="32">
        <v>42722</v>
      </c>
      <c r="D931" s="32">
        <v>42728</v>
      </c>
      <c r="E931" t="s">
        <v>375</v>
      </c>
      <c r="F931" t="s">
        <v>3251</v>
      </c>
      <c r="G931" t="s">
        <v>3252</v>
      </c>
      <c r="H931" t="s">
        <v>1</v>
      </c>
      <c r="I931" t="s">
        <v>378</v>
      </c>
      <c r="J931" t="s">
        <v>225</v>
      </c>
      <c r="K931" t="s">
        <v>51</v>
      </c>
      <c r="L931">
        <v>7960</v>
      </c>
      <c r="M931" t="s">
        <v>82</v>
      </c>
      <c r="N931" t="s">
        <v>4985</v>
      </c>
      <c r="O931" t="s">
        <v>9</v>
      </c>
      <c r="P931" t="s">
        <v>15</v>
      </c>
      <c r="Q931" t="s">
        <v>23</v>
      </c>
      <c r="R931">
        <v>1793.98</v>
      </c>
      <c r="S931">
        <v>2</v>
      </c>
      <c r="T931">
        <v>0</v>
      </c>
      <c r="U931">
        <v>843.17059999999992</v>
      </c>
      <c r="V931">
        <v>2016</v>
      </c>
      <c r="W931" t="s">
        <v>210</v>
      </c>
    </row>
    <row r="932" spans="1:23" x14ac:dyDescent="0.25">
      <c r="A932">
        <v>5479</v>
      </c>
      <c r="B932" t="s">
        <v>4986</v>
      </c>
      <c r="C932" s="32">
        <v>42694</v>
      </c>
      <c r="D932" s="32">
        <v>42698</v>
      </c>
      <c r="E932" t="s">
        <v>375</v>
      </c>
      <c r="F932" t="s">
        <v>4071</v>
      </c>
      <c r="G932" t="s">
        <v>4072</v>
      </c>
      <c r="H932" t="s">
        <v>0</v>
      </c>
      <c r="I932" t="s">
        <v>378</v>
      </c>
      <c r="J932" t="s">
        <v>73</v>
      </c>
      <c r="K932" t="s">
        <v>32</v>
      </c>
      <c r="L932">
        <v>19711</v>
      </c>
      <c r="M932" t="s">
        <v>82</v>
      </c>
      <c r="N932" t="s">
        <v>4987</v>
      </c>
      <c r="O932" t="s">
        <v>9</v>
      </c>
      <c r="P932" t="s">
        <v>15</v>
      </c>
      <c r="Q932" t="s">
        <v>4988</v>
      </c>
      <c r="R932">
        <v>128.39999999999998</v>
      </c>
      <c r="S932">
        <v>3</v>
      </c>
      <c r="T932">
        <v>0</v>
      </c>
      <c r="U932">
        <v>62.915999999999997</v>
      </c>
      <c r="V932">
        <v>2016</v>
      </c>
      <c r="W932" t="s">
        <v>217</v>
      </c>
    </row>
    <row r="933" spans="1:23" x14ac:dyDescent="0.25">
      <c r="A933">
        <v>5681</v>
      </c>
      <c r="B933" t="s">
        <v>4989</v>
      </c>
      <c r="C933" s="32">
        <v>42637</v>
      </c>
      <c r="D933" s="32">
        <v>42643</v>
      </c>
      <c r="E933" t="s">
        <v>375</v>
      </c>
      <c r="F933" t="s">
        <v>3432</v>
      </c>
      <c r="G933" t="s">
        <v>3433</v>
      </c>
      <c r="H933" t="s">
        <v>0</v>
      </c>
      <c r="I933" t="s">
        <v>378</v>
      </c>
      <c r="J933" t="s">
        <v>196</v>
      </c>
      <c r="K933" t="s">
        <v>55</v>
      </c>
      <c r="L933">
        <v>74012</v>
      </c>
      <c r="M933" t="s">
        <v>81</v>
      </c>
      <c r="N933" t="s">
        <v>2666</v>
      </c>
      <c r="O933" t="s">
        <v>9</v>
      </c>
      <c r="P933" t="s">
        <v>15</v>
      </c>
      <c r="Q933" t="s">
        <v>2667</v>
      </c>
      <c r="R933">
        <v>6.38</v>
      </c>
      <c r="S933">
        <v>1</v>
      </c>
      <c r="T933">
        <v>0</v>
      </c>
      <c r="U933">
        <v>2.9347999999999996</v>
      </c>
      <c r="V933">
        <v>2016</v>
      </c>
      <c r="W933" t="s">
        <v>219</v>
      </c>
    </row>
    <row r="934" spans="1:23" x14ac:dyDescent="0.25">
      <c r="A934">
        <v>5986</v>
      </c>
      <c r="B934" t="s">
        <v>4009</v>
      </c>
      <c r="C934" s="32">
        <v>42570</v>
      </c>
      <c r="D934" s="32">
        <v>42576</v>
      </c>
      <c r="E934" t="s">
        <v>375</v>
      </c>
      <c r="F934" t="s">
        <v>4010</v>
      </c>
      <c r="G934" t="s">
        <v>4011</v>
      </c>
      <c r="H934" t="s">
        <v>0</v>
      </c>
      <c r="I934" t="s">
        <v>378</v>
      </c>
      <c r="J934" t="s">
        <v>1852</v>
      </c>
      <c r="K934" t="s">
        <v>46</v>
      </c>
      <c r="L934">
        <v>39401</v>
      </c>
      <c r="M934" t="s">
        <v>83</v>
      </c>
      <c r="N934" t="s">
        <v>4990</v>
      </c>
      <c r="O934" t="s">
        <v>9</v>
      </c>
      <c r="P934" t="s">
        <v>15</v>
      </c>
      <c r="Q934" t="s">
        <v>4991</v>
      </c>
      <c r="R934">
        <v>77.56</v>
      </c>
      <c r="S934">
        <v>2</v>
      </c>
      <c r="T934">
        <v>0</v>
      </c>
      <c r="U934">
        <v>35.677599999999998</v>
      </c>
      <c r="V934">
        <v>2016</v>
      </c>
      <c r="W934" t="s">
        <v>213</v>
      </c>
    </row>
    <row r="935" spans="1:23" x14ac:dyDescent="0.25">
      <c r="A935">
        <v>5989</v>
      </c>
      <c r="B935" t="s">
        <v>4009</v>
      </c>
      <c r="C935" s="32">
        <v>42570</v>
      </c>
      <c r="D935" s="32">
        <v>42576</v>
      </c>
      <c r="E935" t="s">
        <v>375</v>
      </c>
      <c r="F935" t="s">
        <v>4010</v>
      </c>
      <c r="G935" t="s">
        <v>4011</v>
      </c>
      <c r="H935" t="s">
        <v>0</v>
      </c>
      <c r="I935" t="s">
        <v>378</v>
      </c>
      <c r="J935" t="s">
        <v>1852</v>
      </c>
      <c r="K935" t="s">
        <v>46</v>
      </c>
      <c r="L935">
        <v>39401</v>
      </c>
      <c r="M935" t="s">
        <v>83</v>
      </c>
      <c r="N935" t="s">
        <v>4992</v>
      </c>
      <c r="O935" t="s">
        <v>9</v>
      </c>
      <c r="P935" t="s">
        <v>15</v>
      </c>
      <c r="Q935" t="s">
        <v>4993</v>
      </c>
      <c r="R935">
        <v>8.6</v>
      </c>
      <c r="S935">
        <v>1</v>
      </c>
      <c r="T935">
        <v>0</v>
      </c>
      <c r="U935">
        <v>4.0419999999999998</v>
      </c>
      <c r="V935">
        <v>2016</v>
      </c>
      <c r="W935" t="s">
        <v>213</v>
      </c>
    </row>
    <row r="936" spans="1:23" x14ac:dyDescent="0.25">
      <c r="A936">
        <v>6038</v>
      </c>
      <c r="B936" t="s">
        <v>4528</v>
      </c>
      <c r="C936" s="32">
        <v>42617</v>
      </c>
      <c r="D936" s="32">
        <v>42621</v>
      </c>
      <c r="E936" t="s">
        <v>375</v>
      </c>
      <c r="F936" t="s">
        <v>1575</v>
      </c>
      <c r="G936" t="s">
        <v>78</v>
      </c>
      <c r="H936" t="s">
        <v>0</v>
      </c>
      <c r="I936" t="s">
        <v>378</v>
      </c>
      <c r="J936" t="s">
        <v>4200</v>
      </c>
      <c r="K936" t="s">
        <v>40</v>
      </c>
      <c r="L936">
        <v>40324</v>
      </c>
      <c r="M936" t="s">
        <v>83</v>
      </c>
      <c r="N936" t="s">
        <v>4994</v>
      </c>
      <c r="O936" t="s">
        <v>9</v>
      </c>
      <c r="P936" t="s">
        <v>15</v>
      </c>
      <c r="Q936" t="s">
        <v>4995</v>
      </c>
      <c r="R936">
        <v>113.94</v>
      </c>
      <c r="S936">
        <v>6</v>
      </c>
      <c r="T936">
        <v>0</v>
      </c>
      <c r="U936">
        <v>54.691199999999995</v>
      </c>
      <c r="V936">
        <v>2016</v>
      </c>
      <c r="W936" t="s">
        <v>219</v>
      </c>
    </row>
    <row r="937" spans="1:23" x14ac:dyDescent="0.25">
      <c r="A937">
        <v>6828</v>
      </c>
      <c r="B937" t="s">
        <v>4031</v>
      </c>
      <c r="C937" s="32">
        <v>42645</v>
      </c>
      <c r="D937" s="32">
        <v>42652</v>
      </c>
      <c r="E937" t="s">
        <v>375</v>
      </c>
      <c r="F937" t="s">
        <v>2896</v>
      </c>
      <c r="G937" t="s">
        <v>2897</v>
      </c>
      <c r="H937" t="s">
        <v>1</v>
      </c>
      <c r="I937" t="s">
        <v>378</v>
      </c>
      <c r="J937" t="s">
        <v>189</v>
      </c>
      <c r="K937" t="s">
        <v>37</v>
      </c>
      <c r="L937">
        <v>47905</v>
      </c>
      <c r="M937" t="s">
        <v>81</v>
      </c>
      <c r="N937" t="s">
        <v>4996</v>
      </c>
      <c r="O937" t="s">
        <v>9</v>
      </c>
      <c r="P937" t="s">
        <v>15</v>
      </c>
      <c r="Q937" t="s">
        <v>184</v>
      </c>
      <c r="R937">
        <v>735.98</v>
      </c>
      <c r="S937">
        <v>2</v>
      </c>
      <c r="T937">
        <v>0</v>
      </c>
      <c r="U937">
        <v>331.19099999999997</v>
      </c>
      <c r="V937">
        <v>2016</v>
      </c>
      <c r="W937" t="s">
        <v>218</v>
      </c>
    </row>
    <row r="938" spans="1:23" x14ac:dyDescent="0.25">
      <c r="A938">
        <v>6829</v>
      </c>
      <c r="B938" t="s">
        <v>4031</v>
      </c>
      <c r="C938" s="32">
        <v>42645</v>
      </c>
      <c r="D938" s="32">
        <v>42652</v>
      </c>
      <c r="E938" t="s">
        <v>375</v>
      </c>
      <c r="F938" t="s">
        <v>2896</v>
      </c>
      <c r="G938" t="s">
        <v>2897</v>
      </c>
      <c r="H938" t="s">
        <v>1</v>
      </c>
      <c r="I938" t="s">
        <v>378</v>
      </c>
      <c r="J938" t="s">
        <v>189</v>
      </c>
      <c r="K938" t="s">
        <v>37</v>
      </c>
      <c r="L938">
        <v>47905</v>
      </c>
      <c r="M938" t="s">
        <v>81</v>
      </c>
      <c r="N938" t="s">
        <v>4997</v>
      </c>
      <c r="O938" t="s">
        <v>9</v>
      </c>
      <c r="P938" t="s">
        <v>15</v>
      </c>
      <c r="Q938" t="s">
        <v>4998</v>
      </c>
      <c r="R938">
        <v>34.370000000000005</v>
      </c>
      <c r="S938">
        <v>7</v>
      </c>
      <c r="T938">
        <v>0</v>
      </c>
      <c r="U938">
        <v>16.8413</v>
      </c>
      <c r="V938">
        <v>2016</v>
      </c>
      <c r="W938" t="s">
        <v>218</v>
      </c>
    </row>
    <row r="939" spans="1:23" x14ac:dyDescent="0.25">
      <c r="A939">
        <v>6852</v>
      </c>
      <c r="B939" t="s">
        <v>4033</v>
      </c>
      <c r="C939" s="32">
        <v>42377</v>
      </c>
      <c r="D939" s="32">
        <v>42381</v>
      </c>
      <c r="E939" t="s">
        <v>375</v>
      </c>
      <c r="F939" t="s">
        <v>4034</v>
      </c>
      <c r="G939" t="s">
        <v>4035</v>
      </c>
      <c r="H939" t="s">
        <v>1</v>
      </c>
      <c r="I939" t="s">
        <v>378</v>
      </c>
      <c r="J939" t="s">
        <v>176</v>
      </c>
      <c r="K939" t="s">
        <v>65</v>
      </c>
      <c r="L939">
        <v>53132</v>
      </c>
      <c r="M939" t="s">
        <v>81</v>
      </c>
      <c r="N939" t="s">
        <v>4999</v>
      </c>
      <c r="O939" t="s">
        <v>9</v>
      </c>
      <c r="P939" t="s">
        <v>15</v>
      </c>
      <c r="Q939" t="s">
        <v>5000</v>
      </c>
      <c r="R939">
        <v>106.05</v>
      </c>
      <c r="S939">
        <v>7</v>
      </c>
      <c r="T939">
        <v>0</v>
      </c>
      <c r="U939">
        <v>49.843499999999999</v>
      </c>
      <c r="V939">
        <v>2016</v>
      </c>
      <c r="W939" t="s">
        <v>212</v>
      </c>
    </row>
    <row r="940" spans="1:23" x14ac:dyDescent="0.25">
      <c r="A940">
        <v>6957</v>
      </c>
      <c r="B940" t="s">
        <v>4538</v>
      </c>
      <c r="C940" s="32">
        <v>42565</v>
      </c>
      <c r="D940" s="32">
        <v>42570</v>
      </c>
      <c r="E940" t="s">
        <v>375</v>
      </c>
      <c r="F940" t="s">
        <v>4539</v>
      </c>
      <c r="G940" t="s">
        <v>4540</v>
      </c>
      <c r="H940" t="s">
        <v>0</v>
      </c>
      <c r="I940" t="s">
        <v>378</v>
      </c>
      <c r="J940" t="s">
        <v>70</v>
      </c>
      <c r="K940" t="s">
        <v>34</v>
      </c>
      <c r="L940">
        <v>31907</v>
      </c>
      <c r="M940" t="s">
        <v>83</v>
      </c>
      <c r="N940" t="s">
        <v>5001</v>
      </c>
      <c r="O940" t="s">
        <v>9</v>
      </c>
      <c r="P940" t="s">
        <v>15</v>
      </c>
      <c r="Q940" t="s">
        <v>5002</v>
      </c>
      <c r="R940">
        <v>36.4</v>
      </c>
      <c r="S940">
        <v>5</v>
      </c>
      <c r="T940">
        <v>0</v>
      </c>
      <c r="U940">
        <v>17.107999999999997</v>
      </c>
      <c r="V940">
        <v>2016</v>
      </c>
      <c r="W940" t="s">
        <v>213</v>
      </c>
    </row>
    <row r="941" spans="1:23" x14ac:dyDescent="0.25">
      <c r="A941">
        <v>6983</v>
      </c>
      <c r="B941" t="s">
        <v>4290</v>
      </c>
      <c r="C941" s="32">
        <v>42614</v>
      </c>
      <c r="D941" s="32">
        <v>42618</v>
      </c>
      <c r="E941" t="s">
        <v>375</v>
      </c>
      <c r="F941" t="s">
        <v>4291</v>
      </c>
      <c r="G941" t="s">
        <v>4292</v>
      </c>
      <c r="H941" t="s">
        <v>0</v>
      </c>
      <c r="I941" t="s">
        <v>378</v>
      </c>
      <c r="J941" t="s">
        <v>122</v>
      </c>
      <c r="K941" t="s">
        <v>44</v>
      </c>
      <c r="L941">
        <v>48227</v>
      </c>
      <c r="M941" t="s">
        <v>81</v>
      </c>
      <c r="N941" t="s">
        <v>4951</v>
      </c>
      <c r="O941" t="s">
        <v>9</v>
      </c>
      <c r="P941" t="s">
        <v>15</v>
      </c>
      <c r="Q941" t="s">
        <v>4952</v>
      </c>
      <c r="R941">
        <v>24.1</v>
      </c>
      <c r="S941">
        <v>5</v>
      </c>
      <c r="T941">
        <v>0</v>
      </c>
      <c r="U941">
        <v>11.086</v>
      </c>
      <c r="V941">
        <v>2016</v>
      </c>
      <c r="W941" t="s">
        <v>219</v>
      </c>
    </row>
    <row r="942" spans="1:23" x14ac:dyDescent="0.25">
      <c r="A942">
        <v>6986</v>
      </c>
      <c r="B942" t="s">
        <v>4290</v>
      </c>
      <c r="C942" s="32">
        <v>42614</v>
      </c>
      <c r="D942" s="32">
        <v>42618</v>
      </c>
      <c r="E942" t="s">
        <v>375</v>
      </c>
      <c r="F942" t="s">
        <v>4291</v>
      </c>
      <c r="G942" t="s">
        <v>4292</v>
      </c>
      <c r="H942" t="s">
        <v>0</v>
      </c>
      <c r="I942" t="s">
        <v>378</v>
      </c>
      <c r="J942" t="s">
        <v>122</v>
      </c>
      <c r="K942" t="s">
        <v>44</v>
      </c>
      <c r="L942">
        <v>48227</v>
      </c>
      <c r="M942" t="s">
        <v>81</v>
      </c>
      <c r="N942" t="s">
        <v>2579</v>
      </c>
      <c r="O942" t="s">
        <v>9</v>
      </c>
      <c r="P942" t="s">
        <v>15</v>
      </c>
      <c r="Q942" t="s">
        <v>2580</v>
      </c>
      <c r="R942">
        <v>29.52</v>
      </c>
      <c r="S942">
        <v>4</v>
      </c>
      <c r="T942">
        <v>0</v>
      </c>
      <c r="U942">
        <v>14.4648</v>
      </c>
      <c r="V942">
        <v>2016</v>
      </c>
      <c r="W942" t="s">
        <v>219</v>
      </c>
    </row>
    <row r="943" spans="1:23" x14ac:dyDescent="0.25">
      <c r="A943">
        <v>6988</v>
      </c>
      <c r="B943" t="s">
        <v>4290</v>
      </c>
      <c r="C943" s="32">
        <v>42614</v>
      </c>
      <c r="D943" s="32">
        <v>42618</v>
      </c>
      <c r="E943" t="s">
        <v>375</v>
      </c>
      <c r="F943" t="s">
        <v>4291</v>
      </c>
      <c r="G943" t="s">
        <v>4292</v>
      </c>
      <c r="H943" t="s">
        <v>0</v>
      </c>
      <c r="I943" t="s">
        <v>378</v>
      </c>
      <c r="J943" t="s">
        <v>122</v>
      </c>
      <c r="K943" t="s">
        <v>44</v>
      </c>
      <c r="L943">
        <v>48227</v>
      </c>
      <c r="M943" t="s">
        <v>81</v>
      </c>
      <c r="N943" t="s">
        <v>5003</v>
      </c>
      <c r="O943" t="s">
        <v>9</v>
      </c>
      <c r="P943" t="s">
        <v>15</v>
      </c>
      <c r="Q943" t="s">
        <v>5004</v>
      </c>
      <c r="R943">
        <v>26.400000000000002</v>
      </c>
      <c r="S943">
        <v>5</v>
      </c>
      <c r="T943">
        <v>0</v>
      </c>
      <c r="U943">
        <v>12.672000000000001</v>
      </c>
      <c r="V943">
        <v>2016</v>
      </c>
      <c r="W943" t="s">
        <v>219</v>
      </c>
    </row>
    <row r="944" spans="1:23" x14ac:dyDescent="0.25">
      <c r="A944">
        <v>7666</v>
      </c>
      <c r="B944" t="s">
        <v>4039</v>
      </c>
      <c r="C944" s="32">
        <v>42647</v>
      </c>
      <c r="D944" s="32">
        <v>42651</v>
      </c>
      <c r="E944" t="s">
        <v>375</v>
      </c>
      <c r="F944" t="s">
        <v>1537</v>
      </c>
      <c r="G944" t="s">
        <v>1538</v>
      </c>
      <c r="H944" t="s">
        <v>2</v>
      </c>
      <c r="I944" t="s">
        <v>378</v>
      </c>
      <c r="J944" t="s">
        <v>177</v>
      </c>
      <c r="K944" t="s">
        <v>57</v>
      </c>
      <c r="L944">
        <v>2908</v>
      </c>
      <c r="M944" t="s">
        <v>82</v>
      </c>
      <c r="N944" t="s">
        <v>2565</v>
      </c>
      <c r="O944" t="s">
        <v>9</v>
      </c>
      <c r="P944" t="s">
        <v>15</v>
      </c>
      <c r="Q944" t="s">
        <v>2566</v>
      </c>
      <c r="R944">
        <v>30.4</v>
      </c>
      <c r="S944">
        <v>1</v>
      </c>
      <c r="T944">
        <v>0</v>
      </c>
      <c r="U944">
        <v>13.983999999999998</v>
      </c>
      <c r="V944">
        <v>2016</v>
      </c>
      <c r="W944" t="s">
        <v>218</v>
      </c>
    </row>
    <row r="945" spans="1:23" x14ac:dyDescent="0.25">
      <c r="A945">
        <v>7688</v>
      </c>
      <c r="B945" t="s">
        <v>3948</v>
      </c>
      <c r="C945" s="32">
        <v>42699</v>
      </c>
      <c r="D945" s="32">
        <v>42703</v>
      </c>
      <c r="E945" t="s">
        <v>375</v>
      </c>
      <c r="F945" t="s">
        <v>2905</v>
      </c>
      <c r="G945" t="s">
        <v>2906</v>
      </c>
      <c r="H945" t="s">
        <v>1</v>
      </c>
      <c r="I945" t="s">
        <v>378</v>
      </c>
      <c r="J945" t="s">
        <v>142</v>
      </c>
      <c r="K945" t="s">
        <v>44</v>
      </c>
      <c r="L945">
        <v>49201</v>
      </c>
      <c r="M945" t="s">
        <v>81</v>
      </c>
      <c r="N945" t="s">
        <v>2712</v>
      </c>
      <c r="O945" t="s">
        <v>9</v>
      </c>
      <c r="P945" t="s">
        <v>15</v>
      </c>
      <c r="Q945" t="s">
        <v>2713</v>
      </c>
      <c r="R945">
        <v>17.3</v>
      </c>
      <c r="S945">
        <v>1</v>
      </c>
      <c r="T945">
        <v>0</v>
      </c>
      <c r="U945">
        <v>8.3040000000000003</v>
      </c>
      <c r="V945">
        <v>2016</v>
      </c>
      <c r="W945" t="s">
        <v>217</v>
      </c>
    </row>
    <row r="946" spans="1:23" x14ac:dyDescent="0.25">
      <c r="A946">
        <v>7744</v>
      </c>
      <c r="B946" t="s">
        <v>4252</v>
      </c>
      <c r="C946" s="32">
        <v>42538</v>
      </c>
      <c r="D946" s="32">
        <v>42543</v>
      </c>
      <c r="E946" t="s">
        <v>375</v>
      </c>
      <c r="F946" t="s">
        <v>4253</v>
      </c>
      <c r="G946" t="s">
        <v>4254</v>
      </c>
      <c r="H946" t="s">
        <v>1</v>
      </c>
      <c r="I946" t="s">
        <v>378</v>
      </c>
      <c r="J946" t="s">
        <v>4255</v>
      </c>
      <c r="K946" t="s">
        <v>31</v>
      </c>
      <c r="L946">
        <v>6708</v>
      </c>
      <c r="M946" t="s">
        <v>82</v>
      </c>
      <c r="N946" t="s">
        <v>4949</v>
      </c>
      <c r="O946" t="s">
        <v>9</v>
      </c>
      <c r="P946" t="s">
        <v>15</v>
      </c>
      <c r="Q946" t="s">
        <v>4950</v>
      </c>
      <c r="R946">
        <v>7.96</v>
      </c>
      <c r="S946">
        <v>2</v>
      </c>
      <c r="T946">
        <v>0</v>
      </c>
      <c r="U946">
        <v>3.7412000000000001</v>
      </c>
      <c r="V946">
        <v>2016</v>
      </c>
      <c r="W946" t="s">
        <v>214</v>
      </c>
    </row>
    <row r="947" spans="1:23" x14ac:dyDescent="0.25">
      <c r="A947">
        <v>8307</v>
      </c>
      <c r="B947" t="s">
        <v>307</v>
      </c>
      <c r="C947" s="32">
        <v>42593</v>
      </c>
      <c r="D947" s="32">
        <v>42598</v>
      </c>
      <c r="E947" t="s">
        <v>375</v>
      </c>
      <c r="F947" t="s">
        <v>5005</v>
      </c>
      <c r="G947" t="s">
        <v>5006</v>
      </c>
      <c r="H947" t="s">
        <v>2</v>
      </c>
      <c r="I947" t="s">
        <v>378</v>
      </c>
      <c r="J947" t="s">
        <v>118</v>
      </c>
      <c r="K947" t="s">
        <v>55</v>
      </c>
      <c r="L947">
        <v>74133</v>
      </c>
      <c r="M947" t="s">
        <v>81</v>
      </c>
      <c r="N947" t="s">
        <v>5007</v>
      </c>
      <c r="O947" t="s">
        <v>9</v>
      </c>
      <c r="P947" t="s">
        <v>15</v>
      </c>
      <c r="Q947" t="s">
        <v>5008</v>
      </c>
      <c r="R947">
        <v>41.86</v>
      </c>
      <c r="S947">
        <v>7</v>
      </c>
      <c r="T947">
        <v>0</v>
      </c>
      <c r="U947">
        <v>19.255600000000001</v>
      </c>
      <c r="V947">
        <v>2016</v>
      </c>
      <c r="W947" t="s">
        <v>209</v>
      </c>
    </row>
    <row r="948" spans="1:23" x14ac:dyDescent="0.25">
      <c r="A948">
        <v>8308</v>
      </c>
      <c r="B948" t="s">
        <v>307</v>
      </c>
      <c r="C948" s="32">
        <v>42593</v>
      </c>
      <c r="D948" s="32">
        <v>42598</v>
      </c>
      <c r="E948" t="s">
        <v>375</v>
      </c>
      <c r="F948" t="s">
        <v>5005</v>
      </c>
      <c r="G948" t="s">
        <v>5006</v>
      </c>
      <c r="H948" t="s">
        <v>2</v>
      </c>
      <c r="I948" t="s">
        <v>378</v>
      </c>
      <c r="J948" t="s">
        <v>118</v>
      </c>
      <c r="K948" t="s">
        <v>55</v>
      </c>
      <c r="L948">
        <v>74133</v>
      </c>
      <c r="M948" t="s">
        <v>81</v>
      </c>
      <c r="N948" t="s">
        <v>4990</v>
      </c>
      <c r="O948" t="s">
        <v>9</v>
      </c>
      <c r="P948" t="s">
        <v>15</v>
      </c>
      <c r="Q948" t="s">
        <v>4991</v>
      </c>
      <c r="R948">
        <v>77.56</v>
      </c>
      <c r="S948">
        <v>2</v>
      </c>
      <c r="T948">
        <v>0</v>
      </c>
      <c r="U948">
        <v>35.677599999999998</v>
      </c>
      <c r="V948">
        <v>2016</v>
      </c>
      <c r="W948" t="s">
        <v>209</v>
      </c>
    </row>
    <row r="949" spans="1:23" x14ac:dyDescent="0.25">
      <c r="A949">
        <v>8484</v>
      </c>
      <c r="B949" t="s">
        <v>5009</v>
      </c>
      <c r="C949" s="32">
        <v>42633</v>
      </c>
      <c r="D949" s="32">
        <v>42637</v>
      </c>
      <c r="E949" t="s">
        <v>375</v>
      </c>
      <c r="F949" t="s">
        <v>3106</v>
      </c>
      <c r="G949" t="s">
        <v>3107</v>
      </c>
      <c r="H949" t="s">
        <v>0</v>
      </c>
      <c r="I949" t="s">
        <v>378</v>
      </c>
      <c r="J949" t="s">
        <v>4307</v>
      </c>
      <c r="K949" t="s">
        <v>44</v>
      </c>
      <c r="L949">
        <v>49505</v>
      </c>
      <c r="M949" t="s">
        <v>81</v>
      </c>
      <c r="N949" t="s">
        <v>5010</v>
      </c>
      <c r="O949" t="s">
        <v>9</v>
      </c>
      <c r="P949" t="s">
        <v>15</v>
      </c>
      <c r="Q949" t="s">
        <v>5011</v>
      </c>
      <c r="R949">
        <v>83.699999999999989</v>
      </c>
      <c r="S949">
        <v>5</v>
      </c>
      <c r="T949">
        <v>0</v>
      </c>
      <c r="U949">
        <v>41.012999999999991</v>
      </c>
      <c r="V949">
        <v>2016</v>
      </c>
      <c r="W949" t="s">
        <v>219</v>
      </c>
    </row>
    <row r="950" spans="1:23" x14ac:dyDescent="0.25">
      <c r="A950">
        <v>8547</v>
      </c>
      <c r="B950" t="s">
        <v>4557</v>
      </c>
      <c r="C950" s="32">
        <v>42456</v>
      </c>
      <c r="D950" s="32">
        <v>42460</v>
      </c>
      <c r="E950" t="s">
        <v>375</v>
      </c>
      <c r="F950" t="s">
        <v>923</v>
      </c>
      <c r="G950" t="s">
        <v>924</v>
      </c>
      <c r="H950" t="s">
        <v>1</v>
      </c>
      <c r="I950" t="s">
        <v>378</v>
      </c>
      <c r="J950" t="s">
        <v>70</v>
      </c>
      <c r="K950" t="s">
        <v>34</v>
      </c>
      <c r="L950">
        <v>31907</v>
      </c>
      <c r="M950" t="s">
        <v>83</v>
      </c>
      <c r="N950" t="s">
        <v>2668</v>
      </c>
      <c r="O950" t="s">
        <v>9</v>
      </c>
      <c r="P950" t="s">
        <v>15</v>
      </c>
      <c r="Q950" t="s">
        <v>2669</v>
      </c>
      <c r="R950">
        <v>32.54</v>
      </c>
      <c r="S950">
        <v>2</v>
      </c>
      <c r="T950">
        <v>0</v>
      </c>
      <c r="U950">
        <v>15.944599999999998</v>
      </c>
      <c r="V950">
        <v>2016</v>
      </c>
      <c r="W950" t="s">
        <v>215</v>
      </c>
    </row>
    <row r="951" spans="1:23" x14ac:dyDescent="0.25">
      <c r="A951">
        <v>8760</v>
      </c>
      <c r="B951" t="s">
        <v>299</v>
      </c>
      <c r="C951" s="32">
        <v>42573</v>
      </c>
      <c r="D951" s="32">
        <v>42577</v>
      </c>
      <c r="E951" t="s">
        <v>375</v>
      </c>
      <c r="F951" t="s">
        <v>4558</v>
      </c>
      <c r="G951" t="s">
        <v>4559</v>
      </c>
      <c r="H951" t="s">
        <v>1</v>
      </c>
      <c r="I951" t="s">
        <v>378</v>
      </c>
      <c r="J951" t="s">
        <v>148</v>
      </c>
      <c r="K951" t="s">
        <v>42</v>
      </c>
      <c r="L951">
        <v>21044</v>
      </c>
      <c r="M951" t="s">
        <v>82</v>
      </c>
      <c r="N951" t="s">
        <v>5012</v>
      </c>
      <c r="O951" t="s">
        <v>9</v>
      </c>
      <c r="P951" t="s">
        <v>15</v>
      </c>
      <c r="Q951" t="s">
        <v>5013</v>
      </c>
      <c r="R951">
        <v>5.4</v>
      </c>
      <c r="S951">
        <v>3</v>
      </c>
      <c r="T951">
        <v>0</v>
      </c>
      <c r="U951">
        <v>2.5920000000000001</v>
      </c>
      <c r="V951">
        <v>2016</v>
      </c>
      <c r="W951" t="s">
        <v>213</v>
      </c>
    </row>
    <row r="952" spans="1:23" x14ac:dyDescent="0.25">
      <c r="A952">
        <v>8761</v>
      </c>
      <c r="B952" t="s">
        <v>4843</v>
      </c>
      <c r="C952" s="32">
        <v>42400</v>
      </c>
      <c r="D952" s="32">
        <v>42406</v>
      </c>
      <c r="E952" t="s">
        <v>375</v>
      </c>
      <c r="F952" t="s">
        <v>3763</v>
      </c>
      <c r="G952" t="s">
        <v>3764</v>
      </c>
      <c r="H952" t="s">
        <v>2</v>
      </c>
      <c r="I952" t="s">
        <v>378</v>
      </c>
      <c r="J952" t="s">
        <v>115</v>
      </c>
      <c r="K952" t="s">
        <v>34</v>
      </c>
      <c r="L952">
        <v>30318</v>
      </c>
      <c r="M952" t="s">
        <v>83</v>
      </c>
      <c r="N952" t="s">
        <v>2609</v>
      </c>
      <c r="O952" t="s">
        <v>9</v>
      </c>
      <c r="P952" t="s">
        <v>15</v>
      </c>
      <c r="Q952" t="s">
        <v>22</v>
      </c>
      <c r="R952">
        <v>1270.99</v>
      </c>
      <c r="S952">
        <v>1</v>
      </c>
      <c r="T952">
        <v>0</v>
      </c>
      <c r="U952">
        <v>635.495</v>
      </c>
      <c r="V952">
        <v>2016</v>
      </c>
      <c r="W952" t="s">
        <v>212</v>
      </c>
    </row>
    <row r="953" spans="1:23" x14ac:dyDescent="0.25">
      <c r="A953">
        <v>9040</v>
      </c>
      <c r="B953" t="s">
        <v>5014</v>
      </c>
      <c r="C953" s="32">
        <v>42721</v>
      </c>
      <c r="D953" s="32">
        <v>42725</v>
      </c>
      <c r="E953" t="s">
        <v>375</v>
      </c>
      <c r="F953" t="s">
        <v>5015</v>
      </c>
      <c r="G953" t="s">
        <v>5016</v>
      </c>
      <c r="H953" t="s">
        <v>0</v>
      </c>
      <c r="I953" t="s">
        <v>378</v>
      </c>
      <c r="J953" t="s">
        <v>122</v>
      </c>
      <c r="K953" t="s">
        <v>44</v>
      </c>
      <c r="L953">
        <v>48205</v>
      </c>
      <c r="M953" t="s">
        <v>81</v>
      </c>
      <c r="N953" t="s">
        <v>5017</v>
      </c>
      <c r="O953" t="s">
        <v>9</v>
      </c>
      <c r="P953" t="s">
        <v>15</v>
      </c>
      <c r="Q953" t="s">
        <v>158</v>
      </c>
      <c r="R953">
        <v>9892.74</v>
      </c>
      <c r="S953">
        <v>13</v>
      </c>
      <c r="T953">
        <v>0</v>
      </c>
      <c r="U953">
        <v>4946.37</v>
      </c>
      <c r="V953">
        <v>2016</v>
      </c>
      <c r="W953" t="s">
        <v>210</v>
      </c>
    </row>
    <row r="954" spans="1:23" x14ac:dyDescent="0.25">
      <c r="A954">
        <v>9080</v>
      </c>
      <c r="B954" t="s">
        <v>4569</v>
      </c>
      <c r="C954" s="32">
        <v>42416</v>
      </c>
      <c r="D954" s="32">
        <v>42423</v>
      </c>
      <c r="E954" t="s">
        <v>375</v>
      </c>
      <c r="F954" t="s">
        <v>3011</v>
      </c>
      <c r="G954" t="s">
        <v>3012</v>
      </c>
      <c r="H954" t="s">
        <v>0</v>
      </c>
      <c r="I954" t="s">
        <v>378</v>
      </c>
      <c r="J954" t="s">
        <v>147</v>
      </c>
      <c r="K954" t="s">
        <v>40</v>
      </c>
      <c r="L954">
        <v>42420</v>
      </c>
      <c r="M954" t="s">
        <v>83</v>
      </c>
      <c r="N954" t="s">
        <v>2635</v>
      </c>
      <c r="O954" t="s">
        <v>9</v>
      </c>
      <c r="P954" t="s">
        <v>15</v>
      </c>
      <c r="Q954" t="s">
        <v>2636</v>
      </c>
      <c r="R954">
        <v>5.8</v>
      </c>
      <c r="S954">
        <v>1</v>
      </c>
      <c r="T954">
        <v>0</v>
      </c>
      <c r="U954">
        <v>2.61</v>
      </c>
      <c r="V954">
        <v>2016</v>
      </c>
      <c r="W954" t="s">
        <v>211</v>
      </c>
    </row>
    <row r="955" spans="1:23" x14ac:dyDescent="0.25">
      <c r="A955">
        <v>9251</v>
      </c>
      <c r="B955" t="s">
        <v>5018</v>
      </c>
      <c r="C955" s="32">
        <v>42706</v>
      </c>
      <c r="D955" s="32">
        <v>42710</v>
      </c>
      <c r="E955" t="s">
        <v>375</v>
      </c>
      <c r="F955" t="s">
        <v>3281</v>
      </c>
      <c r="G955" t="s">
        <v>3282</v>
      </c>
      <c r="H955" t="s">
        <v>1</v>
      </c>
      <c r="I955" t="s">
        <v>378</v>
      </c>
      <c r="J955" t="s">
        <v>173</v>
      </c>
      <c r="K955" t="s">
        <v>38</v>
      </c>
      <c r="L955">
        <v>52302</v>
      </c>
      <c r="M955" t="s">
        <v>81</v>
      </c>
      <c r="N955" t="s">
        <v>5019</v>
      </c>
      <c r="O955" t="s">
        <v>9</v>
      </c>
      <c r="P955" t="s">
        <v>15</v>
      </c>
      <c r="Q955" t="s">
        <v>5020</v>
      </c>
      <c r="R955">
        <v>115.84</v>
      </c>
      <c r="S955">
        <v>8</v>
      </c>
      <c r="T955">
        <v>0</v>
      </c>
      <c r="U955">
        <v>54.444800000000001</v>
      </c>
      <c r="V955">
        <v>2016</v>
      </c>
      <c r="W955" t="s">
        <v>210</v>
      </c>
    </row>
    <row r="956" spans="1:23" x14ac:dyDescent="0.25">
      <c r="A956">
        <v>9495</v>
      </c>
      <c r="B956" t="s">
        <v>3964</v>
      </c>
      <c r="C956" s="32">
        <v>42372</v>
      </c>
      <c r="D956" s="32">
        <v>42377</v>
      </c>
      <c r="E956" t="s">
        <v>375</v>
      </c>
      <c r="F956" t="s">
        <v>3965</v>
      </c>
      <c r="G956" t="s">
        <v>3966</v>
      </c>
      <c r="H956" t="s">
        <v>1</v>
      </c>
      <c r="I956" t="s">
        <v>378</v>
      </c>
      <c r="J956" t="s">
        <v>196</v>
      </c>
      <c r="K956" t="s">
        <v>55</v>
      </c>
      <c r="L956">
        <v>74012</v>
      </c>
      <c r="M956" t="s">
        <v>81</v>
      </c>
      <c r="N956" t="s">
        <v>5021</v>
      </c>
      <c r="O956" t="s">
        <v>9</v>
      </c>
      <c r="P956" t="s">
        <v>15</v>
      </c>
      <c r="Q956" t="s">
        <v>5022</v>
      </c>
      <c r="R956">
        <v>11.88</v>
      </c>
      <c r="S956">
        <v>2</v>
      </c>
      <c r="T956">
        <v>0</v>
      </c>
      <c r="U956">
        <v>5.3460000000000001</v>
      </c>
      <c r="V956">
        <v>2016</v>
      </c>
      <c r="W956" t="s">
        <v>212</v>
      </c>
    </row>
    <row r="957" spans="1:23" x14ac:dyDescent="0.25">
      <c r="A957">
        <v>57</v>
      </c>
      <c r="B957" t="s">
        <v>296</v>
      </c>
      <c r="C957" s="32">
        <v>42538</v>
      </c>
      <c r="D957" s="32">
        <v>42539</v>
      </c>
      <c r="E957" t="s">
        <v>512</v>
      </c>
      <c r="F957" t="s">
        <v>4178</v>
      </c>
      <c r="G957" t="s">
        <v>4179</v>
      </c>
      <c r="H957" t="s">
        <v>0</v>
      </c>
      <c r="I957" t="s">
        <v>378</v>
      </c>
      <c r="J957" t="s">
        <v>190</v>
      </c>
      <c r="K957" t="s">
        <v>53</v>
      </c>
      <c r="L957">
        <v>12180</v>
      </c>
      <c r="M957" t="s">
        <v>82</v>
      </c>
      <c r="N957" t="s">
        <v>5023</v>
      </c>
      <c r="O957" t="s">
        <v>9</v>
      </c>
      <c r="P957" t="s">
        <v>92</v>
      </c>
      <c r="Q957" t="s">
        <v>5024</v>
      </c>
      <c r="R957">
        <v>32.400000000000006</v>
      </c>
      <c r="S957">
        <v>5</v>
      </c>
      <c r="T957">
        <v>0</v>
      </c>
      <c r="U957">
        <v>15.552000000000001</v>
      </c>
      <c r="V957">
        <v>2016</v>
      </c>
      <c r="W957" t="s">
        <v>214</v>
      </c>
    </row>
    <row r="958" spans="1:23" x14ac:dyDescent="0.25">
      <c r="A958">
        <v>59</v>
      </c>
      <c r="B958" t="s">
        <v>296</v>
      </c>
      <c r="C958" s="32">
        <v>42538</v>
      </c>
      <c r="D958" s="32">
        <v>42539</v>
      </c>
      <c r="E958" t="s">
        <v>512</v>
      </c>
      <c r="F958" t="s">
        <v>4178</v>
      </c>
      <c r="G958" t="s">
        <v>4179</v>
      </c>
      <c r="H958" t="s">
        <v>0</v>
      </c>
      <c r="I958" t="s">
        <v>378</v>
      </c>
      <c r="J958" t="s">
        <v>190</v>
      </c>
      <c r="K958" t="s">
        <v>53</v>
      </c>
      <c r="L958">
        <v>12180</v>
      </c>
      <c r="M958" t="s">
        <v>82</v>
      </c>
      <c r="N958" t="s">
        <v>5025</v>
      </c>
      <c r="O958" t="s">
        <v>9</v>
      </c>
      <c r="P958" t="s">
        <v>92</v>
      </c>
      <c r="Q958" t="s">
        <v>5026</v>
      </c>
      <c r="R958">
        <v>14.56</v>
      </c>
      <c r="S958">
        <v>2</v>
      </c>
      <c r="T958">
        <v>0</v>
      </c>
      <c r="U958">
        <v>6.9888000000000003</v>
      </c>
      <c r="V958">
        <v>2016</v>
      </c>
      <c r="W958" t="s">
        <v>214</v>
      </c>
    </row>
    <row r="959" spans="1:23" x14ac:dyDescent="0.25">
      <c r="A959">
        <v>70</v>
      </c>
      <c r="B959" t="s">
        <v>5027</v>
      </c>
      <c r="C959" s="32">
        <v>42525</v>
      </c>
      <c r="D959" s="32">
        <v>42527</v>
      </c>
      <c r="E959" t="s">
        <v>512</v>
      </c>
      <c r="F959" t="s">
        <v>677</v>
      </c>
      <c r="G959" t="s">
        <v>678</v>
      </c>
      <c r="H959" t="s">
        <v>0</v>
      </c>
      <c r="I959" t="s">
        <v>378</v>
      </c>
      <c r="J959" t="s">
        <v>143</v>
      </c>
      <c r="K959" t="s">
        <v>63</v>
      </c>
      <c r="L959">
        <v>22153</v>
      </c>
      <c r="M959" t="s">
        <v>83</v>
      </c>
      <c r="N959" t="s">
        <v>386</v>
      </c>
      <c r="O959" t="s">
        <v>9</v>
      </c>
      <c r="P959" t="s">
        <v>92</v>
      </c>
      <c r="Q959" t="s">
        <v>387</v>
      </c>
      <c r="R959">
        <v>75.88</v>
      </c>
      <c r="S959">
        <v>2</v>
      </c>
      <c r="T959">
        <v>0</v>
      </c>
      <c r="U959">
        <v>35.663599999999995</v>
      </c>
      <c r="V959">
        <v>2016</v>
      </c>
      <c r="W959" t="s">
        <v>214</v>
      </c>
    </row>
    <row r="960" spans="1:23" x14ac:dyDescent="0.25">
      <c r="A960">
        <v>103</v>
      </c>
      <c r="B960" t="s">
        <v>5028</v>
      </c>
      <c r="C960" s="32">
        <v>42705</v>
      </c>
      <c r="D960" s="32">
        <v>42708</v>
      </c>
      <c r="E960" t="s">
        <v>389</v>
      </c>
      <c r="F960" t="s">
        <v>4452</v>
      </c>
      <c r="G960" t="s">
        <v>4453</v>
      </c>
      <c r="H960" t="s">
        <v>0</v>
      </c>
      <c r="I960" t="s">
        <v>378</v>
      </c>
      <c r="J960" t="s">
        <v>1725</v>
      </c>
      <c r="K960" t="s">
        <v>45</v>
      </c>
      <c r="L960">
        <v>55901</v>
      </c>
      <c r="M960" t="s">
        <v>81</v>
      </c>
      <c r="N960" t="s">
        <v>3586</v>
      </c>
      <c r="O960" t="s">
        <v>9</v>
      </c>
      <c r="P960" t="s">
        <v>92</v>
      </c>
      <c r="Q960" t="s">
        <v>3587</v>
      </c>
      <c r="R960">
        <v>23.92</v>
      </c>
      <c r="S960">
        <v>4</v>
      </c>
      <c r="T960">
        <v>0</v>
      </c>
      <c r="U960">
        <v>11.720800000000001</v>
      </c>
      <c r="V960">
        <v>2016</v>
      </c>
      <c r="W960" t="s">
        <v>210</v>
      </c>
    </row>
    <row r="961" spans="1:23" x14ac:dyDescent="0.25">
      <c r="A961">
        <v>299</v>
      </c>
      <c r="B961" t="s">
        <v>4470</v>
      </c>
      <c r="C961" s="32">
        <v>42671</v>
      </c>
      <c r="D961" s="32">
        <v>42677</v>
      </c>
      <c r="E961" t="s">
        <v>375</v>
      </c>
      <c r="F961" t="s">
        <v>2891</v>
      </c>
      <c r="G961" t="s">
        <v>2892</v>
      </c>
      <c r="H961" t="s">
        <v>1</v>
      </c>
      <c r="I961" t="s">
        <v>378</v>
      </c>
      <c r="J961" t="s">
        <v>4138</v>
      </c>
      <c r="K961" t="s">
        <v>51</v>
      </c>
      <c r="L961">
        <v>7109</v>
      </c>
      <c r="M961" t="s">
        <v>82</v>
      </c>
      <c r="N961" t="s">
        <v>1269</v>
      </c>
      <c r="O961" t="s">
        <v>9</v>
      </c>
      <c r="P961" t="s">
        <v>92</v>
      </c>
      <c r="Q961" t="s">
        <v>1270</v>
      </c>
      <c r="R961">
        <v>32.400000000000006</v>
      </c>
      <c r="S961">
        <v>5</v>
      </c>
      <c r="T961">
        <v>0</v>
      </c>
      <c r="U961">
        <v>15.552000000000001</v>
      </c>
      <c r="V961">
        <v>2016</v>
      </c>
      <c r="W961" t="s">
        <v>218</v>
      </c>
    </row>
    <row r="962" spans="1:23" x14ac:dyDescent="0.25">
      <c r="A962">
        <v>301</v>
      </c>
      <c r="B962" t="s">
        <v>4470</v>
      </c>
      <c r="C962" s="32">
        <v>42671</v>
      </c>
      <c r="D962" s="32">
        <v>42677</v>
      </c>
      <c r="E962" t="s">
        <v>375</v>
      </c>
      <c r="F962" t="s">
        <v>2891</v>
      </c>
      <c r="G962" t="s">
        <v>2892</v>
      </c>
      <c r="H962" t="s">
        <v>1</v>
      </c>
      <c r="I962" t="s">
        <v>378</v>
      </c>
      <c r="J962" t="s">
        <v>4138</v>
      </c>
      <c r="K962" t="s">
        <v>51</v>
      </c>
      <c r="L962">
        <v>7109</v>
      </c>
      <c r="M962" t="s">
        <v>82</v>
      </c>
      <c r="N962" t="s">
        <v>5029</v>
      </c>
      <c r="O962" t="s">
        <v>9</v>
      </c>
      <c r="P962" t="s">
        <v>92</v>
      </c>
      <c r="Q962" t="s">
        <v>5030</v>
      </c>
      <c r="R962">
        <v>56.91</v>
      </c>
      <c r="S962">
        <v>3</v>
      </c>
      <c r="T962">
        <v>0</v>
      </c>
      <c r="U962">
        <v>27.316799999999997</v>
      </c>
      <c r="V962">
        <v>2016</v>
      </c>
      <c r="W962" t="s">
        <v>218</v>
      </c>
    </row>
    <row r="963" spans="1:23" x14ac:dyDescent="0.25">
      <c r="A963">
        <v>444</v>
      </c>
      <c r="B963" t="s">
        <v>4059</v>
      </c>
      <c r="C963" s="32">
        <v>42618</v>
      </c>
      <c r="D963" s="32">
        <v>42620</v>
      </c>
      <c r="E963" t="s">
        <v>389</v>
      </c>
      <c r="F963" t="s">
        <v>3594</v>
      </c>
      <c r="G963" t="s">
        <v>3595</v>
      </c>
      <c r="H963" t="s">
        <v>0</v>
      </c>
      <c r="I963" t="s">
        <v>378</v>
      </c>
      <c r="J963" t="s">
        <v>122</v>
      </c>
      <c r="K963" t="s">
        <v>44</v>
      </c>
      <c r="L963">
        <v>48227</v>
      </c>
      <c r="M963" t="s">
        <v>81</v>
      </c>
      <c r="N963" t="s">
        <v>2869</v>
      </c>
      <c r="O963" t="s">
        <v>9</v>
      </c>
      <c r="P963" t="s">
        <v>92</v>
      </c>
      <c r="Q963" t="s">
        <v>2870</v>
      </c>
      <c r="R963">
        <v>91.36</v>
      </c>
      <c r="S963">
        <v>4</v>
      </c>
      <c r="T963">
        <v>0</v>
      </c>
      <c r="U963">
        <v>42.025599999999997</v>
      </c>
      <c r="V963">
        <v>2016</v>
      </c>
      <c r="W963" t="s">
        <v>219</v>
      </c>
    </row>
    <row r="964" spans="1:23" x14ac:dyDescent="0.25">
      <c r="A964">
        <v>728</v>
      </c>
      <c r="B964" t="s">
        <v>4587</v>
      </c>
      <c r="C964" s="32">
        <v>42707</v>
      </c>
      <c r="D964" s="32">
        <v>42710</v>
      </c>
      <c r="E964" t="s">
        <v>512</v>
      </c>
      <c r="F964" t="s">
        <v>2404</v>
      </c>
      <c r="G964" t="s">
        <v>2405</v>
      </c>
      <c r="H964" t="s">
        <v>0</v>
      </c>
      <c r="I964" t="s">
        <v>378</v>
      </c>
      <c r="J964" t="s">
        <v>349</v>
      </c>
      <c r="K964" t="s">
        <v>53</v>
      </c>
      <c r="L964">
        <v>11572</v>
      </c>
      <c r="M964" t="s">
        <v>82</v>
      </c>
      <c r="N964" t="s">
        <v>5031</v>
      </c>
      <c r="O964" t="s">
        <v>9</v>
      </c>
      <c r="P964" t="s">
        <v>92</v>
      </c>
      <c r="Q964" t="s">
        <v>5032</v>
      </c>
      <c r="R964">
        <v>182.72</v>
      </c>
      <c r="S964">
        <v>8</v>
      </c>
      <c r="T964">
        <v>0</v>
      </c>
      <c r="U964">
        <v>84.051199999999994</v>
      </c>
      <c r="V964">
        <v>2016</v>
      </c>
      <c r="W964" t="s">
        <v>210</v>
      </c>
    </row>
    <row r="965" spans="1:23" x14ac:dyDescent="0.25">
      <c r="A965">
        <v>804</v>
      </c>
      <c r="B965" t="s">
        <v>5033</v>
      </c>
      <c r="C965" s="32">
        <v>42441</v>
      </c>
      <c r="D965" s="32">
        <v>42446</v>
      </c>
      <c r="E965" t="s">
        <v>375</v>
      </c>
      <c r="F965" t="s">
        <v>608</v>
      </c>
      <c r="G965" t="s">
        <v>609</v>
      </c>
      <c r="H965" t="s">
        <v>1</v>
      </c>
      <c r="I965" t="s">
        <v>378</v>
      </c>
      <c r="J965" t="s">
        <v>1783</v>
      </c>
      <c r="K965" t="s">
        <v>41</v>
      </c>
      <c r="L965">
        <v>71203</v>
      </c>
      <c r="M965" t="s">
        <v>83</v>
      </c>
      <c r="N965" t="s">
        <v>1274</v>
      </c>
      <c r="O965" t="s">
        <v>9</v>
      </c>
      <c r="P965" t="s">
        <v>92</v>
      </c>
      <c r="Q965" t="s">
        <v>1275</v>
      </c>
      <c r="R965">
        <v>12.96</v>
      </c>
      <c r="S965">
        <v>2</v>
      </c>
      <c r="T965">
        <v>0</v>
      </c>
      <c r="U965">
        <v>6.2208000000000006</v>
      </c>
      <c r="V965">
        <v>2016</v>
      </c>
      <c r="W965" t="s">
        <v>215</v>
      </c>
    </row>
    <row r="966" spans="1:23" x14ac:dyDescent="0.25">
      <c r="A966">
        <v>1084</v>
      </c>
      <c r="B966" t="s">
        <v>3977</v>
      </c>
      <c r="C966" s="32">
        <v>42430</v>
      </c>
      <c r="D966" s="32">
        <v>42434</v>
      </c>
      <c r="E966" t="s">
        <v>375</v>
      </c>
      <c r="F966" t="s">
        <v>677</v>
      </c>
      <c r="G966" t="s">
        <v>678</v>
      </c>
      <c r="H966" t="s">
        <v>0</v>
      </c>
      <c r="I966" t="s">
        <v>378</v>
      </c>
      <c r="J966" t="s">
        <v>255</v>
      </c>
      <c r="K966" t="s">
        <v>53</v>
      </c>
      <c r="L966">
        <v>10701</v>
      </c>
      <c r="M966" t="s">
        <v>82</v>
      </c>
      <c r="N966" t="s">
        <v>631</v>
      </c>
      <c r="O966" t="s">
        <v>9</v>
      </c>
      <c r="P966" t="s">
        <v>92</v>
      </c>
      <c r="Q966" t="s">
        <v>553</v>
      </c>
      <c r="R966">
        <v>26.38</v>
      </c>
      <c r="S966">
        <v>1</v>
      </c>
      <c r="T966">
        <v>0</v>
      </c>
      <c r="U966">
        <v>12.134799999999998</v>
      </c>
      <c r="V966">
        <v>2016</v>
      </c>
      <c r="W966" t="s">
        <v>215</v>
      </c>
    </row>
    <row r="967" spans="1:23" x14ac:dyDescent="0.25">
      <c r="A967">
        <v>1087</v>
      </c>
      <c r="B967" t="s">
        <v>5034</v>
      </c>
      <c r="C967" s="32">
        <v>42594</v>
      </c>
      <c r="D967" s="32">
        <v>42594</v>
      </c>
      <c r="E967" t="s">
        <v>597</v>
      </c>
      <c r="F967" t="s">
        <v>781</v>
      </c>
      <c r="G967" t="s">
        <v>782</v>
      </c>
      <c r="H967" t="s">
        <v>0</v>
      </c>
      <c r="I967" t="s">
        <v>378</v>
      </c>
      <c r="J967" t="s">
        <v>240</v>
      </c>
      <c r="K967" t="s">
        <v>38</v>
      </c>
      <c r="L967">
        <v>50315</v>
      </c>
      <c r="M967" t="s">
        <v>81</v>
      </c>
      <c r="N967" t="s">
        <v>5035</v>
      </c>
      <c r="O967" t="s">
        <v>9</v>
      </c>
      <c r="P967" t="s">
        <v>92</v>
      </c>
      <c r="Q967" t="s">
        <v>5036</v>
      </c>
      <c r="R967">
        <v>6.48</v>
      </c>
      <c r="S967">
        <v>1</v>
      </c>
      <c r="T967">
        <v>0</v>
      </c>
      <c r="U967">
        <v>3.1104000000000003</v>
      </c>
      <c r="V967">
        <v>2016</v>
      </c>
      <c r="W967" t="s">
        <v>209</v>
      </c>
    </row>
    <row r="968" spans="1:23" x14ac:dyDescent="0.25">
      <c r="A968">
        <v>1131</v>
      </c>
      <c r="B968" t="s">
        <v>3921</v>
      </c>
      <c r="C968" s="32">
        <v>42472</v>
      </c>
      <c r="D968" s="32">
        <v>42476</v>
      </c>
      <c r="E968" t="s">
        <v>375</v>
      </c>
      <c r="F968" t="s">
        <v>1835</v>
      </c>
      <c r="G968" t="s">
        <v>1836</v>
      </c>
      <c r="H968" t="s">
        <v>0</v>
      </c>
      <c r="I968" t="s">
        <v>378</v>
      </c>
      <c r="J968" t="s">
        <v>143</v>
      </c>
      <c r="K968" t="s">
        <v>63</v>
      </c>
      <c r="L968">
        <v>22153</v>
      </c>
      <c r="M968" t="s">
        <v>83</v>
      </c>
      <c r="N968" t="s">
        <v>3699</v>
      </c>
      <c r="O968" t="s">
        <v>9</v>
      </c>
      <c r="P968" t="s">
        <v>92</v>
      </c>
      <c r="Q968" t="s">
        <v>3700</v>
      </c>
      <c r="R968">
        <v>40.99</v>
      </c>
      <c r="S968">
        <v>1</v>
      </c>
      <c r="T968">
        <v>0</v>
      </c>
      <c r="U968">
        <v>20.085100000000001</v>
      </c>
      <c r="V968">
        <v>2016</v>
      </c>
      <c r="W968" t="s">
        <v>208</v>
      </c>
    </row>
    <row r="969" spans="1:23" x14ac:dyDescent="0.25">
      <c r="A969">
        <v>1139</v>
      </c>
      <c r="B969" t="s">
        <v>4647</v>
      </c>
      <c r="C969" s="32">
        <v>42686</v>
      </c>
      <c r="D969" s="32">
        <v>42689</v>
      </c>
      <c r="E969" t="s">
        <v>389</v>
      </c>
      <c r="F969" t="s">
        <v>4648</v>
      </c>
      <c r="G969" t="s">
        <v>4649</v>
      </c>
      <c r="H969" t="s">
        <v>1</v>
      </c>
      <c r="I969" t="s">
        <v>378</v>
      </c>
      <c r="J969" t="s">
        <v>4153</v>
      </c>
      <c r="K969" t="s">
        <v>37</v>
      </c>
      <c r="L969">
        <v>46350</v>
      </c>
      <c r="M969" t="s">
        <v>81</v>
      </c>
      <c r="N969" t="s">
        <v>2788</v>
      </c>
      <c r="O969" t="s">
        <v>9</v>
      </c>
      <c r="P969" t="s">
        <v>92</v>
      </c>
      <c r="Q969" t="s">
        <v>2789</v>
      </c>
      <c r="R969">
        <v>19.98</v>
      </c>
      <c r="S969">
        <v>2</v>
      </c>
      <c r="T969">
        <v>0</v>
      </c>
      <c r="U969">
        <v>8.9909999999999997</v>
      </c>
      <c r="V969">
        <v>2016</v>
      </c>
      <c r="W969" t="s">
        <v>217</v>
      </c>
    </row>
    <row r="970" spans="1:23" x14ac:dyDescent="0.25">
      <c r="A970">
        <v>1328</v>
      </c>
      <c r="B970" t="s">
        <v>5037</v>
      </c>
      <c r="C970" s="32">
        <v>42459</v>
      </c>
      <c r="D970" s="32">
        <v>42461</v>
      </c>
      <c r="E970" t="s">
        <v>512</v>
      </c>
      <c r="F970" t="s">
        <v>1910</v>
      </c>
      <c r="G970" t="s">
        <v>1911</v>
      </c>
      <c r="H970" t="s">
        <v>1</v>
      </c>
      <c r="I970" t="s">
        <v>378</v>
      </c>
      <c r="J970" t="s">
        <v>1952</v>
      </c>
      <c r="K970" t="s">
        <v>31</v>
      </c>
      <c r="L970">
        <v>6360</v>
      </c>
      <c r="M970" t="s">
        <v>82</v>
      </c>
      <c r="N970" t="s">
        <v>2755</v>
      </c>
      <c r="O970" t="s">
        <v>9</v>
      </c>
      <c r="P970" t="s">
        <v>92</v>
      </c>
      <c r="Q970" t="s">
        <v>2756</v>
      </c>
      <c r="R970">
        <v>11.34</v>
      </c>
      <c r="S970">
        <v>1</v>
      </c>
      <c r="T970">
        <v>0</v>
      </c>
      <c r="U970">
        <v>5.5565999999999995</v>
      </c>
      <c r="V970">
        <v>2016</v>
      </c>
      <c r="W970" t="s">
        <v>215</v>
      </c>
    </row>
    <row r="971" spans="1:23" x14ac:dyDescent="0.25">
      <c r="A971">
        <v>1358</v>
      </c>
      <c r="B971" t="s">
        <v>5038</v>
      </c>
      <c r="C971" s="32">
        <v>42495</v>
      </c>
      <c r="D971" s="32">
        <v>42497</v>
      </c>
      <c r="E971" t="s">
        <v>512</v>
      </c>
      <c r="F971" t="s">
        <v>3169</v>
      </c>
      <c r="G971" t="s">
        <v>3170</v>
      </c>
      <c r="H971" t="s">
        <v>0</v>
      </c>
      <c r="I971" t="s">
        <v>378</v>
      </c>
      <c r="J971" t="s">
        <v>125</v>
      </c>
      <c r="K971" t="s">
        <v>40</v>
      </c>
      <c r="L971">
        <v>40214</v>
      </c>
      <c r="M971" t="s">
        <v>83</v>
      </c>
      <c r="N971" t="s">
        <v>5039</v>
      </c>
      <c r="O971" t="s">
        <v>9</v>
      </c>
      <c r="P971" t="s">
        <v>92</v>
      </c>
      <c r="Q971" t="s">
        <v>5040</v>
      </c>
      <c r="R971">
        <v>79.14</v>
      </c>
      <c r="S971">
        <v>3</v>
      </c>
      <c r="T971">
        <v>0</v>
      </c>
      <c r="U971">
        <v>36.404399999999995</v>
      </c>
      <c r="V971">
        <v>2016</v>
      </c>
      <c r="W971" t="s">
        <v>216</v>
      </c>
    </row>
    <row r="972" spans="1:23" x14ac:dyDescent="0.25">
      <c r="A972">
        <v>1384</v>
      </c>
      <c r="B972" t="s">
        <v>3979</v>
      </c>
      <c r="C972" s="32">
        <v>42405</v>
      </c>
      <c r="D972" s="32">
        <v>42405</v>
      </c>
      <c r="E972" t="s">
        <v>597</v>
      </c>
      <c r="F972" t="s">
        <v>538</v>
      </c>
      <c r="G972" t="s">
        <v>539</v>
      </c>
      <c r="H972" t="s">
        <v>2</v>
      </c>
      <c r="I972" t="s">
        <v>378</v>
      </c>
      <c r="J972" t="s">
        <v>2337</v>
      </c>
      <c r="K972" t="s">
        <v>34</v>
      </c>
      <c r="L972">
        <v>30080</v>
      </c>
      <c r="M972" t="s">
        <v>83</v>
      </c>
      <c r="N972" t="s">
        <v>2821</v>
      </c>
      <c r="O972" t="s">
        <v>9</v>
      </c>
      <c r="P972" t="s">
        <v>92</v>
      </c>
      <c r="Q972" t="s">
        <v>2822</v>
      </c>
      <c r="R972">
        <v>348.84</v>
      </c>
      <c r="S972">
        <v>9</v>
      </c>
      <c r="T972">
        <v>0</v>
      </c>
      <c r="U972">
        <v>170.9316</v>
      </c>
      <c r="V972">
        <v>2016</v>
      </c>
      <c r="W972" t="s">
        <v>211</v>
      </c>
    </row>
    <row r="973" spans="1:23" x14ac:dyDescent="0.25">
      <c r="A973">
        <v>1391</v>
      </c>
      <c r="B973" t="s">
        <v>3979</v>
      </c>
      <c r="C973" s="32">
        <v>42405</v>
      </c>
      <c r="D973" s="32">
        <v>42405</v>
      </c>
      <c r="E973" t="s">
        <v>597</v>
      </c>
      <c r="F973" t="s">
        <v>538</v>
      </c>
      <c r="G973" t="s">
        <v>539</v>
      </c>
      <c r="H973" t="s">
        <v>2</v>
      </c>
      <c r="I973" t="s">
        <v>378</v>
      </c>
      <c r="J973" t="s">
        <v>2337</v>
      </c>
      <c r="K973" t="s">
        <v>34</v>
      </c>
      <c r="L973">
        <v>30080</v>
      </c>
      <c r="M973" t="s">
        <v>83</v>
      </c>
      <c r="N973" t="s">
        <v>5041</v>
      </c>
      <c r="O973" t="s">
        <v>9</v>
      </c>
      <c r="P973" t="s">
        <v>92</v>
      </c>
      <c r="Q973" t="s">
        <v>5042</v>
      </c>
      <c r="R973">
        <v>122.97</v>
      </c>
      <c r="S973">
        <v>3</v>
      </c>
      <c r="T973">
        <v>0</v>
      </c>
      <c r="U973">
        <v>60.255300000000005</v>
      </c>
      <c r="V973">
        <v>2016</v>
      </c>
      <c r="W973" t="s">
        <v>211</v>
      </c>
    </row>
    <row r="974" spans="1:23" x14ac:dyDescent="0.25">
      <c r="A974">
        <v>1393</v>
      </c>
      <c r="B974" t="s">
        <v>3979</v>
      </c>
      <c r="C974" s="32">
        <v>42405</v>
      </c>
      <c r="D974" s="32">
        <v>42405</v>
      </c>
      <c r="E974" t="s">
        <v>597</v>
      </c>
      <c r="F974" t="s">
        <v>538</v>
      </c>
      <c r="G974" t="s">
        <v>539</v>
      </c>
      <c r="H974" t="s">
        <v>2</v>
      </c>
      <c r="I974" t="s">
        <v>378</v>
      </c>
      <c r="J974" t="s">
        <v>2337</v>
      </c>
      <c r="K974" t="s">
        <v>34</v>
      </c>
      <c r="L974">
        <v>30080</v>
      </c>
      <c r="M974" t="s">
        <v>83</v>
      </c>
      <c r="N974" t="s">
        <v>559</v>
      </c>
      <c r="O974" t="s">
        <v>9</v>
      </c>
      <c r="P974" t="s">
        <v>92</v>
      </c>
      <c r="Q974" t="s">
        <v>560</v>
      </c>
      <c r="R974">
        <v>342.37</v>
      </c>
      <c r="S974">
        <v>7</v>
      </c>
      <c r="T974">
        <v>0</v>
      </c>
      <c r="U974">
        <v>160.91389999999998</v>
      </c>
      <c r="V974">
        <v>2016</v>
      </c>
      <c r="W974" t="s">
        <v>211</v>
      </c>
    </row>
    <row r="975" spans="1:23" x14ac:dyDescent="0.25">
      <c r="A975">
        <v>1435</v>
      </c>
      <c r="B975" t="s">
        <v>5043</v>
      </c>
      <c r="C975" s="32">
        <v>42730</v>
      </c>
      <c r="D975" s="32">
        <v>42734</v>
      </c>
      <c r="E975" t="s">
        <v>375</v>
      </c>
      <c r="F975" t="s">
        <v>3694</v>
      </c>
      <c r="G975" t="s">
        <v>3695</v>
      </c>
      <c r="H975" t="s">
        <v>0</v>
      </c>
      <c r="I975" t="s">
        <v>378</v>
      </c>
      <c r="J975" t="s">
        <v>75</v>
      </c>
      <c r="K975" t="s">
        <v>64</v>
      </c>
      <c r="L975">
        <v>98105</v>
      </c>
      <c r="M975" t="s">
        <v>84</v>
      </c>
      <c r="N975" t="s">
        <v>5044</v>
      </c>
      <c r="O975" t="s">
        <v>9</v>
      </c>
      <c r="P975" t="s">
        <v>92</v>
      </c>
      <c r="Q975" t="s">
        <v>5045</v>
      </c>
      <c r="R975">
        <v>33.9</v>
      </c>
      <c r="S975">
        <v>5</v>
      </c>
      <c r="T975">
        <v>0</v>
      </c>
      <c r="U975">
        <v>15.593999999999999</v>
      </c>
      <c r="V975">
        <v>2016</v>
      </c>
      <c r="W975" t="s">
        <v>210</v>
      </c>
    </row>
    <row r="976" spans="1:23" x14ac:dyDescent="0.25">
      <c r="A976">
        <v>1452</v>
      </c>
      <c r="B976" t="s">
        <v>3981</v>
      </c>
      <c r="C976" s="32">
        <v>42700</v>
      </c>
      <c r="D976" s="32">
        <v>42703</v>
      </c>
      <c r="E976" t="s">
        <v>512</v>
      </c>
      <c r="F976" t="s">
        <v>3982</v>
      </c>
      <c r="G976" t="s">
        <v>3983</v>
      </c>
      <c r="H976" t="s">
        <v>1</v>
      </c>
      <c r="I976" t="s">
        <v>378</v>
      </c>
      <c r="J976" t="s">
        <v>232</v>
      </c>
      <c r="K976" t="s">
        <v>26</v>
      </c>
      <c r="L976">
        <v>36608</v>
      </c>
      <c r="M976" t="s">
        <v>83</v>
      </c>
      <c r="N976" t="s">
        <v>5046</v>
      </c>
      <c r="O976" t="s">
        <v>9</v>
      </c>
      <c r="P976" t="s">
        <v>92</v>
      </c>
      <c r="Q976" t="s">
        <v>553</v>
      </c>
      <c r="R976">
        <v>70.98</v>
      </c>
      <c r="S976">
        <v>7</v>
      </c>
      <c r="T976">
        <v>0</v>
      </c>
      <c r="U976">
        <v>34.780200000000001</v>
      </c>
      <c r="V976">
        <v>2016</v>
      </c>
      <c r="W976" t="s">
        <v>217</v>
      </c>
    </row>
    <row r="977" spans="1:23" x14ac:dyDescent="0.25">
      <c r="A977">
        <v>1578</v>
      </c>
      <c r="B977" t="s">
        <v>5047</v>
      </c>
      <c r="C977" s="32">
        <v>42513</v>
      </c>
      <c r="D977" s="32">
        <v>42517</v>
      </c>
      <c r="E977" t="s">
        <v>375</v>
      </c>
      <c r="F977" t="s">
        <v>3489</v>
      </c>
      <c r="G977" t="s">
        <v>3490</v>
      </c>
      <c r="H977" t="s">
        <v>2</v>
      </c>
      <c r="I977" t="s">
        <v>378</v>
      </c>
      <c r="J977" t="s">
        <v>187</v>
      </c>
      <c r="K977" t="s">
        <v>26</v>
      </c>
      <c r="L977">
        <v>35630</v>
      </c>
      <c r="M977" t="s">
        <v>83</v>
      </c>
      <c r="N977" t="s">
        <v>403</v>
      </c>
      <c r="O977" t="s">
        <v>9</v>
      </c>
      <c r="P977" t="s">
        <v>92</v>
      </c>
      <c r="Q977" t="s">
        <v>404</v>
      </c>
      <c r="R977">
        <v>4.9800000000000004</v>
      </c>
      <c r="S977">
        <v>1</v>
      </c>
      <c r="T977">
        <v>0</v>
      </c>
      <c r="U977">
        <v>2.4402000000000004</v>
      </c>
      <c r="V977">
        <v>2016</v>
      </c>
      <c r="W977" t="s">
        <v>216</v>
      </c>
    </row>
    <row r="978" spans="1:23" x14ac:dyDescent="0.25">
      <c r="A978">
        <v>1639</v>
      </c>
      <c r="B978" t="s">
        <v>4477</v>
      </c>
      <c r="C978" s="32">
        <v>42516</v>
      </c>
      <c r="D978" s="32">
        <v>42522</v>
      </c>
      <c r="E978" t="s">
        <v>375</v>
      </c>
      <c r="F978" t="s">
        <v>4324</v>
      </c>
      <c r="G978" t="s">
        <v>4325</v>
      </c>
      <c r="H978" t="s">
        <v>0</v>
      </c>
      <c r="I978" t="s">
        <v>378</v>
      </c>
      <c r="J978" t="s">
        <v>64</v>
      </c>
      <c r="K978" t="s">
        <v>67</v>
      </c>
      <c r="L978">
        <v>20016</v>
      </c>
      <c r="M978" t="s">
        <v>82</v>
      </c>
      <c r="N978" t="s">
        <v>2898</v>
      </c>
      <c r="O978" t="s">
        <v>9</v>
      </c>
      <c r="P978" t="s">
        <v>92</v>
      </c>
      <c r="Q978" t="s">
        <v>2899</v>
      </c>
      <c r="R978">
        <v>19.440000000000001</v>
      </c>
      <c r="S978">
        <v>3</v>
      </c>
      <c r="T978">
        <v>0</v>
      </c>
      <c r="U978">
        <v>9.3312000000000008</v>
      </c>
      <c r="V978">
        <v>2016</v>
      </c>
      <c r="W978" t="s">
        <v>216</v>
      </c>
    </row>
    <row r="979" spans="1:23" x14ac:dyDescent="0.25">
      <c r="A979">
        <v>1641</v>
      </c>
      <c r="B979" t="s">
        <v>4477</v>
      </c>
      <c r="C979" s="32">
        <v>42516</v>
      </c>
      <c r="D979" s="32">
        <v>42522</v>
      </c>
      <c r="E979" t="s">
        <v>375</v>
      </c>
      <c r="F979" t="s">
        <v>4324</v>
      </c>
      <c r="G979" t="s">
        <v>4325</v>
      </c>
      <c r="H979" t="s">
        <v>0</v>
      </c>
      <c r="I979" t="s">
        <v>378</v>
      </c>
      <c r="J979" t="s">
        <v>64</v>
      </c>
      <c r="K979" t="s">
        <v>67</v>
      </c>
      <c r="L979">
        <v>20016</v>
      </c>
      <c r="M979" t="s">
        <v>82</v>
      </c>
      <c r="N979" t="s">
        <v>5048</v>
      </c>
      <c r="O979" t="s">
        <v>9</v>
      </c>
      <c r="P979" t="s">
        <v>92</v>
      </c>
      <c r="Q979" t="s">
        <v>5049</v>
      </c>
      <c r="R979">
        <v>12.7</v>
      </c>
      <c r="S979">
        <v>2</v>
      </c>
      <c r="T979">
        <v>0</v>
      </c>
      <c r="U979">
        <v>5.8419999999999996</v>
      </c>
      <c r="V979">
        <v>2016</v>
      </c>
      <c r="W979" t="s">
        <v>216</v>
      </c>
    </row>
    <row r="980" spans="1:23" x14ac:dyDescent="0.25">
      <c r="A980">
        <v>1870</v>
      </c>
      <c r="B980" t="s">
        <v>5050</v>
      </c>
      <c r="C980" s="32">
        <v>42608</v>
      </c>
      <c r="D980" s="32">
        <v>42611</v>
      </c>
      <c r="E980" t="s">
        <v>389</v>
      </c>
      <c r="F980" t="s">
        <v>430</v>
      </c>
      <c r="G980" t="s">
        <v>431</v>
      </c>
      <c r="H980" t="s">
        <v>0</v>
      </c>
      <c r="I980" t="s">
        <v>378</v>
      </c>
      <c r="J980" t="s">
        <v>75</v>
      </c>
      <c r="K980" t="s">
        <v>64</v>
      </c>
      <c r="L980">
        <v>98103</v>
      </c>
      <c r="M980" t="s">
        <v>84</v>
      </c>
      <c r="N980" t="s">
        <v>2770</v>
      </c>
      <c r="O980" t="s">
        <v>9</v>
      </c>
      <c r="P980" t="s">
        <v>92</v>
      </c>
      <c r="Q980" t="s">
        <v>2771</v>
      </c>
      <c r="R980">
        <v>6.48</v>
      </c>
      <c r="S980">
        <v>1</v>
      </c>
      <c r="T980">
        <v>0</v>
      </c>
      <c r="U980">
        <v>3.1104000000000003</v>
      </c>
      <c r="V980">
        <v>2016</v>
      </c>
      <c r="W980" t="s">
        <v>209</v>
      </c>
    </row>
    <row r="981" spans="1:23" x14ac:dyDescent="0.25">
      <c r="A981">
        <v>2015</v>
      </c>
      <c r="B981" t="s">
        <v>4112</v>
      </c>
      <c r="C981" s="32">
        <v>42631</v>
      </c>
      <c r="D981" s="32">
        <v>42636</v>
      </c>
      <c r="E981" t="s">
        <v>375</v>
      </c>
      <c r="F981" t="s">
        <v>592</v>
      </c>
      <c r="G981" t="s">
        <v>593</v>
      </c>
      <c r="H981" t="s">
        <v>0</v>
      </c>
      <c r="I981" t="s">
        <v>378</v>
      </c>
      <c r="J981" t="s">
        <v>2112</v>
      </c>
      <c r="K981" t="s">
        <v>26</v>
      </c>
      <c r="L981">
        <v>36830</v>
      </c>
      <c r="M981" t="s">
        <v>83</v>
      </c>
      <c r="N981" t="s">
        <v>5051</v>
      </c>
      <c r="O981" t="s">
        <v>9</v>
      </c>
      <c r="P981" t="s">
        <v>92</v>
      </c>
      <c r="Q981" t="s">
        <v>5052</v>
      </c>
      <c r="R981">
        <v>13.08</v>
      </c>
      <c r="S981">
        <v>2</v>
      </c>
      <c r="T981">
        <v>0</v>
      </c>
      <c r="U981">
        <v>6.0167999999999999</v>
      </c>
      <c r="V981">
        <v>2016</v>
      </c>
      <c r="W981" t="s">
        <v>219</v>
      </c>
    </row>
    <row r="982" spans="1:23" x14ac:dyDescent="0.25">
      <c r="A982">
        <v>2022</v>
      </c>
      <c r="B982" t="s">
        <v>4062</v>
      </c>
      <c r="C982" s="32">
        <v>42632</v>
      </c>
      <c r="D982" s="32">
        <v>42634</v>
      </c>
      <c r="E982" t="s">
        <v>512</v>
      </c>
      <c r="F982" t="s">
        <v>860</v>
      </c>
      <c r="G982" t="s">
        <v>861</v>
      </c>
      <c r="H982" t="s">
        <v>2</v>
      </c>
      <c r="I982" t="s">
        <v>378</v>
      </c>
      <c r="J982" t="s">
        <v>177</v>
      </c>
      <c r="K982" t="s">
        <v>57</v>
      </c>
      <c r="L982">
        <v>2908</v>
      </c>
      <c r="M982" t="s">
        <v>82</v>
      </c>
      <c r="N982" t="s">
        <v>864</v>
      </c>
      <c r="O982" t="s">
        <v>9</v>
      </c>
      <c r="P982" t="s">
        <v>92</v>
      </c>
      <c r="Q982" t="s">
        <v>2851</v>
      </c>
      <c r="R982">
        <v>17.04</v>
      </c>
      <c r="S982">
        <v>3</v>
      </c>
      <c r="T982">
        <v>0</v>
      </c>
      <c r="U982">
        <v>7.6679999999999993</v>
      </c>
      <c r="V982">
        <v>2016</v>
      </c>
      <c r="W982" t="s">
        <v>219</v>
      </c>
    </row>
    <row r="983" spans="1:23" x14ac:dyDescent="0.25">
      <c r="A983">
        <v>2048</v>
      </c>
      <c r="B983" t="s">
        <v>4228</v>
      </c>
      <c r="C983" s="32">
        <v>42568</v>
      </c>
      <c r="D983" s="32">
        <v>42572</v>
      </c>
      <c r="E983" t="s">
        <v>375</v>
      </c>
      <c r="F983" t="s">
        <v>4229</v>
      </c>
      <c r="G983" t="s">
        <v>4230</v>
      </c>
      <c r="H983" t="s">
        <v>1</v>
      </c>
      <c r="I983" t="s">
        <v>378</v>
      </c>
      <c r="J983" t="s">
        <v>2179</v>
      </c>
      <c r="K983" t="s">
        <v>51</v>
      </c>
      <c r="L983">
        <v>8861</v>
      </c>
      <c r="M983" t="s">
        <v>82</v>
      </c>
      <c r="N983" t="s">
        <v>2740</v>
      </c>
      <c r="O983" t="s">
        <v>9</v>
      </c>
      <c r="P983" t="s">
        <v>92</v>
      </c>
      <c r="Q983" t="s">
        <v>2741</v>
      </c>
      <c r="R983">
        <v>55.48</v>
      </c>
      <c r="S983">
        <v>1</v>
      </c>
      <c r="T983">
        <v>0</v>
      </c>
      <c r="U983">
        <v>26.630399999999998</v>
      </c>
      <c r="V983">
        <v>2016</v>
      </c>
      <c r="W983" t="s">
        <v>213</v>
      </c>
    </row>
    <row r="984" spans="1:23" x14ac:dyDescent="0.25">
      <c r="A984">
        <v>2176</v>
      </c>
      <c r="B984" t="s">
        <v>5053</v>
      </c>
      <c r="C984" s="32">
        <v>42658</v>
      </c>
      <c r="D984" s="32">
        <v>42664</v>
      </c>
      <c r="E984" t="s">
        <v>375</v>
      </c>
      <c r="F984" t="s">
        <v>5054</v>
      </c>
      <c r="G984" t="s">
        <v>5055</v>
      </c>
      <c r="H984" t="s">
        <v>2</v>
      </c>
      <c r="I984" t="s">
        <v>378</v>
      </c>
      <c r="J984" t="s">
        <v>5056</v>
      </c>
      <c r="K984" t="s">
        <v>61</v>
      </c>
      <c r="L984">
        <v>84106</v>
      </c>
      <c r="M984" t="s">
        <v>84</v>
      </c>
      <c r="N984" t="s">
        <v>5057</v>
      </c>
      <c r="O984" t="s">
        <v>9</v>
      </c>
      <c r="P984" t="s">
        <v>92</v>
      </c>
      <c r="Q984" t="s">
        <v>5058</v>
      </c>
      <c r="R984">
        <v>45.68</v>
      </c>
      <c r="S984">
        <v>2</v>
      </c>
      <c r="T984">
        <v>0</v>
      </c>
      <c r="U984">
        <v>21.012799999999999</v>
      </c>
      <c r="V984">
        <v>2016</v>
      </c>
      <c r="W984" t="s">
        <v>218</v>
      </c>
    </row>
    <row r="985" spans="1:23" x14ac:dyDescent="0.25">
      <c r="A985">
        <v>2177</v>
      </c>
      <c r="B985" t="s">
        <v>5053</v>
      </c>
      <c r="C985" s="32">
        <v>42658</v>
      </c>
      <c r="D985" s="32">
        <v>42664</v>
      </c>
      <c r="E985" t="s">
        <v>375</v>
      </c>
      <c r="F985" t="s">
        <v>5054</v>
      </c>
      <c r="G985" t="s">
        <v>5055</v>
      </c>
      <c r="H985" t="s">
        <v>2</v>
      </c>
      <c r="I985" t="s">
        <v>378</v>
      </c>
      <c r="J985" t="s">
        <v>5056</v>
      </c>
      <c r="K985" t="s">
        <v>61</v>
      </c>
      <c r="L985">
        <v>84106</v>
      </c>
      <c r="M985" t="s">
        <v>84</v>
      </c>
      <c r="N985" t="s">
        <v>5059</v>
      </c>
      <c r="O985" t="s">
        <v>9</v>
      </c>
      <c r="P985" t="s">
        <v>92</v>
      </c>
      <c r="Q985" t="s">
        <v>5060</v>
      </c>
      <c r="R985">
        <v>60.12</v>
      </c>
      <c r="S985">
        <v>9</v>
      </c>
      <c r="T985">
        <v>0</v>
      </c>
      <c r="U985">
        <v>28.857599999999998</v>
      </c>
      <c r="V985">
        <v>2016</v>
      </c>
      <c r="W985" t="s">
        <v>218</v>
      </c>
    </row>
    <row r="986" spans="1:23" x14ac:dyDescent="0.25">
      <c r="A986">
        <v>2179</v>
      </c>
      <c r="B986" t="s">
        <v>5053</v>
      </c>
      <c r="C986" s="32">
        <v>42658</v>
      </c>
      <c r="D986" s="32">
        <v>42664</v>
      </c>
      <c r="E986" t="s">
        <v>375</v>
      </c>
      <c r="F986" t="s">
        <v>5054</v>
      </c>
      <c r="G986" t="s">
        <v>5055</v>
      </c>
      <c r="H986" t="s">
        <v>2</v>
      </c>
      <c r="I986" t="s">
        <v>378</v>
      </c>
      <c r="J986" t="s">
        <v>5056</v>
      </c>
      <c r="K986" t="s">
        <v>61</v>
      </c>
      <c r="L986">
        <v>84106</v>
      </c>
      <c r="M986" t="s">
        <v>84</v>
      </c>
      <c r="N986" t="s">
        <v>2847</v>
      </c>
      <c r="O986" t="s">
        <v>9</v>
      </c>
      <c r="P986" t="s">
        <v>92</v>
      </c>
      <c r="Q986" t="s">
        <v>2848</v>
      </c>
      <c r="R986">
        <v>71.599999999999994</v>
      </c>
      <c r="S986">
        <v>8</v>
      </c>
      <c r="T986">
        <v>0</v>
      </c>
      <c r="U986">
        <v>32.935999999999993</v>
      </c>
      <c r="V986">
        <v>2016</v>
      </c>
      <c r="W986" t="s">
        <v>218</v>
      </c>
    </row>
    <row r="987" spans="1:23" x14ac:dyDescent="0.25">
      <c r="A987">
        <v>2194</v>
      </c>
      <c r="B987" t="s">
        <v>4360</v>
      </c>
      <c r="C987" s="32">
        <v>42714</v>
      </c>
      <c r="D987" s="32">
        <v>42721</v>
      </c>
      <c r="E987" t="s">
        <v>375</v>
      </c>
      <c r="F987" t="s">
        <v>3926</v>
      </c>
      <c r="G987" t="s">
        <v>3927</v>
      </c>
      <c r="H987" t="s">
        <v>0</v>
      </c>
      <c r="I987" t="s">
        <v>378</v>
      </c>
      <c r="J987" t="s">
        <v>75</v>
      </c>
      <c r="K987" t="s">
        <v>64</v>
      </c>
      <c r="L987">
        <v>98105</v>
      </c>
      <c r="M987" t="s">
        <v>84</v>
      </c>
      <c r="N987" t="s">
        <v>2802</v>
      </c>
      <c r="O987" t="s">
        <v>9</v>
      </c>
      <c r="P987" t="s">
        <v>92</v>
      </c>
      <c r="Q987" t="s">
        <v>2803</v>
      </c>
      <c r="R987">
        <v>123.92</v>
      </c>
      <c r="S987">
        <v>4</v>
      </c>
      <c r="T987">
        <v>0</v>
      </c>
      <c r="U987">
        <v>55.763999999999996</v>
      </c>
      <c r="V987">
        <v>2016</v>
      </c>
      <c r="W987" t="s">
        <v>210</v>
      </c>
    </row>
    <row r="988" spans="1:23" x14ac:dyDescent="0.25">
      <c r="A988">
        <v>2265</v>
      </c>
      <c r="B988" t="s">
        <v>4322</v>
      </c>
      <c r="C988" s="32">
        <v>42688</v>
      </c>
      <c r="D988" s="32">
        <v>42690</v>
      </c>
      <c r="E988" t="s">
        <v>389</v>
      </c>
      <c r="F988" t="s">
        <v>1768</v>
      </c>
      <c r="G988" t="s">
        <v>1769</v>
      </c>
      <c r="H988" t="s">
        <v>0</v>
      </c>
      <c r="I988" t="s">
        <v>378</v>
      </c>
      <c r="J988" t="s">
        <v>115</v>
      </c>
      <c r="K988" t="s">
        <v>34</v>
      </c>
      <c r="L988">
        <v>30318</v>
      </c>
      <c r="M988" t="s">
        <v>83</v>
      </c>
      <c r="N988" t="s">
        <v>5061</v>
      </c>
      <c r="O988" t="s">
        <v>9</v>
      </c>
      <c r="P988" t="s">
        <v>92</v>
      </c>
      <c r="Q988" t="s">
        <v>5062</v>
      </c>
      <c r="R988">
        <v>5.28</v>
      </c>
      <c r="S988">
        <v>1</v>
      </c>
      <c r="T988">
        <v>0</v>
      </c>
      <c r="U988">
        <v>2.3759999999999999</v>
      </c>
      <c r="V988">
        <v>2016</v>
      </c>
      <c r="W988" t="s">
        <v>217</v>
      </c>
    </row>
    <row r="989" spans="1:23" x14ac:dyDescent="0.25">
      <c r="A989">
        <v>2283</v>
      </c>
      <c r="B989" t="s">
        <v>5063</v>
      </c>
      <c r="C989" s="32">
        <v>42616</v>
      </c>
      <c r="D989" s="32">
        <v>42618</v>
      </c>
      <c r="E989" t="s">
        <v>512</v>
      </c>
      <c r="F989" t="s">
        <v>3889</v>
      </c>
      <c r="G989" t="s">
        <v>3890</v>
      </c>
      <c r="H989" t="s">
        <v>1</v>
      </c>
      <c r="I989" t="s">
        <v>378</v>
      </c>
      <c r="J989" t="s">
        <v>2719</v>
      </c>
      <c r="K989" t="s">
        <v>31</v>
      </c>
      <c r="L989">
        <v>6457</v>
      </c>
      <c r="M989" t="s">
        <v>82</v>
      </c>
      <c r="N989" t="s">
        <v>3049</v>
      </c>
      <c r="O989" t="s">
        <v>9</v>
      </c>
      <c r="P989" t="s">
        <v>92</v>
      </c>
      <c r="Q989" t="s">
        <v>3050</v>
      </c>
      <c r="R989">
        <v>48.16</v>
      </c>
      <c r="S989">
        <v>7</v>
      </c>
      <c r="T989">
        <v>0</v>
      </c>
      <c r="U989">
        <v>22.153599999999997</v>
      </c>
      <c r="V989">
        <v>2016</v>
      </c>
      <c r="W989" t="s">
        <v>219</v>
      </c>
    </row>
    <row r="990" spans="1:23" x14ac:dyDescent="0.25">
      <c r="A990">
        <v>2522</v>
      </c>
      <c r="B990" t="s">
        <v>4237</v>
      </c>
      <c r="C990" s="32">
        <v>42658</v>
      </c>
      <c r="D990" s="32">
        <v>42664</v>
      </c>
      <c r="E990" t="s">
        <v>375</v>
      </c>
      <c r="F990" t="s">
        <v>513</v>
      </c>
      <c r="G990" t="s">
        <v>514</v>
      </c>
      <c r="H990" t="s">
        <v>2</v>
      </c>
      <c r="I990" t="s">
        <v>378</v>
      </c>
      <c r="J990" t="s">
        <v>1576</v>
      </c>
      <c r="K990" t="s">
        <v>55</v>
      </c>
      <c r="L990">
        <v>73120</v>
      </c>
      <c r="M990" t="s">
        <v>81</v>
      </c>
      <c r="N990" t="s">
        <v>2734</v>
      </c>
      <c r="O990" t="s">
        <v>9</v>
      </c>
      <c r="P990" t="s">
        <v>92</v>
      </c>
      <c r="Q990" t="s">
        <v>2735</v>
      </c>
      <c r="R990">
        <v>12.96</v>
      </c>
      <c r="S990">
        <v>2</v>
      </c>
      <c r="T990">
        <v>0</v>
      </c>
      <c r="U990">
        <v>6.2208000000000006</v>
      </c>
      <c r="V990">
        <v>2016</v>
      </c>
      <c r="W990" t="s">
        <v>218</v>
      </c>
    </row>
    <row r="991" spans="1:23" x14ac:dyDescent="0.25">
      <c r="A991">
        <v>2554</v>
      </c>
      <c r="B991" t="s">
        <v>5064</v>
      </c>
      <c r="C991" s="32">
        <v>42627</v>
      </c>
      <c r="D991" s="32">
        <v>42631</v>
      </c>
      <c r="E991" t="s">
        <v>375</v>
      </c>
      <c r="F991" t="s">
        <v>4090</v>
      </c>
      <c r="G991" t="s">
        <v>4091</v>
      </c>
      <c r="H991" t="s">
        <v>2</v>
      </c>
      <c r="I991" t="s">
        <v>378</v>
      </c>
      <c r="J991" t="s">
        <v>148</v>
      </c>
      <c r="K991" t="s">
        <v>58</v>
      </c>
      <c r="L991">
        <v>29203</v>
      </c>
      <c r="M991" t="s">
        <v>83</v>
      </c>
      <c r="N991" t="s">
        <v>5035</v>
      </c>
      <c r="O991" t="s">
        <v>9</v>
      </c>
      <c r="P991" t="s">
        <v>92</v>
      </c>
      <c r="Q991" t="s">
        <v>5036</v>
      </c>
      <c r="R991">
        <v>25.92</v>
      </c>
      <c r="S991">
        <v>4</v>
      </c>
      <c r="T991">
        <v>0</v>
      </c>
      <c r="U991">
        <v>12.441600000000001</v>
      </c>
      <c r="V991">
        <v>2016</v>
      </c>
      <c r="W991" t="s">
        <v>219</v>
      </c>
    </row>
    <row r="992" spans="1:23" x14ac:dyDescent="0.25">
      <c r="A992">
        <v>2938</v>
      </c>
      <c r="B992" t="s">
        <v>4828</v>
      </c>
      <c r="C992" s="32">
        <v>42710</v>
      </c>
      <c r="D992" s="32">
        <v>42716</v>
      </c>
      <c r="E992" t="s">
        <v>375</v>
      </c>
      <c r="F992" t="s">
        <v>1350</v>
      </c>
      <c r="G992" t="s">
        <v>1351</v>
      </c>
      <c r="H992" t="s">
        <v>0</v>
      </c>
      <c r="I992" t="s">
        <v>378</v>
      </c>
      <c r="J992" t="s">
        <v>75</v>
      </c>
      <c r="K992" t="s">
        <v>64</v>
      </c>
      <c r="L992">
        <v>98105</v>
      </c>
      <c r="M992" t="s">
        <v>84</v>
      </c>
      <c r="N992" t="s">
        <v>971</v>
      </c>
      <c r="O992" t="s">
        <v>9</v>
      </c>
      <c r="P992" t="s">
        <v>92</v>
      </c>
      <c r="Q992" t="s">
        <v>972</v>
      </c>
      <c r="R992">
        <v>248.07999999999998</v>
      </c>
      <c r="S992">
        <v>7</v>
      </c>
      <c r="T992">
        <v>0</v>
      </c>
      <c r="U992">
        <v>116.59759999999997</v>
      </c>
      <c r="V992">
        <v>2016</v>
      </c>
      <c r="W992" t="s">
        <v>210</v>
      </c>
    </row>
    <row r="993" spans="1:23" x14ac:dyDescent="0.25">
      <c r="A993">
        <v>2939</v>
      </c>
      <c r="B993" t="s">
        <v>4828</v>
      </c>
      <c r="C993" s="32">
        <v>42710</v>
      </c>
      <c r="D993" s="32">
        <v>42716</v>
      </c>
      <c r="E993" t="s">
        <v>375</v>
      </c>
      <c r="F993" t="s">
        <v>1350</v>
      </c>
      <c r="G993" t="s">
        <v>1351</v>
      </c>
      <c r="H993" t="s">
        <v>0</v>
      </c>
      <c r="I993" t="s">
        <v>378</v>
      </c>
      <c r="J993" t="s">
        <v>75</v>
      </c>
      <c r="K993" t="s">
        <v>64</v>
      </c>
      <c r="L993">
        <v>98105</v>
      </c>
      <c r="M993" t="s">
        <v>84</v>
      </c>
      <c r="N993" t="s">
        <v>386</v>
      </c>
      <c r="O993" t="s">
        <v>9</v>
      </c>
      <c r="P993" t="s">
        <v>92</v>
      </c>
      <c r="Q993" t="s">
        <v>387</v>
      </c>
      <c r="R993">
        <v>189.7</v>
      </c>
      <c r="S993">
        <v>5</v>
      </c>
      <c r="T993">
        <v>0</v>
      </c>
      <c r="U993">
        <v>89.158999999999992</v>
      </c>
      <c r="V993">
        <v>2016</v>
      </c>
      <c r="W993" t="s">
        <v>210</v>
      </c>
    </row>
    <row r="994" spans="1:23" x14ac:dyDescent="0.25">
      <c r="A994">
        <v>2987</v>
      </c>
      <c r="B994" t="s">
        <v>313</v>
      </c>
      <c r="C994" s="32">
        <v>42515</v>
      </c>
      <c r="D994" s="32">
        <v>42520</v>
      </c>
      <c r="E994" t="s">
        <v>375</v>
      </c>
      <c r="F994" t="s">
        <v>1072</v>
      </c>
      <c r="G994" t="s">
        <v>1073</v>
      </c>
      <c r="H994" t="s">
        <v>2</v>
      </c>
      <c r="I994" t="s">
        <v>378</v>
      </c>
      <c r="J994" t="s">
        <v>70</v>
      </c>
      <c r="K994" t="s">
        <v>34</v>
      </c>
      <c r="L994">
        <v>31907</v>
      </c>
      <c r="M994" t="s">
        <v>83</v>
      </c>
      <c r="N994" t="s">
        <v>2778</v>
      </c>
      <c r="O994" t="s">
        <v>9</v>
      </c>
      <c r="P994" t="s">
        <v>92</v>
      </c>
      <c r="Q994" t="s">
        <v>2779</v>
      </c>
      <c r="R994">
        <v>19.36</v>
      </c>
      <c r="S994">
        <v>2</v>
      </c>
      <c r="T994">
        <v>0</v>
      </c>
      <c r="U994">
        <v>9.2927999999999997</v>
      </c>
      <c r="V994">
        <v>2016</v>
      </c>
      <c r="W994" t="s">
        <v>216</v>
      </c>
    </row>
    <row r="995" spans="1:23" x14ac:dyDescent="0.25">
      <c r="A995">
        <v>3093</v>
      </c>
      <c r="B995" t="s">
        <v>297</v>
      </c>
      <c r="C995" s="32">
        <v>42432</v>
      </c>
      <c r="D995" s="32">
        <v>42437</v>
      </c>
      <c r="E995" t="s">
        <v>375</v>
      </c>
      <c r="F995" t="s">
        <v>2219</v>
      </c>
      <c r="G995" t="s">
        <v>2220</v>
      </c>
      <c r="H995" t="s">
        <v>0</v>
      </c>
      <c r="I995" t="s">
        <v>378</v>
      </c>
      <c r="J995" t="s">
        <v>73</v>
      </c>
      <c r="K995" t="s">
        <v>32</v>
      </c>
      <c r="L995">
        <v>19711</v>
      </c>
      <c r="M995" t="s">
        <v>82</v>
      </c>
      <c r="N995" t="s">
        <v>5065</v>
      </c>
      <c r="O995" t="s">
        <v>9</v>
      </c>
      <c r="P995" t="s">
        <v>92</v>
      </c>
      <c r="Q995" t="s">
        <v>5066</v>
      </c>
      <c r="R995">
        <v>166.44</v>
      </c>
      <c r="S995">
        <v>3</v>
      </c>
      <c r="T995">
        <v>0</v>
      </c>
      <c r="U995">
        <v>79.891199999999998</v>
      </c>
      <c r="V995">
        <v>2016</v>
      </c>
      <c r="W995" t="s">
        <v>215</v>
      </c>
    </row>
    <row r="996" spans="1:23" x14ac:dyDescent="0.25">
      <c r="A996">
        <v>3108</v>
      </c>
      <c r="B996" t="s">
        <v>4616</v>
      </c>
      <c r="C996" s="32">
        <v>42568</v>
      </c>
      <c r="D996" s="32">
        <v>42573</v>
      </c>
      <c r="E996" t="s">
        <v>375</v>
      </c>
      <c r="F996" t="s">
        <v>3950</v>
      </c>
      <c r="G996" t="s">
        <v>3951</v>
      </c>
      <c r="H996" t="s">
        <v>0</v>
      </c>
      <c r="I996" t="s">
        <v>378</v>
      </c>
      <c r="J996" t="s">
        <v>143</v>
      </c>
      <c r="K996" t="s">
        <v>47</v>
      </c>
      <c r="L996">
        <v>65807</v>
      </c>
      <c r="M996" t="s">
        <v>81</v>
      </c>
      <c r="N996" t="s">
        <v>3673</v>
      </c>
      <c r="O996" t="s">
        <v>9</v>
      </c>
      <c r="P996" t="s">
        <v>92</v>
      </c>
      <c r="Q996" t="s">
        <v>3674</v>
      </c>
      <c r="R996">
        <v>21.93</v>
      </c>
      <c r="S996">
        <v>3</v>
      </c>
      <c r="T996">
        <v>0</v>
      </c>
      <c r="U996">
        <v>10.087799999999998</v>
      </c>
      <c r="V996">
        <v>2016</v>
      </c>
      <c r="W996" t="s">
        <v>213</v>
      </c>
    </row>
    <row r="997" spans="1:23" x14ac:dyDescent="0.25">
      <c r="A997">
        <v>3110</v>
      </c>
      <c r="B997" t="s">
        <v>4616</v>
      </c>
      <c r="C997" s="32">
        <v>42568</v>
      </c>
      <c r="D997" s="32">
        <v>42573</v>
      </c>
      <c r="E997" t="s">
        <v>375</v>
      </c>
      <c r="F997" t="s">
        <v>3950</v>
      </c>
      <c r="G997" t="s">
        <v>3951</v>
      </c>
      <c r="H997" t="s">
        <v>0</v>
      </c>
      <c r="I997" t="s">
        <v>378</v>
      </c>
      <c r="J997" t="s">
        <v>143</v>
      </c>
      <c r="K997" t="s">
        <v>47</v>
      </c>
      <c r="L997">
        <v>65807</v>
      </c>
      <c r="M997" t="s">
        <v>81</v>
      </c>
      <c r="N997" t="s">
        <v>3875</v>
      </c>
      <c r="O997" t="s">
        <v>9</v>
      </c>
      <c r="P997" t="s">
        <v>92</v>
      </c>
      <c r="Q997" t="s">
        <v>3876</v>
      </c>
      <c r="R997">
        <v>7.64</v>
      </c>
      <c r="S997">
        <v>1</v>
      </c>
      <c r="T997">
        <v>0</v>
      </c>
      <c r="U997">
        <v>3.7435999999999998</v>
      </c>
      <c r="V997">
        <v>2016</v>
      </c>
      <c r="W997" t="s">
        <v>213</v>
      </c>
    </row>
    <row r="998" spans="1:23" x14ac:dyDescent="0.25">
      <c r="A998">
        <v>3111</v>
      </c>
      <c r="B998" t="s">
        <v>4616</v>
      </c>
      <c r="C998" s="32">
        <v>42568</v>
      </c>
      <c r="D998" s="32">
        <v>42573</v>
      </c>
      <c r="E998" t="s">
        <v>375</v>
      </c>
      <c r="F998" t="s">
        <v>3950</v>
      </c>
      <c r="G998" t="s">
        <v>3951</v>
      </c>
      <c r="H998" t="s">
        <v>0</v>
      </c>
      <c r="I998" t="s">
        <v>378</v>
      </c>
      <c r="J998" t="s">
        <v>143</v>
      </c>
      <c r="K998" t="s">
        <v>47</v>
      </c>
      <c r="L998">
        <v>65807</v>
      </c>
      <c r="M998" t="s">
        <v>81</v>
      </c>
      <c r="N998" t="s">
        <v>5067</v>
      </c>
      <c r="O998" t="s">
        <v>9</v>
      </c>
      <c r="P998" t="s">
        <v>92</v>
      </c>
      <c r="Q998" t="s">
        <v>5068</v>
      </c>
      <c r="R998">
        <v>51.84</v>
      </c>
      <c r="S998">
        <v>8</v>
      </c>
      <c r="T998">
        <v>0</v>
      </c>
      <c r="U998">
        <v>25.401600000000002</v>
      </c>
      <c r="V998">
        <v>2016</v>
      </c>
      <c r="W998" t="s">
        <v>213</v>
      </c>
    </row>
    <row r="999" spans="1:23" x14ac:dyDescent="0.25">
      <c r="A999">
        <v>3115</v>
      </c>
      <c r="B999" t="s">
        <v>4761</v>
      </c>
      <c r="C999" s="32">
        <v>42605</v>
      </c>
      <c r="D999" s="32">
        <v>42612</v>
      </c>
      <c r="E999" t="s">
        <v>375</v>
      </c>
      <c r="F999" t="s">
        <v>1723</v>
      </c>
      <c r="G999" t="s">
        <v>1724</v>
      </c>
      <c r="H999" t="s">
        <v>0</v>
      </c>
      <c r="I999" t="s">
        <v>378</v>
      </c>
      <c r="J999" t="s">
        <v>75</v>
      </c>
      <c r="K999" t="s">
        <v>64</v>
      </c>
      <c r="L999">
        <v>98105</v>
      </c>
      <c r="M999" t="s">
        <v>84</v>
      </c>
      <c r="N999" t="s">
        <v>2776</v>
      </c>
      <c r="O999" t="s">
        <v>9</v>
      </c>
      <c r="P999" t="s">
        <v>92</v>
      </c>
      <c r="Q999" t="s">
        <v>2777</v>
      </c>
      <c r="R999">
        <v>34.68</v>
      </c>
      <c r="S999">
        <v>6</v>
      </c>
      <c r="T999">
        <v>0</v>
      </c>
      <c r="U999">
        <v>16.993200000000002</v>
      </c>
      <c r="V999">
        <v>2016</v>
      </c>
      <c r="W999" t="s">
        <v>209</v>
      </c>
    </row>
    <row r="1000" spans="1:23" x14ac:dyDescent="0.25">
      <c r="A1000">
        <v>3342</v>
      </c>
      <c r="B1000" t="s">
        <v>317</v>
      </c>
      <c r="C1000" s="32">
        <v>42609</v>
      </c>
      <c r="D1000" s="32">
        <v>42614</v>
      </c>
      <c r="E1000" t="s">
        <v>389</v>
      </c>
      <c r="F1000" t="s">
        <v>4178</v>
      </c>
      <c r="G1000" t="s">
        <v>4179</v>
      </c>
      <c r="H1000" t="s">
        <v>0</v>
      </c>
      <c r="I1000" t="s">
        <v>378</v>
      </c>
      <c r="J1000" t="s">
        <v>1901</v>
      </c>
      <c r="K1000" t="s">
        <v>43</v>
      </c>
      <c r="L1000">
        <v>2169</v>
      </c>
      <c r="M1000" t="s">
        <v>82</v>
      </c>
      <c r="N1000" t="s">
        <v>579</v>
      </c>
      <c r="O1000" t="s">
        <v>9</v>
      </c>
      <c r="P1000" t="s">
        <v>92</v>
      </c>
      <c r="Q1000" t="s">
        <v>580</v>
      </c>
      <c r="R1000">
        <v>122.97</v>
      </c>
      <c r="S1000">
        <v>3</v>
      </c>
      <c r="T1000">
        <v>0</v>
      </c>
      <c r="U1000">
        <v>60.255300000000005</v>
      </c>
      <c r="V1000">
        <v>2016</v>
      </c>
      <c r="W1000" t="s">
        <v>209</v>
      </c>
    </row>
    <row r="1001" spans="1:23" x14ac:dyDescent="0.25">
      <c r="A1001">
        <v>3345</v>
      </c>
      <c r="B1001" t="s">
        <v>317</v>
      </c>
      <c r="C1001" s="32">
        <v>42609</v>
      </c>
      <c r="D1001" s="32">
        <v>42614</v>
      </c>
      <c r="E1001" t="s">
        <v>389</v>
      </c>
      <c r="F1001" t="s">
        <v>4178</v>
      </c>
      <c r="G1001" t="s">
        <v>4179</v>
      </c>
      <c r="H1001" t="s">
        <v>0</v>
      </c>
      <c r="I1001" t="s">
        <v>378</v>
      </c>
      <c r="J1001" t="s">
        <v>1901</v>
      </c>
      <c r="K1001" t="s">
        <v>43</v>
      </c>
      <c r="L1001">
        <v>2169</v>
      </c>
      <c r="M1001" t="s">
        <v>82</v>
      </c>
      <c r="N1001" t="s">
        <v>5069</v>
      </c>
      <c r="O1001" t="s">
        <v>9</v>
      </c>
      <c r="P1001" t="s">
        <v>92</v>
      </c>
      <c r="Q1001" t="s">
        <v>5070</v>
      </c>
      <c r="R1001">
        <v>81.540000000000006</v>
      </c>
      <c r="S1001">
        <v>9</v>
      </c>
      <c r="T1001">
        <v>0</v>
      </c>
      <c r="U1001">
        <v>36.692999999999998</v>
      </c>
      <c r="V1001">
        <v>2016</v>
      </c>
      <c r="W1001" t="s">
        <v>209</v>
      </c>
    </row>
    <row r="1002" spans="1:23" x14ac:dyDescent="0.25">
      <c r="A1002">
        <v>3522</v>
      </c>
      <c r="B1002" t="s">
        <v>4180</v>
      </c>
      <c r="C1002" s="32">
        <v>42695</v>
      </c>
      <c r="D1002" s="32">
        <v>42699</v>
      </c>
      <c r="E1002" t="s">
        <v>389</v>
      </c>
      <c r="F1002" t="s">
        <v>4181</v>
      </c>
      <c r="G1002" t="s">
        <v>4182</v>
      </c>
      <c r="H1002" t="s">
        <v>1</v>
      </c>
      <c r="I1002" t="s">
        <v>378</v>
      </c>
      <c r="J1002" t="s">
        <v>240</v>
      </c>
      <c r="K1002" t="s">
        <v>38</v>
      </c>
      <c r="L1002">
        <v>50315</v>
      </c>
      <c r="M1002" t="s">
        <v>81</v>
      </c>
      <c r="N1002" t="s">
        <v>5071</v>
      </c>
      <c r="O1002" t="s">
        <v>9</v>
      </c>
      <c r="P1002" t="s">
        <v>92</v>
      </c>
      <c r="Q1002" t="s">
        <v>5072</v>
      </c>
      <c r="R1002">
        <v>40.46</v>
      </c>
      <c r="S1002">
        <v>7</v>
      </c>
      <c r="T1002">
        <v>0</v>
      </c>
      <c r="U1002">
        <v>19.825400000000002</v>
      </c>
      <c r="V1002">
        <v>2016</v>
      </c>
      <c r="W1002" t="s">
        <v>217</v>
      </c>
    </row>
    <row r="1003" spans="1:23" x14ac:dyDescent="0.25">
      <c r="A1003">
        <v>3580</v>
      </c>
      <c r="B1003" t="s">
        <v>3923</v>
      </c>
      <c r="C1003" s="32">
        <v>42576</v>
      </c>
      <c r="D1003" s="32">
        <v>42580</v>
      </c>
      <c r="E1003" t="s">
        <v>375</v>
      </c>
      <c r="F1003" t="s">
        <v>867</v>
      </c>
      <c r="G1003" t="s">
        <v>868</v>
      </c>
      <c r="H1003" t="s">
        <v>0</v>
      </c>
      <c r="I1003" t="s">
        <v>378</v>
      </c>
      <c r="J1003" t="s">
        <v>142</v>
      </c>
      <c r="K1003" t="s">
        <v>46</v>
      </c>
      <c r="L1003">
        <v>39212</v>
      </c>
      <c r="M1003" t="s">
        <v>83</v>
      </c>
      <c r="N1003" t="s">
        <v>5073</v>
      </c>
      <c r="O1003" t="s">
        <v>9</v>
      </c>
      <c r="P1003" t="s">
        <v>92</v>
      </c>
      <c r="Q1003" t="s">
        <v>5074</v>
      </c>
      <c r="R1003">
        <v>65.5</v>
      </c>
      <c r="S1003">
        <v>5</v>
      </c>
      <c r="T1003">
        <v>0</v>
      </c>
      <c r="U1003">
        <v>32.094999999999999</v>
      </c>
      <c r="V1003">
        <v>2016</v>
      </c>
      <c r="W1003" t="s">
        <v>213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4BF2-7699-448C-BE86-0EBA42591FE7}">
  <dimension ref="A4:P22"/>
  <sheetViews>
    <sheetView topLeftCell="C1" workbookViewId="0">
      <selection activeCell="N5" sqref="N5"/>
    </sheetView>
  </sheetViews>
  <sheetFormatPr defaultRowHeight="15" x14ac:dyDescent="0.25"/>
  <cols>
    <col min="1" max="1" width="11.140625" bestFit="1" customWidth="1"/>
    <col min="2" max="2" width="9.28515625" bestFit="1" customWidth="1"/>
    <col min="3" max="3" width="14.5703125" bestFit="1" customWidth="1"/>
    <col min="4" max="4" width="18" bestFit="1" customWidth="1"/>
    <col min="5" max="5" width="12.5703125" bestFit="1" customWidth="1"/>
    <col min="6" max="6" width="7.28515625" bestFit="1" customWidth="1"/>
    <col min="7" max="7" width="12.7109375" bestFit="1" customWidth="1"/>
    <col min="8" max="8" width="21" bestFit="1" customWidth="1"/>
    <col min="9" max="9" width="12.42578125" bestFit="1" customWidth="1"/>
    <col min="10" max="10" width="28.5703125" bestFit="1" customWidth="1"/>
    <col min="11" max="11" width="13.140625" bestFit="1" customWidth="1"/>
    <col min="12" max="12" width="7" bestFit="1" customWidth="1"/>
    <col min="13" max="13" width="15.42578125" bestFit="1" customWidth="1"/>
    <col min="14" max="14" width="6.85546875" bestFit="1" customWidth="1"/>
  </cols>
  <sheetData>
    <row r="4" spans="1:16" x14ac:dyDescent="0.25">
      <c r="A4" t="s">
        <v>126</v>
      </c>
      <c r="B4" t="s">
        <v>204</v>
      </c>
      <c r="C4" t="s">
        <v>220</v>
      </c>
      <c r="D4" t="s">
        <v>222</v>
      </c>
      <c r="E4" t="s">
        <v>256</v>
      </c>
      <c r="F4" s="3" t="s">
        <v>257</v>
      </c>
      <c r="G4" s="3" t="s">
        <v>350</v>
      </c>
      <c r="H4" s="3" t="s">
        <v>3241</v>
      </c>
      <c r="I4" s="3" t="s">
        <v>5076</v>
      </c>
      <c r="J4" s="3" t="s">
        <v>5077</v>
      </c>
      <c r="K4" s="3" t="s">
        <v>5080</v>
      </c>
      <c r="L4" s="36"/>
      <c r="M4" s="3" t="s">
        <v>340</v>
      </c>
      <c r="N4" s="3"/>
    </row>
    <row r="5" spans="1:16" x14ac:dyDescent="0.25">
      <c r="A5" s="76">
        <v>76999.550999999992</v>
      </c>
      <c r="B5" s="17">
        <v>657713.19129999995</v>
      </c>
      <c r="C5" s="76">
        <v>76999.550999999978</v>
      </c>
      <c r="D5" s="76">
        <v>657713.19129999925</v>
      </c>
      <c r="E5" s="76">
        <v>77712.000900000145</v>
      </c>
      <c r="F5" s="3">
        <v>0.11815484610609517</v>
      </c>
      <c r="G5" s="17">
        <v>217.56969609659254</v>
      </c>
      <c r="H5" s="17">
        <v>1462</v>
      </c>
      <c r="I5" s="17">
        <v>3.749917300694674</v>
      </c>
      <c r="J5" s="17"/>
      <c r="K5" s="82" t="s">
        <v>5081</v>
      </c>
      <c r="L5" s="3" t="s">
        <v>5079</v>
      </c>
      <c r="M5" s="17">
        <v>11336</v>
      </c>
      <c r="N5" s="37"/>
      <c r="O5" s="38"/>
      <c r="P5" s="39"/>
    </row>
    <row r="6" spans="1:16" x14ac:dyDescent="0.25">
      <c r="K6" s="83">
        <v>2017</v>
      </c>
      <c r="L6" s="17">
        <v>690598.85086499923</v>
      </c>
      <c r="M6" s="17"/>
      <c r="N6" s="40"/>
      <c r="O6" s="41"/>
      <c r="P6" s="42"/>
    </row>
    <row r="7" spans="1:16" x14ac:dyDescent="0.25">
      <c r="K7" s="46" t="s">
        <v>3</v>
      </c>
      <c r="L7" s="17">
        <v>690598.85086499923</v>
      </c>
      <c r="M7" s="3"/>
      <c r="N7" s="40"/>
      <c r="O7" s="41"/>
      <c r="P7" s="42"/>
    </row>
    <row r="8" spans="1:16" x14ac:dyDescent="0.25">
      <c r="N8" s="40"/>
      <c r="O8" s="41"/>
      <c r="P8" s="42"/>
    </row>
    <row r="9" spans="1:16" x14ac:dyDescent="0.25">
      <c r="C9" t="s">
        <v>5449</v>
      </c>
      <c r="N9" s="40"/>
      <c r="O9" s="41"/>
      <c r="P9" s="42"/>
    </row>
    <row r="10" spans="1:16" x14ac:dyDescent="0.25">
      <c r="C10" s="76">
        <v>667</v>
      </c>
      <c r="N10" s="40"/>
      <c r="O10" s="41"/>
      <c r="P10" s="42"/>
    </row>
    <row r="11" spans="1:16" x14ac:dyDescent="0.25">
      <c r="L11" s="17"/>
      <c r="N11" s="40"/>
      <c r="O11" s="41"/>
      <c r="P11" s="42"/>
    </row>
    <row r="12" spans="1:16" x14ac:dyDescent="0.25">
      <c r="N12" s="40"/>
      <c r="O12" s="41"/>
      <c r="P12" s="42"/>
    </row>
    <row r="13" spans="1:16" x14ac:dyDescent="0.25">
      <c r="N13" s="40"/>
      <c r="O13" s="41"/>
      <c r="P13" s="42"/>
    </row>
    <row r="14" spans="1:16" x14ac:dyDescent="0.25">
      <c r="N14" s="40"/>
      <c r="O14" s="41"/>
      <c r="P14" s="42"/>
    </row>
    <row r="15" spans="1:16" x14ac:dyDescent="0.25">
      <c r="N15" s="40"/>
      <c r="O15" s="41"/>
      <c r="P15" s="42"/>
    </row>
    <row r="16" spans="1:16" x14ac:dyDescent="0.25">
      <c r="N16" s="40"/>
      <c r="O16" s="41"/>
      <c r="P16" s="42"/>
    </row>
    <row r="17" spans="14:16" x14ac:dyDescent="0.25">
      <c r="N17" s="40"/>
      <c r="O17" s="41"/>
      <c r="P17" s="42"/>
    </row>
    <row r="18" spans="14:16" x14ac:dyDescent="0.25">
      <c r="N18" s="40"/>
      <c r="O18" s="41"/>
      <c r="P18" s="42"/>
    </row>
    <row r="19" spans="14:16" x14ac:dyDescent="0.25">
      <c r="N19" s="40"/>
      <c r="O19" s="41"/>
      <c r="P19" s="42"/>
    </row>
    <row r="20" spans="14:16" x14ac:dyDescent="0.25">
      <c r="N20" s="40"/>
      <c r="O20" s="41"/>
      <c r="P20" s="42"/>
    </row>
    <row r="21" spans="14:16" x14ac:dyDescent="0.25">
      <c r="N21" s="40"/>
      <c r="O21" s="41"/>
      <c r="P21" s="42"/>
    </row>
    <row r="22" spans="14:16" x14ac:dyDescent="0.25">
      <c r="N22" s="43"/>
      <c r="O22" s="44"/>
      <c r="P22" s="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 O r d e r s _ 4 a c 0 4 b 4 a - 6 9 6 d - 4 1 4 c - 8 4 e f - c e 8 3 b 0 c 5 b b 0 0 < / K e y > < V a l u e   x m l n s : a = " h t t p : / / s c h e m a s . d a t a c o n t r a c t . o r g / 2 0 0 4 / 0 7 / M i c r o s o f t . A n a l y s i s S e r v i c e s . C o m m o n " > < a : H a s F o c u s > f a l s e < / a : H a s F o c u s > < a : S i z e A t D p i 9 6 > 1 1 3 < / a : S i z e A t D p i 9 6 > < a : V i s i b l e > t r u e < / a : V i s i b l e > < / V a l u e > < / K e y V a l u e O f s t r i n g S a n d b o x E d i t o r . M e a s u r e G r i d S t a t e S c d E 3 5 R y > < K e y V a l u e O f s t r i n g S a n d b o x E d i t o r . M e a s u r e G r i d S t a t e S c d E 3 5 R y > < K e y > P e o p l e _ 6 0 f 9 b 9 d b - 7 b 0 e - 4 f 7 5 - a d 7 e - 3 c 4 3 7 5 a f e 4 0 5 < / K e y > < V a l u e   x m l n s : a = " h t t p : / / s c h e m a s . d a t a c o n t r a c t . o r g / 2 0 0 4 / 0 7 / M i c r o s o f t . A n a l y s i s S e r v i c e s . C o m m o n " > < a : H a s F o c u s > t r u e < / a : H a s F o c u s > < a : S i z e A t D p i 9 6 > 1 1 3 < / a : S i z e A t D p i 9 6 > < a : V i s i b l e > t r u e < / a : V i s i b l e > < / V a l u e > < / K e y V a l u e O f s t r i n g S a n d b o x E d i t o r . M e a s u r e G r i d S t a t e S c d E 3 5 R y > < K e y V a l u e O f s t r i n g S a n d b o x E d i t o r . M e a s u r e G r i d S t a t e S c d E 3 5 R y > < K e y > R e t u r n s _ 3 2 c 4 4 f e d - c a 8 a - 4 6 c d - 9 6 c 8 - 0 f 5 f 5 a 1 7 1 1 3 5 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d d a 9 2 1 b 0 - 8 b b a - 4 8 b 3 - 8 d f 6 - 1 d 9 2 5 f 7 6 c d 4 9 " > < 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11.xml>��< ? x m l   v e r s i o n = " 1 . 0 "   e n c o d i n g = " U T F - 1 6 " ? > < G e m i n i   x m l n s = " h t t p : / / g e m i n i / p i v o t c u s t o m i z a t i o n / 0 7 a 5 b 6 a 2 - c 0 a 6 - 4 4 9 2 - 9 f 6 c - f 6 d 8 4 7 5 7 2 b d 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1 e f e 8 b 8 6 - 9 9 7 e - 4 0 a 2 - 9 8 c 7 - b 5 3 6 d a 3 2 a 8 5 5 " > < 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13.xml>��< ? x m l   v e r s i o n = " 1 . 0 "   e n c o d i n g = " U T F - 1 6 " ? > < G e m i n i   x m l n s = " h t t p : / / g e m i n i / p i v o t c u s t o m i z a t i o n / 9 d d 5 3 a 2 a - c e 3 4 - 4 e 4 9 - b 2 9 d - 3 e e 7 0 9 5 e 6 4 c 9 " > < 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 C o l o u r < / M e a s u r e N a m e > < D i s p l a y N a m e > C o l o u r < / 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O r d e r s _ 4 a c 0 4 b 4 a - 6 9 6 d - 4 1 4 c - 8 4 e f - c e 8 3 b 0 c 5 b b 0 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 1 8 8 < / 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 3 2 0 < / i n t > < / v a l u e > < / i t e m > < i t e m > < k e y > < s t r i n g > S t a t e < / s t r i n g > < / k e y > < v a l u e > < i n t > 1 5 8 < / i n t > < / v a l u e > < / i t e m > < i t e m > < k e y > < s t r i n g > P o s t a l   C o d e < / s t r i n g > < / k e y > < v a l u e > < i n t > 2 6 6 < / i n t > < / v a l u e > < / i t e m > < i t e m > < k e y > < s t r i n g > R e g i o n < / s t r i n g > < / k e y > < v a l u e > < i n t > 1 2 8 < / i n t > < / v a l u e > < / i t e m > < i t e m > < k e y > < s t r i n g > P r o d u c t   I D < / s t r i n g > < / k e y > < v a l u e > < i n t > 2 0 3 < / 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 Y e a r < / s t r i n g > < / k e y > < v a l u e > < i n t > 6 2 < / i n t > < / v a l u e > < / i t e m > < i t e m > < k e y > < s t r i n g > M o n t h < / s t r i n g > < / k e y > < v a l u e > < i n t > 7 7 < / i n t > < / v a l u e > < / i t e m > < i t e m > < k e y > < s t r i n g > M o n t h   N u m b e r < / s t r i n g > < / k e y > < v a l u e > < i n t > 1 3 1 < / 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i t e m > < k e y > < s t r i n g > Y e a r < / s t r i n g > < / k e y > < v a l u e > < i n t > 2 1 < / i n t > < / v a l u e > < / i t e m > < i t e m > < k e y > < s t r i n g > M o n t h < / s t r i n g > < / k e y > < v a l u e > < i n t > 2 2 < / i n t > < / v a l u e > < / i t e m > < i t e m > < k e y > < s t r i n g > M o n t h   N u m b e r < / s t r i n g > < / k e y > < v a l u e > < i n t > 2 3 < / i n t > < / v a l u e > < / i t e m > < / C o l u m n D i s p l a y I n d e x > < C o l u m n F r o z e n   / > < C o l u m n C h e c k e d   / > < C o l u m n F i l t e r > < i t e m > < k e y > < s t r i n g > Y e a r < / s t r i n g > < / k e y > < v a l u e > < F i l t e r E x p r e s s i o n   x s i : n i l = " t r u e "   / > < / v a l u e > < / i t e m > < / C o l u m n F i l t e r > < S e l e c t i o n F i l t e r > < i t e m > < k e y > < s t r i n g > Y e a r < / s t r i n g > < / k e y > < v a l u e > < S e l e c t i o n F i l t e r > < S e l e c t i o n T y p e > S e l e c t < / S e l e c t i o n T y p e > < I t e m s > < a n y T y p e   x s i : t y p e = " x s d : l o n g " > 2 0 1 7 < / a n y T y p e > < / I t e m s > < / S e l e c t i o n F i l t e r > < / v a l u e > < / i t e m > < / S e l e c t i o n F i l t e r > < F i l t e r P a r a m e t e r s > < i t e m > < k e y > < s t r i n g > Y e a r < / s t r i n g > < / k e y > < v a l u e > < C o m m a n d P a r a m e t e r s   / > < / v a l u e > < / i t e m > < / F i l t e r P a r a m e t e r s > < I s S o r t D e s c e n d i n g > f a l s e < / I s S o r t D e s c e n d i n g > < / T a b l e W i d g e t G r i d S e r i a l i z a t i o n > ] ] > < / C u s t o m C o n t e n t > < / G e m i n i > 
</file>

<file path=customXml/item16.xml>��< ? x m l   v e r s i o n = " 1 . 0 "   e n c o d i n g = " U T F - 1 6 " ? > < G e m i n i   x m l n s = " h t t p : / / g e m i n i / p i v o t c u s t o m i z a t i o n / e d 2 4 5 2 a f - 4 c c 2 - 4 c d 4 - 9 e 5 8 - 9 c 7 5 5 6 6 e a e 0 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4 9 e 3 7 4 a 0 - f b 9 c - 4 b e 2 - a 3 6 b - 6 a f 7 2 0 1 9 9 2 a e " > < 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C a l c u l a t e d F i e l d s > < S A H o s t H a s h > 0 < / S A H o s t H a s h > < G e m i n i F i e l d L i s t V i s i b l e > T r u e < / G e m i n i F i e l d L i s t V i s i b l e > < / S e t t i n g s > ] ] > < / C u s t o m C o n t e n t > < / G e m i n i > 
</file>

<file path=customXml/item18.xml>��< ? x m l   v e r s i o n = " 1 . 0 "   e n c o d i n g = " U T F - 1 6 " ? > < G e m i n i   x m l n s = " h t t p : / / g e m i n i / p i v o t c u s t o m i z a t i o n / 7 e 8 7 1 5 3 e - d d 6 a - 4 7 2 7 - 9 2 f c - c f a 0 0 1 8 9 6 d 1 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2 4 d c 9 c 4 0 - f 3 9 6 - 4 9 b 2 - a 8 2 5 - 1 4 b 7 1 4 2 0 8 0 7 6 " > < 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2.xml>��< ? x m l   v e r s i o n = " 1 . 0 "   e n c o d i n g = " U T F - 1 6 " ? > < G e m i n i   x m l n s = " h t t p : / / g e m i n i / p i v o t c u s t o m i z a t i o n / c b f f d 5 0 3 - f 3 c 7 - 4 f 4 1 - 9 2 4 b - b 0 b 7 9 c 2 8 f 2 e c " > < 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 C o l o u r < / M e a s u r e N a m e > < D i s p l a y N a m e > C o l o u r < / D i s p l a y N a m e > < V i s i b l e > F a l s e < / V i s i b l e > < / i t e m > < / C a l c u l a t e d F i e l d s > < S A H o s t H a s h > 0 < / S A H o s t H a s h > < G e m i n i F i e l d L i s t V i s i b l e > T r u e < / G e m i n i F i e l d L i s t V i s i b l e > < / S e t t i n g s > ] ] > < / C u s t o m C o n t e n t > < / G e m i n i > 
</file>

<file path=customXml/item20.xml>��< ? x m l   v e r s i o n = " 1 . 0 "   e n c o d i n g = " U T F - 1 6 " ? > < G e m i n i   x m l n s = " h t t p : / / g e m i n i / p i v o t c u s t o m i z a t i o n / 9 4 f 4 b 3 c 3 - 3 8 e 8 - 4 c 6 2 - b 5 3 e - 9 a 8 a 5 2 4 9 a b 6 0 " > < 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21.xml>��< ? x m l   v e r s i o n = " 1 . 0 "   e n c o d i n g = " U T F - 1 6 " ? > < G e m i n i   x m l n s = " h t t p : / / g e m i n i / p i v o t c u s t o m i z a t i o n / 6 6 0 4 4 b e c - 5 a 1 2 - 4 c d b - 8 c 9 6 - 2 f 4 4 2 0 a 7 8 4 6 9 " > < 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e 9 8 5 f b 7 1 - 4 d 1 f - 4 2 1 f - b a 9 c - e a c 6 f a d 2 7 b 5 c " > < 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24.xml>��< ? x m l   v e r s i o n = " 1 . 0 "   e n c o d i n g = " U T F - 1 6 " ? > < G e m i n i   x m l n s = " h t t p : / / g e m i n i / p i v o t c u s t o m i z a t i o n / d 7 0 3 a 7 9 3 - e f 3 d - 4 e 3 b - a 8 8 6 - b d 6 b 1 d f c 2 9 2 d " > < 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 C o l o u r < / M e a s u r e N a m e > < D i s p l a y N a m e > C o l o u r < / D i s p l a y N a m e > < V i s i b l e > F a l s e < / V i s i b l e > < / i t e m > < / C a l c u l a t e d F i e l d s > < S A H o s t H a s h > 0 < / S A H o s t H a s h > < G e m i n i F i e l d L i s t V i s i b l e > T r u e < / G e m i n i F i e l d L i s t V i s i b l e > < / S e t t i n g s > ] ] > < / C u s t o m C o n t e n t > < / G e m i n i > 
</file>

<file path=customXml/item25.xml>��< ? x m l   v e r s i o n = " 1 . 0 "   e n c o d i n g = " U T F - 1 6 " ? > < G e m i n i   x m l n s = " h t t p : / / g e m i n i / p i v o t c u s t o m i z a t i o n / e b b e a 2 5 9 - e 3 f 2 - 4 7 9 4 - b 0 4 4 - d 6 d f 1 d 9 0 8 0 7 1 " > < 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26.xml>��< ? x m l   v e r s i o n = " 1 . 0 "   e n c o d i n g = " U T F - 1 6 " ? > < G e m i n i   x m l n s = " h t t p : / / g e m i n i / p i v o t c u s t o m i z a t i o n / d 9 6 1 9 c 2 2 - 1 2 c 0 - 4 5 d 2 - 9 f 9 6 - 8 5 0 4 7 8 6 7 0 8 4 a " > < 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27.xml>��< ? x m l   v e r s i o n = " 1 . 0 "   e n c o d i n g = " U T F - 1 6 " ? > < G e m i n i   x m l n s = " h t t p : / / g e m i n i / p i v o t c u s t o m i z a t i o n / 3 9 a 9 1 0 e 5 - d 9 b e - 4 2 7 d - a d 3 3 - 2 f 7 d e 7 2 c 1 2 8 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0 3 0 8 1 4 8 5 - b d 0 b - 4 e f 4 - a f 4 3 - 6 4 d 5 2 6 8 5 9 2 0 1 " > < 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29.xml>��< ? x m l   v e r s i o n = " 1 . 0 "   e n c o d i n g = " U T F - 1 6 " ? > < G e m i n i   x m l n s = " h t t p : / / g e m i n i / p i v o t c u s t o m i z a t i o n / S h o w H i d d e n " > < C u s t o m C o n t e n t > < ! [ C D A T A [ T r u e ] ] > < / C u s t o m C o n t e n t > < / G e m i n i > 
</file>

<file path=customXml/item3.xml>��< ? x m l   v e r s i o n = " 1 . 0 "   e n c o d i n g = " U T F - 1 6 " ? > < G e m i n i   x m l n s = " h t t p : / / g e m i n i / p i v o t c u s t o m i z a t i o n / b 0 1 b 2 c 0 d - a 9 6 0 - 4 d a e - b e d 3 - 0 8 c 2 9 0 9 8 3 7 8 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3 4 2 f 9 8 0 a - 4 f e f - 4 a 4 e - 9 a c 6 - d 1 f 1 f 8 1 6 8 5 d 0 " > < 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31.xml>��< ? x m l   v e r s i o n = " 1 . 0 "   e n c o d i n g = " U T F - 1 6 " ? > < G e m i n i   x m l n s = " h t t p : / / g e m i n i / p i v o t c u s t o m i z a t i o n / b 1 0 1 2 7 5 0 - 9 0 d 5 - 4 7 b 6 - 8 4 1 5 - a 5 b 3 4 3 e 2 0 0 3 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2.xml>��< ? x m l   v e r s i o n = " 1 . 0 "   e n c o d i n g = " U T F - 1 6 " ? > < G e m i n i   x m l n s = " h t t p : / / g e m i n i / p i v o t c u s t o m i z a t i o n / a 3 2 d 8 8 9 d - 2 3 6 c - 4 c d 8 - 9 9 9 d - f b b e d 2 f 2 c 5 f 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3.xml>��< ? x m l   v e r s i o n = " 1 . 0 "   e n c o d i n g = " U T F - 1 6 " ? > < G e m i n i   x m l n s = " h t t p : / / g e m i n i / p i v o t c u s t o m i z a t i o n / 6 4 b 5 8 e 3 c - 5 f f a - 4 4 8 3 - 9 a f e - e 0 3 9 e f a 5 8 e 8 7 " > < C u s t o m C o n t e n t > < ! [ C D A T A [ < ? x m l   v e r s i o n = " 1 . 0 "   e n c o d i n g = " u t f - 1 6 " ? > < S e t t i n g s > < C a l c u l a t e d F i e l d s > < i t e m > < M e a s u r e N a m e > M e a s u r e   1 < / M e a s u r e N a m e > < D i s p l a y N a m e > M e a s u r e   1 < / D i s p l a y N a m e > < V i s i b l e > F a l s e < / V i s i b l e > < / i t e m > < i t e m > < M e a s u r e N a m e > P r e v   Y t d < / M e a s u r e N a m e > < D i s p l a y N a m e > P r e v   Y t d < / 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C a l c u l a t e d F i e l d s > < S A H o s t H a s h > 0 < / S A H o s t H a s h > < G e m i n i F i e l d L i s t V i s i b l e > T r u e < / G e m i n i F i e l d L i s t V i s i b l e > < / S e t t i n g s > ] ] > < / C u s t o m C o n t e n t > < / G e m i n i > 
</file>

<file path=customXml/item34.xml>��< ? x m l   v e r s i o n = " 1 . 0 "   e n c o d i n g = " U T F - 1 6 " ? > < G e m i n i   x m l n s = " h t t p : / / g e m i n i / p i v o t c u s t o m i z a t i o n / e 2 c 9 0 b 9 1 - 0 d 7 5 - 4 4 b 0 - a 3 6 1 - a 7 4 e 6 4 5 6 9 d 9 9 " > < 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35.xml>��< ? x m l   v e r s i o n = " 1 . 0 "   e n c o d i n g = " U T F - 1 6 " ? > < G e m i n i   x m l n s = " h t t p : / / g e m i n i / p i v o t c u s t o m i z a t i o n / 6 1 1 f d b 4 d - 0 3 1 6 - 4 f c 1 - b 1 7 e - 7 4 7 e b 8 e 8 5 8 6 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6.xml>��< ? x m l   v e r s i o n = " 1 . 0 "   e n c o d i n g = " U T F - 1 6 " ? > < G e m i n i   x m l n s = " h t t p : / / g e m i n i / p i v o t c u s t o m i z a t i o n / d d b f 9 f b 0 - c 3 b 0 - 4 1 2 2 - a d 4 6 - 0 a d 4 a d 7 9 f 2 9 d " > < 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 G o a l < / M e a s u r e N a m e > < D i s p l a y N a m e > G o a l < / D i s p l a y N a m e > < V i s i b l e > F a l s e < / V i s i b l e > < / i t e m > < i t e m > < M e a s u r e N a m e > T a r g e t < / M e a s u r e N a m e > < D i s p l a y N a m e > T a r g e t < / D i s p l a y N a m e > < V i s i b l e > F a l s e < / V i s i b l e > < / i t e m > < i t e m > < M e a s u r e N a m e > C u s t o m e r   T o t a l < / M e a s u r e N a m e > < D i s p l a y N a m e > C u s t o m e r   T o t a l < / D i s p l a y N a m e > < V i s i b l e > F a l s e < / V i s i b l e > < / i t e m > < / C a l c u l a t e d F i e l d s > < S A H o s t H a s h > 0 < / S A H o s t H a s h > < G e m i n i F i e l d L i s t V i s i b l e > T r u e < / G e m i n i F i e l d L i s t V i s i b l e > < / S e t t i n g s > ] ] > < / C u s t o m C o n t e n t > < / G e m i n i > 
</file>

<file path=customXml/item37.xml>��< ? x m l   v e r s i o n = " 1 . 0 "   e n c o d i n g = " U T F - 1 6 " ? > < G e m i n i   x m l n s = " h t t p : / / g e m i n i / p i v o t c u s t o m i z a t i o n / T a b l e X M L _ P e o p l e _ 6 0 f 9 b 9 d b - 7 b 0 e - 4 f 7 5 - a d 7 e - 3 c 4 3 7 5 a f e 4 0 5 " > < 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d a b 9 9 6 a 4 - e f c 8 - 4 f 4 9 - 8 f 8 8 - 3 f 1 0 6 d 6 9 4 8 5 7 " > < 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39.xml>��< ? x m l   v e r s i o n = " 1 . 0 "   e n c o d i n g = " U T F - 1 6 " ? > < G e m i n i   x m l n s = " h t t p : / / g e m i n i / p i v o t c u s t o m i z a t i o n / e 6 c 1 d 6 1 2 - 7 f c 6 - 4 5 9 1 - b 9 b 7 - 1 f f 7 0 0 1 d 8 2 3 7 " > < 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4.xml>��< ? x m l   v e r s i o n = " 1 . 0 "   e n c o d i n g = " U T F - 1 6 " ? > < G e m i n i   x m l n s = " h t t p : / / g e m i n i / p i v o t c u s t o m i z a t i o n / 7 2 3 6 c d b 2 - f 2 9 8 - 4 7 b 1 - 8 8 2 8 - e 7 8 5 4 9 5 1 f 7 d 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0.xml>��< ? x m l   v e r s i o n = " 1 . 0 "   e n c o d i n g = " U T F - 1 6 " ? > < G e m i n i   x m l n s = " h t t p : / / g e m i n i / p i v o t c u s t o m i z a t i o n / 2 3 0 9 a d 5 0 - 7 6 2 0 - 4 5 c 7 - b 6 2 0 - 7 3 c 4 6 2 e 9 4 d 4 2 " > < 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41.xml>��< ? x m l   v e r s i o n = " 1 . 0 "   e n c o d i n g = " U T F - 1 6 " ? > < G e m i n i   x m l n s = " h t t p : / / g e m i n i / p i v o t c u s t o m i z a t i o n / c 9 e 6 5 0 6 2 - 1 f 0 9 - 4 5 4 9 - 9 8 7 d - 3 4 4 5 6 7 f e 0 7 6 1 " > < 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42.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43.xml>��< ? x m l   v e r s i o n = " 1 . 0 "   e n c o d i n g = " U T F - 1 6 " ? > < G e m i n i   x m l n s = " h t t p : / / g e m i n i / p i v o t c u s t o m i z a t i o n / c 9 2 8 6 f f d - f d 2 f - 4 1 3 a - b 1 f b - b 5 a a 3 2 a d f 1 5 a " > < 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44.xml>��< ? x m l   v e r s i o n = " 1 . 0 "   e n c o d i n g = " U T F - 1 6 " ? > < G e m i n i   x m l n s = " h t t p : / / g e m i n i / p i v o t c u s t o m i z a t i o n / S h o w I m p l i c i t M e a s u r e s " > < C u s t o m C o n t e n t > < ! [ C D A T A [ F a l s e ] ] > < / C u s t o m C o n t e n t > < / G e m i n i > 
</file>

<file path=customXml/item45.xml>��< ? x m l   v e r s i o n = " 1 . 0 "   e n c o d i n g = " U T F - 1 6 " ? > < G e m i n i   x m l n s = " h t t p : / / g e m i n i / p i v o t c u s t o m i z a t i o n / 8 0 8 5 b e 9 5 - 1 2 c 4 - 4 8 a f - a 7 f 8 - d 5 1 2 3 e c 0 c c b c " > < 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46.xml>��< ? x m l   v e r s i o n = " 1 . 0 "   e n c o d i n g = " U T F - 1 6 " ? > < G e m i n i   x m l n s = " h t t p : / / g e m i n i / p i v o t c u s t o m i z a t i o n / 5 0 5 2 1 d a 2 - 8 b 6 a - 4 2 a e - 9 1 4 3 - 6 3 f a 7 6 d d 9 8 5 a " > < 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47.xml>��< ? x m l   v e r s i o n = " 1 . 0 "   e n c o d i n g = " U T F - 1 6 " ? > < G e m i n i   x m l n s = " h t t p : / / g e m i n i / p i v o t c u s t o m i z a t i o n / d 0 6 5 0 5 2 b - 9 9 b 0 - 4 4 6 f - 8 2 8 d - 8 d 5 7 9 e 0 c 0 2 2 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8.xml>��< ? x m l   v e r s i o n = " 1 . 0 "   e n c o d i n g = " U T F - 1 6 " ? > < G e m i n i   x m l n s = " h t t p : / / g e m i n i / p i v o t c u s t o m i z a t i o n / 1 0 f 3 e a 3 2 - 8 e 6 7 - 4 5 9 b - 9 5 8 1 - 6 1 9 3 b 8 5 9 8 9 6 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9.xml>��< ? x m l   v e r s i o n = " 1 . 0 "   e n c o d i n g = " U T F - 1 6 " ? > < G e m i n i   x m l n s = " h t t p : / / g e m i n i / p i v o t c u s t o m i z a t i o n / T a b l e O r d e r " > < C u s t o m C o n t e n t > < ! [ C D A T A [ O r d e r s _ 4 a c 0 4 b 4 a - 6 9 6 d - 4 1 4 c - 8 4 e f - c e 8 3 b 0 c 5 b b 0 0 , P e o p l e _ 6 0 f 9 b 9 d b - 7 b 0 e - 4 f 7 5 - a d 7 e - 3 c 4 3 7 5 a f e 4 0 5 , R e t u r n s _ 3 2 c 4 4 f e d - c a 8 a - 4 6 c d - 9 6 c 8 - 0 f 5 f 5 a 1 7 1 1 3 5 ] ] > < / C u s t o m C o n t e n t > < / G e m i n i > 
</file>

<file path=customXml/item5.xml>��< ? x m l   v e r s i o n = " 1 . 0 "   e n c o d i n g = " U T F - 1 6 " ? > < G e m i n i   x m l n s = " h t t p : / / g e m i n i / p i v o t c u s t o m i z a t i o n / C l i e n t W i n d o w X M L " > < C u s t o m C o n t e n t > < ! [ C D A T A [ O r d e r s _ 4 a c 0 4 b 4 a - 6 9 6 d - 4 1 4 c - 8 4 e f - c e 8 3 b 0 c 5 b b 0 0 ] ] > < / C u s t o m C o n t e n t > < / G e m i n i > 
</file>

<file path=customXml/item50.xml>��< ? x m l   v e r s i o n = " 1 . 0 "   e n c o d i n g = " U T F - 1 6 " ? > < G e m i n i   x m l n s = " h t t p : / / g e m i n i / p i v o t c u s t o m i z a t i o n / 6 b 0 e c 0 1 e - 0 3 2 1 - 4 6 e a - b 5 9 1 - f e 7 9 1 1 8 0 3 7 e 9 " > < 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51.xml>��< ? x m l   v e r s i o n = " 1 . 0 "   e n c o d i n g = " U T F - 1 6 " ? > < G e m i n i   x m l n s = " h t t p : / / g e m i n i / p i v o t c u s t o m i z a t i o n / T a b l e X M L _ R e t u r n s _ 3 2 c 4 4 f e d - c a 8 a - 4 6 c d - 9 6 c 8 - 0 f 5 f 5 a 1 7 1 1 3 5 " > < 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 9 4 < / i n t > < / v a l u e > < / i t e m > < i t e m > < k e y > < s t r i n g > O r d e r   I D < / s t r i n g > < / k e y > < v a l u e > < i n t > 8 8 < / 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a e f a a b e a - f 5 a 6 - 4 b 1 c - a 3 6 3 - 1 8 d 3 c 8 f e 9 1 7 3 " > < 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53.xml>��< ? x m l   v e r s i o n = " 1 . 0 "   e n c o d i n g = " U T F - 1 6 " ? > < G e m i n i   x m l n s = " h t t p : / / g e m i n i / p i v o t c u s t o m i z a t i o n / c c 9 8 7 4 d 6 - 5 8 2 5 - 4 8 d 9 - 8 4 a a - 3 5 6 4 2 3 8 9 5 e 5 1 " > < C u s t o m C o n t e n t > < ! [ C D A T A [ < ? x m l   v e r s i o n = " 1 . 0 "   e n c o d i n g = " u t f - 1 6 " ? > < S e t t i n g s > < C a l c u l a t e d F i e l d s > < i t e m > < M e a s u r e N a m e > M e a s u r e   1 < / M e a s u r e N a m e > < D i s p l a y N a m e > M e a s u r e   1 < / 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C a l c u l a t e d F i e l d s > < S A H o s t H a s h > 0 < / S A H o s t H a s h > < G e m i n i F i e l d L i s t V i s i b l e > T r u e < / G e m i n i F i e l d L i s t V i s i b l e > < / S e t t i n g s > ] ] > < / C u s t o m C o n t e n t > < / G e m i n i > 
</file>

<file path=customXml/item54.xml>��< ? x m l   v e r s i o n = " 1 . 0 "   e n c o d i n g = " U T F - 1 6 " ? > < G e m i n i   x m l n s = " h t t p : / / g e m i n i / p i v o t c u s t o m i z a t i o n / 5 2 d 5 f 6 3 b - 9 3 9 a - 4 b 8 8 - 9 b f 5 - 2 e 1 6 d 2 4 a d e f 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6.xml>��< ? x m l   v e r s i o n = " 1 . 0 "   e n c o d i n g = " u t f - 1 6 " ? > < D a t a M a s h u p   x m l n s = " h t t p : / / s c h e m a s . m i c r o s o f t . c o m / D a t a M a s h u p " > A A A A A B Q D A A B Q S w M E F A A C A A g A b 5 9 G 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b 5 9 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R l c o i k e 4 D g A A A B E A A A A T A B w A R m 9 y b X V s Y X M v U 2 V j d G l v b j E u b S C i G A A o o B Q A A A A A A A A A A A A A A A A A A A A A A A A A A A A r T k 0 u y c z P U w i G 0 I b W A F B L A Q I t A B Q A A g A I A G + f R l d K z c a h p A A A A P Y A A A A S A A A A A A A A A A A A A A A A A A A A A A B D b 2 5 m a W c v U G F j a 2 F n Z S 5 4 b W x Q S w E C L Q A U A A I A C A B v n 0 Z X D 8 r p q 6 Q A A A D p A A A A E w A A A A A A A A A A A A A A A A D w A A A A W 0 N v b n R l b n R f V H l w Z X N d L n h t b F B L A Q I t A B Q A A g A I A G + f R 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R 9 j v e P V I E S S r L x G L + N c X w A A A A A C A A A A A A A Q Z g A A A A E A A C A A A A B U R K i N j / 8 + j 1 9 5 k D V m d y A I k D b D 8 n T w M 5 v w m F 2 L s 6 E y H w A A A A A O g A A A A A I A A C A A A A A 0 K z e m g v x X + B Z 2 8 + k j z y Q i c r I B g + 3 / I j 7 4 O + G w J u u n A F A A A A D 1 v Y q 4 L W d m p g w Q f X 7 / g D 2 L G V R e L 9 S K / Z B 8 C J l d 4 q Z i i F G u d Q v U a 6 A M L b M 0 K k D u q v j F y W C r N y O t S 8 8 7 e 1 V H c r z + m + X C v L 1 w G N k j Z Z h Y I K q l k 0 A A A A D o f 1 z 7 r k F U P C H 3 6 H e Q D X W l X u y 7 8 W r q x M s 4 e 5 h K 4 e Z m b A 7 X j m y 5 V / q a M A F V 3 w M C a q d F / 6 T L 7 O X K q p T 1 W / 7 T X v 5 k < / D a t a M a s h u p > 
</file>

<file path=customXml/item5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 T a g s \ T a b l e s \ & l t ; T a b l e s \ R e t u r n s & g t ; 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 T a b l e s \ P e o p l e < / K e y > < / D i a g r a m O b j e c t K e y > < D i a g r a m O b j e c t K e y > < K e y > T a b l e s \ P e o p l e \ C o l u m n s \ P e r s o n < / K e y > < / D i a g r a m O b j e c t K e y > < D i a g r a m O b j e c t K e y > < K e y > T a b l e s \ P e o p l e \ C o l u m n s \ R e g i o n < / K e y > < / D i a g r a m O b j e c t K e y > < D i a g r a m O b j e c t K e y > < K e y > T a b l e s \ R e t u r n s < / K e y > < / D i a g r a m O b j e c t K e y > < D i a g r a m O b j e c t K e y > < K e y > T a b l e s \ R e t u r n s \ C o l u m n s \ R e t u r n e d < / K e y > < / D i a g r a m O b j e c t K e y > < D i a g r a m O b j e c t K e y > < K e y > T a b l e s \ R e t u r n s \ C o l u m n s \ O r d e r   I D < / 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 4 6 0 < / L e f t > < T a b I n d e x > 2 < / T a b I n d e x > < T o p > 1 8 3 < / 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 3 2 9 . 9 0 3 8 1 0 5 6 7 6 6 5 8 < / L e f t > < 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 6 5 9 . 8 0 7 6 2 1 1 3 5 3 3 1 6 < / L e f t > < T a b I n d e x > 1 < / 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 R e l a t i o n s h i p s \ & l t ; T a b l e s \ O r d e r s \ C o l u m n s \ R e g i o n & g t ; - & l t ; T a b l e s \ P e o p l e \ C o l u m n s \ R e g i o n & g t ; < / K e y > < / a : K e y > < a : V a l u e   i : t y p e = " D i a g r a m D i s p l a y L i n k V i e w S t a t e " > < A u t o m a t i o n P r o p e r t y H e l p e r T e x t > E n d   p o i n t   1 :   ( 4 4 4 , 2 5 8 ) .   E n d   p o i n t   2 :   ( 4 2 9 . 9 0 3 8 1 1 , 1 6 6 )   < / A u t o m a t i o n P r o p e r t y H e l p e r T e x t > < L a y e d O u t > t r u e < / L a y e d O u t > < P o i n t s   x m l n s : b = " h t t p : / / s c h e m a s . d a t a c o n t r a c t . o r g / 2 0 0 4 / 0 7 / S y s t e m . W i n d o w s " > < b : P o i n t > < b : _ x > 4 4 4 . 0 0 0 0 0 0 0 0 0 0 0 0 0 6 < / b : _ x > < b : _ y > 2 5 8 < / b : _ y > < / b : P o i n t > < b : P o i n t > < b : _ x > 4 3 1 . 9 0 3 8 1 1 < / b : _ x > < b : _ y > 2 5 8 < / b : _ y > < / b : P o i n t > < b : P o i n t > < b : _ x > 4 2 9 . 9 0 3 8 1 1 < / b : _ x > < b : _ y > 2 5 6 < / b : _ y > < / b : P o i n t > < b : P o i n t > < b : _ x > 4 2 9 . 9 0 3 8 1 1 < / b : _ x > < b : _ y > 1 6 6 < / 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 4 4 4 . 0 0 0 0 0 0 0 0 0 0 0 0 0 6 < / b : _ x > < b : _ y > 2 5 0 < / b : _ y > < / L a b e l L o c a t i o n > < L o c a t i o n   x m l n s : b = " h t t p : / / s c h e m a s . d a t a c o n t r a c t . o r g / 2 0 0 4 / 0 7 / S y s t e m . W i n d o w s " > < b : _ x > 4 6 0 . 0 0 0 0 0 0 0 0 0 0 0 0 0 6 < / b : _ x > < b : _ y > 2 5 8 < / 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 4 2 1 . 9 0 3 8 1 1 < / b : _ x > < b : _ y > 1 5 0 < / b : _ y > < / L a b e l L o c a t i o n > < L o c a t i o n   x m l n s : b = " h t t p : / / s c h e m a s . d a t a c o n t r a c t . o r g / 2 0 0 4 / 0 7 / S y s t e m . W i n d o w s " > < b : _ x > 4 2 9 . 9 0 3 8 1 1 < / b : _ x > < b : _ y > 1 5 0 < / b : _ y > < / L o c a t i o n > < S h a p e R o t a t e A n g l e > 9 0 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 4 4 4 . 0 0 0 0 0 0 0 0 0 0 0 0 0 6 < / b : _ x > < b : _ y > 2 5 8 < / b : _ y > < / b : P o i n t > < b : P o i n t > < b : _ x > 4 3 1 . 9 0 3 8 1 1 < / b : _ x > < b : _ y > 2 5 8 < / b : _ y > < / b : P o i n t > < b : P o i n t > < b : _ x > 4 2 9 . 9 0 3 8 1 1 < / b : _ x > < b : _ y > 2 5 6 < / b : _ y > < / b : P o i n t > < b : P o i n t > < b : _ x > 4 2 9 . 9 0 3 8 1 1 < / b : _ x > < b : _ y > 1 6 6 < / b : _ y > < / b : P o i n t > < / P o i n t s > < / a : V a l u e > < / a : K e y V a l u e O f D i a g r a m O b j e c t K e y a n y T y p e z b w N T n L X > < a : K e y V a l u e O f D i a g r a m O b j e c t K e y a n y T y p e z b w N T n L X > < a : K e y > < K e y > R e l a t i o n s h i p s \ & l t ; T a b l e s \ O r d e r s \ C o l u m n s \ O r d e r   I D & g t ; - & l t ; T a b l e s \ R e t u r n s \ C o l u m n s \ O r d e r   I D & g t ; < / K e y > < / a : K e y > < a : V a l u e   i : t y p e = " D i a g r a m D i s p l a y L i n k V i e w S t a t e " > < A u t o m a t i o n P r o p e r t y H e l p e r T e x t > E n d   p o i n t   1 :   ( 6 7 6 , 2 5 8 ) .   E n d   p o i n t   2 :   ( 7 5 9 . 8 0 7 6 2 1 , 1 6 6 )   < / A u t o m a t i o n P r o p e r t y H e l p e r T e x t > < L a y e d O u t > t r u e < / L a y e d O u t > < P o i n t s   x m l n s : b = " h t t p : / / s c h e m a s . d a t a c o n t r a c t . o r g / 2 0 0 4 / 0 7 / S y s t e m . W i n d o w s " > < b : P o i n t > < b : _ x > 6 7 6 < / b : _ x > < b : _ y > 2 5 8 < / b : _ y > < / b : P o i n t > < b : P o i n t > < b : _ x > 7 5 7 . 8 0 7 6 2 1 < / b : _ x > < b : _ y > 2 5 8 < / b : _ y > < / b : P o i n t > < b : P o i n t > < b : _ x > 7 5 9 . 8 0 7 6 2 1 < / b : _ x > < b : _ y > 2 5 6 < / b : _ y > < / b : P o i n t > < b : P o i n t > < b : _ x > 7 5 9 . 8 0 7 6 2 1 < / b : _ x > < b : _ y > 1 6 6 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 6 6 0 < / b : _ x > < b : _ y > 2 5 0 < / b : _ y > < / L a b e l L o c a t i o n > < L o c a t i o n   x m l n s : b = " h t t p : / / s c h e m a s . d a t a c o n t r a c t . o r g / 2 0 0 4 / 0 7 / S y s t e m . W i n d o w s " > < b : _ x > 6 6 0 < / b : _ x > < b : _ y > 2 5 8 < / 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 7 5 1 . 8 0 7 6 2 1 < / b : _ x > < b : _ y > 1 5 0 < / b : _ y > < / L a b e l L o c a t i o n > < L o c a t i o n   x m l n s : b = " h t t p : / / s c h e m a s . d a t a c o n t r a c t . o r g / 2 0 0 4 / 0 7 / S y s t e m . W i n d o w s " > < b : _ x > 7 5 9 . 8 0 7 6 2 1 < / b : _ x > < b : _ y > 1 5 0 < / b : _ y > < / L o c a t i o n > < S h a p e R o t a t e A n g l e > 9 0 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 6 7 6 < / b : _ x > < b : _ y > 2 5 8 < / b : _ y > < / b : P o i n t > < b : P o i n t > < b : _ x > 7 5 7 . 8 0 7 6 2 1 < / b : _ x > < b : _ y > 2 5 8 < / b : _ y > < / b : P o i n t > < b : P o i n t > < b : _ x > 7 5 9 . 8 0 7 6 2 1 < / b : _ x > < b : _ y > 2 5 6 < / b : _ y > < / b : P o i n t > < b : P o i n t > < b : _ x > 7 5 9 . 8 0 7 6 2 1 < / b : _ x > < b : _ y > 1 6 6 < / b : _ y > < / b : P o i n t > < / P o i n t s > < / 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 M e a s u r e s \ S u m   o f   Y e a r < / K e y > < / D i a g r a m O b j e c t K e y > < D i a g r a m O b j e c t K e y > < K e y > M e a s u r e s \ S u m   o f   Y e a r \ T a g I n f o \ F o r m u l a < / K e y > < / D i a g r a m O b j e c t K e y > < D i a g r a m O b j e c t K e y > < K e y > M e a s u r e s \ S u m   o f   Y e a r \ T a g I n f o \ V a l u e < / K e y > < / D i a g r a m O b j e c t K e y > < D i a g r a m O b j e c t K e y > < K e y > M e a s u r e s \ M e a s u r e   1 < / K e y > < / D i a g r a m O b j e c t K e y > < D i a g r a m O b j e c t K e y > < K e y > M e a s u r e s \ M e a s u r e   1 \ T a g I n f o \ F o r m u l a < / K e y > < / D i a g r a m O b j e c t K e y > < D i a g r a m O b j e c t K e y > < K e y > M e a s u r e s \ M e a s u r e   1 \ T a g I n f o \ V a l u e < / K e y > < / D i a g r a m O b j e c t K e y > < D i a g r a m O b j e c t K e y > < K e y > M e a s u r e s \ T O T A L   M T D < / K e y > < / D i a g r a m O b j e c t K e y > < D i a g r a m O b j e c t K e y > < K e y > M e a s u r e s \ T O T A L   M T D \ T a g I n f o \ F o r m u l a < / K e y > < / D i a g r a m O b j e c t K e y > < D i a g r a m O b j e c t K e y > < K e y > M e a s u r e s \ T O T A L   M T D \ T a g I n f o \ V a l u e < / K e y > < / D i a g r a m O b j e c t K e y > < D i a g r a m O b j e c t K e y > < K e y > M e a s u r e s \ T o t a l   S a l e   m e a s u r e < / K e y > < / D i a g r a m O b j e c t K e y > < D i a g r a m O b j e c t K e y > < K e y > M e a s u r e s \ T o t a l   S a l e   m e a s u r e \ T a g I n f o \ F o r m u l a < / K e y > < / D i a g r a m O b j e c t K e y > < D i a g r a m O b j e c t K e y > < K e y > M e a s u r e s \ T o t a l   S a l e   m e a s u r e \ T a g I n f o \ V a l u e < / K e y > < / D i a g r a m O b j e c t K e y > < D i a g r a m O b j e c t K e y > < K e y > M e a s u r e s \ T o t a l   Y T D < / K e y > < / D i a g r a m O b j e c t K e y > < D i a g r a m O b j e c t K e y > < K e y > M e a s u r e s \ T o t a l   Y T D \ T a g I n f o \ F o r m u l a < / K e y > < / D i a g r a m O b j e c t K e y > < D i a g r a m O b j e c t K e y > < K e y > M e a s u r e s \ T o t a l   Y T D \ T a g I n f o \ V a l u e < / K e y > < / D i a g r a m O b j e c t K e y > < D i a g r a m O b j e c t K e y > < K e y > M e a s u r e s \ T o t a l   M t d   2 < / K e y > < / D i a g r a m O b j e c t K e y > < D i a g r a m O b j e c t K e y > < K e y > M e a s u r e s \ T o t a l   M t d   2 \ T a g I n f o \ F o r m u l a < / K e y > < / D i a g r a m O b j e c t K e y > < D i a g r a m O b j e c t K e y > < K e y > M e a s u r e s \ T o t a l   M t d   2 \ T a g I n f o \ V a l u e < / K e y > < / D i a g r a m O b j e c t K e y > < D i a g r a m O b j e c t K e y > < K e y > M e a s u r e s \ M a r g i n < / K e y > < / D i a g r a m O b j e c t K e y > < D i a g r a m O b j e c t K e y > < K e y > M e a s u r e s \ M a r g i n \ T a g I n f o \ F o r m u l a < / K e y > < / D i a g r a m O b j e c t K e y > < D i a g r a m O b j e c t K e y > < K e y > M e a s u r e s \ M a r g i n \ T a g I n f o \ V a l u e < / K e y > < / D i a g r a m O b j e c t K e y > < D i a g r a m O b j e c t K e y > < K e y > M e a s u r e s \ A v g   D e a l   S i z e < / K e y > < / D i a g r a m O b j e c t K e y > < D i a g r a m O b j e c t K e y > < K e y > M e a s u r e s \ A v g   D e a l   S i z e \ T a g I n f o \ F o r m u l a < / K e y > < / D i a g r a m O b j e c t K e y > < D i a g r a m O b j e c t K e y > < K e y > M e a s u r e s \ A v g   D e a l   S i z e \ T a g I n f o \ V a l u e < / K e y > < / D i a g r a m O b j e c t K e y > < D i a g r a m O b j e c t K e y > < K e y > M e a s u r e s \ D i s t i n c t   P r o d u c t   C o u n t < / K e y > < / D i a g r a m O b j e c t K e y > < D i a g r a m O b j e c t K e y > < K e y > M e a s u r e s \ D i s t i n c t   P r o d u c t   C o u n t \ T a g I n f o \ F o r m u l a < / K e y > < / D i a g r a m O b j e c t K e y > < D i a g r a m O b j e c t K e y > < K e y > M e a s u r e s \ D i s t i n c t   P r o d u c t   C o u n t \ T a g I n f o \ V a l u e < / K e y > < / D i a g r a m O b j e c t K e y > < D i a g r a m O b j e c t K e y > < K e y > M e a s u r e s \ A v g   Q u a n t i t y < / K e y > < / D i a g r a m O b j e c t K e y > < D i a g r a m O b j e c t K e y > < K e y > M e a s u r e s \ A v g   Q u a n t i t y \ T a g I n f o \ F o r m u l a < / K e y > < / D i a g r a m O b j e c t K e y > < D i a g r a m O b j e c t K e y > < K e y > M e a s u r e s \ A v g   Q u a n t i t y \ T a g I n f o \ V a l u e < / K e y > < / D i a g r a m O b j e c t K e y > < D i a g r a m O b j e c t K e y > < K e y > M e a s u r e s \ P e r c e n t a g e   o f   R e j e c t e d   O r d e r s < / K e y > < / D i a g r a m O b j e c t K e y > < D i a g r a m O b j e c t K e y > < K e y > M e a s u r e s \ P e r c e n t a g e   o f   R e j e c t e d   O r d e r s \ T a g I n f o \ F o r m u l a < / K e y > < / D i a g r a m O b j e c t K e y > < D i a g r a m O b j e c t K e y > < K e y > M e a s u r e s \ P e r c e n t a g e   o f   R e j e c t e d   O r d e r s \ T a g I n f o \ V a l u e < / K e y > < / D i a g r a m O b j e c t K e y > < D i a g r a m O b j e c t K e y > < K e y > M e a s u r e s \ T a r g e t < / K e y > < / D i a g r a m O b j e c t K e y > < D i a g r a m O b j e c t K e y > < K e y > M e a s u r e s \ T a r g e t \ T a g I n f o \ F o r m u l a < / K e y > < / D i a g r a m O b j e c t K e y > < D i a g r a m O b j e c t K e y > < K e y > M e a s u r e s \ T a r g e t \ T a g I n f o \ V a l u e < / K e y > < / D i a g r a m O b j e c t K e y > < D i a g r a m O b j e c t K e y > < K e y > M e a s u r e s \ G o a l < / K e y > < / D i a g r a m O b j e c t K e y > < D i a g r a m O b j e c t K e y > < K e y > M e a s u r e s \ G o a l \ T a g I n f o \ F o r m u l a < / K e y > < / D i a g r a m O b j e c t K e y > < D i a g r a m O b j e c t K e y > < K e y > M e a s u r e s \ G o a l \ T a g I n f o \ V a l u e < / K e y > < / D i a g r a m O b j e c t K e y > < D i a g r a m O b j e c t K e y > < K e y > M e a s u r e s \ C u s t o m e r   T o t a l < / K e y > < / D i a g r a m O b j e c t K e y > < D i a g r a m O b j e c t K e y > < K e y > M e a s u r e s \ C u s t o m e r   T o t a l \ T a g I n f o \ F o r m u l a < / K e y > < / D i a g r a m O b j e c t K e y > < D i a g r a m O b j e c t K e y > < K e y > M e a s u r e s \ C u s t o m e r   T o t a l \ T a g I n f o \ V a l u e < / K e y > < / D i a g r a m O b j e c t K e y > < D i a g r a m O b j e c t K e y > < K e y > M e a s u r e s \ Q u a n t i t y   R e t u r n e d < / K e y > < / D i a g r a m O b j e c t K e y > < D i a g r a m O b j e c t K e y > < K e y > M e a s u r e s \ Q u a n t i t y   R e t u r n e d \ T a g I n f o \ F o r m u l a < / K e y > < / D i a g r a m O b j e c t K e y > < D i a g r a m O b j e c t K e y > < K e y > M e a s u r e s \ Q u a n t i t y   R e t u r n e d \ T a g I n f o \ V a l u e < / K e y > < / D i a g r a m O b j e c t K e y > < D i a g r a m O b j e c t K e y > < K e y > M e a s u r e s \ M e a s u r e   2 < / K e y > < / D i a g r a m O b j e c t K e y > < D i a g r a m O b j e c t K e y > < K e y > M e a s u r e s \ M e a s u r e   2 \ T a g I n f o \ F o r m u l a < / K e y > < / D i a g r a m O b j e c t K e y > < D i a g r a m O b j e c t K e y > < K e y > M e a s u r e s \ M e a s u r e   2 \ T a g I n f o \ V a l u e < / K e y > < / D i a g r a m O b j e c t K e y > < D i a g r a m O b j e c t K e y > < K e y > M e a s u r e s \ R e t u r n e d   O r d e r   c o u n t < / K e y > < / D i a g r a m O b j e c t K e y > < D i a g r a m O b j e c t K e y > < K e y > M e a s u r e s \ R e t u r n e d   O r d e r   c o u n t \ T a g I n f o \ F o r m u l a < / K e y > < / D i a g r a m O b j e c t K e y > < D i a g r a m O b j e c t K e y > < K e y > M e a s u r e s \ R e t u r n e d   O r d e r   c o u n t \ T a g I n f o \ V a l u e 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 C o l u m n s \ Y e a r < / K e y > < / D i a g r a m O b j e c t K e y > < D i a g r a m O b j e c t K e y > < K e y > C o l u m n s \ M o n t h < / K e y > < / D i a g r a m O b j e c t K e y > < D i a g r a m O b j e c t K e y > < K e y > C o l u m n s \ M o n t h   N u m b e r 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 Y e a r < / K e y > < / a : K e y > < a : V a l u e   i : t y p e = " M e a s u r e G r i d N o d e V i e w S t a t e " > < C o l u m n > 2 1 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 M e a s u r e s \ M e a s u r e   1 < / K e y > < / a : K e y > < a : V a l u e   i : t y p e = " M e a s u r e G r i d N o d e V i e w S t a t e " > < 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 M e a s u r e s \ T O T A L   M T D < / K e y > < / a : K e y > < a : V a l u e   i : t y p e = " M e a s u r e G r i d N o d e V i e w S t a t e " > < L a y e d O u t > t r u e < / L a y e d O u t > < R o w > 5 4 < / R o w > < / a : V a l u e > < / a : K e y V a l u e O f D i a g r a m O b j e c t K e y a n y T y p e z b w N T n L X > < a : K e y V a l u e O f D i a g r a m O b j e c t K e y a n y T y p e z b w N T n L X > < a : K e y > < K e y > M e a s u r e s \ T O T A L   M T D \ T a g I n f o \ F o r m u l a < / K e y > < / a : K e y > < a : V a l u e   i : t y p e = " M e a s u r e G r i d V i e w S t a t e I D i a g r a m T a g A d d i t i o n a l I n f o " / > < / a : K e y V a l u e O f D i a g r a m O b j e c t K e y a n y T y p e z b w N T n L X > < a : K e y V a l u e O f D i a g r a m O b j e c t K e y a n y T y p e z b w N T n L X > < a : K e y > < K e y > M e a s u r e s \ T O T A L   M T D \ T a g I n f o \ V a l u e < / K e y > < / a : K e y > < a : V a l u e   i : t y p e = " M e a s u r e G r i d V i e w S t a t e I D i a g r a m T a g A d d i t i o n a l I n f o " / > < / a : K e y V a l u e O f D i a g r a m O b j e c t K e y a n y T y p e z b w N T n L X > < a : K e y V a l u e O f D i a g r a m O b j e c t K e y a n y T y p e z b w N T n L X > < a : K e y > < K e y > M e a s u r e s \ T o t a l   S a l e   m e a s u r e < / K e y > < / a : K e y > < a : V a l u e   i : t y p e = " M e a s u r e G r i d N o d e V i e w S t a t e " > < C o l u m n > 9 < / C o l u m n > < L a y e d O u t > t r u e < / L a y e d O u t > < R o w > 1 < / R o w > < / a : V a l u e > < / a : K e y V a l u e O f D i a g r a m O b j e c t K e y a n y T y p e z b w N T n L X > < a : K e y V a l u e O f D i a g r a m O b j e c t K e y a n y T y p e z b w N T n L X > < a : K e y > < K e y > M e a s u r e s \ T o t a l   S a l e   m e a s u r e \ T a g I n f o \ F o r m u l a < / K e y > < / a : K e y > < a : V a l u e   i : t y p e = " M e a s u r e G r i d V i e w S t a t e I D i a g r a m T a g A d d i t i o n a l I n f o " / > < / a : K e y V a l u e O f D i a g r a m O b j e c t K e y a n y T y p e z b w N T n L X > < a : K e y V a l u e O f D i a g r a m O b j e c t K e y a n y T y p e z b w N T n L X > < a : K e y > < K e y > M e a s u r e s \ T o t a l   S a l e   m e a s u r e \ T a g I n f o \ V a l u e < / K e y > < / a : K e y > < a : V a l u e   i : t y p e = " M e a s u r e G r i d V i e w S t a t e I D i a g r a m T a g A d d i t i o n a l I n f o " / > < / a : K e y V a l u e O f D i a g r a m O b j e c t K e y a n y T y p e z b w N T n L X > < a : K e y V a l u e O f D i a g r a m O b j e c t K e y a n y T y p e z b w N T n L X > < a : K e y > < K e y > M e a s u r e s \ T o t a l   Y T D < / K e y > < / a : K e y > < a : V a l u e   i : t y p e = " M e a s u r e G r i d N o d e V i e w S t a t e " > < C o l u m n > 9 < / C o l u m n > < L a y e d O u t > t r u e < / L a y e d O u t > < R o w > 2 < / R o w > < / a : V a l u e > < / a : K e y V a l u e O f D i a g r a m O b j e c t K e y a n y T y p e z b w N T n L X > < a : K e y V a l u e O f D i a g r a m O b j e c t K e y a n y T y p e z b w N T n L X > < a : K e y > < K e y > M e a s u r e s \ T o t a l   Y T D \ T a g I n f o \ F o r m u l a < / K e y > < / a : K e y > < a : V a l u e   i : t y p e = " M e a s u r e G r i d V i e w S t a t e I D i a g r a m T a g A d d i t i o n a l I n f o " / > < / a : K e y V a l u e O f D i a g r a m O b j e c t K e y a n y T y p e z b w N T n L X > < a : K e y V a l u e O f D i a g r a m O b j e c t K e y a n y T y p e z b w N T n L X > < a : K e y > < K e y > M e a s u r e s \ T o t a l   Y T D \ T a g I n f o \ V a l u e < / K e y > < / a : K e y > < a : V a l u e   i : t y p e = " M e a s u r e G r i d V i e w S t a t e I D i a g r a m T a g A d d i t i o n a l I n f o " / > < / a : K e y V a l u e O f D i a g r a m O b j e c t K e y a n y T y p e z b w N T n L X > < a : K e y V a l u e O f D i a g r a m O b j e c t K e y a n y T y p e z b w N T n L X > < a : K e y > < K e y > M e a s u r e s \ T o t a l   M t d   2 < / K e y > < / a : K e y > < a : V a l u e   i : t y p e = " M e a s u r e G r i d N o d e V i e w S t a t e " > < C o l u m n > 9 < / C o l u m n > < L a y e d O u t > t r u e < / L a y e d O u t > < R o w > 3 < / R o w > < / a : V a l u e > < / a : K e y V a l u e O f D i a g r a m O b j e c t K e y a n y T y p e z b w N T n L X > < a : K e y V a l u e O f D i a g r a m O b j e c t K e y a n y T y p e z b w N T n L X > < a : K e y > < K e y > M e a s u r e s \ T o t a l   M t d   2 \ T a g I n f o \ F o r m u l a < / K e y > < / a : K e y > < a : V a l u e   i : t y p e = " M e a s u r e G r i d V i e w S t a t e I D i a g r a m T a g A d d i t i o n a l I n f o " / > < / a : K e y V a l u e O f D i a g r a m O b j e c t K e y a n y T y p e z b w N T n L X > < a : K e y V a l u e O f D i a g r a m O b j e c t K e y a n y T y p e z b w N T n L X > < a : K e y > < K e y > M e a s u r e s \ T o t a l   M t d   2 \ T a g I n f o \ V a l u e < / K e y > < / a : K e y > < a : V a l u e   i : t y p e = " M e a s u r e G r i d V i e w S t a t e I D i a g r a m T a g A d d i t i o n a l I n f o " / > < / a : K e y V a l u e O f D i a g r a m O b j e c t K e y a n y T y p e z b w N T n L X > < a : K e y V a l u e O f D i a g r a m O b j e c t K e y a n y T y p e z b w N T n L X > < a : K e y > < K e y > M e a s u r e s \ M a r g i n < / K e y > < / a : K e y > < a : V a l u e   i : t y p e = " M e a s u r e G r i d N o d e V i e w S t a t e " > < C o l u m n > 1 0 < / C o l u m n > < L a y e d O u t > t r u e < / L a y e d O u t > < R o w > 1 < / 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 M e a s u r e s \ A v g   D e a l   S i z e < / K e y > < / a : K e y > < a : V a l u e   i : t y p e = " M e a s u r e G r i d N o d e V i e w S t a t e " > < C o l u m n > 1 1 < / C o l u m n > < L a y e d O u t > t r u e < / L a y e d O u t > < R o w > 1 < / R o w > < / a : V a l u e > < / a : K e y V a l u e O f D i a g r a m O b j e c t K e y a n y T y p e z b w N T n L X > < a : K e y V a l u e O f D i a g r a m O b j e c t K e y a n y T y p e z b w N T n L X > < a : K e y > < K e y > M e a s u r e s \ A v g   D e a l   S i z e \ T a g I n f o \ F o r m u l a < / K e y > < / a : K e y > < a : V a l u e   i : t y p e = " M e a s u r e G r i d V i e w S t a t e I D i a g r a m T a g A d d i t i o n a l I n f o " / > < / a : K e y V a l u e O f D i a g r a m O b j e c t K e y a n y T y p e z b w N T n L X > < a : K e y V a l u e O f D i a g r a m O b j e c t K e y a n y T y p e z b w N T n L X > < a : K e y > < K e y > M e a s u r e s \ A v g   D e a l   S i z e \ T a g I n f o \ V a l u e < / K e y > < / a : K e y > < a : V a l u e   i : t y p e = " M e a s u r e G r i d V i e w S t a t e I D i a g r a m T a g A d d i t i o n a l I n f o " / > < / a : K e y V a l u e O f D i a g r a m O b j e c t K e y a n y T y p e z b w N T n L X > < a : K e y V a l u e O f D i a g r a m O b j e c t K e y a n y T y p e z b w N T n L X > < a : K e y > < K e y > M e a s u r e s \ D i s t i n c t   P r o d u c t   C o u n t < / K e y > < / a : K e y > < a : V a l u e   i : t y p e = " M e a s u r e G r i d N o d e V i e w S t a t e " > < C o l u m n > 1 1 < / C o l u m n > < L a y e d O u t > t r u e < / L a y e d O u t > < R o w > 2 < / R o w > < / a : V a l u e > < / a : K e y V a l u e O f D i a g r a m O b j e c t K e y a n y T y p e z b w N T n L X > < a : K e y V a l u e O f D i a g r a m O b j e c t K e y a n y T y p e z b w N T n L X > < a : K e y > < K e y > M e a s u r e s \ D i s t i n c t   P r o d u c t   C o u n t \ T a g I n f o \ F o r m u l a < / K e y > < / a : K e y > < a : V a l u e   i : t y p e = " M e a s u r e G r i d V i e w S t a t e I D i a g r a m T a g A d d i t i o n a l I n f o " / > < / a : K e y V a l u e O f D i a g r a m O b j e c t K e y a n y T y p e z b w N T n L X > < a : K e y V a l u e O f D i a g r a m O b j e c t K e y a n y T y p e z b w N T n L X > < a : K e y > < K e y > M e a s u r e s \ D i s t i n c t   P r o d u c t   C o u n t \ T a g I n f o \ V a l u e < / K e y > < / a : K e y > < a : V a l u e   i : t y p e = " M e a s u r e G r i d V i e w S t a t e I D i a g r a m T a g A d d i t i o n a l I n f o " / > < / a : K e y V a l u e O f D i a g r a m O b j e c t K e y a n y T y p e z b w N T n L X > < a : K e y V a l u e O f D i a g r a m O b j e c t K e y a n y T y p e z b w N T n L X > < a : K e y > < K e y > M e a s u r e s \ A v g   Q u a n t i t y < / K e y > < / a : K e y > < a : V a l u e   i : t y p e = " M e a s u r e G r i d N o d e V i e w S t a t e " > < C o l u m n > 1 1 < / C o l u m n > < L a y e d O u t > t r u e < / L a y e d O u t > < R o w > 3 < / R o w > < / a : V a l u e > < / a : K e y V a l u e O f D i a g r a m O b j e c t K e y a n y T y p e z b w N T n L X > < a : K e y V a l u e O f D i a g r a m O b j e c t K e y a n y T y p e z b w N T n L X > < a : K e y > < K e y > M e a s u r e s \ A v g   Q u a n t i t y \ T a g I n f o \ F o r m u l a < / K e y > < / a : K e y > < a : V a l u e   i : t y p e = " M e a s u r e G r i d V i e w S t a t e I D i a g r a m T a g A d d i t i o n a l I n f o " / > < / a : K e y V a l u e O f D i a g r a m O b j e c t K e y a n y T y p e z b w N T n L X > < a : K e y V a l u e O f D i a g r a m O b j e c t K e y a n y T y p e z b w N T n L X > < a : K e y > < K e y > M e a s u r e s \ A v g   Q u a n t i t y \ T a g I n f o \ V a l u e < / K e y > < / a : K e y > < a : V a l u e   i : t y p e = " M e a s u r e G r i d V i e w S t a t e I D i a g r a m T a g A d d i t i o n a l I n f o " / > < / a : K e y V a l u e O f D i a g r a m O b j e c t K e y a n y T y p e z b w N T n L X > < a : K e y V a l u e O f D i a g r a m O b j e c t K e y a n y T y p e z b w N T n L X > < a : K e y > < K e y > M e a s u r e s \ P e r c e n t a g e   o f   R e j e c t e d   O r d e r s < / K e y > < / a : K e y > < a : V a l u e   i : t y p e = " M e a s u r e G r i d N o d e V i e w S t a t e " > < C o l u m n > 9 < / C o l u m n > < L a y e d O u t > t r u e < / L a y e d O u t > < / a : V a l u e > < / a : K e y V a l u e O f D i a g r a m O b j e c t K e y a n y T y p e z b w N T n L X > < a : K e y V a l u e O f D i a g r a m O b j e c t K e y a n y T y p e z b w N T n L X > < a : K e y > < K e y > M e a s u r e s \ P e r c e n t a g e   o f   R e j e c t e d   O r d e r s \ T a g I n f o \ F o r m u l a < / K e y > < / a : K e y > < a : V a l u e   i : t y p e = " M e a s u r e G r i d V i e w S t a t e I D i a g r a m T a g A d d i t i o n a l I n f o " / > < / a : K e y V a l u e O f D i a g r a m O b j e c t K e y a n y T y p e z b w N T n L X > < a : K e y V a l u e O f D i a g r a m O b j e c t K e y a n y T y p e z b w N T n L X > < a : K e y > < K e y > M e a s u r e s \ P e r c e n t a g e   o f   R e j e c t e d   O r d e r s \ T a g I n f o \ V a l u e < / K e y > < / a : K e y > < a : V a l u e   i : t y p e = " M e a s u r e G r i d V i e w S t a t e I D i a g r a m T a g A d d i t i o n a l I n f o " / > < / a : K e y V a l u e O f D i a g r a m O b j e c t K e y a n y T y p e z b w N T n L X > < a : K e y V a l u e O f D i a g r a m O b j e c t K e y a n y T y p e z b w N T n L X > < a : K e y > < K e y > M e a s u r e s \ T a r g e t < / K e y > < / a : K e y > < a : V a l u e   i : t y p e = " M e a s u r e G r i d N o d e V i e w S t a t e " > < C o l u m n > 1 2 < / C o l u m n > < L a y e d O u t > t r u e < / L a y e d O u t > < R o w > 1 < / R o w > < / a : V a l u e > < / a : K e y V a l u e O f D i a g r a m O b j e c t K e y a n y T y p e z b w N T n L X > < a : K e y V a l u e O f D i a g r a m O b j e c t K e y a n y T y p e z b w N T n L X > < a : K e y > < K e y > M e a s u r e s \ T a r g e t \ T a g I n f o \ F o r m u l a < / K e y > < / a : K e y > < a : V a l u e   i : t y p e = " M e a s u r e G r i d V i e w S t a t e I D i a g r a m T a g A d d i t i o n a l I n f o " / > < / a : K e y V a l u e O f D i a g r a m O b j e c t K e y a n y T y p e z b w N T n L X > < a : K e y V a l u e O f D i a g r a m O b j e c t K e y a n y T y p e z b w N T n L X > < a : K e y > < K e y > M e a s u r e s \ T a r g e t \ T a g I n f o \ V a l u e < / K e y > < / a : K e y > < a : V a l u e   i : t y p e = " M e a s u r e G r i d V i e w S t a t e I D i a g r a m T a g A d d i t i o n a l I n f o " / > < / a : K e y V a l u e O f D i a g r a m O b j e c t K e y a n y T y p e z b w N T n L X > < a : K e y V a l u e O f D i a g r a m O b j e c t K e y a n y T y p e z b w N T n L X > < a : K e y > < K e y > M e a s u r e s \ G o a l < / K e y > < / a : K e y > < a : V a l u e   i : t y p e = " M e a s u r e G r i d N o d e V i e w S t a t e " > < C o l u m n > 1 2 < / C o l u m n > < L a y e d O u t > t r u e < / L a y e d O u t > < R o w > 2 < / R o w > < / a : V a l u e > < / a : K e y V a l u e O f D i a g r a m O b j e c t K e y a n y T y p e z b w N T n L X > < a : K e y V a l u e O f D i a g r a m O b j e c t K e y a n y T y p e z b w N T n L X > < a : K e y > < K e y > M e a s u r e s \ G o a l \ T a g I n f o \ F o r m u l a < / K e y > < / a : K e y > < a : V a l u e   i : t y p e = " M e a s u r e G r i d V i e w S t a t e I D i a g r a m T a g A d d i t i o n a l I n f o " / > < / a : K e y V a l u e O f D i a g r a m O b j e c t K e y a n y T y p e z b w N T n L X > < a : K e y V a l u e O f D i a g r a m O b j e c t K e y a n y T y p e z b w N T n L X > < a : K e y > < K e y > M e a s u r e s \ G o a l \ T a g I n f o \ V a l u e < / K e y > < / a : K e y > < a : V a l u e   i : t y p e = " M e a s u r e G r i d V i e w S t a t e I D i a g r a m T a g A d d i t i o n a l I n f o " / > < / a : K e y V a l u e O f D i a g r a m O b j e c t K e y a n y T y p e z b w N T n L X > < a : K e y V a l u e O f D i a g r a m O b j e c t K e y a n y T y p e z b w N T n L X > < a : K e y > < K e y > M e a s u r e s \ C u s t o m e r   T o t a l < / K e y > < / a : K e y > < a : V a l u e   i : t y p e = " M e a s u r e G r i d N o d e V i e w S t a t e " > < C o l u m n > 1 3 < / C o l u m n > < L a y e d O u t > t r u e < / L a y e d O u t > < R o w > 1 < / R o w > < / a : V a l u e > < / a : K e y V a l u e O f D i a g r a m O b j e c t K e y a n y T y p e z b w N T n L X > < a : K e y V a l u e O f D i a g r a m O b j e c t K e y a n y T y p e z b w N T n L X > < a : K e y > < K e y > M e a s u r e s \ C u s t o m e r   T o t a l \ T a g I n f o \ F o r m u l a < / K e y > < / a : K e y > < a : V a l u e   i : t y p e = " M e a s u r e G r i d V i e w S t a t e I D i a g r a m T a g A d d i t i o n a l I n f o " / > < / a : K e y V a l u e O f D i a g r a m O b j e c t K e y a n y T y p e z b w N T n L X > < a : K e y V a l u e O f D i a g r a m O b j e c t K e y a n y T y p e z b w N T n L X > < a : K e y > < K e y > M e a s u r e s \ C u s t o m e r   T o t a l \ T a g I n f o \ V a l u e < / K e y > < / a : K e y > < a : V a l u e   i : t y p e = " M e a s u r e G r i d V i e w S t a t e I D i a g r a m T a g A d d i t i o n a l I n f o " / > < / a : K e y V a l u e O f D i a g r a m O b j e c t K e y a n y T y p e z b w N T n L X > < a : K e y V a l u e O f D i a g r a m O b j e c t K e y a n y T y p e z b w N T n L X > < a : K e y > < K e y > M e a s u r e s \ Q u a n t i t y   R e t u r n e d < / K e y > < / a : K e y > < a : V a l u e   i : t y p e = " M e a s u r e G r i d N o d e V i e w S t a t e " > < C o l u m n > 1 3 < / C o l u m n > < L a y e d O u t > t r u e < / L a y e d O u t > < R o w > 3 < / R o w > < / a : V a l u e > < / a : K e y V a l u e O f D i a g r a m O b j e c t K e y a n y T y p e z b w N T n L X > < a : K e y V a l u e O f D i a g r a m O b j e c t K e y a n y T y p e z b w N T n L X > < a : K e y > < K e y > M e a s u r e s \ Q u a n t i t y   R e t u r n e d \ T a g I n f o \ F o r m u l a < / K e y > < / a : K e y > < a : V a l u e   i : t y p e = " M e a s u r e G r i d V i e w S t a t e I D i a g r a m T a g A d d i t i o n a l I n f o " / > < / a : K e y V a l u e O f D i a g r a m O b j e c t K e y a n y T y p e z b w N T n L X > < a : K e y V a l u e O f D i a g r a m O b j e c t K e y a n y T y p e z b w N T n L X > < a : K e y > < K e y > M e a s u r e s \ Q u a n t i t y   R e t u r n e d \ T a g I n f o \ V a l u e < / K e y > < / a : K e y > < a : V a l u e   i : t y p e = " M e a s u r e G r i d V i e w S t a t e I D i a g r a m T a g A d d i t i o n a l I n f o " / > < / a : K e y V a l u e O f D i a g r a m O b j e c t K e y a n y T y p e z b w N T n L X > < a : K e y V a l u e O f D i a g r a m O b j e c t K e y a n y T y p e z b w N T n L X > < a : K e y > < K e y > M e a s u r e s \ M e a s u r e   2 < / K e y > < / a : K e y > < a : V a l u e   i : t y p e = " M e a s u r e G r i d N o d e V i e w S t a t e " > < C o l u m n > 1 2 < / C o l u m n > < L a y e d O u t > t r u e < / L a y e d O u t > < R o w > 3 < / 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 M e a s u r e s \ R e t u r n e d   O r d e r   c o u n t < / K e y > < / a : K e y > < a : V a l u e   i : t y p e = " M e a s u r e G r i d N o d e V i e w S t a t e " > < C o l u m n > 1 3 < / C o l u m n > < L a y e d O u t > t r u e < / L a y e d O u t > < R o w > 2 < / R o w > < / a : V a l u e > < / a : K e y V a l u e O f D i a g r a m O b j e c t K e y a n y T y p e z b w N T n L X > < a : K e y V a l u e O f D i a g r a m O b j e c t K e y a n y T y p e z b w N T n L X > < a : K e y > < K e y > M e a s u r e s \ R e t u r n e d   O r d e r   c o u n t \ T a g I n f o \ F o r m u l a < / K e y > < / a : K e y > < a : V a l u e   i : t y p e = " M e a s u r e G r i d V i e w S t a t e I D i a g r a m T a g A d d i t i o n a l I n f o " / > < / a : K e y V a l u e O f D i a g r a m O b j e c t K e y a n y T y p e z b w N T n L X > < a : K e y V a l u e O f D i a g r a m O b j e c t K e y a n y T y p e z b w N T n L X > < a : K e y > < K e y > M e a s u r e s \ R e t u r n e d   O r d e r   c o u n t \ T a g I n f o \ V a l u e 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 C o l u m n s \ M o n t h < / K e y > < / a : K e y > < a : V a l u e   i : t y p e = " M e a s u r e G r i d N o d e V i e w S t a t e " > < C o l u m n > 2 2 < / C o l u m n > < L a y e d O u t > t r u e < / L a y e d O u t > < / a : V a l u e > < / a : K e y V a l u e O f D i a g r a m O b j e c t K e y a n y T y p e z b w N T n L X > < a : K e y V a l u e O f D i a g r a m O b j e c t K e y a n y T y p e z b w N T n L X > < a : K e y > < K e y > C o l u m n s \ M o n t h   N u m b e r < / K e y > < / a : K e y > < a : V a l u e   i : t y p e = " M e a s u r e G r i d N o d e V i e w S t a t e " > < C o l u m n > 2 3 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58.xml>��< ? x m l   v e r s i o n = " 1 . 0 "   e n c o d i n g = " U T F - 1 6 " ? > < G e m i n i   x m l n s = " h t t p : / / g e m i n i / p i v o t c u s t o m i z a t i o n / a 0 5 5 c e e 0 - 9 d f d - 4 5 f 4 - b 5 c 7 - 6 b 3 c 3 9 1 5 6 a 5 b " > < 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i t e m > < M e a s u r e N a m e > M e a s u r e   2 < / M e a s u r e N a m e > < D i s p l a y N a m e > M e a s u r e   2 < / D i s p l a y N a m e > < V i s i b l e > F a l s e < / V i s i b l e > < / i t e m > < i t e m > < M e a s u r e N a m e > Q u a n t i t y   R e t u r n e d < / M e a s u r e N a m e > < D i s p l a y N a m e > Q u a n t i t y   R e t u r n e d < / D i s p l a y N a m e > < V i s i b l e > F a l s e < / V i s i b l e > < / i t e m > < i t e m > < M e a s u r e N a m e > R e t u r n e d   O r d e r   c o u n t < / M e a s u r e N a m e > < D i s p l a y N a m e > R e t u r n e d   O r d e r   c o u n t < / D i s p l a y N a m e > < V i s i b l e > F a l s e < / V i s i b l e > < / i t e m > < / C a l c u l a t e d F i e l d s > < S A H o s t H a s h > 0 < / S A H o s t H a s h > < G e m i n i F i e l d L i s t V i s i b l e > T r u e < / G e m i n i F i e l d L i s t V i s i b l e > < / S e t t i n g s > ] ] > < / C u s t o m C o n t e n t > < / G e m i n i > 
</file>

<file path=customXml/item59.xml>��< ? x m l   v e r s i o n = " 1 . 0 "   e n c o d i n g = " U T F - 1 6 " ? > < G e m i n i   x m l n s = " h t t p : / / g e m i n i / p i v o t c u s t o m i z a t i o n / f c e 4 2 4 0 1 - 5 f d b - 4 6 d a - 8 c 2 2 - 5 a 7 5 0 5 2 2 7 1 2 1 " > < 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i t e m > < M e a s u r e N a m e > Q u a n t i t y   R e t u r n e d < / M e a s u r e N a m e > < D i s p l a y N a m e > Q u a n t i t y   R e t u r n e d < / D i s p l a y N a m e > < V i s i b l e > F a l s e < / V i s i b l e > < / i t e m > < i t e m > < M e a s u r e N a m e > M e a s u r e   2 < / M e a s u r e N a m e > < D i s p l a y N a m e > M e a s u r e   2 < / D i s p l a y N a m e > < V i s i b l e > F a l s e < / V i s i b l e > < / i t e m > < i t e m > < M e a s u r e N a m e > R e t u r n e d   O r d e r   c o u n t < / M e a s u r e N a m e > < D i s p l a y N a m e > R e t u r n e d   O r d e r   c o u n t < / D i s p l a y N a m e > < V i s i b l e > F a l s e < / V i s i b l e > < / i t e m > < / C a l c u l a t e d F i e l d s > < S A H o s t H a s h > 0 < / S A H o s t H a s h > < G e m i n i F i e l d L i s t V i s i b l e > T r u e < / G e m i n i F i e l d L i s t V i s i b l e > < / S e t t i n g s > ] ] > < / C u s t o m C o n t e n t > < / G e m i n i > 
</file>

<file path=customXml/item6.xml>��< ? x m l   v e r s i o n = " 1 . 0 "   e n c o d i n g = " U T F - 1 6 " ? > < G e m i n i   x m l n s = " h t t p : / / g e m i n i / p i v o t c u s t o m i z a t i o n / a 5 0 c a a 2 e - 2 0 2 2 - 4 5 6 e - 8 f 6 6 - 2 4 9 8 5 3 d 6 1 1 3 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0.xml>��< ? x m l   v e r s i o n = " 1 . 0 "   e n c o d i n g = " U T F - 1 6 " ? > < G e m i n i   x m l n s = " h t t p : / / g e m i n i / p i v o t c u s t o m i z a t i o n / 6 2 1 0 c c 4 0 - 8 e 0 1 - 4 1 0 e - 8 a 3 e - b d c 8 0 b f 2 0 6 b 5 " > < 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i t e m > < M e a s u r e N a m e > Q u a n t i t y   R e t u r n e d < / M e a s u r e N a m e > < D i s p l a y N a m e > Q u a n t i t y   R e t u r n e d < / D i s p l a y N a m e > < V i s i b l e > F a l s e < / V i s i b l e > < / i t e m > < i t e m > < M e a s u r e N a m e > M e a s u r e   2 < / M e a s u r e N a m e > < D i s p l a y N a m e > M e a s u r e   2 < / D i s p l a y N a m e > < V i s i b l e > F a l s e < / V i s i b l e > < / i t e m > < i t e m > < M e a s u r e N a m e > R e t u r n e d   O r d e r   c o u n t < / M e a s u r e N a m e > < D i s p l a y N a m e > R e t u r n e d   O r d e r   c o u n t < / D i s p l a y N a m e > < V i s i b l e > F a l s e < / V i s i b l e > < / i t e m > < / C a l c u l a t e d F i e l d s > < S A H o s t H a s h > 0 < / S A H o s t H a s h > < G e m i n i F i e l d L i s t V i s i b l e > T r u e < / G e m i n i F i e l d L i s t V i s i b l e > < / S e t t i n g s > ] ] > < / C u s t o m C o n t e n t > < / G e m i n i > 
</file>

<file path=customXml/item61.xml>��< ? x m l   v e r s i o n = " 1 . 0 "   e n c o d i n g = " U T F - 1 6 " ? > < G e m i n i   x m l n s = " h t t p : / / g e m i n i / p i v o t c u s t o m i z a t i o n / f b 3 b 4 0 0 4 - 5 3 4 9 - 4 2 6 a - a 1 1 b - d 4 9 a 1 1 5 5 8 1 7 d " > < 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i t e m > < M e a s u r e N a m e > Q u a n t i t y   R e t u r n e d < / M e a s u r e N a m e > < D i s p l a y N a m e > Q u a n t i t y   R e t u r n e d < / D i s p l a y N a m e > < V i s i b l e > F a l s e < / V i s i b l e > < / i t e m > < i t e m > < M e a s u r e N a m e > M e a s u r e   2 < / M e a s u r e N a m e > < D i s p l a y N a m e > M e a s u r e   2 < / D i s p l a y N a m e > < V i s i b l e > F a l s e < / V i s i b l e > < / i t e m > < i t e m > < M e a s u r e N a m e > R e t u r n e d   O r d e r   c o u n t < / M e a s u r e N a m e > < D i s p l a y N a m e > R e t u r n e d   O r d e r   c o u n t < / D i s p l a y N a m e > < V i s i b l e > F a l s e < / V i s i b l e > < / i t e m > < / C a l c u l a t e d F i e l d s > < S A H o s t H a s h > 0 < / S A H o s t H a s h > < G e m i n i F i e l d L i s t V i s i b l e > T r u e < / G e m i n i F i e l d L i s t V i s i b l e > < / S e t t i n g s > ] ] > < / C u s t o m C o n t e n t > < / G e m i n i > 
</file>

<file path=customXml/item62.xml>��< ? x m l   v e r s i o n = " 1 . 0 "   e n c o d i n g = " U T F - 1 6 " ? > < G e m i n i   x m l n s = " h t t p : / / g e m i n i / p i v o t c u s t o m i z a t i o n / 1 c e 4 0 f 8 6 - b b 0 f - 4 2 5 1 - b 4 4 0 - 4 9 d 2 2 2 3 c c a 3 1 " > < 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i t e m > < M e a s u r e N a m e > Q u a n t i t y   R e t u r n e d < / M e a s u r e N a m e > < D i s p l a y N a m e > Q u a n t i t y   R e t u r n e d < / D i s p l a y N a m e > < V i s i b l e > F a l s e < / V i s i b l e > < / i t e m > < i t e m > < M e a s u r e N a m e > M e a s u r e   2 < / M e a s u r e N a m e > < D i s p l a y N a m e > M e a s u r e   2 < / D i s p l a y N a m e > < V i s i b l e > F a l s e < / V i s i b l e > < / i t e m > < i t e m > < M e a s u r e N a m e > R e t u r n e d   O r d e r   c o u n t < / M e a s u r e N a m e > < D i s p l a y N a m e > R e t u r n e d   O r d e r   c o u n t < / D i s p l a y N a m e > < V i s i b l e > F a l s e < / V i s i b l e > < / i t e m > < / C a l c u l a t e d F i e l d s > < S A H o s t H a s h > 0 < / S A H o s t H a s h > < G e m i n i F i e l d L i s t V i s i b l e > T r u e < / G e m i n i F i e l d L i s t V i s i b l e > < / S e t t i n g s > ] ] > < / C u s t o m C o n t e n t > < / G e m i n i > 
</file>

<file path=customXml/item63.xml>��< ? x m l   v e r s i o n = " 1 . 0 "   e n c o d i n g = " U T F - 1 6 " ? > < G e m i n i   x m l n s = " h t t p : / / g e m i n i / p i v o t c u s t o m i z a t i o n / c 8 d 8 e 9 4 6 - 4 a f 9 - 4 4 c e - b a 8 6 - 9 e 9 6 5 7 b d 3 f d 6 " > < 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i t e m > < M e a s u r e N a m e > Q u a n t i t y   R e t u r n e d < / M e a s u r e N a m e > < D i s p l a y N a m e > Q u a n t i t y   R e t u r n e d < / D i s p l a y N a m e > < V i s i b l e > F a l s e < / V i s i b l e > < / i t e m > < i t e m > < M e a s u r e N a m e > M e a s u r e   2 < / M e a s u r e N a m e > < D i s p l a y N a m e > M e a s u r e   2 < / D i s p l a y N a m e > < V i s i b l e > F a l s e < / V i s i b l e > < / i t e m > < i t e m > < M e a s u r e N a m e > R e t u r n e d   O r d e r   c o u n t < / M e a s u r e N a m e > < D i s p l a y N a m e > R e t u r n e d   O r d e r   c o u n t < / D i s p l a y N a m e > < V i s i b l e > F a l s e < / V i s i b l e > < / i t e m > < / C a l c u l a t e d F i e l d s > < S A H o s t H a s h > 0 < / S A H o s t H a s h > < G e m i n i F i e l d L i s t V i s i b l e > T r u e < / G e m i n i F i e l d L i s t V i s i b l e > < / S e t t i n g s > ] ] > < / C u s t o m C o n t e n t > < / G e m i n i > 
</file>

<file path=customXml/item64.xml>��< ? x m l   v e r s i o n = " 1 . 0 "   e n c o d i n g = " U T F - 1 6 " ? > < G e m i n i   x m l n s = " h t t p : / / g e m i n i / p i v o t c u s t o m i z a t i o n / S a n d b o x N o n E m p t y " > < C u s t o m C o n t e n t > < ! [ C D A T A [ 1 ] ] > < / C u s t o m C o n t e n t > < / G e m i n i > 
</file>

<file path=customXml/item65.xml>��< ? x m l   v e r s i o n = " 1 . 0 "   e n c o d i n g = " U T F - 1 6 " ? > < G e m i n i   x m l n s = " h t t p : / / g e m i n i / p i v o t c u s t o m i z a t i o n / I s S a n d b o x E m b e d d e d " > < C u s t o m C o n t e n t > < ! [ C D A T A [ y e s ] ] > < / C u s t o m C o n t e n t > < / G e m i n i > 
</file>

<file path=customXml/item66.xml>��< ? x m l   v e r s i o n = " 1 . 0 "   e n c o d i n g = " U T F - 1 6 " ? > < G e m i n i   x m l n s = " h t t p : / / g e m i n i / p i v o t c u s t o m i z a t i o n / P o w e r P i v o t V e r s i o n " > < C u s t o m C o n t e n t > < ! [ C D A T A [ 2 0 1 5 . 1 3 0 . 1 6 0 5 . 1 5 2 6 ] ] > < / C u s t o m C o n t e n t > < / G e m i n i > 
</file>

<file path=customXml/item67.xml>��< ? x m l   v e r s i o n = " 1 . 0 "   e n c o d i n g = " U T F - 1 6 " ? > < G e m i n i   x m l n s = " h t t p : / / g e m i n i / p i v o t c u s t o m i z a t i o n / R e l a t i o n s h i p A u t o D e t e c t i o n E n a b l e d " > < C u s t o m C o n t e n t > < ! [ C D A T A [ T r u e ] ] > < / C u s t o m C o n t e n t > < / G e m i n i > 
</file>

<file path=customXml/item6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 2 0 2 3 - 1 0 - 0 6 T 2 0 : 5 9 : 4 7 . 4 6 5 8 3 9 8 + 0 5 : 3 0 < / L a s t P r o c e s s e d T i m e > < / D a t a M o d e l i n g S a n d b o x . S e r i a l i z e d S a n d b o x E r r o r C a c h e > ] ] > < / C u s t o m C o n t e n t > < / G e m i n i > 
</file>

<file path=customXml/item7.xml>��< ? x m l   v e r s i o n = " 1 . 0 "   e n c o d i n g = " U T F - 1 6 " ? > < G e m i n i   x m l n s = " h t t p : / / g e m i n i / p i v o t c u s t o m i z a t i o n / 9 d f 6 5 4 3 f - 3 2 0 0 - 4 0 9 a - 8 b f 0 - b 1 c 0 7 c f d 3 8 2 4 " > < C u s t o m C o n t e n t > < ! [ C D A T A [ < ? x m l   v e r s i o n = " 1 . 0 "   e n c o d i n g = " u t f - 1 6 " ? > < S e t t i n g s > < C a l c u l a t e d F i e l d s > < i t e m > < M e a s u r e N a m e > M e a s u r e   1 < / M e a s u r e N a m e > < D i s p l a y N a m e > M e a s u r e   1 < / D i s p l a y N a m e > < V i s i b l e > F a l s e < / V i s i b l e > < / i t e m > < i t e m > < M e a s u r e N a m e > T O T A L   M T D < / M e a s u r e N a m e > < D i s p l a y N a m e > T O T A L 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i t e m > < M e a s u r e N a m e > M a r g i n < / M e a s u r e N a m e > < D i s p l a y N a m e > M a r g i n < / D i s p l a y N a m e > < V i s i b l e > F a l s e < / V i s i b l e > < / i t e m > < i t e m > < M e a s u r e N a m e > A v g   D e a l   S i z e < / M e a s u r e N a m e > < D i s p l a y N a m e > A v g   D e a l   S i z e < / D i s p l a y N a m e > < V i s i b l e > F a l s e < / V i s i b l e > < / i t e m > < i t e m > < M e a s u r e N a m e > D i s t i n c t   P r o d u c t   C o u n t < / M e a s u r e N a m e > < D i s p l a y N a m e > D i s t i n c t   P r o d u c t   C o u n t < / D i s p l a y N a m e > < V i s i b l e > F a l s e < / V i s i b l e > < / i t e m > < i t e m > < M e a s u r e N a m e > A v g   Q u a n t i t y < / M e a s u r e N a m e > < D i s p l a y N a m e > A v g   Q u a n t i t y < / D i s p l a y N a m e > < V i s i b l e > F a l s e < / V i s i b l e > < / i t e m > < i t e m > < M e a s u r e N a m e > P e r c e n t a g e   o f   R e j e c t e d   O r d e r s < / M e a s u r e N a m e > < D i s p l a y N a m e > P e r c e n t a g e   o f   R e j e c t e d   O r d e r s < / D i s p l a y N a m e > < V i s i b l e > F a l s e < / V i s i b l e > < / i t e m > < i t e m > < M e a s u r e N a m e > T a r g e t < / M e a s u r e N a m e > < D i s p l a y N a m e > T a r g e t < / D i s p l a y N a m e > < V i s i b l e > F a l s e < / V i s i b l e > < / i t e m > < i t e m > < M e a s u r e N a m e > G o a l < / M e a s u r e N a m e > < D i s p l a y N a m e > G o a l < / D i s p l a y N a m e > < V i s i b l e > F a l s e < / V i s i b l e > < / i t e m > < i t e m > < M e a s u r e N a m e > C u s t o m e r   T o t a l < / M e a s u r e N a m e > < D i s p l a y N a m e > C u s t o m e r   T o t a l < / D i s p l a y N a m e > < V i s i b l e > F a l s e < / V i s i b l e > < / i t e m > < / C a l c u l a t e d F i e l d s > < S A H o s t H a s h > 0 < / S A H o s t H a s h > < G e m i n i F i e l d L i s t V i s i b l e > T r u e < / G e m i n i F i e l d L i s t V i s i b l e > < / S e t t i n g s > ] ] > < / C u s t o m C o n t e n t > < / G e m i n i > 
</file>

<file path=customXml/item8.xml>��< ? x m l   v e r s i o n = " 1 . 0 "   e n c o d i n g = " U T F - 1 6 " ? > < G e m i n i   x m l n s = " h t t p : / / g e m i n i / p i v o t c u s t o m i z a t i o n / 5 4 3 5 e 8 4 0 - 2 4 0 9 - 4 6 7 b - 8 3 6 6 - 7 7 1 3 c 8 1 c 9 e a 5 " > < C u s t o m C o n t e n t > < ! [ C D A T A [ < ? x m l   v e r s i o n = " 1 . 0 "   e n c o d i n g = " u t f - 1 6 " ? > < S e t t i n g s > < C a l c u l a t e d F i e l d s > < i t e m > < M e a s u r e N a m e > M e a s u r e   1 < / M e a s u r e N a m e > < D i s p l a y N a m e > M e a s u r e   1 < / D i s p l a y N a m e > < V i s i b l e > F a l s e < / V i s i b l e > < / i t e m > < i t e m > < M e a s u r e N a m e > P r e v   Y t d < / M e a s u r e N a m e > < D i s p l a y N a m e > P r e v   Y t d < / D i s p l a y N a m e > < V i s i b l e > F a l s e < / V i s i b l e > < / i t e m > < i t e m > < M e a s u r e N a m e > T O T A L   M T D < / M e a s u r e N a m e > < D i s p l a y N a m e > T O T A L   M T D < / D i s p l a y N a m e > < V i s i b l e > F a l s e < / V i s i b l e > < / i t e m > < i t e m > < M e a s u r e N a m e > P r e v M o n t h   M T D < / M e a s u r e N a m e > < D i s p l a y N a m e > P r e v M o n t h   M T D < / D i s p l a y N a m e > < V i s i b l e > F a l s e < / V i s i b l e > < / i t e m > < i t e m > < M e a s u r e N a m e > T o t a l   S a l e   m e a s u r e < / M e a s u r e N a m e > < D i s p l a y N a m e > T o t a l   S a l e   m e a s u r e < / D i s p l a y N a m e > < V i s i b l e > F a l s e < / V i s i b l e > < / i t e m > < i t e m > < M e a s u r e N a m e > T o t a l   Y T D < / M e a s u r e N a m e > < D i s p l a y N a m e > T o t a l   Y T D < / D i s p l a y N a m e > < V i s i b l e > F a l s e < / V i s i b l e > < / i t e m > < i t e m > < M e a s u r e N a m e > T o t a l   M t d   2 < / M e a s u r e N a m e > < D i s p l a y N a m e > T o t a l   M t d   2 < / D i s p l a y N a m e > < V i s i b l e > F a l s e < / V i s i b l e > < / i t e m > < / C a l c u l a t e d F i e l d s > < S A H o s t H a s h > 0 < / S A H o s t H a s h > < G e m i n i F i e l d L i s t V i s i b l e > T r u e < / G e m i n i F i e l d L i s t V i s i b l e > < / S e t t i n g s > ] ] > < / C u s t o m C o n t e n t > < / G e m i n i > 
</file>

<file path=customXml/item9.xml>��< ? x m l   v e r s i o n = " 1 . 0 "   e n c o d i n g = " U T F - 1 6 " ? > < G e m i n i   x m l n s = " h t t p : / / g e m i n i / p i v o t c u s t o m i z a t i o n / 0 1 9 c c e 6 6 - a 2 1 c - 4 c 9 5 - b a 9 1 - 2 3 1 1 d 6 a 6 f 2 d 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66DAEE5-7F80-43F2-8772-FC9671D068AA}">
  <ds:schemaRefs/>
</ds:datastoreItem>
</file>

<file path=customXml/itemProps10.xml><?xml version="1.0" encoding="utf-8"?>
<ds:datastoreItem xmlns:ds="http://schemas.openxmlformats.org/officeDocument/2006/customXml" ds:itemID="{AFD18952-BEAB-4B5A-92CA-3E3AA1A5491D}">
  <ds:schemaRefs/>
</ds:datastoreItem>
</file>

<file path=customXml/itemProps11.xml><?xml version="1.0" encoding="utf-8"?>
<ds:datastoreItem xmlns:ds="http://schemas.openxmlformats.org/officeDocument/2006/customXml" ds:itemID="{BD1DA73F-4D65-4F2F-9ED1-2279FE7A4394}">
  <ds:schemaRefs/>
</ds:datastoreItem>
</file>

<file path=customXml/itemProps12.xml><?xml version="1.0" encoding="utf-8"?>
<ds:datastoreItem xmlns:ds="http://schemas.openxmlformats.org/officeDocument/2006/customXml" ds:itemID="{F8E82575-F909-4BD8-AB61-38EBF7F7AC77}">
  <ds:schemaRefs/>
</ds:datastoreItem>
</file>

<file path=customXml/itemProps13.xml><?xml version="1.0" encoding="utf-8"?>
<ds:datastoreItem xmlns:ds="http://schemas.openxmlformats.org/officeDocument/2006/customXml" ds:itemID="{02C03937-EDF5-45D8-8DEF-6C8F2AD2ED93}">
  <ds:schemaRefs/>
</ds:datastoreItem>
</file>

<file path=customXml/itemProps14.xml><?xml version="1.0" encoding="utf-8"?>
<ds:datastoreItem xmlns:ds="http://schemas.openxmlformats.org/officeDocument/2006/customXml" ds:itemID="{CEB657AC-BF13-4204-9243-F2CEEA1919A9}">
  <ds:schemaRefs/>
</ds:datastoreItem>
</file>

<file path=customXml/itemProps15.xml><?xml version="1.0" encoding="utf-8"?>
<ds:datastoreItem xmlns:ds="http://schemas.openxmlformats.org/officeDocument/2006/customXml" ds:itemID="{1DACF7D9-82C1-40E5-A579-9B7F852088D9}">
  <ds:schemaRefs/>
</ds:datastoreItem>
</file>

<file path=customXml/itemProps16.xml><?xml version="1.0" encoding="utf-8"?>
<ds:datastoreItem xmlns:ds="http://schemas.openxmlformats.org/officeDocument/2006/customXml" ds:itemID="{01B5C23A-4315-4F79-8320-E6579FE90BEF}">
  <ds:schemaRefs/>
</ds:datastoreItem>
</file>

<file path=customXml/itemProps17.xml><?xml version="1.0" encoding="utf-8"?>
<ds:datastoreItem xmlns:ds="http://schemas.openxmlformats.org/officeDocument/2006/customXml" ds:itemID="{997F0C71-B560-4F5B-9174-5FFF43ED73A0}">
  <ds:schemaRefs/>
</ds:datastoreItem>
</file>

<file path=customXml/itemProps18.xml><?xml version="1.0" encoding="utf-8"?>
<ds:datastoreItem xmlns:ds="http://schemas.openxmlformats.org/officeDocument/2006/customXml" ds:itemID="{F72BBCFC-C8F6-4570-B59F-17CA772A98E6}">
  <ds:schemaRefs/>
</ds:datastoreItem>
</file>

<file path=customXml/itemProps19.xml><?xml version="1.0" encoding="utf-8"?>
<ds:datastoreItem xmlns:ds="http://schemas.openxmlformats.org/officeDocument/2006/customXml" ds:itemID="{F5D32677-4EDF-410E-8347-56C5792819B2}">
  <ds:schemaRefs/>
</ds:datastoreItem>
</file>

<file path=customXml/itemProps2.xml><?xml version="1.0" encoding="utf-8"?>
<ds:datastoreItem xmlns:ds="http://schemas.openxmlformats.org/officeDocument/2006/customXml" ds:itemID="{B41CE508-F238-46A5-BF87-E0500E5D61A1}">
  <ds:schemaRefs/>
</ds:datastoreItem>
</file>

<file path=customXml/itemProps20.xml><?xml version="1.0" encoding="utf-8"?>
<ds:datastoreItem xmlns:ds="http://schemas.openxmlformats.org/officeDocument/2006/customXml" ds:itemID="{521031A8-676B-4D8D-ABF9-09784D06BD13}">
  <ds:schemaRefs/>
</ds:datastoreItem>
</file>

<file path=customXml/itemProps21.xml><?xml version="1.0" encoding="utf-8"?>
<ds:datastoreItem xmlns:ds="http://schemas.openxmlformats.org/officeDocument/2006/customXml" ds:itemID="{25393450-1F7B-40BB-B05E-A2A4D71AC68C}">
  <ds:schemaRefs/>
</ds:datastoreItem>
</file>

<file path=customXml/itemProps22.xml><?xml version="1.0" encoding="utf-8"?>
<ds:datastoreItem xmlns:ds="http://schemas.openxmlformats.org/officeDocument/2006/customXml" ds:itemID="{195A5E61-9D41-4009-BEE7-2B2D37ABE925}">
  <ds:schemaRefs/>
</ds:datastoreItem>
</file>

<file path=customXml/itemProps23.xml><?xml version="1.0" encoding="utf-8"?>
<ds:datastoreItem xmlns:ds="http://schemas.openxmlformats.org/officeDocument/2006/customXml" ds:itemID="{BF721F95-4550-4E3A-AC7D-6D9F18DF10C1}">
  <ds:schemaRefs/>
</ds:datastoreItem>
</file>

<file path=customXml/itemProps24.xml><?xml version="1.0" encoding="utf-8"?>
<ds:datastoreItem xmlns:ds="http://schemas.openxmlformats.org/officeDocument/2006/customXml" ds:itemID="{E1A70026-1C52-4564-BC55-B347C0F98388}">
  <ds:schemaRefs/>
</ds:datastoreItem>
</file>

<file path=customXml/itemProps25.xml><?xml version="1.0" encoding="utf-8"?>
<ds:datastoreItem xmlns:ds="http://schemas.openxmlformats.org/officeDocument/2006/customXml" ds:itemID="{59232B1F-C23A-433F-A0E6-428F803799F8}">
  <ds:schemaRefs/>
</ds:datastoreItem>
</file>

<file path=customXml/itemProps26.xml><?xml version="1.0" encoding="utf-8"?>
<ds:datastoreItem xmlns:ds="http://schemas.openxmlformats.org/officeDocument/2006/customXml" ds:itemID="{E4D7793D-9229-4C53-8A47-B36E6341C8FA}">
  <ds:schemaRefs/>
</ds:datastoreItem>
</file>

<file path=customXml/itemProps27.xml><?xml version="1.0" encoding="utf-8"?>
<ds:datastoreItem xmlns:ds="http://schemas.openxmlformats.org/officeDocument/2006/customXml" ds:itemID="{3B5735D1-22C7-402C-8718-4228B189D7F6}">
  <ds:schemaRefs/>
</ds:datastoreItem>
</file>

<file path=customXml/itemProps28.xml><?xml version="1.0" encoding="utf-8"?>
<ds:datastoreItem xmlns:ds="http://schemas.openxmlformats.org/officeDocument/2006/customXml" ds:itemID="{13A00AB6-A930-4927-81DD-85240BF73A36}">
  <ds:schemaRefs/>
</ds:datastoreItem>
</file>

<file path=customXml/itemProps29.xml><?xml version="1.0" encoding="utf-8"?>
<ds:datastoreItem xmlns:ds="http://schemas.openxmlformats.org/officeDocument/2006/customXml" ds:itemID="{4F40C216-9717-4722-B041-D2A90FAA4D94}">
  <ds:schemaRefs/>
</ds:datastoreItem>
</file>

<file path=customXml/itemProps3.xml><?xml version="1.0" encoding="utf-8"?>
<ds:datastoreItem xmlns:ds="http://schemas.openxmlformats.org/officeDocument/2006/customXml" ds:itemID="{9EAD1FEE-274E-4BD6-A53E-46CC0A65CFCF}">
  <ds:schemaRefs/>
</ds:datastoreItem>
</file>

<file path=customXml/itemProps30.xml><?xml version="1.0" encoding="utf-8"?>
<ds:datastoreItem xmlns:ds="http://schemas.openxmlformats.org/officeDocument/2006/customXml" ds:itemID="{7E06DA8E-EF80-4D14-8D72-A200253C84CA}">
  <ds:schemaRefs/>
</ds:datastoreItem>
</file>

<file path=customXml/itemProps31.xml><?xml version="1.0" encoding="utf-8"?>
<ds:datastoreItem xmlns:ds="http://schemas.openxmlformats.org/officeDocument/2006/customXml" ds:itemID="{4DB05E02-EA29-43E1-8CD9-939992603FFD}">
  <ds:schemaRefs/>
</ds:datastoreItem>
</file>

<file path=customXml/itemProps32.xml><?xml version="1.0" encoding="utf-8"?>
<ds:datastoreItem xmlns:ds="http://schemas.openxmlformats.org/officeDocument/2006/customXml" ds:itemID="{750F9620-05C4-43A1-A979-D6406C4ADBB0}">
  <ds:schemaRefs/>
</ds:datastoreItem>
</file>

<file path=customXml/itemProps33.xml><?xml version="1.0" encoding="utf-8"?>
<ds:datastoreItem xmlns:ds="http://schemas.openxmlformats.org/officeDocument/2006/customXml" ds:itemID="{8A2C31C9-4805-42EF-B2BE-22A91A6FD437}">
  <ds:schemaRefs/>
</ds:datastoreItem>
</file>

<file path=customXml/itemProps34.xml><?xml version="1.0" encoding="utf-8"?>
<ds:datastoreItem xmlns:ds="http://schemas.openxmlformats.org/officeDocument/2006/customXml" ds:itemID="{F6AFF8E0-2B35-4383-A11E-9456EF122061}">
  <ds:schemaRefs/>
</ds:datastoreItem>
</file>

<file path=customXml/itemProps35.xml><?xml version="1.0" encoding="utf-8"?>
<ds:datastoreItem xmlns:ds="http://schemas.openxmlformats.org/officeDocument/2006/customXml" ds:itemID="{4CA46A9D-307F-4400-81C5-F68482D9C5B1}">
  <ds:schemaRefs/>
</ds:datastoreItem>
</file>

<file path=customXml/itemProps36.xml><?xml version="1.0" encoding="utf-8"?>
<ds:datastoreItem xmlns:ds="http://schemas.openxmlformats.org/officeDocument/2006/customXml" ds:itemID="{7C22A7EC-F49E-44BC-BA82-A35D801A11E1}">
  <ds:schemaRefs/>
</ds:datastoreItem>
</file>

<file path=customXml/itemProps37.xml><?xml version="1.0" encoding="utf-8"?>
<ds:datastoreItem xmlns:ds="http://schemas.openxmlformats.org/officeDocument/2006/customXml" ds:itemID="{107B9A62-D5F4-4218-8B40-EC2603D15D99}">
  <ds:schemaRefs/>
</ds:datastoreItem>
</file>

<file path=customXml/itemProps38.xml><?xml version="1.0" encoding="utf-8"?>
<ds:datastoreItem xmlns:ds="http://schemas.openxmlformats.org/officeDocument/2006/customXml" ds:itemID="{7E75E7F4-3532-4157-B19C-97BC29DF3084}">
  <ds:schemaRefs/>
</ds:datastoreItem>
</file>

<file path=customXml/itemProps39.xml><?xml version="1.0" encoding="utf-8"?>
<ds:datastoreItem xmlns:ds="http://schemas.openxmlformats.org/officeDocument/2006/customXml" ds:itemID="{989E1731-5794-4EF6-9B2D-B2568B77F381}">
  <ds:schemaRefs/>
</ds:datastoreItem>
</file>

<file path=customXml/itemProps4.xml><?xml version="1.0" encoding="utf-8"?>
<ds:datastoreItem xmlns:ds="http://schemas.openxmlformats.org/officeDocument/2006/customXml" ds:itemID="{D6D5FDE0-BBE2-4E6E-B48A-9161828C8191}">
  <ds:schemaRefs/>
</ds:datastoreItem>
</file>

<file path=customXml/itemProps40.xml><?xml version="1.0" encoding="utf-8"?>
<ds:datastoreItem xmlns:ds="http://schemas.openxmlformats.org/officeDocument/2006/customXml" ds:itemID="{7EA6D274-138E-4E94-9ED9-BF73AF43664D}">
  <ds:schemaRefs/>
</ds:datastoreItem>
</file>

<file path=customXml/itemProps41.xml><?xml version="1.0" encoding="utf-8"?>
<ds:datastoreItem xmlns:ds="http://schemas.openxmlformats.org/officeDocument/2006/customXml" ds:itemID="{909942D0-20D0-46C9-9E86-0F78BC357ACE}">
  <ds:schemaRefs/>
</ds:datastoreItem>
</file>

<file path=customXml/itemProps42.xml><?xml version="1.0" encoding="utf-8"?>
<ds:datastoreItem xmlns:ds="http://schemas.openxmlformats.org/officeDocument/2006/customXml" ds:itemID="{45B5DD93-3610-441C-85E2-5BAC6FCFE923}">
  <ds:schemaRefs/>
</ds:datastoreItem>
</file>

<file path=customXml/itemProps43.xml><?xml version="1.0" encoding="utf-8"?>
<ds:datastoreItem xmlns:ds="http://schemas.openxmlformats.org/officeDocument/2006/customXml" ds:itemID="{3DF607B6-4F0E-42D7-833C-19BD769340EE}">
  <ds:schemaRefs/>
</ds:datastoreItem>
</file>

<file path=customXml/itemProps44.xml><?xml version="1.0" encoding="utf-8"?>
<ds:datastoreItem xmlns:ds="http://schemas.openxmlformats.org/officeDocument/2006/customXml" ds:itemID="{8E4209BC-D272-4B7B-BBA8-8B150F0CB505}">
  <ds:schemaRefs/>
</ds:datastoreItem>
</file>

<file path=customXml/itemProps45.xml><?xml version="1.0" encoding="utf-8"?>
<ds:datastoreItem xmlns:ds="http://schemas.openxmlformats.org/officeDocument/2006/customXml" ds:itemID="{956EBB85-40CA-4A7F-A0E7-1060F4C2D0E3}">
  <ds:schemaRefs/>
</ds:datastoreItem>
</file>

<file path=customXml/itemProps46.xml><?xml version="1.0" encoding="utf-8"?>
<ds:datastoreItem xmlns:ds="http://schemas.openxmlformats.org/officeDocument/2006/customXml" ds:itemID="{69E5F22A-4FF7-433E-B315-25DD441A8919}">
  <ds:schemaRefs/>
</ds:datastoreItem>
</file>

<file path=customXml/itemProps47.xml><?xml version="1.0" encoding="utf-8"?>
<ds:datastoreItem xmlns:ds="http://schemas.openxmlformats.org/officeDocument/2006/customXml" ds:itemID="{0950A87A-0169-4AC4-9DEE-8B61D31ADE0F}">
  <ds:schemaRefs/>
</ds:datastoreItem>
</file>

<file path=customXml/itemProps48.xml><?xml version="1.0" encoding="utf-8"?>
<ds:datastoreItem xmlns:ds="http://schemas.openxmlformats.org/officeDocument/2006/customXml" ds:itemID="{AFE25AE8-E72C-45D5-AA58-8C9178D0AF42}">
  <ds:schemaRefs/>
</ds:datastoreItem>
</file>

<file path=customXml/itemProps49.xml><?xml version="1.0" encoding="utf-8"?>
<ds:datastoreItem xmlns:ds="http://schemas.openxmlformats.org/officeDocument/2006/customXml" ds:itemID="{37CA6419-B509-4366-A438-229A7AC55441}">
  <ds:schemaRefs/>
</ds:datastoreItem>
</file>

<file path=customXml/itemProps5.xml><?xml version="1.0" encoding="utf-8"?>
<ds:datastoreItem xmlns:ds="http://schemas.openxmlformats.org/officeDocument/2006/customXml" ds:itemID="{8D28FC33-837A-4605-98B7-DAECD055AC46}">
  <ds:schemaRefs/>
</ds:datastoreItem>
</file>

<file path=customXml/itemProps50.xml><?xml version="1.0" encoding="utf-8"?>
<ds:datastoreItem xmlns:ds="http://schemas.openxmlformats.org/officeDocument/2006/customXml" ds:itemID="{C43E26C2-307E-4F9B-BFEC-F23193E2E91F}">
  <ds:schemaRefs/>
</ds:datastoreItem>
</file>

<file path=customXml/itemProps51.xml><?xml version="1.0" encoding="utf-8"?>
<ds:datastoreItem xmlns:ds="http://schemas.openxmlformats.org/officeDocument/2006/customXml" ds:itemID="{801149FF-ED79-4DAA-9256-B870611CA407}">
  <ds:schemaRefs/>
</ds:datastoreItem>
</file>

<file path=customXml/itemProps52.xml><?xml version="1.0" encoding="utf-8"?>
<ds:datastoreItem xmlns:ds="http://schemas.openxmlformats.org/officeDocument/2006/customXml" ds:itemID="{C68C8005-B844-4771-AC47-B7FCC2980314}">
  <ds:schemaRefs/>
</ds:datastoreItem>
</file>

<file path=customXml/itemProps53.xml><?xml version="1.0" encoding="utf-8"?>
<ds:datastoreItem xmlns:ds="http://schemas.openxmlformats.org/officeDocument/2006/customXml" ds:itemID="{E17972D3-AF2C-4B09-B626-EC8541C36459}">
  <ds:schemaRefs/>
</ds:datastoreItem>
</file>

<file path=customXml/itemProps54.xml><?xml version="1.0" encoding="utf-8"?>
<ds:datastoreItem xmlns:ds="http://schemas.openxmlformats.org/officeDocument/2006/customXml" ds:itemID="{7BBBD2CF-9CDB-402C-8062-79BA4FADE0A7}">
  <ds:schemaRefs/>
</ds:datastoreItem>
</file>

<file path=customXml/itemProps55.xml><?xml version="1.0" encoding="utf-8"?>
<ds:datastoreItem xmlns:ds="http://schemas.openxmlformats.org/officeDocument/2006/customXml" ds:itemID="{8D77CF2F-4FC5-41F1-8139-BA7FE519D023}">
  <ds:schemaRefs/>
</ds:datastoreItem>
</file>

<file path=customXml/itemProps56.xml><?xml version="1.0" encoding="utf-8"?>
<ds:datastoreItem xmlns:ds="http://schemas.openxmlformats.org/officeDocument/2006/customXml" ds:itemID="{702CF7CE-C1BA-4EEB-BFB6-0342AD515B4F}">
  <ds:schemaRefs>
    <ds:schemaRef ds:uri="http://schemas.microsoft.com/DataMashup"/>
  </ds:schemaRefs>
</ds:datastoreItem>
</file>

<file path=customXml/itemProps57.xml><?xml version="1.0" encoding="utf-8"?>
<ds:datastoreItem xmlns:ds="http://schemas.openxmlformats.org/officeDocument/2006/customXml" ds:itemID="{26B5FF2F-F4BD-43C6-9F64-A4EAACDE6799}">
  <ds:schemaRefs/>
</ds:datastoreItem>
</file>

<file path=customXml/itemProps58.xml><?xml version="1.0" encoding="utf-8"?>
<ds:datastoreItem xmlns:ds="http://schemas.openxmlformats.org/officeDocument/2006/customXml" ds:itemID="{D4173851-162A-4F7C-9287-2044C5F260F3}">
  <ds:schemaRefs/>
</ds:datastoreItem>
</file>

<file path=customXml/itemProps59.xml><?xml version="1.0" encoding="utf-8"?>
<ds:datastoreItem xmlns:ds="http://schemas.openxmlformats.org/officeDocument/2006/customXml" ds:itemID="{DF58E636-403E-407A-B4F1-6A933EF7D2B9}">
  <ds:schemaRefs/>
</ds:datastoreItem>
</file>

<file path=customXml/itemProps6.xml><?xml version="1.0" encoding="utf-8"?>
<ds:datastoreItem xmlns:ds="http://schemas.openxmlformats.org/officeDocument/2006/customXml" ds:itemID="{AD4AA9B7-D330-4401-83E9-733A15FB4F35}">
  <ds:schemaRefs/>
</ds:datastoreItem>
</file>

<file path=customXml/itemProps60.xml><?xml version="1.0" encoding="utf-8"?>
<ds:datastoreItem xmlns:ds="http://schemas.openxmlformats.org/officeDocument/2006/customXml" ds:itemID="{01816214-AB58-49EB-A636-708431F7BD80}">
  <ds:schemaRefs/>
</ds:datastoreItem>
</file>

<file path=customXml/itemProps61.xml><?xml version="1.0" encoding="utf-8"?>
<ds:datastoreItem xmlns:ds="http://schemas.openxmlformats.org/officeDocument/2006/customXml" ds:itemID="{921215F9-756B-4B0C-B13C-E6A80E4C834A}">
  <ds:schemaRefs/>
</ds:datastoreItem>
</file>

<file path=customXml/itemProps62.xml><?xml version="1.0" encoding="utf-8"?>
<ds:datastoreItem xmlns:ds="http://schemas.openxmlformats.org/officeDocument/2006/customXml" ds:itemID="{660129EE-1F21-418D-B9C8-9F693649A99E}">
  <ds:schemaRefs/>
</ds:datastoreItem>
</file>

<file path=customXml/itemProps63.xml><?xml version="1.0" encoding="utf-8"?>
<ds:datastoreItem xmlns:ds="http://schemas.openxmlformats.org/officeDocument/2006/customXml" ds:itemID="{731F3204-24FE-4BAE-9353-6521B762D0A3}">
  <ds:schemaRefs/>
</ds:datastoreItem>
</file>

<file path=customXml/itemProps64.xml><?xml version="1.0" encoding="utf-8"?>
<ds:datastoreItem xmlns:ds="http://schemas.openxmlformats.org/officeDocument/2006/customXml" ds:itemID="{375AD603-A6B3-47DB-B936-10985826736E}">
  <ds:schemaRefs/>
</ds:datastoreItem>
</file>

<file path=customXml/itemProps65.xml><?xml version="1.0" encoding="utf-8"?>
<ds:datastoreItem xmlns:ds="http://schemas.openxmlformats.org/officeDocument/2006/customXml" ds:itemID="{1103C264-2F3C-446B-B2B3-0FEFF3C0B590}">
  <ds:schemaRefs/>
</ds:datastoreItem>
</file>

<file path=customXml/itemProps66.xml><?xml version="1.0" encoding="utf-8"?>
<ds:datastoreItem xmlns:ds="http://schemas.openxmlformats.org/officeDocument/2006/customXml" ds:itemID="{8EC7F718-EAB3-42EC-BC07-C0084B4E7F6B}">
  <ds:schemaRefs/>
</ds:datastoreItem>
</file>

<file path=customXml/itemProps67.xml><?xml version="1.0" encoding="utf-8"?>
<ds:datastoreItem xmlns:ds="http://schemas.openxmlformats.org/officeDocument/2006/customXml" ds:itemID="{4B9C296A-B417-41B0-966A-64276D42D564}">
  <ds:schemaRefs/>
</ds:datastoreItem>
</file>

<file path=customXml/itemProps68.xml><?xml version="1.0" encoding="utf-8"?>
<ds:datastoreItem xmlns:ds="http://schemas.openxmlformats.org/officeDocument/2006/customXml" ds:itemID="{50627372-3BD6-4C41-A228-242C6D86D201}">
  <ds:schemaRefs/>
</ds:datastoreItem>
</file>

<file path=customXml/itemProps7.xml><?xml version="1.0" encoding="utf-8"?>
<ds:datastoreItem xmlns:ds="http://schemas.openxmlformats.org/officeDocument/2006/customXml" ds:itemID="{A3F5CFC2-74FE-4FE7-BA64-AE11FC92F211}">
  <ds:schemaRefs/>
</ds:datastoreItem>
</file>

<file path=customXml/itemProps8.xml><?xml version="1.0" encoding="utf-8"?>
<ds:datastoreItem xmlns:ds="http://schemas.openxmlformats.org/officeDocument/2006/customXml" ds:itemID="{CA530613-992F-4D4B-A4C3-C3C003033BF0}">
  <ds:schemaRefs/>
</ds:datastoreItem>
</file>

<file path=customXml/itemProps9.xml><?xml version="1.0" encoding="utf-8"?>
<ds:datastoreItem xmlns:ds="http://schemas.openxmlformats.org/officeDocument/2006/customXml" ds:itemID="{FA34F145-78CC-454B-AA6B-E64CB3B6D8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Overview</vt:lpstr>
      <vt:lpstr>DashBoard</vt:lpstr>
      <vt:lpstr>Sheet3</vt:lpstr>
      <vt:lpstr>Map Data </vt:lpstr>
      <vt:lpstr>Sheet1</vt:lpstr>
      <vt:lpstr>Top 10 Analysis </vt:lpstr>
      <vt:lpstr>Sheet4</vt:lpstr>
      <vt:lpstr>Sheet5</vt:lpstr>
      <vt:lpstr>Measure </vt:lpstr>
      <vt:lpstr>Sate Wise analysis </vt:lpstr>
      <vt:lpstr>Profit And Margin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sadyal</dc:creator>
  <cp:lastModifiedBy>Arun sadyal</cp:lastModifiedBy>
  <dcterms:created xsi:type="dcterms:W3CDTF">2023-10-05T17:29:01Z</dcterms:created>
  <dcterms:modified xsi:type="dcterms:W3CDTF">2023-10-06T15:29:48Z</dcterms:modified>
</cp:coreProperties>
</file>