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Ongoing\Research\By Week\2015-06-29\scripts\Fusing theta estimates\output\"/>
    </mc:Choice>
  </mc:AlternateContent>
  <bookViews>
    <workbookView xWindow="0" yWindow="0" windowWidth="24000" windowHeight="9735" tabRatio="737" firstSheet="3" activeTab="6"/>
  </bookViews>
  <sheets>
    <sheet name="data" sheetId="1" r:id="rId1"/>
    <sheet name="Image Moments" sheetId="3" r:id="rId2"/>
    <sheet name="IM Actual and Apparent Error" sheetId="2" r:id="rId3"/>
    <sheet name="IM Actual vs Apparent Error" sheetId="4" r:id="rId4"/>
    <sheet name="Theta Error vs IM error(diff)" sheetId="5" r:id="rId5"/>
    <sheet name="Theta Error vs IM error (abs)" sheetId="7" r:id="rId6"/>
    <sheet name="Fusing Thetas (Data)" sheetId="8" r:id="rId7"/>
    <sheet name="Sheet1" sheetId="10" r:id="rId8"/>
    <sheet name="Fusing Thetas Graph" sheetId="9" r:id="rId9"/>
  </sheets>
  <calcPr calcId="152511"/>
</workbook>
</file>

<file path=xl/calcChain.xml><?xml version="1.0" encoding="utf-8"?>
<calcChain xmlns="http://schemas.openxmlformats.org/spreadsheetml/2006/main">
  <c r="B31" i="10" l="1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CU4" i="10"/>
  <c r="CU3" i="10"/>
  <c r="CU6" i="10"/>
  <c r="CU7" i="10"/>
  <c r="CU8" i="10"/>
  <c r="CU9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2" i="10"/>
  <c r="CI2" i="10"/>
  <c r="CJ2" i="10"/>
  <c r="CK2" i="10"/>
  <c r="CL2" i="10"/>
  <c r="CM2" i="10"/>
  <c r="CN2" i="10"/>
  <c r="CO2" i="10"/>
  <c r="CP2" i="10"/>
  <c r="CQ2" i="10"/>
  <c r="CI3" i="10"/>
  <c r="CJ3" i="10"/>
  <c r="CK3" i="10"/>
  <c r="CL3" i="10"/>
  <c r="CM3" i="10"/>
  <c r="CN3" i="10"/>
  <c r="CO3" i="10"/>
  <c r="CP3" i="10"/>
  <c r="CQ3" i="10"/>
  <c r="CI4" i="10"/>
  <c r="CJ4" i="10"/>
  <c r="CK4" i="10"/>
  <c r="CL4" i="10"/>
  <c r="CM4" i="10"/>
  <c r="CN4" i="10"/>
  <c r="CO4" i="10"/>
  <c r="CP4" i="10"/>
  <c r="CQ4" i="10"/>
  <c r="CI5" i="10"/>
  <c r="CJ5" i="10"/>
  <c r="CK5" i="10"/>
  <c r="CL5" i="10"/>
  <c r="CM5" i="10"/>
  <c r="CN5" i="10"/>
  <c r="CO5" i="10"/>
  <c r="CP5" i="10"/>
  <c r="CQ5" i="10"/>
  <c r="CI6" i="10"/>
  <c r="CJ6" i="10"/>
  <c r="CK6" i="10"/>
  <c r="CL6" i="10"/>
  <c r="CM6" i="10"/>
  <c r="CN6" i="10"/>
  <c r="CO6" i="10"/>
  <c r="CP6" i="10"/>
  <c r="CQ6" i="10"/>
  <c r="CI7" i="10"/>
  <c r="CJ7" i="10"/>
  <c r="CK7" i="10"/>
  <c r="CL7" i="10"/>
  <c r="CM7" i="10"/>
  <c r="CN7" i="10"/>
  <c r="CO7" i="10"/>
  <c r="CP7" i="10"/>
  <c r="CQ7" i="10"/>
  <c r="CI8" i="10"/>
  <c r="CJ8" i="10"/>
  <c r="CK8" i="10"/>
  <c r="CL8" i="10"/>
  <c r="CM8" i="10"/>
  <c r="CN8" i="10"/>
  <c r="CO8" i="10"/>
  <c r="CP8" i="10"/>
  <c r="CQ8" i="10"/>
  <c r="CI9" i="10"/>
  <c r="CJ9" i="10"/>
  <c r="CK9" i="10"/>
  <c r="CL9" i="10"/>
  <c r="CM9" i="10"/>
  <c r="CN9" i="10"/>
  <c r="CO9" i="10"/>
  <c r="CP9" i="10"/>
  <c r="CQ9" i="10"/>
  <c r="CI10" i="10"/>
  <c r="CJ10" i="10"/>
  <c r="CK10" i="10"/>
  <c r="CL10" i="10"/>
  <c r="CM10" i="10"/>
  <c r="CN10" i="10"/>
  <c r="CO10" i="10"/>
  <c r="CP10" i="10"/>
  <c r="CQ10" i="10"/>
  <c r="CI11" i="10"/>
  <c r="CJ11" i="10"/>
  <c r="CK11" i="10"/>
  <c r="CL11" i="10"/>
  <c r="CM11" i="10"/>
  <c r="CN11" i="10"/>
  <c r="CO11" i="10"/>
  <c r="CP11" i="10"/>
  <c r="CQ11" i="10"/>
  <c r="CI12" i="10"/>
  <c r="CJ12" i="10"/>
  <c r="CK12" i="10"/>
  <c r="CL12" i="10"/>
  <c r="CM12" i="10"/>
  <c r="CN12" i="10"/>
  <c r="CO12" i="10"/>
  <c r="CP12" i="10"/>
  <c r="CQ12" i="10"/>
  <c r="CI13" i="10"/>
  <c r="CJ13" i="10"/>
  <c r="CK13" i="10"/>
  <c r="CL13" i="10"/>
  <c r="CM13" i="10"/>
  <c r="CN13" i="10"/>
  <c r="CO13" i="10"/>
  <c r="CP13" i="10"/>
  <c r="CQ13" i="10"/>
  <c r="CI14" i="10"/>
  <c r="CJ14" i="10"/>
  <c r="CK14" i="10"/>
  <c r="CL14" i="10"/>
  <c r="CM14" i="10"/>
  <c r="CN14" i="10"/>
  <c r="CO14" i="10"/>
  <c r="CP14" i="10"/>
  <c r="CQ14" i="10"/>
  <c r="CI15" i="10"/>
  <c r="CJ15" i="10"/>
  <c r="CK15" i="10"/>
  <c r="CL15" i="10"/>
  <c r="CM15" i="10"/>
  <c r="CN15" i="10"/>
  <c r="CO15" i="10"/>
  <c r="CP15" i="10"/>
  <c r="CQ15" i="10"/>
  <c r="CI16" i="10"/>
  <c r="CJ16" i="10"/>
  <c r="CK16" i="10"/>
  <c r="CL16" i="10"/>
  <c r="CM16" i="10"/>
  <c r="CN16" i="10"/>
  <c r="CO16" i="10"/>
  <c r="CP16" i="10"/>
  <c r="CQ16" i="10"/>
  <c r="CI17" i="10"/>
  <c r="CJ17" i="10"/>
  <c r="CK17" i="10"/>
  <c r="CL17" i="10"/>
  <c r="CM17" i="10"/>
  <c r="CN17" i="10"/>
  <c r="CO17" i="10"/>
  <c r="CP17" i="10"/>
  <c r="CQ17" i="10"/>
  <c r="CI18" i="10"/>
  <c r="CJ18" i="10"/>
  <c r="CK18" i="10"/>
  <c r="CL18" i="10"/>
  <c r="CM18" i="10"/>
  <c r="CN18" i="10"/>
  <c r="CO18" i="10"/>
  <c r="CP18" i="10"/>
  <c r="CQ18" i="10"/>
  <c r="CI19" i="10"/>
  <c r="CJ19" i="10"/>
  <c r="CK19" i="10"/>
  <c r="CL19" i="10"/>
  <c r="CM19" i="10"/>
  <c r="CN19" i="10"/>
  <c r="CO19" i="10"/>
  <c r="CP19" i="10"/>
  <c r="CQ19" i="10"/>
  <c r="CI20" i="10"/>
  <c r="CJ20" i="10"/>
  <c r="CK20" i="10"/>
  <c r="CL20" i="10"/>
  <c r="CM20" i="10"/>
  <c r="CN20" i="10"/>
  <c r="CO20" i="10"/>
  <c r="CP20" i="10"/>
  <c r="CQ20" i="10"/>
  <c r="CI21" i="10"/>
  <c r="CJ21" i="10"/>
  <c r="CK21" i="10"/>
  <c r="CL21" i="10"/>
  <c r="CM21" i="10"/>
  <c r="CN21" i="10"/>
  <c r="CO21" i="10"/>
  <c r="CP21" i="10"/>
  <c r="CQ21" i="10"/>
  <c r="CI22" i="10"/>
  <c r="CJ22" i="10"/>
  <c r="CK22" i="10"/>
  <c r="CL22" i="10"/>
  <c r="CM22" i="10"/>
  <c r="CN22" i="10"/>
  <c r="CO22" i="10"/>
  <c r="CP22" i="10"/>
  <c r="CQ22" i="10"/>
  <c r="CI23" i="10"/>
  <c r="CJ23" i="10"/>
  <c r="CK23" i="10"/>
  <c r="CL23" i="10"/>
  <c r="CM23" i="10"/>
  <c r="CN23" i="10"/>
  <c r="CO23" i="10"/>
  <c r="CP23" i="10"/>
  <c r="CQ23" i="10"/>
  <c r="CI24" i="10"/>
  <c r="CJ24" i="10"/>
  <c r="CK24" i="10"/>
  <c r="CL24" i="10"/>
  <c r="CM24" i="10"/>
  <c r="CN24" i="10"/>
  <c r="CO24" i="10"/>
  <c r="CP24" i="10"/>
  <c r="CQ24" i="10"/>
  <c r="CI25" i="10"/>
  <c r="CJ25" i="10"/>
  <c r="CK25" i="10"/>
  <c r="CL25" i="10"/>
  <c r="CM25" i="10"/>
  <c r="CN25" i="10"/>
  <c r="CO25" i="10"/>
  <c r="CP25" i="10"/>
  <c r="CQ25" i="10"/>
  <c r="CI26" i="10"/>
  <c r="CJ26" i="10"/>
  <c r="CK26" i="10"/>
  <c r="CL26" i="10"/>
  <c r="CM26" i="10"/>
  <c r="CN26" i="10"/>
  <c r="CO26" i="10"/>
  <c r="CP26" i="10"/>
  <c r="CQ26" i="10"/>
  <c r="CI27" i="10"/>
  <c r="CJ27" i="10"/>
  <c r="CK27" i="10"/>
  <c r="CL27" i="10"/>
  <c r="CM27" i="10"/>
  <c r="CN27" i="10"/>
  <c r="CO27" i="10"/>
  <c r="CP27" i="10"/>
  <c r="CQ27" i="10"/>
  <c r="CI28" i="10"/>
  <c r="CJ28" i="10"/>
  <c r="CK28" i="10"/>
  <c r="CL28" i="10"/>
  <c r="CM28" i="10"/>
  <c r="CN28" i="10"/>
  <c r="CO28" i="10"/>
  <c r="CP28" i="10"/>
  <c r="CQ28" i="10"/>
  <c r="CI29" i="10"/>
  <c r="CJ29" i="10"/>
  <c r="CK29" i="10"/>
  <c r="CL29" i="10"/>
  <c r="CM29" i="10"/>
  <c r="CN29" i="10"/>
  <c r="CO29" i="10"/>
  <c r="CP29" i="10"/>
  <c r="CQ29" i="10"/>
  <c r="CI30" i="10"/>
  <c r="CJ30" i="10"/>
  <c r="CK30" i="10"/>
  <c r="CL30" i="10"/>
  <c r="CM30" i="10"/>
  <c r="CN30" i="10"/>
  <c r="CO30" i="10"/>
  <c r="CP30" i="10"/>
  <c r="CQ30" i="10"/>
  <c r="CI31" i="10"/>
  <c r="CJ31" i="10"/>
  <c r="CK31" i="10"/>
  <c r="CL31" i="10"/>
  <c r="CM31" i="10"/>
  <c r="CN31" i="10"/>
  <c r="CO31" i="10"/>
  <c r="CP31" i="10"/>
  <c r="CQ31" i="10"/>
  <c r="CC2" i="10"/>
  <c r="CD2" i="10"/>
  <c r="CE2" i="10"/>
  <c r="CF2" i="10"/>
  <c r="CG2" i="10"/>
  <c r="CH2" i="10"/>
  <c r="CC3" i="10"/>
  <c r="CD3" i="10"/>
  <c r="CE3" i="10"/>
  <c r="CF3" i="10"/>
  <c r="CG3" i="10"/>
  <c r="CH3" i="10"/>
  <c r="CC4" i="10"/>
  <c r="CD4" i="10"/>
  <c r="CE4" i="10"/>
  <c r="CF4" i="10"/>
  <c r="CG4" i="10"/>
  <c r="CH4" i="10"/>
  <c r="BX5" i="10"/>
  <c r="CC5" i="10"/>
  <c r="CD5" i="10"/>
  <c r="CE5" i="10"/>
  <c r="CF5" i="10"/>
  <c r="CG5" i="10"/>
  <c r="CH5" i="10"/>
  <c r="CC6" i="10"/>
  <c r="CD6" i="10"/>
  <c r="CE6" i="10"/>
  <c r="CF6" i="10"/>
  <c r="CG6" i="10"/>
  <c r="CH6" i="10"/>
  <c r="CC7" i="10"/>
  <c r="CD7" i="10"/>
  <c r="CE7" i="10"/>
  <c r="CF7" i="10"/>
  <c r="CG7" i="10"/>
  <c r="CH7" i="10"/>
  <c r="CC8" i="10"/>
  <c r="CD8" i="10"/>
  <c r="CE8" i="10"/>
  <c r="CF8" i="10"/>
  <c r="CG8" i="10"/>
  <c r="CH8" i="10"/>
  <c r="CC9" i="10"/>
  <c r="CD9" i="10"/>
  <c r="CE9" i="10"/>
  <c r="CF9" i="10"/>
  <c r="CG9" i="10"/>
  <c r="CH9" i="10"/>
  <c r="CC10" i="10"/>
  <c r="CD10" i="10"/>
  <c r="CE10" i="10"/>
  <c r="CF10" i="10"/>
  <c r="CG10" i="10"/>
  <c r="CH10" i="10"/>
  <c r="CC11" i="10"/>
  <c r="CD11" i="10"/>
  <c r="CE11" i="10"/>
  <c r="CF11" i="10"/>
  <c r="CG11" i="10"/>
  <c r="CH11" i="10"/>
  <c r="CC12" i="10"/>
  <c r="CD12" i="10"/>
  <c r="CE12" i="10"/>
  <c r="CF12" i="10"/>
  <c r="CG12" i="10"/>
  <c r="CH12" i="10"/>
  <c r="BX13" i="10"/>
  <c r="CC13" i="10"/>
  <c r="CD13" i="10"/>
  <c r="CE13" i="10"/>
  <c r="CF13" i="10"/>
  <c r="CG13" i="10"/>
  <c r="CH13" i="10"/>
  <c r="CC14" i="10"/>
  <c r="CD14" i="10"/>
  <c r="CE14" i="10"/>
  <c r="CF14" i="10"/>
  <c r="CG14" i="10"/>
  <c r="CH14" i="10"/>
  <c r="CC15" i="10"/>
  <c r="CD15" i="10"/>
  <c r="CE15" i="10"/>
  <c r="CF15" i="10"/>
  <c r="CG15" i="10"/>
  <c r="CH15" i="10"/>
  <c r="CC16" i="10"/>
  <c r="CD16" i="10"/>
  <c r="CE16" i="10"/>
  <c r="CF16" i="10"/>
  <c r="CG16" i="10"/>
  <c r="CH16" i="10"/>
  <c r="CC17" i="10"/>
  <c r="CD17" i="10"/>
  <c r="CE17" i="10"/>
  <c r="CF17" i="10"/>
  <c r="CG17" i="10"/>
  <c r="CH17" i="10"/>
  <c r="CC18" i="10"/>
  <c r="CD18" i="10"/>
  <c r="CE18" i="10"/>
  <c r="CF18" i="10"/>
  <c r="CG18" i="10"/>
  <c r="CH18" i="10"/>
  <c r="CC19" i="10"/>
  <c r="CD19" i="10"/>
  <c r="CE19" i="10"/>
  <c r="CF19" i="10"/>
  <c r="CG19" i="10"/>
  <c r="CH19" i="10"/>
  <c r="CC20" i="10"/>
  <c r="CD20" i="10"/>
  <c r="CE20" i="10"/>
  <c r="CF20" i="10"/>
  <c r="CG20" i="10"/>
  <c r="CH20" i="10"/>
  <c r="CC21" i="10"/>
  <c r="CD21" i="10"/>
  <c r="CE21" i="10"/>
  <c r="CF21" i="10"/>
  <c r="CG21" i="10"/>
  <c r="CH21" i="10"/>
  <c r="CC22" i="10"/>
  <c r="CD22" i="10"/>
  <c r="CE22" i="10"/>
  <c r="CF22" i="10"/>
  <c r="CG22" i="10"/>
  <c r="CH22" i="10"/>
  <c r="CC23" i="10"/>
  <c r="CD23" i="10"/>
  <c r="CE23" i="10"/>
  <c r="CF23" i="10"/>
  <c r="CG23" i="10"/>
  <c r="CH23" i="10"/>
  <c r="CC24" i="10"/>
  <c r="CD24" i="10"/>
  <c r="CE24" i="10"/>
  <c r="CF24" i="10"/>
  <c r="CG24" i="10"/>
  <c r="CH24" i="10"/>
  <c r="BX25" i="10"/>
  <c r="CC25" i="10"/>
  <c r="CD25" i="10"/>
  <c r="CE25" i="10"/>
  <c r="CF25" i="10"/>
  <c r="CG25" i="10"/>
  <c r="CH25" i="10"/>
  <c r="CC26" i="10"/>
  <c r="CD26" i="10"/>
  <c r="CE26" i="10"/>
  <c r="CF26" i="10"/>
  <c r="CG26" i="10"/>
  <c r="CH26" i="10"/>
  <c r="CC27" i="10"/>
  <c r="CD27" i="10"/>
  <c r="CE27" i="10"/>
  <c r="CF27" i="10"/>
  <c r="CG27" i="10"/>
  <c r="CH27" i="10"/>
  <c r="CC28" i="10"/>
  <c r="CD28" i="10"/>
  <c r="CE28" i="10"/>
  <c r="CF28" i="10"/>
  <c r="CG28" i="10"/>
  <c r="CH28" i="10"/>
  <c r="CC29" i="10"/>
  <c r="CD29" i="10"/>
  <c r="CE29" i="10"/>
  <c r="CF29" i="10"/>
  <c r="CG29" i="10"/>
  <c r="CH29" i="10"/>
  <c r="CC30" i="10"/>
  <c r="CD30" i="10"/>
  <c r="CE30" i="10"/>
  <c r="CF30" i="10"/>
  <c r="CG30" i="10"/>
  <c r="CH30" i="10"/>
  <c r="CC31" i="10"/>
  <c r="CD31" i="10"/>
  <c r="CE31" i="10"/>
  <c r="CF31" i="10"/>
  <c r="CG31" i="10"/>
  <c r="CH31" i="10"/>
  <c r="BF2" i="10"/>
  <c r="BG2" i="10"/>
  <c r="BH2" i="10"/>
  <c r="BI2" i="10"/>
  <c r="BJ2" i="10"/>
  <c r="BK2" i="10"/>
  <c r="BL2" i="10"/>
  <c r="BM2" i="10"/>
  <c r="BF3" i="10"/>
  <c r="BG3" i="10"/>
  <c r="BH3" i="10"/>
  <c r="BI3" i="10"/>
  <c r="BJ3" i="10"/>
  <c r="BK3" i="10"/>
  <c r="BL3" i="10"/>
  <c r="BM3" i="10"/>
  <c r="BF4" i="10"/>
  <c r="BG4" i="10"/>
  <c r="BH4" i="10"/>
  <c r="BI4" i="10"/>
  <c r="BJ4" i="10"/>
  <c r="BK4" i="10"/>
  <c r="BL4" i="10"/>
  <c r="BM4" i="10"/>
  <c r="BF5" i="10"/>
  <c r="BG5" i="10"/>
  <c r="BH5" i="10"/>
  <c r="BI5" i="10"/>
  <c r="BJ5" i="10"/>
  <c r="BK5" i="10"/>
  <c r="BL5" i="10"/>
  <c r="BM5" i="10"/>
  <c r="BF6" i="10"/>
  <c r="BG6" i="10"/>
  <c r="BH6" i="10"/>
  <c r="BI6" i="10"/>
  <c r="BJ6" i="10"/>
  <c r="BK6" i="10"/>
  <c r="BL6" i="10"/>
  <c r="BM6" i="10"/>
  <c r="BF7" i="10"/>
  <c r="BG7" i="10"/>
  <c r="BH7" i="10"/>
  <c r="BI7" i="10"/>
  <c r="BJ7" i="10"/>
  <c r="BK7" i="10"/>
  <c r="BL7" i="10"/>
  <c r="BM7" i="10"/>
  <c r="BF8" i="10"/>
  <c r="BG8" i="10"/>
  <c r="BH8" i="10"/>
  <c r="BI8" i="10"/>
  <c r="BJ8" i="10"/>
  <c r="BK8" i="10"/>
  <c r="BL8" i="10"/>
  <c r="BM8" i="10"/>
  <c r="BF9" i="10"/>
  <c r="BG9" i="10"/>
  <c r="BH9" i="10"/>
  <c r="BI9" i="10"/>
  <c r="BJ9" i="10"/>
  <c r="BK9" i="10"/>
  <c r="BL9" i="10"/>
  <c r="BM9" i="10"/>
  <c r="BF10" i="10"/>
  <c r="BG10" i="10"/>
  <c r="BH10" i="10"/>
  <c r="BI10" i="10"/>
  <c r="BJ10" i="10"/>
  <c r="BK10" i="10"/>
  <c r="BL10" i="10"/>
  <c r="BM10" i="10"/>
  <c r="BF11" i="10"/>
  <c r="BG11" i="10"/>
  <c r="BH11" i="10"/>
  <c r="BI11" i="10"/>
  <c r="BJ11" i="10"/>
  <c r="BK11" i="10"/>
  <c r="BL11" i="10"/>
  <c r="BM11" i="10"/>
  <c r="BF12" i="10"/>
  <c r="BG12" i="10"/>
  <c r="BH12" i="10"/>
  <c r="BI12" i="10"/>
  <c r="BJ12" i="10"/>
  <c r="BK12" i="10"/>
  <c r="BL12" i="10"/>
  <c r="BM12" i="10"/>
  <c r="BF13" i="10"/>
  <c r="BG13" i="10"/>
  <c r="BH13" i="10"/>
  <c r="BI13" i="10"/>
  <c r="BJ13" i="10"/>
  <c r="BK13" i="10"/>
  <c r="BL13" i="10"/>
  <c r="BM13" i="10"/>
  <c r="BF14" i="10"/>
  <c r="BG14" i="10"/>
  <c r="BH14" i="10"/>
  <c r="BI14" i="10"/>
  <c r="BJ14" i="10"/>
  <c r="BK14" i="10"/>
  <c r="BL14" i="10"/>
  <c r="BM14" i="10"/>
  <c r="BF15" i="10"/>
  <c r="BG15" i="10"/>
  <c r="BH15" i="10"/>
  <c r="BI15" i="10"/>
  <c r="BJ15" i="10"/>
  <c r="BK15" i="10"/>
  <c r="BL15" i="10"/>
  <c r="BM15" i="10"/>
  <c r="BF16" i="10"/>
  <c r="BG16" i="10"/>
  <c r="BH16" i="10"/>
  <c r="BI16" i="10"/>
  <c r="BJ16" i="10"/>
  <c r="BK16" i="10"/>
  <c r="BL16" i="10"/>
  <c r="BM16" i="10"/>
  <c r="BF17" i="10"/>
  <c r="BG17" i="10"/>
  <c r="BH17" i="10"/>
  <c r="BI17" i="10"/>
  <c r="BJ17" i="10"/>
  <c r="BK17" i="10"/>
  <c r="BL17" i="10"/>
  <c r="BM17" i="10"/>
  <c r="BF18" i="10"/>
  <c r="BG18" i="10"/>
  <c r="BH18" i="10"/>
  <c r="BI18" i="10"/>
  <c r="BJ18" i="10"/>
  <c r="BK18" i="10"/>
  <c r="BL18" i="10"/>
  <c r="BM18" i="10"/>
  <c r="BF19" i="10"/>
  <c r="BG19" i="10"/>
  <c r="BH19" i="10"/>
  <c r="BI19" i="10"/>
  <c r="BJ19" i="10"/>
  <c r="BK19" i="10"/>
  <c r="BL19" i="10"/>
  <c r="BM19" i="10"/>
  <c r="BF20" i="10"/>
  <c r="BG20" i="10"/>
  <c r="BH20" i="10"/>
  <c r="BI20" i="10"/>
  <c r="BJ20" i="10"/>
  <c r="BK20" i="10"/>
  <c r="BL20" i="10"/>
  <c r="BM20" i="10"/>
  <c r="BF21" i="10"/>
  <c r="BG21" i="10"/>
  <c r="BH21" i="10"/>
  <c r="BI21" i="10"/>
  <c r="BJ21" i="10"/>
  <c r="BK21" i="10"/>
  <c r="BL21" i="10"/>
  <c r="BM21" i="10"/>
  <c r="BF22" i="10"/>
  <c r="BG22" i="10"/>
  <c r="BH22" i="10"/>
  <c r="BI22" i="10"/>
  <c r="BJ22" i="10"/>
  <c r="BK22" i="10"/>
  <c r="BL22" i="10"/>
  <c r="BM22" i="10"/>
  <c r="BF23" i="10"/>
  <c r="BG23" i="10"/>
  <c r="BH23" i="10"/>
  <c r="BI23" i="10"/>
  <c r="BJ23" i="10"/>
  <c r="BK23" i="10"/>
  <c r="BL23" i="10"/>
  <c r="BM23" i="10"/>
  <c r="BF24" i="10"/>
  <c r="BG24" i="10"/>
  <c r="BH24" i="10"/>
  <c r="BI24" i="10"/>
  <c r="BJ24" i="10"/>
  <c r="BK24" i="10"/>
  <c r="BL24" i="10"/>
  <c r="BM24" i="10"/>
  <c r="BF25" i="10"/>
  <c r="BG25" i="10"/>
  <c r="BH25" i="10"/>
  <c r="BI25" i="10"/>
  <c r="BJ25" i="10"/>
  <c r="BK25" i="10"/>
  <c r="BL25" i="10"/>
  <c r="BM25" i="10"/>
  <c r="BF26" i="10"/>
  <c r="BG26" i="10"/>
  <c r="BH26" i="10"/>
  <c r="BI26" i="10"/>
  <c r="BJ26" i="10"/>
  <c r="BK26" i="10"/>
  <c r="BL26" i="10"/>
  <c r="BM26" i="10"/>
  <c r="BF27" i="10"/>
  <c r="BG27" i="10"/>
  <c r="BH27" i="10"/>
  <c r="BI27" i="10"/>
  <c r="BJ27" i="10"/>
  <c r="BK27" i="10"/>
  <c r="BL27" i="10"/>
  <c r="BM27" i="10"/>
  <c r="BF28" i="10"/>
  <c r="BG28" i="10"/>
  <c r="BH28" i="10"/>
  <c r="BI28" i="10"/>
  <c r="BJ28" i="10"/>
  <c r="BK28" i="10"/>
  <c r="BL28" i="10"/>
  <c r="BM28" i="10"/>
  <c r="BF29" i="10"/>
  <c r="BG29" i="10"/>
  <c r="BH29" i="10"/>
  <c r="BI29" i="10"/>
  <c r="BJ29" i="10"/>
  <c r="BK29" i="10"/>
  <c r="BL29" i="10"/>
  <c r="BM29" i="10"/>
  <c r="BF30" i="10"/>
  <c r="BG30" i="10"/>
  <c r="BH30" i="10"/>
  <c r="BI30" i="10"/>
  <c r="BJ30" i="10"/>
  <c r="BK30" i="10"/>
  <c r="BL30" i="10"/>
  <c r="BM30" i="10"/>
  <c r="BF31" i="10"/>
  <c r="BG31" i="10"/>
  <c r="BH31" i="10"/>
  <c r="BI31" i="10"/>
  <c r="BJ31" i="10"/>
  <c r="BK31" i="10"/>
  <c r="BL31" i="10"/>
  <c r="BM31" i="10"/>
  <c r="AU2" i="10"/>
  <c r="BY2" i="10" s="1"/>
  <c r="AY2" i="10"/>
  <c r="AZ2" i="10"/>
  <c r="BA2" i="10"/>
  <c r="BB2" i="10"/>
  <c r="BC2" i="10"/>
  <c r="BD2" i="10"/>
  <c r="BE2" i="10"/>
  <c r="AY3" i="10"/>
  <c r="AZ3" i="10"/>
  <c r="BA3" i="10"/>
  <c r="BB3" i="10"/>
  <c r="BC3" i="10"/>
  <c r="BD3" i="10"/>
  <c r="BE3" i="10"/>
  <c r="AS4" i="10"/>
  <c r="BW4" i="10" s="1"/>
  <c r="AW4" i="10"/>
  <c r="CA4" i="10" s="1"/>
  <c r="AY4" i="10"/>
  <c r="AZ4" i="10"/>
  <c r="BA4" i="10"/>
  <c r="BB4" i="10"/>
  <c r="BC4" i="10"/>
  <c r="BD4" i="10"/>
  <c r="BE4" i="10"/>
  <c r="AS5" i="10"/>
  <c r="BW5" i="10" s="1"/>
  <c r="AT5" i="10"/>
  <c r="AU5" i="10"/>
  <c r="BY5" i="10" s="1"/>
  <c r="AY5" i="10"/>
  <c r="AZ5" i="10"/>
  <c r="BA5" i="10"/>
  <c r="BB5" i="10"/>
  <c r="BC5" i="10"/>
  <c r="BD5" i="10"/>
  <c r="BE5" i="10"/>
  <c r="AR6" i="10"/>
  <c r="BV6" i="10" s="1"/>
  <c r="AT6" i="10"/>
  <c r="BX6" i="10" s="1"/>
  <c r="AY6" i="10"/>
  <c r="AZ6" i="10"/>
  <c r="BA6" i="10"/>
  <c r="BB6" i="10"/>
  <c r="BC6" i="10"/>
  <c r="BD6" i="10"/>
  <c r="BE6" i="10"/>
  <c r="AQ7" i="10"/>
  <c r="BU7" i="10" s="1"/>
  <c r="AT7" i="10"/>
  <c r="BX7" i="10" s="1"/>
  <c r="AY7" i="10"/>
  <c r="AZ7" i="10"/>
  <c r="BA7" i="10"/>
  <c r="BB7" i="10"/>
  <c r="BC7" i="10"/>
  <c r="BD7" i="10"/>
  <c r="BE7" i="10"/>
  <c r="AT8" i="10"/>
  <c r="BX8" i="10" s="1"/>
  <c r="AW8" i="10"/>
  <c r="CA8" i="10" s="1"/>
  <c r="AY8" i="10"/>
  <c r="AZ8" i="10"/>
  <c r="BA8" i="10"/>
  <c r="BB8" i="10"/>
  <c r="BC8" i="10"/>
  <c r="BD8" i="10"/>
  <c r="BE8" i="10"/>
  <c r="AY9" i="10"/>
  <c r="AZ9" i="10"/>
  <c r="BA9" i="10"/>
  <c r="BB9" i="10"/>
  <c r="BC9" i="10"/>
  <c r="BD9" i="10"/>
  <c r="BE9" i="10"/>
  <c r="AR10" i="10"/>
  <c r="BV10" i="10" s="1"/>
  <c r="AY10" i="10"/>
  <c r="AZ10" i="10"/>
  <c r="BA10" i="10"/>
  <c r="BB10" i="10"/>
  <c r="BC10" i="10"/>
  <c r="BD10" i="10"/>
  <c r="BE10" i="10"/>
  <c r="AQ11" i="10"/>
  <c r="BU11" i="10" s="1"/>
  <c r="AS11" i="10"/>
  <c r="BW11" i="10" s="1"/>
  <c r="AY11" i="10"/>
  <c r="AZ11" i="10"/>
  <c r="BA11" i="10"/>
  <c r="BB11" i="10"/>
  <c r="BC11" i="10"/>
  <c r="BD11" i="10"/>
  <c r="BE11" i="10"/>
  <c r="AU12" i="10"/>
  <c r="BY12" i="10" s="1"/>
  <c r="AW12" i="10"/>
  <c r="CA12" i="10" s="1"/>
  <c r="AY12" i="10"/>
  <c r="AZ12" i="10"/>
  <c r="BA12" i="10"/>
  <c r="BB12" i="10"/>
  <c r="BC12" i="10"/>
  <c r="BD12" i="10"/>
  <c r="BE12" i="10"/>
  <c r="AS13" i="10"/>
  <c r="BW13" i="10" s="1"/>
  <c r="AT13" i="10"/>
  <c r="AY13" i="10"/>
  <c r="AZ13" i="10"/>
  <c r="BA13" i="10"/>
  <c r="BB13" i="10"/>
  <c r="BC13" i="10"/>
  <c r="BD13" i="10"/>
  <c r="BE13" i="10"/>
  <c r="AQ14" i="10"/>
  <c r="BU14" i="10" s="1"/>
  <c r="AS14" i="10"/>
  <c r="BW14" i="10" s="1"/>
  <c r="AT14" i="10"/>
  <c r="BX14" i="10" s="1"/>
  <c r="AY14" i="10"/>
  <c r="AZ14" i="10"/>
  <c r="BA14" i="10"/>
  <c r="BB14" i="10"/>
  <c r="BC14" i="10"/>
  <c r="BD14" i="10"/>
  <c r="BE14" i="10"/>
  <c r="AS15" i="10"/>
  <c r="BW15" i="10" s="1"/>
  <c r="AT15" i="10"/>
  <c r="BX15" i="10" s="1"/>
  <c r="AU15" i="10"/>
  <c r="BY15" i="10" s="1"/>
  <c r="AY15" i="10"/>
  <c r="AZ15" i="10"/>
  <c r="BA15" i="10"/>
  <c r="BB15" i="10"/>
  <c r="BC15" i="10"/>
  <c r="BD15" i="10"/>
  <c r="BE15" i="10"/>
  <c r="AT16" i="10"/>
  <c r="BX16" i="10" s="1"/>
  <c r="AW16" i="10"/>
  <c r="CA16" i="10" s="1"/>
  <c r="AY16" i="10"/>
  <c r="AZ16" i="10"/>
  <c r="BA16" i="10"/>
  <c r="BB16" i="10"/>
  <c r="BC16" i="10"/>
  <c r="BD16" i="10"/>
  <c r="BE16" i="10"/>
  <c r="AU17" i="10"/>
  <c r="BY17" i="10" s="1"/>
  <c r="AW17" i="10"/>
  <c r="CA17" i="10" s="1"/>
  <c r="AY17" i="10"/>
  <c r="AZ17" i="10"/>
  <c r="BA17" i="10"/>
  <c r="BB17" i="10"/>
  <c r="BC17" i="10"/>
  <c r="BD17" i="10"/>
  <c r="BE17" i="10"/>
  <c r="AS18" i="10"/>
  <c r="BW18" i="10" s="1"/>
  <c r="AT18" i="10"/>
  <c r="BX18" i="10" s="1"/>
  <c r="AY18" i="10"/>
  <c r="AZ18" i="10"/>
  <c r="BA18" i="10"/>
  <c r="BB18" i="10"/>
  <c r="BC18" i="10"/>
  <c r="BD18" i="10"/>
  <c r="BE18" i="10"/>
  <c r="AS19" i="10"/>
  <c r="BW19" i="10" s="1"/>
  <c r="AT19" i="10"/>
  <c r="BX19" i="10" s="1"/>
  <c r="AY19" i="10"/>
  <c r="AZ19" i="10"/>
  <c r="BA19" i="10"/>
  <c r="BB19" i="10"/>
  <c r="BC19" i="10"/>
  <c r="BD19" i="10"/>
  <c r="BE19" i="10"/>
  <c r="AQ20" i="10"/>
  <c r="BU20" i="10" s="1"/>
  <c r="AS20" i="10"/>
  <c r="BW20" i="10" s="1"/>
  <c r="AT20" i="10"/>
  <c r="BX20" i="10" s="1"/>
  <c r="AU20" i="10"/>
  <c r="BY20" i="10" s="1"/>
  <c r="AY20" i="10"/>
  <c r="AZ20" i="10"/>
  <c r="BA20" i="10"/>
  <c r="BB20" i="10"/>
  <c r="BC20" i="10"/>
  <c r="BD20" i="10"/>
  <c r="BE20" i="10"/>
  <c r="AQ21" i="10"/>
  <c r="BU21" i="10" s="1"/>
  <c r="AR21" i="10"/>
  <c r="BV21" i="10" s="1"/>
  <c r="AW21" i="10"/>
  <c r="CA21" i="10" s="1"/>
  <c r="AY21" i="10"/>
  <c r="AZ21" i="10"/>
  <c r="BA21" i="10"/>
  <c r="BB21" i="10"/>
  <c r="BC21" i="10"/>
  <c r="BD21" i="10"/>
  <c r="BE21" i="10"/>
  <c r="AY22" i="10"/>
  <c r="AZ22" i="10"/>
  <c r="BA22" i="10"/>
  <c r="BB22" i="10"/>
  <c r="BC22" i="10"/>
  <c r="BD22" i="10"/>
  <c r="BE22" i="10"/>
  <c r="AQ23" i="10"/>
  <c r="BU23" i="10" s="1"/>
  <c r="AS23" i="10"/>
  <c r="BW23" i="10" s="1"/>
  <c r="AU23" i="10"/>
  <c r="BY23" i="10" s="1"/>
  <c r="AY23" i="10"/>
  <c r="AZ23" i="10"/>
  <c r="BA23" i="10"/>
  <c r="BB23" i="10"/>
  <c r="BC23" i="10"/>
  <c r="BD23" i="10"/>
  <c r="BE23" i="10"/>
  <c r="AS24" i="10"/>
  <c r="BW24" i="10" s="1"/>
  <c r="AT24" i="10"/>
  <c r="BX24" i="10" s="1"/>
  <c r="AY24" i="10"/>
  <c r="AZ24" i="10"/>
  <c r="BA24" i="10"/>
  <c r="BB24" i="10"/>
  <c r="BC24" i="10"/>
  <c r="BD24" i="10"/>
  <c r="BE24" i="10"/>
  <c r="AS25" i="10"/>
  <c r="BW25" i="10" s="1"/>
  <c r="AT25" i="10"/>
  <c r="AW25" i="10"/>
  <c r="CA25" i="10" s="1"/>
  <c r="AY25" i="10"/>
  <c r="AZ25" i="10"/>
  <c r="BA25" i="10"/>
  <c r="BB25" i="10"/>
  <c r="BC25" i="10"/>
  <c r="BD25" i="10"/>
  <c r="BE25" i="10"/>
  <c r="AT26" i="10"/>
  <c r="BX26" i="10" s="1"/>
  <c r="AU26" i="10"/>
  <c r="BY26" i="10" s="1"/>
  <c r="AY26" i="10"/>
  <c r="AZ26" i="10"/>
  <c r="BA26" i="10"/>
  <c r="BB26" i="10"/>
  <c r="BC26" i="10"/>
  <c r="BD26" i="10"/>
  <c r="BE26" i="10"/>
  <c r="AY27" i="10"/>
  <c r="AZ27" i="10"/>
  <c r="BA27" i="10"/>
  <c r="BB27" i="10"/>
  <c r="BC27" i="10"/>
  <c r="BD27" i="10"/>
  <c r="BE27" i="10"/>
  <c r="AR28" i="10"/>
  <c r="BV28" i="10" s="1"/>
  <c r="AY28" i="10"/>
  <c r="AZ28" i="10"/>
  <c r="BA28" i="10"/>
  <c r="BB28" i="10"/>
  <c r="BC28" i="10"/>
  <c r="BD28" i="10"/>
  <c r="BE28" i="10"/>
  <c r="AQ29" i="10"/>
  <c r="BU29" i="10" s="1"/>
  <c r="AS29" i="10"/>
  <c r="BW29" i="10" s="1"/>
  <c r="AW29" i="10"/>
  <c r="CA29" i="10" s="1"/>
  <c r="AY29" i="10"/>
  <c r="AZ29" i="10"/>
  <c r="BA29" i="10"/>
  <c r="BB29" i="10"/>
  <c r="BC29" i="10"/>
  <c r="BD29" i="10"/>
  <c r="BE29" i="10"/>
  <c r="AS30" i="10"/>
  <c r="BW30" i="10" s="1"/>
  <c r="AY30" i="10"/>
  <c r="AZ30" i="10"/>
  <c r="BA30" i="10"/>
  <c r="BB30" i="10"/>
  <c r="BC30" i="10"/>
  <c r="BD30" i="10"/>
  <c r="BE30" i="10"/>
  <c r="AY31" i="10"/>
  <c r="AZ31" i="10"/>
  <c r="BA31" i="10"/>
  <c r="BB31" i="10"/>
  <c r="BC31" i="10"/>
  <c r="BD31" i="10"/>
  <c r="BE31" i="10"/>
  <c r="H32" i="10"/>
  <c r="AL2" i="10" s="1"/>
  <c r="BP2" i="10" s="1"/>
  <c r="I32" i="10"/>
  <c r="AM4" i="10" s="1"/>
  <c r="BQ4" i="10" s="1"/>
  <c r="J32" i="10"/>
  <c r="AN2" i="10" s="1"/>
  <c r="BR2" i="10" s="1"/>
  <c r="K32" i="10"/>
  <c r="AO4" i="10" s="1"/>
  <c r="BS4" i="10" s="1"/>
  <c r="L32" i="10"/>
  <c r="AP3" i="10" s="1"/>
  <c r="BT3" i="10" s="1"/>
  <c r="M32" i="10"/>
  <c r="AQ3" i="10" s="1"/>
  <c r="BU3" i="10" s="1"/>
  <c r="N32" i="10"/>
  <c r="AR3" i="10" s="1"/>
  <c r="BV3" i="10" s="1"/>
  <c r="O32" i="10"/>
  <c r="AS2" i="10" s="1"/>
  <c r="BW2" i="10" s="1"/>
  <c r="P32" i="10"/>
  <c r="AT2" i="10" s="1"/>
  <c r="BX2" i="10" s="1"/>
  <c r="Q32" i="10"/>
  <c r="AU3" i="10" s="1"/>
  <c r="BY3" i="10" s="1"/>
  <c r="R32" i="10"/>
  <c r="AV3" i="10" s="1"/>
  <c r="BZ3" i="10" s="1"/>
  <c r="S32" i="10"/>
  <c r="AW3" i="10" s="1"/>
  <c r="CA3" i="10" s="1"/>
  <c r="T32" i="10"/>
  <c r="AX2" i="10" s="1"/>
  <c r="CB2" i="10" s="1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G32" i="10"/>
  <c r="AK4" i="10" s="1"/>
  <c r="BO4" i="10" s="1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AM17" i="10" l="1"/>
  <c r="BQ17" i="10" s="1"/>
  <c r="AP31" i="10"/>
  <c r="BT31" i="10" s="1"/>
  <c r="AP24" i="10"/>
  <c r="BT24" i="10" s="1"/>
  <c r="AP19" i="10"/>
  <c r="BT19" i="10" s="1"/>
  <c r="AP10" i="10"/>
  <c r="BT10" i="10" s="1"/>
  <c r="AP7" i="10"/>
  <c r="BT7" i="10" s="1"/>
  <c r="AP2" i="10"/>
  <c r="BT2" i="10" s="1"/>
  <c r="AP30" i="10"/>
  <c r="BT30" i="10" s="1"/>
  <c r="AP28" i="10"/>
  <c r="BT28" i="10" s="1"/>
  <c r="AP27" i="10"/>
  <c r="BT27" i="10" s="1"/>
  <c r="AP14" i="10"/>
  <c r="BT14" i="10" s="1"/>
  <c r="AP12" i="10"/>
  <c r="BT12" i="10" s="1"/>
  <c r="AP5" i="10"/>
  <c r="BT5" i="10" s="1"/>
  <c r="AP25" i="10"/>
  <c r="BT25" i="10" s="1"/>
  <c r="AP21" i="10"/>
  <c r="BT21" i="10" s="1"/>
  <c r="AP20" i="10"/>
  <c r="BT20" i="10" s="1"/>
  <c r="AP18" i="10"/>
  <c r="BT18" i="10" s="1"/>
  <c r="AP15" i="10"/>
  <c r="BT15" i="10" s="1"/>
  <c r="AP8" i="10"/>
  <c r="BT8" i="10" s="1"/>
  <c r="AP6" i="10"/>
  <c r="BT6" i="10" s="1"/>
  <c r="AP29" i="10"/>
  <c r="BT29" i="10" s="1"/>
  <c r="AP17" i="10"/>
  <c r="BT17" i="10" s="1"/>
  <c r="AP9" i="10"/>
  <c r="BT9" i="10" s="1"/>
  <c r="AP26" i="10"/>
  <c r="BT26" i="10" s="1"/>
  <c r="AP23" i="10"/>
  <c r="BT23" i="10" s="1"/>
  <c r="AP22" i="10"/>
  <c r="BT22" i="10" s="1"/>
  <c r="AP16" i="10"/>
  <c r="BT16" i="10" s="1"/>
  <c r="AP13" i="10"/>
  <c r="BT13" i="10" s="1"/>
  <c r="AP11" i="10"/>
  <c r="BT11" i="10" s="1"/>
  <c r="AP4" i="10"/>
  <c r="BT4" i="10" s="1"/>
  <c r="AQ30" i="10"/>
  <c r="BU30" i="10" s="1"/>
  <c r="AQ24" i="10"/>
  <c r="BU24" i="10" s="1"/>
  <c r="AQ22" i="10"/>
  <c r="BU22" i="10" s="1"/>
  <c r="AQ17" i="10"/>
  <c r="BU17" i="10" s="1"/>
  <c r="AQ16" i="10"/>
  <c r="BU16" i="10" s="1"/>
  <c r="AQ15" i="10"/>
  <c r="BU15" i="10" s="1"/>
  <c r="AQ2" i="10"/>
  <c r="BU2" i="10" s="1"/>
  <c r="AQ28" i="10"/>
  <c r="BU28" i="10" s="1"/>
  <c r="AQ26" i="10"/>
  <c r="BU26" i="10" s="1"/>
  <c r="AQ25" i="10"/>
  <c r="BU25" i="10" s="1"/>
  <c r="AQ18" i="10"/>
  <c r="BU18" i="10" s="1"/>
  <c r="AQ12" i="10"/>
  <c r="BU12" i="10" s="1"/>
  <c r="AQ10" i="10"/>
  <c r="BU10" i="10" s="1"/>
  <c r="AQ8" i="10"/>
  <c r="BU8" i="10" s="1"/>
  <c r="AQ4" i="10"/>
  <c r="BU4" i="10" s="1"/>
  <c r="AQ31" i="10"/>
  <c r="BU31" i="10" s="1"/>
  <c r="AQ27" i="10"/>
  <c r="BU27" i="10" s="1"/>
  <c r="AQ19" i="10"/>
  <c r="BU19" i="10" s="1"/>
  <c r="AQ13" i="10"/>
  <c r="BU13" i="10" s="1"/>
  <c r="AQ9" i="10"/>
  <c r="BU9" i="10" s="1"/>
  <c r="AQ6" i="10"/>
  <c r="BU6" i="10" s="1"/>
  <c r="AQ5" i="10"/>
  <c r="BU5" i="10" s="1"/>
  <c r="AR22" i="10"/>
  <c r="BV22" i="10" s="1"/>
  <c r="AR20" i="10"/>
  <c r="BV20" i="10" s="1"/>
  <c r="AR19" i="10"/>
  <c r="BV19" i="10" s="1"/>
  <c r="AR18" i="10"/>
  <c r="BV18" i="10" s="1"/>
  <c r="AR17" i="10"/>
  <c r="BV17" i="10" s="1"/>
  <c r="AR7" i="10"/>
  <c r="BV7" i="10" s="1"/>
  <c r="AR5" i="10"/>
  <c r="BV5" i="10" s="1"/>
  <c r="AR4" i="10"/>
  <c r="BV4" i="10" s="1"/>
  <c r="AR30" i="10"/>
  <c r="BV30" i="10" s="1"/>
  <c r="AR29" i="10"/>
  <c r="BV29" i="10" s="1"/>
  <c r="AR27" i="10"/>
  <c r="BV27" i="10" s="1"/>
  <c r="AR26" i="10"/>
  <c r="BV26" i="10" s="1"/>
  <c r="AR16" i="10"/>
  <c r="BV16" i="10" s="1"/>
  <c r="AR11" i="10"/>
  <c r="BV11" i="10" s="1"/>
  <c r="AR9" i="10"/>
  <c r="BV9" i="10" s="1"/>
  <c r="AR8" i="10"/>
  <c r="BV8" i="10" s="1"/>
  <c r="AR2" i="10"/>
  <c r="BV2" i="10" s="1"/>
  <c r="AR31" i="10"/>
  <c r="BV31" i="10" s="1"/>
  <c r="AR25" i="10"/>
  <c r="BV25" i="10" s="1"/>
  <c r="AR24" i="10"/>
  <c r="BV24" i="10" s="1"/>
  <c r="AR23" i="10"/>
  <c r="BV23" i="10" s="1"/>
  <c r="AR15" i="10"/>
  <c r="BV15" i="10" s="1"/>
  <c r="AR14" i="10"/>
  <c r="BV14" i="10" s="1"/>
  <c r="AR13" i="10"/>
  <c r="BV13" i="10" s="1"/>
  <c r="AR12" i="10"/>
  <c r="BV12" i="10" s="1"/>
  <c r="AS31" i="10"/>
  <c r="BW31" i="10" s="1"/>
  <c r="AS17" i="10"/>
  <c r="BW17" i="10" s="1"/>
  <c r="AS12" i="10"/>
  <c r="BW12" i="10" s="1"/>
  <c r="AS27" i="10"/>
  <c r="BW27" i="10" s="1"/>
  <c r="AS9" i="10"/>
  <c r="BW9" i="10" s="1"/>
  <c r="AS28" i="10"/>
  <c r="BW28" i="10" s="1"/>
  <c r="AS26" i="10"/>
  <c r="BW26" i="10" s="1"/>
  <c r="AS22" i="10"/>
  <c r="BW22" i="10" s="1"/>
  <c r="AS21" i="10"/>
  <c r="BW21" i="10" s="1"/>
  <c r="AS16" i="10"/>
  <c r="BW16" i="10" s="1"/>
  <c r="AS10" i="10"/>
  <c r="BW10" i="10" s="1"/>
  <c r="AS8" i="10"/>
  <c r="BW8" i="10" s="1"/>
  <c r="AS7" i="10"/>
  <c r="BW7" i="10" s="1"/>
  <c r="AS6" i="10"/>
  <c r="BW6" i="10" s="1"/>
  <c r="AS3" i="10"/>
  <c r="BW3" i="10" s="1"/>
  <c r="AT31" i="10"/>
  <c r="BX31" i="10" s="1"/>
  <c r="AT30" i="10"/>
  <c r="BX30" i="10" s="1"/>
  <c r="AT23" i="10"/>
  <c r="BX23" i="10" s="1"/>
  <c r="AT22" i="10"/>
  <c r="BX22" i="10" s="1"/>
  <c r="AT17" i="10"/>
  <c r="BX17" i="10" s="1"/>
  <c r="AT4" i="10"/>
  <c r="BX4" i="10" s="1"/>
  <c r="AT3" i="10"/>
  <c r="BX3" i="10" s="1"/>
  <c r="AT29" i="10"/>
  <c r="BX29" i="10" s="1"/>
  <c r="AT28" i="10"/>
  <c r="BX28" i="10" s="1"/>
  <c r="AT27" i="10"/>
  <c r="BX27" i="10" s="1"/>
  <c r="AT21" i="10"/>
  <c r="BX21" i="10" s="1"/>
  <c r="AT12" i="10"/>
  <c r="BX12" i="10" s="1"/>
  <c r="AT11" i="10"/>
  <c r="BX11" i="10" s="1"/>
  <c r="AT10" i="10"/>
  <c r="BX10" i="10" s="1"/>
  <c r="AT9" i="10"/>
  <c r="BX9" i="10" s="1"/>
  <c r="AU29" i="10"/>
  <c r="BY29" i="10" s="1"/>
  <c r="AU22" i="10"/>
  <c r="BY22" i="10" s="1"/>
  <c r="AU19" i="10"/>
  <c r="BY19" i="10" s="1"/>
  <c r="AU14" i="10"/>
  <c r="BY14" i="10" s="1"/>
  <c r="AU11" i="10"/>
  <c r="BY11" i="10" s="1"/>
  <c r="AU8" i="10"/>
  <c r="BY8" i="10" s="1"/>
  <c r="AU31" i="10"/>
  <c r="BY31" i="10" s="1"/>
  <c r="AU28" i="10"/>
  <c r="BY28" i="10" s="1"/>
  <c r="AU25" i="10"/>
  <c r="BY25" i="10" s="1"/>
  <c r="AU18" i="10"/>
  <c r="BY18" i="10" s="1"/>
  <c r="AU13" i="10"/>
  <c r="BY13" i="10" s="1"/>
  <c r="AU10" i="10"/>
  <c r="BY10" i="10" s="1"/>
  <c r="AU7" i="10"/>
  <c r="BY7" i="10" s="1"/>
  <c r="AU4" i="10"/>
  <c r="BY4" i="10" s="1"/>
  <c r="AU30" i="10"/>
  <c r="BY30" i="10" s="1"/>
  <c r="AU27" i="10"/>
  <c r="BY27" i="10" s="1"/>
  <c r="AU24" i="10"/>
  <c r="BY24" i="10" s="1"/>
  <c r="AU21" i="10"/>
  <c r="BY21" i="10" s="1"/>
  <c r="AU16" i="10"/>
  <c r="BY16" i="10" s="1"/>
  <c r="AU9" i="10"/>
  <c r="BY9" i="10" s="1"/>
  <c r="AU6" i="10"/>
  <c r="BY6" i="10" s="1"/>
  <c r="AV25" i="10"/>
  <c r="BZ25" i="10" s="1"/>
  <c r="AV13" i="10"/>
  <c r="BZ13" i="10" s="1"/>
  <c r="AV6" i="10"/>
  <c r="BZ6" i="10" s="1"/>
  <c r="AV28" i="10"/>
  <c r="BZ28" i="10" s="1"/>
  <c r="AV26" i="10"/>
  <c r="BZ26" i="10" s="1"/>
  <c r="AV21" i="10"/>
  <c r="BZ21" i="10" s="1"/>
  <c r="AV19" i="10"/>
  <c r="BZ19" i="10" s="1"/>
  <c r="AV11" i="10"/>
  <c r="BZ11" i="10" s="1"/>
  <c r="AV9" i="10"/>
  <c r="BZ9" i="10" s="1"/>
  <c r="AV4" i="10"/>
  <c r="BZ4" i="10" s="1"/>
  <c r="AV2" i="10"/>
  <c r="BZ2" i="10" s="1"/>
  <c r="AV31" i="10"/>
  <c r="BZ31" i="10" s="1"/>
  <c r="AV24" i="10"/>
  <c r="BZ24" i="10" s="1"/>
  <c r="AV22" i="10"/>
  <c r="BZ22" i="10" s="1"/>
  <c r="AV17" i="10"/>
  <c r="BZ17" i="10" s="1"/>
  <c r="AV16" i="10"/>
  <c r="BZ16" i="10" s="1"/>
  <c r="AV14" i="10"/>
  <c r="BZ14" i="10" s="1"/>
  <c r="AV7" i="10"/>
  <c r="BZ7" i="10" s="1"/>
  <c r="AV5" i="10"/>
  <c r="BZ5" i="10" s="1"/>
  <c r="AV30" i="10"/>
  <c r="BZ30" i="10" s="1"/>
  <c r="AV23" i="10"/>
  <c r="BZ23" i="10" s="1"/>
  <c r="AV15" i="10"/>
  <c r="BZ15" i="10" s="1"/>
  <c r="AV8" i="10"/>
  <c r="BZ8" i="10" s="1"/>
  <c r="AV29" i="10"/>
  <c r="BZ29" i="10" s="1"/>
  <c r="AV27" i="10"/>
  <c r="BZ27" i="10" s="1"/>
  <c r="AV20" i="10"/>
  <c r="BZ20" i="10" s="1"/>
  <c r="AV18" i="10"/>
  <c r="BZ18" i="10" s="1"/>
  <c r="AV12" i="10"/>
  <c r="BZ12" i="10" s="1"/>
  <c r="AV10" i="10"/>
  <c r="BZ10" i="10" s="1"/>
  <c r="AW30" i="10"/>
  <c r="CA30" i="10" s="1"/>
  <c r="AW26" i="10"/>
  <c r="CA26" i="10" s="1"/>
  <c r="AW22" i="10"/>
  <c r="CA22" i="10" s="1"/>
  <c r="AW18" i="10"/>
  <c r="CA18" i="10" s="1"/>
  <c r="AW13" i="10"/>
  <c r="CA13" i="10" s="1"/>
  <c r="AW9" i="10"/>
  <c r="CA9" i="10" s="1"/>
  <c r="AW5" i="10"/>
  <c r="CA5" i="10" s="1"/>
  <c r="AW31" i="10"/>
  <c r="CA31" i="10" s="1"/>
  <c r="AW27" i="10"/>
  <c r="CA27" i="10" s="1"/>
  <c r="AW23" i="10"/>
  <c r="CA23" i="10" s="1"/>
  <c r="AW19" i="10"/>
  <c r="CA19" i="10" s="1"/>
  <c r="AW14" i="10"/>
  <c r="CA14" i="10" s="1"/>
  <c r="AW10" i="10"/>
  <c r="CA10" i="10" s="1"/>
  <c r="AW6" i="10"/>
  <c r="CA6" i="10" s="1"/>
  <c r="AW2" i="10"/>
  <c r="CA2" i="10" s="1"/>
  <c r="AW28" i="10"/>
  <c r="CA28" i="10" s="1"/>
  <c r="AW24" i="10"/>
  <c r="CA24" i="10" s="1"/>
  <c r="AW20" i="10"/>
  <c r="CA20" i="10" s="1"/>
  <c r="AW15" i="10"/>
  <c r="CA15" i="10" s="1"/>
  <c r="AW11" i="10"/>
  <c r="CA11" i="10" s="1"/>
  <c r="AW7" i="10"/>
  <c r="CA7" i="10" s="1"/>
  <c r="AX31" i="10"/>
  <c r="CB31" i="10" s="1"/>
  <c r="AX30" i="10"/>
  <c r="CB30" i="10" s="1"/>
  <c r="AX29" i="10"/>
  <c r="CB29" i="10" s="1"/>
  <c r="AX28" i="10"/>
  <c r="CB28" i="10" s="1"/>
  <c r="AX27" i="10"/>
  <c r="CB27" i="10" s="1"/>
  <c r="AX26" i="10"/>
  <c r="CB26" i="10" s="1"/>
  <c r="AX25" i="10"/>
  <c r="CB25" i="10" s="1"/>
  <c r="AX24" i="10"/>
  <c r="CB24" i="10" s="1"/>
  <c r="AX23" i="10"/>
  <c r="CB23" i="10" s="1"/>
  <c r="AX22" i="10"/>
  <c r="CB22" i="10" s="1"/>
  <c r="AX21" i="10"/>
  <c r="CB21" i="10" s="1"/>
  <c r="AX20" i="10"/>
  <c r="CB20" i="10" s="1"/>
  <c r="AX19" i="10"/>
  <c r="CB19" i="10" s="1"/>
  <c r="AX18" i="10"/>
  <c r="CB18" i="10" s="1"/>
  <c r="AX17" i="10"/>
  <c r="CB17" i="10" s="1"/>
  <c r="AX16" i="10"/>
  <c r="CB16" i="10" s="1"/>
  <c r="AX15" i="10"/>
  <c r="CB15" i="10" s="1"/>
  <c r="AX14" i="10"/>
  <c r="CB14" i="10" s="1"/>
  <c r="AX13" i="10"/>
  <c r="CB13" i="10" s="1"/>
  <c r="AX12" i="10"/>
  <c r="CB12" i="10" s="1"/>
  <c r="AX11" i="10"/>
  <c r="CB11" i="10" s="1"/>
  <c r="AX10" i="10"/>
  <c r="CB10" i="10" s="1"/>
  <c r="AX9" i="10"/>
  <c r="CB9" i="10" s="1"/>
  <c r="AX8" i="10"/>
  <c r="CB8" i="10" s="1"/>
  <c r="AX7" i="10"/>
  <c r="CB7" i="10" s="1"/>
  <c r="AX6" i="10"/>
  <c r="CB6" i="10" s="1"/>
  <c r="AX5" i="10"/>
  <c r="CB5" i="10" s="1"/>
  <c r="AX4" i="10"/>
  <c r="CB4" i="10" s="1"/>
  <c r="AX3" i="10"/>
  <c r="CB3" i="10" s="1"/>
  <c r="AK11" i="10"/>
  <c r="BO11" i="10" s="1"/>
  <c r="AK27" i="10"/>
  <c r="BO27" i="10" s="1"/>
  <c r="AK23" i="10"/>
  <c r="BO23" i="10" s="1"/>
  <c r="AK7" i="10"/>
  <c r="BO7" i="10" s="1"/>
  <c r="AK19" i="10"/>
  <c r="BO19" i="10" s="1"/>
  <c r="AK3" i="10"/>
  <c r="BO3" i="10" s="1"/>
  <c r="AK31" i="10"/>
  <c r="BO31" i="10" s="1"/>
  <c r="AK15" i="10"/>
  <c r="BO15" i="10" s="1"/>
  <c r="AM29" i="10"/>
  <c r="BQ29" i="10" s="1"/>
  <c r="AM13" i="10"/>
  <c r="BQ13" i="10" s="1"/>
  <c r="AM25" i="10"/>
  <c r="BQ25" i="10" s="1"/>
  <c r="AM9" i="10"/>
  <c r="BQ9" i="10" s="1"/>
  <c r="AM21" i="10"/>
  <c r="BQ21" i="10" s="1"/>
  <c r="AM5" i="10"/>
  <c r="BQ5" i="10" s="1"/>
  <c r="AO22" i="10"/>
  <c r="BS22" i="10" s="1"/>
  <c r="AO16" i="10"/>
  <c r="BS16" i="10" s="1"/>
  <c r="AO6" i="10"/>
  <c r="BS6" i="10" s="1"/>
  <c r="AO25" i="10"/>
  <c r="BS25" i="10" s="1"/>
  <c r="AO19" i="10"/>
  <c r="BS19" i="10" s="1"/>
  <c r="AO9" i="10"/>
  <c r="BS9" i="10" s="1"/>
  <c r="AO3" i="10"/>
  <c r="BS3" i="10" s="1"/>
  <c r="AO31" i="10"/>
  <c r="BS31" i="10" s="1"/>
  <c r="AO28" i="10"/>
  <c r="BS28" i="10" s="1"/>
  <c r="AO21" i="10"/>
  <c r="BS21" i="10" s="1"/>
  <c r="AO18" i="10"/>
  <c r="BS18" i="10" s="1"/>
  <c r="AO15" i="10"/>
  <c r="BS15" i="10" s="1"/>
  <c r="AO12" i="10"/>
  <c r="BS12" i="10" s="1"/>
  <c r="AO5" i="10"/>
  <c r="BS5" i="10" s="1"/>
  <c r="AO2" i="10"/>
  <c r="BS2" i="10" s="1"/>
  <c r="AO30" i="10"/>
  <c r="BS30" i="10" s="1"/>
  <c r="AO27" i="10"/>
  <c r="BS27" i="10" s="1"/>
  <c r="AO24" i="10"/>
  <c r="BS24" i="10" s="1"/>
  <c r="AO17" i="10"/>
  <c r="BS17" i="10" s="1"/>
  <c r="AO14" i="10"/>
  <c r="BS14" i="10" s="1"/>
  <c r="AO11" i="10"/>
  <c r="BS11" i="10" s="1"/>
  <c r="AO8" i="10"/>
  <c r="BS8" i="10" s="1"/>
  <c r="AO29" i="10"/>
  <c r="BS29" i="10" s="1"/>
  <c r="AO26" i="10"/>
  <c r="BS26" i="10" s="1"/>
  <c r="AO23" i="10"/>
  <c r="BS23" i="10" s="1"/>
  <c r="AO20" i="10"/>
  <c r="BS20" i="10" s="1"/>
  <c r="AO13" i="10"/>
  <c r="BS13" i="10" s="1"/>
  <c r="AO10" i="10"/>
  <c r="BS10" i="10" s="1"/>
  <c r="AO7" i="10"/>
  <c r="BS7" i="10" s="1"/>
  <c r="AN30" i="10"/>
  <c r="BR30" i="10" s="1"/>
  <c r="AN23" i="10"/>
  <c r="BR23" i="10" s="1"/>
  <c r="AN21" i="10"/>
  <c r="BR21" i="10" s="1"/>
  <c r="AN16" i="10"/>
  <c r="BR16" i="10" s="1"/>
  <c r="AN14" i="10"/>
  <c r="BR14" i="10" s="1"/>
  <c r="AN7" i="10"/>
  <c r="BR7" i="10" s="1"/>
  <c r="AN5" i="10"/>
  <c r="BR5" i="10" s="1"/>
  <c r="AN28" i="10"/>
  <c r="BR28" i="10" s="1"/>
  <c r="AN26" i="10"/>
  <c r="BR26" i="10" s="1"/>
  <c r="AN19" i="10"/>
  <c r="BR19" i="10" s="1"/>
  <c r="AN17" i="10"/>
  <c r="BR17" i="10" s="1"/>
  <c r="AN12" i="10"/>
  <c r="BR12" i="10" s="1"/>
  <c r="AN10" i="10"/>
  <c r="BR10" i="10" s="1"/>
  <c r="AN3" i="10"/>
  <c r="BR3" i="10" s="1"/>
  <c r="AN31" i="10"/>
  <c r="BR31" i="10" s="1"/>
  <c r="AN29" i="10"/>
  <c r="BR29" i="10" s="1"/>
  <c r="AN24" i="10"/>
  <c r="BR24" i="10" s="1"/>
  <c r="AN22" i="10"/>
  <c r="BR22" i="10" s="1"/>
  <c r="AN15" i="10"/>
  <c r="BR15" i="10" s="1"/>
  <c r="AN13" i="10"/>
  <c r="BR13" i="10" s="1"/>
  <c r="AN8" i="10"/>
  <c r="BR8" i="10" s="1"/>
  <c r="AN6" i="10"/>
  <c r="BR6" i="10" s="1"/>
  <c r="AN27" i="10"/>
  <c r="BR27" i="10" s="1"/>
  <c r="AN25" i="10"/>
  <c r="BR25" i="10" s="1"/>
  <c r="AN20" i="10"/>
  <c r="BR20" i="10" s="1"/>
  <c r="AN18" i="10"/>
  <c r="BR18" i="10" s="1"/>
  <c r="AN11" i="10"/>
  <c r="BR11" i="10" s="1"/>
  <c r="AN9" i="10"/>
  <c r="BR9" i="10" s="1"/>
  <c r="AN4" i="10"/>
  <c r="BR4" i="10" s="1"/>
  <c r="AM30" i="10"/>
  <c r="BQ30" i="10" s="1"/>
  <c r="AM26" i="10"/>
  <c r="BQ26" i="10" s="1"/>
  <c r="AM22" i="10"/>
  <c r="BQ22" i="10" s="1"/>
  <c r="AM18" i="10"/>
  <c r="BQ18" i="10" s="1"/>
  <c r="AM14" i="10"/>
  <c r="BQ14" i="10" s="1"/>
  <c r="AM10" i="10"/>
  <c r="BQ10" i="10" s="1"/>
  <c r="AM6" i="10"/>
  <c r="BQ6" i="10" s="1"/>
  <c r="AM2" i="10"/>
  <c r="BQ2" i="10" s="1"/>
  <c r="AM31" i="10"/>
  <c r="BQ31" i="10" s="1"/>
  <c r="AM27" i="10"/>
  <c r="BQ27" i="10" s="1"/>
  <c r="AM23" i="10"/>
  <c r="BQ23" i="10" s="1"/>
  <c r="AM19" i="10"/>
  <c r="BQ19" i="10" s="1"/>
  <c r="AM15" i="10"/>
  <c r="BQ15" i="10" s="1"/>
  <c r="AM11" i="10"/>
  <c r="BQ11" i="10" s="1"/>
  <c r="AM7" i="10"/>
  <c r="BQ7" i="10" s="1"/>
  <c r="AM3" i="10"/>
  <c r="BQ3" i="10" s="1"/>
  <c r="AM28" i="10"/>
  <c r="BQ28" i="10" s="1"/>
  <c r="AM24" i="10"/>
  <c r="BQ24" i="10" s="1"/>
  <c r="AM20" i="10"/>
  <c r="BQ20" i="10" s="1"/>
  <c r="AM16" i="10"/>
  <c r="BQ16" i="10" s="1"/>
  <c r="AM12" i="10"/>
  <c r="BQ12" i="10" s="1"/>
  <c r="AM8" i="10"/>
  <c r="BQ8" i="10" s="1"/>
  <c r="AL31" i="10"/>
  <c r="BP31" i="10" s="1"/>
  <c r="AL30" i="10"/>
  <c r="BP30" i="10" s="1"/>
  <c r="AL29" i="10"/>
  <c r="BP29" i="10" s="1"/>
  <c r="AL28" i="10"/>
  <c r="BP28" i="10" s="1"/>
  <c r="AL27" i="10"/>
  <c r="BP27" i="10" s="1"/>
  <c r="AL26" i="10"/>
  <c r="BP26" i="10" s="1"/>
  <c r="AL25" i="10"/>
  <c r="BP25" i="10" s="1"/>
  <c r="AL24" i="10"/>
  <c r="BP24" i="10" s="1"/>
  <c r="AL23" i="10"/>
  <c r="BP23" i="10" s="1"/>
  <c r="AL22" i="10"/>
  <c r="BP22" i="10" s="1"/>
  <c r="AL21" i="10"/>
  <c r="BP21" i="10" s="1"/>
  <c r="AL20" i="10"/>
  <c r="BP20" i="10" s="1"/>
  <c r="AL19" i="10"/>
  <c r="BP19" i="10" s="1"/>
  <c r="AL18" i="10"/>
  <c r="BP18" i="10" s="1"/>
  <c r="AL17" i="10"/>
  <c r="BP17" i="10" s="1"/>
  <c r="AL16" i="10"/>
  <c r="BP16" i="10" s="1"/>
  <c r="AL15" i="10"/>
  <c r="BP15" i="10" s="1"/>
  <c r="AL14" i="10"/>
  <c r="BP14" i="10" s="1"/>
  <c r="AL13" i="10"/>
  <c r="BP13" i="10" s="1"/>
  <c r="AL12" i="10"/>
  <c r="BP12" i="10" s="1"/>
  <c r="AL11" i="10"/>
  <c r="BP11" i="10" s="1"/>
  <c r="AL10" i="10"/>
  <c r="BP10" i="10" s="1"/>
  <c r="AL9" i="10"/>
  <c r="BP9" i="10" s="1"/>
  <c r="AL8" i="10"/>
  <c r="BP8" i="10" s="1"/>
  <c r="AL7" i="10"/>
  <c r="BP7" i="10" s="1"/>
  <c r="AL6" i="10"/>
  <c r="BP6" i="10" s="1"/>
  <c r="AL5" i="10"/>
  <c r="BP5" i="10" s="1"/>
  <c r="AL4" i="10"/>
  <c r="BP4" i="10" s="1"/>
  <c r="AL3" i="10"/>
  <c r="BP3" i="10" s="1"/>
  <c r="AK30" i="10"/>
  <c r="BO30" i="10" s="1"/>
  <c r="AK26" i="10"/>
  <c r="BO26" i="10" s="1"/>
  <c r="AK22" i="10"/>
  <c r="BO22" i="10" s="1"/>
  <c r="AK18" i="10"/>
  <c r="BO18" i="10" s="1"/>
  <c r="AK14" i="10"/>
  <c r="BO14" i="10" s="1"/>
  <c r="AK10" i="10"/>
  <c r="BO10" i="10" s="1"/>
  <c r="AK6" i="10"/>
  <c r="BO6" i="10" s="1"/>
  <c r="AK29" i="10"/>
  <c r="BO29" i="10" s="1"/>
  <c r="AK25" i="10"/>
  <c r="BO25" i="10" s="1"/>
  <c r="AK21" i="10"/>
  <c r="BO21" i="10" s="1"/>
  <c r="AK17" i="10"/>
  <c r="BO17" i="10" s="1"/>
  <c r="AK13" i="10"/>
  <c r="BO13" i="10" s="1"/>
  <c r="AK9" i="10"/>
  <c r="BO9" i="10" s="1"/>
  <c r="AK5" i="10"/>
  <c r="BO5" i="10" s="1"/>
  <c r="AK2" i="10"/>
  <c r="BO2" i="10" s="1"/>
  <c r="AK28" i="10"/>
  <c r="BO28" i="10" s="1"/>
  <c r="AK24" i="10"/>
  <c r="BO24" i="10" s="1"/>
  <c r="AK20" i="10"/>
  <c r="BO20" i="10" s="1"/>
  <c r="AK16" i="10"/>
  <c r="BO16" i="10" s="1"/>
  <c r="AK12" i="10"/>
  <c r="BO12" i="10" s="1"/>
  <c r="AK8" i="10"/>
  <c r="BO8" i="10" s="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S12" i="10" l="1"/>
  <c r="CS23" i="10"/>
  <c r="CS28" i="10"/>
  <c r="CS21" i="10"/>
  <c r="CS4" i="10"/>
  <c r="CS20" i="10"/>
  <c r="CS5" i="10"/>
  <c r="CS8" i="10"/>
  <c r="CS24" i="10"/>
  <c r="CS14" i="10"/>
  <c r="CS30" i="10"/>
  <c r="CS19" i="10"/>
  <c r="CS7" i="10"/>
  <c r="CS18" i="10"/>
  <c r="CS6" i="10"/>
  <c r="CS22" i="10"/>
  <c r="CS16" i="10"/>
  <c r="CS31" i="10"/>
  <c r="CS11" i="10"/>
  <c r="CS27" i="10"/>
  <c r="CS15" i="10"/>
  <c r="CS10" i="10"/>
  <c r="CS26" i="10"/>
  <c r="CS2" i="10"/>
  <c r="CS3" i="10"/>
  <c r="CS9" i="10"/>
  <c r="CS25" i="10"/>
  <c r="CS13" i="10"/>
  <c r="CS29" i="10"/>
  <c r="CS17" i="10"/>
  <c r="I32" i="8" l="1"/>
  <c r="J32" i="8"/>
  <c r="AN28" i="8" s="1"/>
  <c r="K32" i="8"/>
  <c r="AO16" i="8" s="1"/>
  <c r="L32" i="8"/>
  <c r="AP15" i="8" s="1"/>
  <c r="M32" i="8"/>
  <c r="AQ23" i="8" s="1"/>
  <c r="N32" i="8"/>
  <c r="AR17" i="8" s="1"/>
  <c r="O32" i="8"/>
  <c r="AS27" i="8" s="1"/>
  <c r="P32" i="8"/>
  <c r="AT14" i="8" s="1"/>
  <c r="Q32" i="8"/>
  <c r="R32" i="8"/>
  <c r="AV11" i="8" s="1"/>
  <c r="S32" i="8"/>
  <c r="AW2" i="8" s="1"/>
  <c r="T32" i="8"/>
  <c r="AX19" i="8" s="1"/>
  <c r="U32" i="8"/>
  <c r="V32" i="8"/>
  <c r="AZ3" i="8" s="1"/>
  <c r="W32" i="8"/>
  <c r="BA29" i="8" s="1"/>
  <c r="X32" i="8"/>
  <c r="BB28" i="8" s="1"/>
  <c r="Y32" i="8"/>
  <c r="Z32" i="8"/>
  <c r="BD25" i="8" s="1"/>
  <c r="AA32" i="8"/>
  <c r="BE30" i="8" s="1"/>
  <c r="AB32" i="8"/>
  <c r="BF27" i="8" s="1"/>
  <c r="AC32" i="8"/>
  <c r="BG2" i="8" s="1"/>
  <c r="AD32" i="8"/>
  <c r="BH24" i="8" s="1"/>
  <c r="AE32" i="8"/>
  <c r="BI19" i="8" s="1"/>
  <c r="AF32" i="8"/>
  <c r="AG32" i="8"/>
  <c r="AH32" i="8"/>
  <c r="BL20" i="8" s="1"/>
  <c r="AI32" i="8"/>
  <c r="BM30" i="8" s="1"/>
  <c r="AJ32" i="8"/>
  <c r="BN5" i="8" s="1"/>
  <c r="H32" i="8"/>
  <c r="AL5" i="8" s="1"/>
  <c r="BL30" i="8" l="1"/>
  <c r="AV26" i="8"/>
  <c r="BI2" i="8"/>
  <c r="AW30" i="8"/>
  <c r="AW25" i="8"/>
  <c r="AR2" i="8"/>
  <c r="AO29" i="8"/>
  <c r="AW24" i="8"/>
  <c r="AW3" i="8"/>
  <c r="BM3" i="8"/>
  <c r="AW31" i="8"/>
  <c r="AR28" i="8"/>
  <c r="BD21" i="8"/>
  <c r="AX23" i="8"/>
  <c r="BF18" i="8"/>
  <c r="AP9" i="8"/>
  <c r="BL3" i="8"/>
  <c r="AV3" i="8"/>
  <c r="BH2" i="8"/>
  <c r="BM31" i="8"/>
  <c r="AR31" i="8"/>
  <c r="BF30" i="8"/>
  <c r="AN30" i="8"/>
  <c r="BL28" i="8"/>
  <c r="AP28" i="8"/>
  <c r="AR26" i="8"/>
  <c r="AS25" i="8"/>
  <c r="AP24" i="8"/>
  <c r="BF22" i="8"/>
  <c r="AS21" i="8"/>
  <c r="AP18" i="8"/>
  <c r="AV12" i="8"/>
  <c r="AX7" i="8"/>
  <c r="BH3" i="8"/>
  <c r="AR3" i="8"/>
  <c r="BD2" i="8"/>
  <c r="BE31" i="8"/>
  <c r="AO31" i="8"/>
  <c r="BI29" i="8"/>
  <c r="BI28" i="8"/>
  <c r="AP26" i="8"/>
  <c r="BL24" i="8"/>
  <c r="BM23" i="8"/>
  <c r="AV22" i="8"/>
  <c r="AP20" i="8"/>
  <c r="AW10" i="8"/>
  <c r="BM6" i="8"/>
  <c r="BA3" i="8"/>
  <c r="BM2" i="8"/>
  <c r="BD31" i="8"/>
  <c r="AZ30" i="8"/>
  <c r="AP27" i="8"/>
  <c r="BH25" i="8"/>
  <c r="BI23" i="8"/>
  <c r="AP22" i="8"/>
  <c r="AP10" i="8"/>
  <c r="AP6" i="8"/>
  <c r="BK7" i="8"/>
  <c r="BK11" i="8"/>
  <c r="BK5" i="8"/>
  <c r="BK12" i="8"/>
  <c r="BK14" i="8"/>
  <c r="BK16" i="8"/>
  <c r="BK20" i="8"/>
  <c r="BK24" i="8"/>
  <c r="BK28" i="8"/>
  <c r="BK13" i="8"/>
  <c r="BK21" i="8"/>
  <c r="BK23" i="8"/>
  <c r="BK30" i="8"/>
  <c r="BK4" i="8"/>
  <c r="BK17" i="8"/>
  <c r="BK19" i="8"/>
  <c r="BK15" i="8"/>
  <c r="BK18" i="8"/>
  <c r="BK6" i="8"/>
  <c r="BK8" i="8"/>
  <c r="BK22" i="8"/>
  <c r="BC7" i="8"/>
  <c r="BC11" i="8"/>
  <c r="BC15" i="8"/>
  <c r="BC4" i="8"/>
  <c r="BC6" i="8"/>
  <c r="BC13" i="8"/>
  <c r="BC16" i="8"/>
  <c r="BC20" i="8"/>
  <c r="BC24" i="8"/>
  <c r="BC28" i="8"/>
  <c r="BC14" i="8"/>
  <c r="BC22" i="8"/>
  <c r="BC29" i="8"/>
  <c r="BC30" i="8"/>
  <c r="BC5" i="8"/>
  <c r="BC18" i="8"/>
  <c r="BC8" i="8"/>
  <c r="BC9" i="8"/>
  <c r="BC10" i="8"/>
  <c r="BC12" i="8"/>
  <c r="BC19" i="8"/>
  <c r="BC21" i="8"/>
  <c r="BC23" i="8"/>
  <c r="BC25" i="8"/>
  <c r="AY7" i="8"/>
  <c r="AY11" i="8"/>
  <c r="AY15" i="8"/>
  <c r="AY8" i="8"/>
  <c r="AY10" i="8"/>
  <c r="AY16" i="8"/>
  <c r="AY20" i="8"/>
  <c r="AY24" i="8"/>
  <c r="AY28" i="8"/>
  <c r="AY9" i="8"/>
  <c r="AY17" i="8"/>
  <c r="AY19" i="8"/>
  <c r="AY26" i="8"/>
  <c r="AY30" i="8"/>
  <c r="AY12" i="8"/>
  <c r="AY13" i="8"/>
  <c r="AY22" i="8"/>
  <c r="AY14" i="8"/>
  <c r="AY18" i="8"/>
  <c r="AY23" i="8"/>
  <c r="AY25" i="8"/>
  <c r="AY21" i="8"/>
  <c r="AY4" i="8"/>
  <c r="AM7" i="8"/>
  <c r="AM11" i="8"/>
  <c r="AM15" i="8"/>
  <c r="AM4" i="8"/>
  <c r="AM6" i="8"/>
  <c r="AM13" i="8"/>
  <c r="AM16" i="8"/>
  <c r="AM20" i="8"/>
  <c r="AM24" i="8"/>
  <c r="AM28" i="8"/>
  <c r="AM5" i="8"/>
  <c r="AM22" i="8"/>
  <c r="AM29" i="8"/>
  <c r="AM8" i="8"/>
  <c r="AM9" i="8"/>
  <c r="AM18" i="8"/>
  <c r="AM10" i="8"/>
  <c r="AM12" i="8"/>
  <c r="AM21" i="8"/>
  <c r="AM14" i="8"/>
  <c r="AM17" i="8"/>
  <c r="AM23" i="8"/>
  <c r="AM26" i="8"/>
  <c r="AM27" i="8"/>
  <c r="AM3" i="8"/>
  <c r="AY31" i="8"/>
  <c r="AQ30" i="8"/>
  <c r="AQ29" i="8"/>
  <c r="BK25" i="8"/>
  <c r="BC17" i="8"/>
  <c r="BJ4" i="8"/>
  <c r="BJ8" i="8"/>
  <c r="BJ12" i="8"/>
  <c r="BJ10" i="8"/>
  <c r="BJ17" i="8"/>
  <c r="BJ21" i="8"/>
  <c r="BJ25" i="8"/>
  <c r="BJ29" i="8"/>
  <c r="BJ14" i="8"/>
  <c r="BJ19" i="8"/>
  <c r="BJ26" i="8"/>
  <c r="BJ28" i="8"/>
  <c r="BJ31" i="8"/>
  <c r="BJ2" i="8"/>
  <c r="BJ3" i="8"/>
  <c r="BJ5" i="8"/>
  <c r="BJ6" i="8"/>
  <c r="BJ15" i="8"/>
  <c r="BJ18" i="8"/>
  <c r="BJ22" i="8"/>
  <c r="BJ7" i="8"/>
  <c r="BJ9" i="8"/>
  <c r="BJ20" i="8"/>
  <c r="BJ23" i="8"/>
  <c r="BJ24" i="8"/>
  <c r="BB4" i="8"/>
  <c r="BB8" i="8"/>
  <c r="BB12" i="8"/>
  <c r="BB9" i="8"/>
  <c r="BB11" i="8"/>
  <c r="BB17" i="8"/>
  <c r="BB21" i="8"/>
  <c r="BB25" i="8"/>
  <c r="BB29" i="8"/>
  <c r="BB5" i="8"/>
  <c r="BB15" i="8"/>
  <c r="BB18" i="8"/>
  <c r="BB20" i="8"/>
  <c r="BB27" i="8"/>
  <c r="BB31" i="8"/>
  <c r="BB2" i="8"/>
  <c r="BB3" i="8"/>
  <c r="BB6" i="8"/>
  <c r="BB7" i="8"/>
  <c r="BB16" i="8"/>
  <c r="BB10" i="8"/>
  <c r="BB19" i="8"/>
  <c r="BB13" i="8"/>
  <c r="BB14" i="8"/>
  <c r="BB22" i="8"/>
  <c r="BB24" i="8"/>
  <c r="BB26" i="8"/>
  <c r="AT4" i="8"/>
  <c r="AT8" i="8"/>
  <c r="AT12" i="8"/>
  <c r="AT10" i="8"/>
  <c r="AT17" i="8"/>
  <c r="AT21" i="8"/>
  <c r="AT25" i="8"/>
  <c r="AT29" i="8"/>
  <c r="AT5" i="8"/>
  <c r="AT6" i="8"/>
  <c r="AT19" i="8"/>
  <c r="AT26" i="8"/>
  <c r="AT28" i="8"/>
  <c r="AT31" i="8"/>
  <c r="AT2" i="8"/>
  <c r="AT3" i="8"/>
  <c r="AT7" i="8"/>
  <c r="AT9" i="8"/>
  <c r="AT22" i="8"/>
  <c r="AT20" i="8"/>
  <c r="AT16" i="8"/>
  <c r="AT11" i="8"/>
  <c r="AT13" i="8"/>
  <c r="AT18" i="8"/>
  <c r="AT27" i="8"/>
  <c r="BG3" i="8"/>
  <c r="AQ2" i="8"/>
  <c r="BK31" i="8"/>
  <c r="AY29" i="8"/>
  <c r="AX28" i="8"/>
  <c r="AY27" i="8"/>
  <c r="BG26" i="8"/>
  <c r="AT24" i="8"/>
  <c r="AT23" i="8"/>
  <c r="BG15" i="8"/>
  <c r="BJ13" i="8"/>
  <c r="BJ11" i="8"/>
  <c r="BL8" i="8"/>
  <c r="AY5" i="8"/>
  <c r="BM5" i="8"/>
  <c r="BM9" i="8"/>
  <c r="BM13" i="8"/>
  <c r="BM4" i="8"/>
  <c r="BM11" i="8"/>
  <c r="BM18" i="8"/>
  <c r="BM22" i="8"/>
  <c r="BM26" i="8"/>
  <c r="BM8" i="8"/>
  <c r="BM10" i="8"/>
  <c r="BM20" i="8"/>
  <c r="BM27" i="8"/>
  <c r="BM29" i="8"/>
  <c r="BM12" i="8"/>
  <c r="BM14" i="8"/>
  <c r="BM16" i="8"/>
  <c r="BM19" i="8"/>
  <c r="BM24" i="8"/>
  <c r="BM25" i="8"/>
  <c r="BM15" i="8"/>
  <c r="BM21" i="8"/>
  <c r="BI5" i="8"/>
  <c r="BI9" i="8"/>
  <c r="BI13" i="8"/>
  <c r="BI6" i="8"/>
  <c r="BI8" i="8"/>
  <c r="BI18" i="8"/>
  <c r="BI22" i="8"/>
  <c r="BI26" i="8"/>
  <c r="BI4" i="8"/>
  <c r="BI15" i="8"/>
  <c r="BI17" i="8"/>
  <c r="BI24" i="8"/>
  <c r="BI7" i="8"/>
  <c r="BI20" i="8"/>
  <c r="BI21" i="8"/>
  <c r="BI10" i="8"/>
  <c r="BI11" i="8"/>
  <c r="BI16" i="8"/>
  <c r="BI25" i="8"/>
  <c r="BI27" i="8"/>
  <c r="BI30" i="8"/>
  <c r="BE5" i="8"/>
  <c r="BE9" i="8"/>
  <c r="BE13" i="8"/>
  <c r="BE10" i="8"/>
  <c r="BE12" i="8"/>
  <c r="BE18" i="8"/>
  <c r="BE22" i="8"/>
  <c r="BE26" i="8"/>
  <c r="BE11" i="8"/>
  <c r="BE19" i="8"/>
  <c r="BE21" i="8"/>
  <c r="BE28" i="8"/>
  <c r="BE14" i="8"/>
  <c r="BE15" i="8"/>
  <c r="BE17" i="8"/>
  <c r="BE4" i="8"/>
  <c r="BE6" i="8"/>
  <c r="BE20" i="8"/>
  <c r="BE25" i="8"/>
  <c r="BE7" i="8"/>
  <c r="BE8" i="8"/>
  <c r="BE16" i="8"/>
  <c r="BA5" i="8"/>
  <c r="BA9" i="8"/>
  <c r="BA13" i="8"/>
  <c r="BA7" i="8"/>
  <c r="BA14" i="8"/>
  <c r="BA18" i="8"/>
  <c r="BA22" i="8"/>
  <c r="BA26" i="8"/>
  <c r="BA4" i="8"/>
  <c r="BA6" i="8"/>
  <c r="BA16" i="8"/>
  <c r="BA23" i="8"/>
  <c r="BA25" i="8"/>
  <c r="BA8" i="8"/>
  <c r="BA10" i="8"/>
  <c r="BA19" i="8"/>
  <c r="BA21" i="8"/>
  <c r="BA11" i="8"/>
  <c r="BA12" i="8"/>
  <c r="BA15" i="8"/>
  <c r="BA17" i="8"/>
  <c r="BA27" i="8"/>
  <c r="BA28" i="8"/>
  <c r="BA31" i="8"/>
  <c r="AW5" i="8"/>
  <c r="AW9" i="8"/>
  <c r="AW13" i="8"/>
  <c r="AW4" i="8"/>
  <c r="AW11" i="8"/>
  <c r="AW18" i="8"/>
  <c r="AW22" i="8"/>
  <c r="AW26" i="8"/>
  <c r="AW12" i="8"/>
  <c r="AW14" i="8"/>
  <c r="AW20" i="8"/>
  <c r="AW27" i="8"/>
  <c r="AW29" i="8"/>
  <c r="AW15" i="8"/>
  <c r="AW16" i="8"/>
  <c r="AW21" i="8"/>
  <c r="AW17" i="8"/>
  <c r="AW6" i="8"/>
  <c r="AW7" i="8"/>
  <c r="AW19" i="8"/>
  <c r="AW23" i="8"/>
  <c r="AS5" i="8"/>
  <c r="AS9" i="8"/>
  <c r="AS13" i="8"/>
  <c r="AS6" i="8"/>
  <c r="AS8" i="8"/>
  <c r="AS15" i="8"/>
  <c r="AS18" i="8"/>
  <c r="AS22" i="8"/>
  <c r="AS26" i="8"/>
  <c r="AS30" i="8"/>
  <c r="AS7" i="8"/>
  <c r="AS17" i="8"/>
  <c r="AS24" i="8"/>
  <c r="AS10" i="8"/>
  <c r="AS11" i="8"/>
  <c r="AS20" i="8"/>
  <c r="AS16" i="8"/>
  <c r="AS23" i="8"/>
  <c r="AS4" i="8"/>
  <c r="AS19" i="8"/>
  <c r="AS12" i="8"/>
  <c r="AS14" i="8"/>
  <c r="AS28" i="8"/>
  <c r="AS29" i="8"/>
  <c r="AO5" i="8"/>
  <c r="AO9" i="8"/>
  <c r="AO13" i="8"/>
  <c r="AO10" i="8"/>
  <c r="AO12" i="8"/>
  <c r="AO18" i="8"/>
  <c r="AO22" i="8"/>
  <c r="AO26" i="8"/>
  <c r="AO30" i="8"/>
  <c r="AO14" i="8"/>
  <c r="AO15" i="8"/>
  <c r="AO19" i="8"/>
  <c r="AO21" i="8"/>
  <c r="AO28" i="8"/>
  <c r="AO4" i="8"/>
  <c r="AO6" i="8"/>
  <c r="AO17" i="8"/>
  <c r="AO7" i="8"/>
  <c r="AO8" i="8"/>
  <c r="AO11" i="8"/>
  <c r="AO20" i="8"/>
  <c r="AO23" i="8"/>
  <c r="AO24" i="8"/>
  <c r="AO2" i="8"/>
  <c r="BK3" i="8"/>
  <c r="BE3" i="8"/>
  <c r="AU3" i="8"/>
  <c r="AO3" i="8"/>
  <c r="BL2" i="8"/>
  <c r="BA2" i="8"/>
  <c r="AV2" i="8"/>
  <c r="AN2" i="8"/>
  <c r="BI31" i="8"/>
  <c r="BC31" i="8"/>
  <c r="AN31" i="8"/>
  <c r="BJ30" i="8"/>
  <c r="BB30" i="8"/>
  <c r="AV30" i="8"/>
  <c r="AM30" i="8"/>
  <c r="BE29" i="8"/>
  <c r="AV29" i="8"/>
  <c r="AN29" i="8"/>
  <c r="BF28" i="8"/>
  <c r="AW28" i="8"/>
  <c r="AX27" i="8"/>
  <c r="AO27" i="8"/>
  <c r="BC26" i="8"/>
  <c r="AO25" i="8"/>
  <c r="BE24" i="8"/>
  <c r="BE23" i="8"/>
  <c r="BJ16" i="8"/>
  <c r="AT15" i="8"/>
  <c r="BK9" i="8"/>
  <c r="AW8" i="8"/>
  <c r="AY6" i="8"/>
  <c r="AL4" i="8"/>
  <c r="AL8" i="8"/>
  <c r="AL12" i="8"/>
  <c r="AL9" i="8"/>
  <c r="AL11" i="8"/>
  <c r="AL17" i="8"/>
  <c r="AL21" i="8"/>
  <c r="AL25" i="8"/>
  <c r="AL29" i="8"/>
  <c r="AL6" i="8"/>
  <c r="AL7" i="8"/>
  <c r="AL18" i="8"/>
  <c r="AL20" i="8"/>
  <c r="AL27" i="8"/>
  <c r="AL31" i="8"/>
  <c r="AL10" i="8"/>
  <c r="AL16" i="8"/>
  <c r="AL13" i="8"/>
  <c r="AL14" i="8"/>
  <c r="AL23" i="8"/>
  <c r="AL15" i="8"/>
  <c r="AL19" i="8"/>
  <c r="AL28" i="8"/>
  <c r="AL30" i="8"/>
  <c r="BG7" i="8"/>
  <c r="BG11" i="8"/>
  <c r="BG9" i="8"/>
  <c r="BG16" i="8"/>
  <c r="BG20" i="8"/>
  <c r="BG24" i="8"/>
  <c r="BG28" i="8"/>
  <c r="BG6" i="8"/>
  <c r="BG8" i="8"/>
  <c r="BG18" i="8"/>
  <c r="BG25" i="8"/>
  <c r="BG27" i="8"/>
  <c r="BG30" i="8"/>
  <c r="BG10" i="8"/>
  <c r="BG12" i="8"/>
  <c r="BG21" i="8"/>
  <c r="BG17" i="8"/>
  <c r="BG22" i="8"/>
  <c r="BG23" i="8"/>
  <c r="BG4" i="8"/>
  <c r="BG5" i="8"/>
  <c r="BG13" i="8"/>
  <c r="BG14" i="8"/>
  <c r="BG19" i="8"/>
  <c r="BG29" i="8"/>
  <c r="BG31" i="8"/>
  <c r="AU7" i="8"/>
  <c r="AU11" i="8"/>
  <c r="AU5" i="8"/>
  <c r="AU12" i="8"/>
  <c r="AU4" i="8"/>
  <c r="AU6" i="8"/>
  <c r="AU8" i="8"/>
  <c r="AU9" i="8"/>
  <c r="AU10" i="8"/>
  <c r="AU2" i="8"/>
  <c r="AQ7" i="8"/>
  <c r="AQ11" i="8"/>
  <c r="AQ15" i="8"/>
  <c r="AQ9" i="8"/>
  <c r="AQ16" i="8"/>
  <c r="AQ20" i="8"/>
  <c r="AQ24" i="8"/>
  <c r="AQ28" i="8"/>
  <c r="AQ10" i="8"/>
  <c r="AQ12" i="8"/>
  <c r="AQ18" i="8"/>
  <c r="AQ25" i="8"/>
  <c r="AQ27" i="8"/>
  <c r="AQ13" i="8"/>
  <c r="AQ14" i="8"/>
  <c r="AQ21" i="8"/>
  <c r="AQ4" i="8"/>
  <c r="AQ5" i="8"/>
  <c r="AQ19" i="8"/>
  <c r="AQ26" i="8"/>
  <c r="AQ6" i="8"/>
  <c r="AQ8" i="8"/>
  <c r="AQ22" i="8"/>
  <c r="AQ17" i="8"/>
  <c r="AQ31" i="8"/>
  <c r="BC3" i="8"/>
  <c r="AY2" i="8"/>
  <c r="BK29" i="8"/>
  <c r="BK27" i="8"/>
  <c r="BC27" i="8"/>
  <c r="BK26" i="8"/>
  <c r="BN4" i="8"/>
  <c r="BN8" i="8"/>
  <c r="BN12" i="8"/>
  <c r="BN6" i="8"/>
  <c r="BN13" i="8"/>
  <c r="BN17" i="8"/>
  <c r="BN21" i="8"/>
  <c r="BN25" i="8"/>
  <c r="BN29" i="8"/>
  <c r="BN7" i="8"/>
  <c r="BN9" i="8"/>
  <c r="BN15" i="8"/>
  <c r="BN22" i="8"/>
  <c r="BN24" i="8"/>
  <c r="BN31" i="8"/>
  <c r="BN2" i="8"/>
  <c r="BN3" i="8"/>
  <c r="BN10" i="8"/>
  <c r="BN11" i="8"/>
  <c r="BN18" i="8"/>
  <c r="BN20" i="8"/>
  <c r="BN14" i="8"/>
  <c r="BN16" i="8"/>
  <c r="BN23" i="8"/>
  <c r="BN19" i="8"/>
  <c r="BN28" i="8"/>
  <c r="BN30" i="8"/>
  <c r="BF4" i="8"/>
  <c r="BF8" i="8"/>
  <c r="BF12" i="8"/>
  <c r="BF5" i="8"/>
  <c r="BF7" i="8"/>
  <c r="BF14" i="8"/>
  <c r="BF17" i="8"/>
  <c r="BF21" i="8"/>
  <c r="BF25" i="8"/>
  <c r="BF29" i="8"/>
  <c r="BF9" i="8"/>
  <c r="BF10" i="8"/>
  <c r="BF16" i="8"/>
  <c r="BF23" i="8"/>
  <c r="BF31" i="8"/>
  <c r="BF2" i="8"/>
  <c r="BF3" i="8"/>
  <c r="BF11" i="8"/>
  <c r="BF13" i="8"/>
  <c r="BF19" i="8"/>
  <c r="BF24" i="8"/>
  <c r="BF26" i="8"/>
  <c r="BF6" i="8"/>
  <c r="BF20" i="8"/>
  <c r="BF15" i="8"/>
  <c r="AX4" i="8"/>
  <c r="AX8" i="8"/>
  <c r="AX12" i="8"/>
  <c r="AX6" i="8"/>
  <c r="AX13" i="8"/>
  <c r="AX15" i="8"/>
  <c r="AX17" i="8"/>
  <c r="AX21" i="8"/>
  <c r="AX25" i="8"/>
  <c r="AX29" i="8"/>
  <c r="AX10" i="8"/>
  <c r="AX11" i="8"/>
  <c r="AX22" i="8"/>
  <c r="AX24" i="8"/>
  <c r="AX31" i="8"/>
  <c r="AX2" i="8"/>
  <c r="AX3" i="8"/>
  <c r="AX14" i="8"/>
  <c r="AX18" i="8"/>
  <c r="AX20" i="8"/>
  <c r="AX26" i="8"/>
  <c r="AX5" i="8"/>
  <c r="AX16" i="8"/>
  <c r="AX30" i="8"/>
  <c r="AL3" i="8"/>
  <c r="AQ3" i="8"/>
  <c r="BC2" i="8"/>
  <c r="BJ27" i="8"/>
  <c r="BL6" i="8"/>
  <c r="BL10" i="8"/>
  <c r="BL14" i="8"/>
  <c r="BL7" i="8"/>
  <c r="BL9" i="8"/>
  <c r="BL15" i="8"/>
  <c r="BL19" i="8"/>
  <c r="BL23" i="8"/>
  <c r="BL27" i="8"/>
  <c r="BL11" i="8"/>
  <c r="BL12" i="8"/>
  <c r="BL16" i="8"/>
  <c r="BL18" i="8"/>
  <c r="BL25" i="8"/>
  <c r="BL13" i="8"/>
  <c r="BL21" i="8"/>
  <c r="BL26" i="8"/>
  <c r="BL4" i="8"/>
  <c r="BL5" i="8"/>
  <c r="BL17" i="8"/>
  <c r="BL31" i="8"/>
  <c r="BH6" i="8"/>
  <c r="BH10" i="8"/>
  <c r="BH14" i="8"/>
  <c r="BH4" i="8"/>
  <c r="BH11" i="8"/>
  <c r="BH13" i="8"/>
  <c r="BH15" i="8"/>
  <c r="BH19" i="8"/>
  <c r="BH23" i="8"/>
  <c r="BH27" i="8"/>
  <c r="BH5" i="8"/>
  <c r="BH7" i="8"/>
  <c r="BH20" i="8"/>
  <c r="BH22" i="8"/>
  <c r="BH29" i="8"/>
  <c r="BH8" i="8"/>
  <c r="BH9" i="8"/>
  <c r="BH16" i="8"/>
  <c r="BH18" i="8"/>
  <c r="BH21" i="8"/>
  <c r="BH17" i="8"/>
  <c r="BH12" i="8"/>
  <c r="BH26" i="8"/>
  <c r="BH28" i="8"/>
  <c r="BD6" i="8"/>
  <c r="BD10" i="8"/>
  <c r="BD14" i="8"/>
  <c r="BD8" i="8"/>
  <c r="BD15" i="8"/>
  <c r="BD19" i="8"/>
  <c r="BD23" i="8"/>
  <c r="BD27" i="8"/>
  <c r="BD12" i="8"/>
  <c r="BD13" i="8"/>
  <c r="BD17" i="8"/>
  <c r="BD24" i="8"/>
  <c r="BD26" i="8"/>
  <c r="BD4" i="8"/>
  <c r="BD20" i="8"/>
  <c r="BD5" i="8"/>
  <c r="BD7" i="8"/>
  <c r="BD16" i="8"/>
  <c r="BD9" i="8"/>
  <c r="BD11" i="8"/>
  <c r="BD18" i="8"/>
  <c r="BD22" i="8"/>
  <c r="BD30" i="8"/>
  <c r="AZ6" i="8"/>
  <c r="AZ10" i="8"/>
  <c r="AZ14" i="8"/>
  <c r="AZ5" i="8"/>
  <c r="AZ12" i="8"/>
  <c r="AZ19" i="8"/>
  <c r="AZ23" i="8"/>
  <c r="AZ27" i="8"/>
  <c r="AZ7" i="8"/>
  <c r="AZ8" i="8"/>
  <c r="AZ21" i="8"/>
  <c r="AZ28" i="8"/>
  <c r="AZ9" i="8"/>
  <c r="AZ11" i="8"/>
  <c r="AZ17" i="8"/>
  <c r="AZ13" i="8"/>
  <c r="AZ15" i="8"/>
  <c r="AZ22" i="8"/>
  <c r="AZ24" i="8"/>
  <c r="AZ18" i="8"/>
  <c r="AZ20" i="8"/>
  <c r="AZ29" i="8"/>
  <c r="AV6" i="8"/>
  <c r="AV10" i="8"/>
  <c r="AV14" i="8"/>
  <c r="AV7" i="8"/>
  <c r="AV9" i="8"/>
  <c r="AV19" i="8"/>
  <c r="AV23" i="8"/>
  <c r="AV27" i="8"/>
  <c r="AV13" i="8"/>
  <c r="AV15" i="8"/>
  <c r="AV16" i="8"/>
  <c r="AV18" i="8"/>
  <c r="AV25" i="8"/>
  <c r="AV4" i="8"/>
  <c r="AV5" i="8"/>
  <c r="AV21" i="8"/>
  <c r="AV17" i="8"/>
  <c r="AV20" i="8"/>
  <c r="AV8" i="8"/>
  <c r="AV24" i="8"/>
  <c r="AV31" i="8"/>
  <c r="AR6" i="8"/>
  <c r="AR10" i="8"/>
  <c r="AR14" i="8"/>
  <c r="AR4" i="8"/>
  <c r="AR11" i="8"/>
  <c r="AR13" i="8"/>
  <c r="AR19" i="8"/>
  <c r="AR23" i="8"/>
  <c r="AR27" i="8"/>
  <c r="AR8" i="8"/>
  <c r="AR9" i="8"/>
  <c r="AR20" i="8"/>
  <c r="AR22" i="8"/>
  <c r="AR29" i="8"/>
  <c r="AR12" i="8"/>
  <c r="AR16" i="8"/>
  <c r="AR18" i="8"/>
  <c r="AR24" i="8"/>
  <c r="AR25" i="8"/>
  <c r="AR5" i="8"/>
  <c r="AR7" i="8"/>
  <c r="AR15" i="8"/>
  <c r="AR21" i="8"/>
  <c r="AR30" i="8"/>
  <c r="AN6" i="8"/>
  <c r="AN10" i="8"/>
  <c r="AN14" i="8"/>
  <c r="AN8" i="8"/>
  <c r="AN15" i="8"/>
  <c r="AN19" i="8"/>
  <c r="AN23" i="8"/>
  <c r="AN27" i="8"/>
  <c r="AN4" i="8"/>
  <c r="AN17" i="8"/>
  <c r="AN24" i="8"/>
  <c r="AN26" i="8"/>
  <c r="AN5" i="8"/>
  <c r="AN7" i="8"/>
  <c r="AN20" i="8"/>
  <c r="AN22" i="8"/>
  <c r="AN9" i="8"/>
  <c r="AN11" i="8"/>
  <c r="AN18" i="8"/>
  <c r="AN12" i="8"/>
  <c r="AN13" i="8"/>
  <c r="AN21" i="8"/>
  <c r="AN16" i="8"/>
  <c r="AN25" i="8"/>
  <c r="AL2" i="8"/>
  <c r="BI3" i="8"/>
  <c r="BD3" i="8"/>
  <c r="AY3" i="8"/>
  <c r="AS3" i="8"/>
  <c r="AN3" i="8"/>
  <c r="BK2" i="8"/>
  <c r="BE2" i="8"/>
  <c r="AZ2" i="8"/>
  <c r="AS2" i="8"/>
  <c r="AM2" i="8"/>
  <c r="BH31" i="8"/>
  <c r="AZ31" i="8"/>
  <c r="AS31" i="8"/>
  <c r="AM31" i="8"/>
  <c r="BH30" i="8"/>
  <c r="BA30" i="8"/>
  <c r="AT30" i="8"/>
  <c r="BL29" i="8"/>
  <c r="BD29" i="8"/>
  <c r="BM28" i="8"/>
  <c r="BD28" i="8"/>
  <c r="AV28" i="8"/>
  <c r="BN27" i="8"/>
  <c r="BE27" i="8"/>
  <c r="BN26" i="8"/>
  <c r="AZ26" i="8"/>
  <c r="AL26" i="8"/>
  <c r="AZ25" i="8"/>
  <c r="AM25" i="8"/>
  <c r="BA24" i="8"/>
  <c r="AL24" i="8"/>
  <c r="BB23" i="8"/>
  <c r="BL22" i="8"/>
  <c r="AL22" i="8"/>
  <c r="BA20" i="8"/>
  <c r="AM19" i="8"/>
  <c r="BM17" i="8"/>
  <c r="AZ16" i="8"/>
  <c r="BI14" i="8"/>
  <c r="BI12" i="8"/>
  <c r="BK10" i="8"/>
  <c r="AX9" i="8"/>
  <c r="BM7" i="8"/>
  <c r="AZ4" i="8"/>
  <c r="AP19" i="8"/>
  <c r="AP4" i="8"/>
  <c r="AP8" i="8"/>
  <c r="AP12" i="8"/>
  <c r="AP5" i="8"/>
  <c r="AP7" i="8"/>
  <c r="AP14" i="8"/>
  <c r="AP17" i="8"/>
  <c r="AP21" i="8"/>
  <c r="AP25" i="8"/>
  <c r="AP29" i="8"/>
  <c r="AP3" i="8"/>
  <c r="AP2" i="8"/>
  <c r="AP31" i="8"/>
  <c r="AP30" i="8"/>
  <c r="AP23" i="8"/>
  <c r="AP16" i="8"/>
  <c r="AP13" i="8"/>
  <c r="AP11" i="8"/>
  <c r="D3" i="8"/>
  <c r="E3" i="8"/>
  <c r="F3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2" i="8"/>
  <c r="F2" i="8"/>
  <c r="E2" i="8"/>
  <c r="BQ9" i="8" l="1"/>
  <c r="BR4" i="8"/>
  <c r="BP31" i="8"/>
  <c r="BP29" i="8"/>
  <c r="BR9" i="8"/>
  <c r="BR7" i="8"/>
  <c r="BP15" i="8"/>
  <c r="BQ20" i="8"/>
  <c r="BQ11" i="8"/>
  <c r="BQ4" i="8"/>
  <c r="BQ25" i="8"/>
  <c r="BQ17" i="8"/>
  <c r="BP21" i="8"/>
  <c r="BP30" i="8"/>
  <c r="BR8" i="8"/>
  <c r="BP26" i="8"/>
  <c r="BR25" i="8"/>
  <c r="BR3" i="8"/>
  <c r="BR11" i="8"/>
  <c r="BP20" i="8"/>
  <c r="BQ22" i="8"/>
  <c r="BR27" i="8"/>
  <c r="BP13" i="8"/>
  <c r="BR30" i="8"/>
  <c r="BR23" i="8"/>
  <c r="BQ10" i="8"/>
  <c r="BR18" i="8"/>
  <c r="BP25" i="8"/>
  <c r="BP9" i="8"/>
  <c r="BQ31" i="8"/>
  <c r="BR2" i="8"/>
  <c r="BP3" i="8"/>
  <c r="BP11" i="8"/>
  <c r="BQ6" i="8"/>
  <c r="BP24" i="8"/>
  <c r="BR26" i="8"/>
  <c r="BR21" i="8"/>
  <c r="BP5" i="8"/>
  <c r="BR16" i="8"/>
  <c r="BR15" i="8"/>
  <c r="BR17" i="8"/>
  <c r="BQ19" i="8"/>
  <c r="BQ2" i="8"/>
  <c r="BR20" i="8"/>
  <c r="BP28" i="8"/>
  <c r="BR14" i="8"/>
  <c r="BR31" i="8"/>
  <c r="BP7" i="8"/>
  <c r="BQ21" i="8"/>
  <c r="BP12" i="8"/>
  <c r="BR29" i="8"/>
  <c r="BP4" i="8"/>
  <c r="BQ8" i="8"/>
  <c r="BR13" i="8"/>
  <c r="BQ24" i="8"/>
  <c r="BQ3" i="8"/>
  <c r="BQ16" i="8"/>
  <c r="BP27" i="8"/>
  <c r="BP18" i="8"/>
  <c r="BQ27" i="8"/>
  <c r="BP10" i="8"/>
  <c r="BQ30" i="8"/>
  <c r="BP22" i="8"/>
  <c r="BR24" i="8"/>
  <c r="BQ5" i="8"/>
  <c r="BQ13" i="8"/>
  <c r="BQ29" i="8"/>
  <c r="BQ12" i="8"/>
  <c r="BP23" i="8"/>
  <c r="BQ28" i="8"/>
  <c r="BP14" i="8"/>
  <c r="BP8" i="8"/>
  <c r="BQ15" i="8"/>
  <c r="BQ14" i="8"/>
  <c r="BQ26" i="8"/>
  <c r="BR19" i="8"/>
  <c r="BP6" i="8"/>
  <c r="BP17" i="8"/>
  <c r="BR28" i="8"/>
  <c r="BQ23" i="8"/>
  <c r="BR10" i="8"/>
  <c r="BR5" i="8"/>
  <c r="BP16" i="8"/>
  <c r="BQ7" i="8"/>
  <c r="BR6" i="8"/>
  <c r="BR22" i="8"/>
  <c r="BP19" i="8"/>
  <c r="BP2" i="8"/>
  <c r="BR12" i="8"/>
  <c r="BQ18" i="8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M3" i="1"/>
  <c r="L3" i="1"/>
  <c r="K3" i="1"/>
  <c r="J3" i="1"/>
  <c r="Q31" i="1" l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CV3" i="10" l="1"/>
  <c r="CT3" i="10"/>
  <c r="CT2" i="10"/>
  <c r="CV2" i="10"/>
  <c r="CV17" i="10"/>
  <c r="CV22" i="10"/>
  <c r="CT22" i="10"/>
  <c r="CT30" i="10"/>
  <c r="CV30" i="10"/>
  <c r="CV15" i="10"/>
  <c r="CT15" i="10"/>
  <c r="CV29" i="10"/>
  <c r="CV21" i="10"/>
  <c r="CT21" i="10"/>
  <c r="CT19" i="10"/>
  <c r="CV19" i="10"/>
  <c r="CT6" i="10"/>
  <c r="CV6" i="10"/>
  <c r="CT11" i="10"/>
  <c r="CV28" i="10"/>
  <c r="CT28" i="10"/>
  <c r="CT13" i="10"/>
  <c r="CV13" i="10"/>
  <c r="CV8" i="10"/>
  <c r="CT8" i="10"/>
  <c r="CT31" i="10"/>
  <c r="CV5" i="10"/>
  <c r="CT5" i="10"/>
  <c r="CV16" i="10"/>
  <c r="CT16" i="10"/>
  <c r="CV20" i="10"/>
  <c r="CT20" i="10"/>
  <c r="CV10" i="10"/>
  <c r="CV18" i="10"/>
  <c r="CT18" i="10"/>
  <c r="CV23" i="10"/>
  <c r="CV24" i="10"/>
  <c r="CT24" i="10"/>
  <c r="CT7" i="10"/>
  <c r="CV9" i="10"/>
  <c r="CT9" i="10"/>
  <c r="CT14" i="10"/>
  <c r="CT4" i="10"/>
  <c r="CV26" i="10"/>
  <c r="CT26" i="10"/>
  <c r="CV12" i="10"/>
  <c r="CV25" i="10"/>
  <c r="CT25" i="10"/>
  <c r="CV27" i="10"/>
  <c r="CT27" i="10" l="1"/>
  <c r="CT12" i="10"/>
  <c r="CV4" i="10"/>
  <c r="CV14" i="10"/>
  <c r="CV7" i="10"/>
  <c r="CT23" i="10"/>
  <c r="CT10" i="10"/>
  <c r="CV31" i="10"/>
  <c r="CV11" i="10"/>
  <c r="CT29" i="10"/>
  <c r="CT17" i="10"/>
</calcChain>
</file>

<file path=xl/sharedStrings.xml><?xml version="1.0" encoding="utf-8"?>
<sst xmlns="http://schemas.openxmlformats.org/spreadsheetml/2006/main" count="73" uniqueCount="56">
  <si>
    <t>Error(Theta)</t>
  </si>
  <si>
    <t>sum(Noise added)</t>
  </si>
  <si>
    <t>M10 basetruth</t>
  </si>
  <si>
    <t>M01 basetruth</t>
  </si>
  <si>
    <t>M10 calculated</t>
  </si>
  <si>
    <t>M01 calculated</t>
  </si>
  <si>
    <t>M10 reconstructed</t>
  </si>
  <si>
    <t>M01 reconstructed</t>
  </si>
  <si>
    <t>M10 actual error</t>
  </si>
  <si>
    <t>M01 actual error</t>
  </si>
  <si>
    <t>M10 apparent error</t>
  </si>
  <si>
    <t>Theta (True)</t>
  </si>
  <si>
    <t>M01 apparent error</t>
  </si>
  <si>
    <t>BaseTruth</t>
  </si>
  <si>
    <t>Calculated</t>
  </si>
  <si>
    <t>Reconstructed</t>
  </si>
  <si>
    <t>Difference Error</t>
  </si>
  <si>
    <t>Absolute Error</t>
  </si>
  <si>
    <t>Theta_i</t>
  </si>
  <si>
    <t>Theta2 candidate-&gt;</t>
  </si>
  <si>
    <t>Actual</t>
  </si>
  <si>
    <t>Mean</t>
  </si>
  <si>
    <t>Median</t>
  </si>
  <si>
    <t>Mode</t>
  </si>
  <si>
    <t>Values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</si>
  <si>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</si>
  <si>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</si>
  <si>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</si>
  <si>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</si>
  <si>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</si>
  <si>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</si>
  <si>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</si>
  <si>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</si>
  <si>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</si>
  <si>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</si>
  <si>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</si>
  <si>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</si>
  <si>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</si>
  <si>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</si>
  <si>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</si>
  <si>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</si>
  <si>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</si>
  <si>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</si>
  <si>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</si>
  <si>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</si>
  <si>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</si>
  <si>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</si>
  <si>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</si>
  <si>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</si>
  <si>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</si>
  <si>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</si>
  <si>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</si>
  <si>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</si>
  <si>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</si>
  <si>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Raw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</si>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</sst>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M10 basetruth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data!$D$3:$D$31</c:f>
              <c:numCache>
                <c:formatCode>General</c:formatCode>
                <c:ptCount val="29"/>
                <c:pt idx="0">
                  <c:v>47.107999999999997</c:v>
                </c:pt>
                <c:pt idx="1">
                  <c:v>47.107999999999997</c:v>
                </c:pt>
                <c:pt idx="2">
                  <c:v>47.107999999999997</c:v>
                </c:pt>
                <c:pt idx="3">
                  <c:v>47.107999999999997</c:v>
                </c:pt>
                <c:pt idx="4">
                  <c:v>47.107999999999997</c:v>
                </c:pt>
                <c:pt idx="5">
                  <c:v>47.107999999999997</c:v>
                </c:pt>
                <c:pt idx="6">
                  <c:v>47.107999999999997</c:v>
                </c:pt>
                <c:pt idx="7">
                  <c:v>47.107999999999997</c:v>
                </c:pt>
                <c:pt idx="8">
                  <c:v>47.107999999999997</c:v>
                </c:pt>
                <c:pt idx="9">
                  <c:v>47.107999999999997</c:v>
                </c:pt>
                <c:pt idx="10">
                  <c:v>47.107999999999997</c:v>
                </c:pt>
                <c:pt idx="11">
                  <c:v>47.107999999999997</c:v>
                </c:pt>
                <c:pt idx="12">
                  <c:v>47.107999999999997</c:v>
                </c:pt>
                <c:pt idx="13">
                  <c:v>47.107999999999997</c:v>
                </c:pt>
                <c:pt idx="14">
                  <c:v>47.107999999999997</c:v>
                </c:pt>
                <c:pt idx="15">
                  <c:v>47.107999999999997</c:v>
                </c:pt>
                <c:pt idx="16">
                  <c:v>47.107999999999997</c:v>
                </c:pt>
                <c:pt idx="17">
                  <c:v>47.107999999999997</c:v>
                </c:pt>
                <c:pt idx="18">
                  <c:v>47.107999999999997</c:v>
                </c:pt>
                <c:pt idx="19">
                  <c:v>47.107999999999997</c:v>
                </c:pt>
                <c:pt idx="20">
                  <c:v>47.107999999999997</c:v>
                </c:pt>
                <c:pt idx="21">
                  <c:v>47.107999999999997</c:v>
                </c:pt>
                <c:pt idx="22">
                  <c:v>47.107999999999997</c:v>
                </c:pt>
                <c:pt idx="23">
                  <c:v>47.107999999999997</c:v>
                </c:pt>
                <c:pt idx="24">
                  <c:v>47.107999999999997</c:v>
                </c:pt>
                <c:pt idx="25">
                  <c:v>47.107999999999997</c:v>
                </c:pt>
                <c:pt idx="26">
                  <c:v>47.107999999999997</c:v>
                </c:pt>
                <c:pt idx="27">
                  <c:v>47.107999999999997</c:v>
                </c:pt>
                <c:pt idx="28">
                  <c:v>47.107999999999997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M10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data!$F$3:$F$31</c:f>
              <c:numCache>
                <c:formatCode>General</c:formatCode>
                <c:ptCount val="29"/>
                <c:pt idx="0">
                  <c:v>47.139000000000003</c:v>
                </c:pt>
                <c:pt idx="1">
                  <c:v>47.139000000000003</c:v>
                </c:pt>
                <c:pt idx="2">
                  <c:v>47.139000000000003</c:v>
                </c:pt>
                <c:pt idx="3">
                  <c:v>47.139000000000003</c:v>
                </c:pt>
                <c:pt idx="4">
                  <c:v>47.139000000000003</c:v>
                </c:pt>
                <c:pt idx="5">
                  <c:v>47.139000000000003</c:v>
                </c:pt>
                <c:pt idx="6">
                  <c:v>47.139000000000003</c:v>
                </c:pt>
                <c:pt idx="7">
                  <c:v>47.139000000000003</c:v>
                </c:pt>
                <c:pt idx="8">
                  <c:v>47.139000000000003</c:v>
                </c:pt>
                <c:pt idx="9">
                  <c:v>47.139000000000003</c:v>
                </c:pt>
                <c:pt idx="10">
                  <c:v>47.139000000000003</c:v>
                </c:pt>
                <c:pt idx="11">
                  <c:v>47.139000000000003</c:v>
                </c:pt>
                <c:pt idx="12">
                  <c:v>47.139000000000003</c:v>
                </c:pt>
                <c:pt idx="13">
                  <c:v>47.139000000000003</c:v>
                </c:pt>
                <c:pt idx="14">
                  <c:v>47.139000000000003</c:v>
                </c:pt>
                <c:pt idx="15">
                  <c:v>47.139000000000003</c:v>
                </c:pt>
                <c:pt idx="16">
                  <c:v>47.139000000000003</c:v>
                </c:pt>
                <c:pt idx="17">
                  <c:v>47.139000000000003</c:v>
                </c:pt>
                <c:pt idx="18">
                  <c:v>47.139000000000003</c:v>
                </c:pt>
                <c:pt idx="19">
                  <c:v>47.139000000000003</c:v>
                </c:pt>
                <c:pt idx="20">
                  <c:v>47.139000000000003</c:v>
                </c:pt>
                <c:pt idx="21">
                  <c:v>47.139000000000003</c:v>
                </c:pt>
                <c:pt idx="22">
                  <c:v>47.139000000000003</c:v>
                </c:pt>
                <c:pt idx="23">
                  <c:v>47.139000000000003</c:v>
                </c:pt>
                <c:pt idx="24">
                  <c:v>47.139000000000003</c:v>
                </c:pt>
                <c:pt idx="25">
                  <c:v>47.139000000000003</c:v>
                </c:pt>
                <c:pt idx="26">
                  <c:v>47.139000000000003</c:v>
                </c:pt>
                <c:pt idx="27">
                  <c:v>47.139000000000003</c:v>
                </c:pt>
                <c:pt idx="28">
                  <c:v>47.139000000000003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M10 reconstructed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data!$H$3:$H$31</c:f>
              <c:numCache>
                <c:formatCode>General</c:formatCode>
                <c:ptCount val="29"/>
                <c:pt idx="0">
                  <c:v>47.167000000000002</c:v>
                </c:pt>
                <c:pt idx="1">
                  <c:v>47.243000000000002</c:v>
                </c:pt>
                <c:pt idx="2">
                  <c:v>47.085999999999999</c:v>
                </c:pt>
                <c:pt idx="3">
                  <c:v>47.106000000000002</c:v>
                </c:pt>
                <c:pt idx="4">
                  <c:v>47.204999999999998</c:v>
                </c:pt>
                <c:pt idx="5">
                  <c:v>47.100999999999999</c:v>
                </c:pt>
                <c:pt idx="6">
                  <c:v>47.095999999999997</c:v>
                </c:pt>
                <c:pt idx="7">
                  <c:v>47.095999999999997</c:v>
                </c:pt>
                <c:pt idx="8">
                  <c:v>47.11</c:v>
                </c:pt>
                <c:pt idx="9">
                  <c:v>47.131</c:v>
                </c:pt>
                <c:pt idx="10">
                  <c:v>47.106000000000002</c:v>
                </c:pt>
                <c:pt idx="11">
                  <c:v>47.100999999999999</c:v>
                </c:pt>
                <c:pt idx="12">
                  <c:v>47.128999999999998</c:v>
                </c:pt>
                <c:pt idx="13">
                  <c:v>47.100999999999999</c:v>
                </c:pt>
                <c:pt idx="14">
                  <c:v>47.128999999999998</c:v>
                </c:pt>
                <c:pt idx="15">
                  <c:v>47.177999999999997</c:v>
                </c:pt>
                <c:pt idx="16">
                  <c:v>47.106000000000002</c:v>
                </c:pt>
                <c:pt idx="17">
                  <c:v>47.146000000000001</c:v>
                </c:pt>
                <c:pt idx="18">
                  <c:v>47.207000000000001</c:v>
                </c:pt>
                <c:pt idx="19">
                  <c:v>47.134999999999998</c:v>
                </c:pt>
                <c:pt idx="20">
                  <c:v>47.100999999999999</c:v>
                </c:pt>
                <c:pt idx="21">
                  <c:v>47.100999999999999</c:v>
                </c:pt>
                <c:pt idx="22">
                  <c:v>47.095999999999997</c:v>
                </c:pt>
                <c:pt idx="23">
                  <c:v>47.095999999999997</c:v>
                </c:pt>
                <c:pt idx="24">
                  <c:v>47.209000000000003</c:v>
                </c:pt>
                <c:pt idx="25">
                  <c:v>47.052</c:v>
                </c:pt>
                <c:pt idx="26">
                  <c:v>47.279000000000003</c:v>
                </c:pt>
                <c:pt idx="27">
                  <c:v>47.122999999999998</c:v>
                </c:pt>
                <c:pt idx="28">
                  <c:v>47.052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823712"/>
        <c:axId val="-401832960"/>
      </c:scatterChart>
      <c:valAx>
        <c:axId val="-4018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832960"/>
        <c:crosses val="autoZero"/>
        <c:crossBetween val="midCat"/>
      </c:valAx>
      <c:valAx>
        <c:axId val="-4018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82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78272"/>
        <c:axId val="-224172288"/>
      </c:scatterChart>
      <c:scatterChart>
        <c:scatterStyle val="lineMarker"/>
        <c:varyColors val="0"/>
        <c:ser>
          <c:idx val="1"/>
          <c:order val="1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72832"/>
        <c:axId val="-224171744"/>
      </c:scatterChart>
      <c:valAx>
        <c:axId val="-2241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2288"/>
        <c:crosses val="autoZero"/>
        <c:crossBetween val="midCat"/>
      </c:valAx>
      <c:valAx>
        <c:axId val="-2241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8272"/>
        <c:crosses val="autoZero"/>
        <c:crossBetween val="midCat"/>
      </c:valAx>
      <c:valAx>
        <c:axId val="-22417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2832"/>
        <c:crosses val="max"/>
        <c:crossBetween val="midCat"/>
      </c:valAx>
      <c:valAx>
        <c:axId val="-2241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70112"/>
        <c:axId val="-224180448"/>
      </c:scatterChart>
      <c:scatterChart>
        <c:scatterStyle val="lineMarker"/>
        <c:varyColors val="0"/>
        <c:ser>
          <c:idx val="1"/>
          <c:order val="1"/>
          <c:tx>
            <c:strRef>
              <c:f>data!$P$2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80992"/>
        <c:axId val="-224174464"/>
      </c:scatterChart>
      <c:valAx>
        <c:axId val="-2241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80448"/>
        <c:crosses val="autoZero"/>
        <c:crossBetween val="midCat"/>
      </c:valAx>
      <c:valAx>
        <c:axId val="-2241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0112"/>
        <c:crosses val="autoZero"/>
        <c:crossBetween val="midCat"/>
      </c:valAx>
      <c:valAx>
        <c:axId val="-22417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80992"/>
        <c:crosses val="max"/>
        <c:crossBetween val="midCat"/>
      </c:valAx>
      <c:valAx>
        <c:axId val="-2241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75552"/>
        <c:axId val="-224168480"/>
      </c:scatterChart>
      <c:scatterChart>
        <c:scatterStyle val="lineMarker"/>
        <c:varyColors val="0"/>
        <c:ser>
          <c:idx val="1"/>
          <c:order val="1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81536"/>
        <c:axId val="-224167936"/>
      </c:scatterChart>
      <c:valAx>
        <c:axId val="-2241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8480"/>
        <c:crosses val="autoZero"/>
        <c:crossBetween val="midCat"/>
      </c:valAx>
      <c:valAx>
        <c:axId val="-2241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5552"/>
        <c:crosses val="autoZero"/>
        <c:crossBetween val="midCat"/>
      </c:valAx>
      <c:valAx>
        <c:axId val="-22416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81536"/>
        <c:crosses val="max"/>
        <c:crossBetween val="midCat"/>
      </c:valAx>
      <c:valAx>
        <c:axId val="-22418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67392"/>
        <c:axId val="-224178816"/>
      </c:scatterChart>
      <c:scatterChart>
        <c:scatterStyle val="lineMarker"/>
        <c:varyColors val="0"/>
        <c:ser>
          <c:idx val="1"/>
          <c:order val="1"/>
          <c:tx>
            <c:strRef>
              <c:f>data!$J$2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data!$J$3:$J$31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2.1999999999998465E-2</c:v>
                </c:pt>
                <c:pt idx="3">
                  <c:v>1.9999999999953388E-3</c:v>
                </c:pt>
                <c:pt idx="4">
                  <c:v>9.7000000000001307E-2</c:v>
                </c:pt>
                <c:pt idx="5">
                  <c:v>6.9999999999978968E-3</c:v>
                </c:pt>
                <c:pt idx="6">
                  <c:v>1.2000000000000455E-2</c:v>
                </c:pt>
                <c:pt idx="7">
                  <c:v>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1.9999999999953388E-3</c:v>
                </c:pt>
                <c:pt idx="11">
                  <c:v>6.9999999999978968E-3</c:v>
                </c:pt>
                <c:pt idx="12">
                  <c:v>2.1000000000000796E-2</c:v>
                </c:pt>
                <c:pt idx="13">
                  <c:v>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6.9999999999978968E-3</c:v>
                </c:pt>
                <c:pt idx="21">
                  <c:v>6.9999999999978968E-3</c:v>
                </c:pt>
                <c:pt idx="22">
                  <c:v>1.2000000000000455E-2</c:v>
                </c:pt>
                <c:pt idx="23">
                  <c:v>1.2000000000000455E-2</c:v>
                </c:pt>
                <c:pt idx="24">
                  <c:v>0.1010000000000062</c:v>
                </c:pt>
                <c:pt idx="25">
                  <c:v>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5.5999999999997385E-2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77184"/>
        <c:axId val="-224166848"/>
      </c:scatterChart>
      <c:valAx>
        <c:axId val="-2241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8816"/>
        <c:crosses val="autoZero"/>
        <c:crossBetween val="midCat"/>
      </c:valAx>
      <c:valAx>
        <c:axId val="-2241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7392"/>
        <c:crosses val="autoZero"/>
        <c:crossBetween val="midCat"/>
      </c:valAx>
      <c:valAx>
        <c:axId val="-22416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7184"/>
        <c:crosses val="max"/>
        <c:crossBetween val="midCat"/>
      </c:valAx>
      <c:valAx>
        <c:axId val="-2241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64672"/>
        <c:axId val="-224165760"/>
      </c:scatterChart>
      <c:scatterChart>
        <c:scatterStyle val="lineMarker"/>
        <c:varyColors val="0"/>
        <c:ser>
          <c:idx val="1"/>
          <c:order val="1"/>
          <c:tx>
            <c:strRef>
              <c:f>data!$K$2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data!$K$3:$K$31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5.3000000000004377E-2</c:v>
                </c:pt>
                <c:pt idx="3">
                  <c:v>3.3000000000001251E-2</c:v>
                </c:pt>
                <c:pt idx="4">
                  <c:v>6.5999999999995396E-2</c:v>
                </c:pt>
                <c:pt idx="5">
                  <c:v>3.8000000000003809E-2</c:v>
                </c:pt>
                <c:pt idx="6">
                  <c:v>4.3000000000006366E-2</c:v>
                </c:pt>
                <c:pt idx="7">
                  <c:v>4.3000000000006366E-2</c:v>
                </c:pt>
                <c:pt idx="8">
                  <c:v>2.9000000000003467E-2</c:v>
                </c:pt>
                <c:pt idx="9">
                  <c:v>8.0000000000026716E-3</c:v>
                </c:pt>
                <c:pt idx="10">
                  <c:v>3.3000000000001251E-2</c:v>
                </c:pt>
                <c:pt idx="11">
                  <c:v>3.8000000000003809E-2</c:v>
                </c:pt>
                <c:pt idx="12">
                  <c:v>1.0000000000005116E-2</c:v>
                </c:pt>
                <c:pt idx="13">
                  <c:v>3.8000000000003809E-2</c:v>
                </c:pt>
                <c:pt idx="14">
                  <c:v>1.0000000000005116E-2</c:v>
                </c:pt>
                <c:pt idx="15">
                  <c:v>3.8999999999994373E-2</c:v>
                </c:pt>
                <c:pt idx="16">
                  <c:v>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4.0000000000048885E-3</c:v>
                </c:pt>
                <c:pt idx="20">
                  <c:v>3.8000000000003809E-2</c:v>
                </c:pt>
                <c:pt idx="21">
                  <c:v>3.8000000000003809E-2</c:v>
                </c:pt>
                <c:pt idx="22">
                  <c:v>4.3000000000006366E-2</c:v>
                </c:pt>
                <c:pt idx="23">
                  <c:v>4.3000000000006366E-2</c:v>
                </c:pt>
                <c:pt idx="24">
                  <c:v>7.0000000000000284E-2</c:v>
                </c:pt>
                <c:pt idx="25">
                  <c:v>8.7000000000003297E-2</c:v>
                </c:pt>
                <c:pt idx="26">
                  <c:v>0.14000000000000057</c:v>
                </c:pt>
                <c:pt idx="27">
                  <c:v>1.6000000000005343E-2</c:v>
                </c:pt>
                <c:pt idx="28">
                  <c:v>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64128"/>
        <c:axId val="-224165216"/>
      </c:scatterChart>
      <c:valAx>
        <c:axId val="-2241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5760"/>
        <c:crosses val="autoZero"/>
        <c:crossBetween val="midCat"/>
      </c:valAx>
      <c:valAx>
        <c:axId val="-2241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4672"/>
        <c:crosses val="autoZero"/>
        <c:crossBetween val="midCat"/>
      </c:valAx>
      <c:valAx>
        <c:axId val="-22416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4128"/>
        <c:crosses val="max"/>
        <c:crossBetween val="midCat"/>
      </c:valAx>
      <c:valAx>
        <c:axId val="-2241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62496"/>
        <c:axId val="-224161952"/>
      </c:scatterChart>
      <c:scatterChart>
        <c:scatterStyle val="lineMarker"/>
        <c:varyColors val="0"/>
        <c:ser>
          <c:idx val="1"/>
          <c:order val="1"/>
          <c:tx>
            <c:strRef>
              <c:f>data!$L$2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data!$L$3:$L$31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3.0000000000001137E-2</c:v>
                </c:pt>
                <c:pt idx="7">
                  <c:v>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3.0000000000001137E-2</c:v>
                </c:pt>
                <c:pt idx="23">
                  <c:v>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449.73</c:v>
                </c:pt>
                <c:pt idx="27">
                  <c:v>597.62</c:v>
                </c:pt>
                <c:pt idx="28">
                  <c:v>524.97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60864"/>
        <c:axId val="-224161408"/>
      </c:scatterChart>
      <c:valAx>
        <c:axId val="-2241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1952"/>
        <c:crosses val="autoZero"/>
        <c:crossBetween val="midCat"/>
      </c:valAx>
      <c:valAx>
        <c:axId val="-2241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2496"/>
        <c:crosses val="autoZero"/>
        <c:crossBetween val="midCat"/>
      </c:valAx>
      <c:valAx>
        <c:axId val="-22416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60864"/>
        <c:crosses val="max"/>
        <c:crossBetween val="midCat"/>
      </c:valAx>
      <c:valAx>
        <c:axId val="-2241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(M0,1)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58688"/>
        <c:axId val="-224151072"/>
      </c:scatterChart>
      <c:scatterChart>
        <c:scatterStyle val="lineMarker"/>
        <c:varyColors val="0"/>
        <c:ser>
          <c:idx val="1"/>
          <c:order val="1"/>
          <c:tx>
            <c:strRef>
              <c:f>data!$M$2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data!$M$3:$M$31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1.999999999998181E-2</c:v>
                </c:pt>
                <c:pt idx="2">
                  <c:v>6.0000000000002274E-2</c:v>
                </c:pt>
                <c:pt idx="3">
                  <c:v>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1.999999999998181E-2</c:v>
                </c:pt>
                <c:pt idx="9">
                  <c:v>2.9999999999972715E-2</c:v>
                </c:pt>
                <c:pt idx="10">
                  <c:v>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5.0000000000011369E-2</c:v>
                </c:pt>
                <c:pt idx="15">
                  <c:v>0</c:v>
                </c:pt>
                <c:pt idx="16">
                  <c:v>2.0000000000010232E-2</c:v>
                </c:pt>
                <c:pt idx="17">
                  <c:v>9.9999999999909051E-3</c:v>
                </c:pt>
                <c:pt idx="18">
                  <c:v>1.0000000000019327E-2</c:v>
                </c:pt>
                <c:pt idx="19">
                  <c:v>3.0000000000001137E-2</c:v>
                </c:pt>
                <c:pt idx="20">
                  <c:v>9.9999999999909051E-3</c:v>
                </c:pt>
                <c:pt idx="21">
                  <c:v>9.9999999999909051E-3</c:v>
                </c:pt>
                <c:pt idx="22">
                  <c:v>4.0000000000020464E-2</c:v>
                </c:pt>
                <c:pt idx="23">
                  <c:v>1.999999999998181E-2</c:v>
                </c:pt>
                <c:pt idx="24">
                  <c:v>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59232"/>
        <c:axId val="-224159776"/>
      </c:scatterChart>
      <c:valAx>
        <c:axId val="-2241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1072"/>
        <c:crosses val="autoZero"/>
        <c:crossBetween val="midCat"/>
      </c:valAx>
      <c:valAx>
        <c:axId val="-2241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8688"/>
        <c:crosses val="autoZero"/>
        <c:crossBetween val="midCat"/>
      </c:valAx>
      <c:valAx>
        <c:axId val="-22415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9232"/>
        <c:crosses val="max"/>
        <c:crossBetween val="midCat"/>
      </c:valAx>
      <c:valAx>
        <c:axId val="-2241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5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'Fusing Thetas (Data)'!$AL$1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(Data)'!$AL$2:$AL$32</c:f>
              <c:numCache>
                <c:formatCode>General</c:formatCode>
                <c:ptCount val="31"/>
                <c:pt idx="0">
                  <c:v>0</c:v>
                </c:pt>
                <c:pt idx="1">
                  <c:v>24</c:v>
                </c:pt>
                <c:pt idx="2">
                  <c:v>52</c:v>
                </c:pt>
                <c:pt idx="3">
                  <c:v>57</c:v>
                </c:pt>
                <c:pt idx="4">
                  <c:v>-6</c:v>
                </c:pt>
                <c:pt idx="5">
                  <c:v>-7</c:v>
                </c:pt>
                <c:pt idx="6">
                  <c:v>69</c:v>
                </c:pt>
                <c:pt idx="7">
                  <c:v>74</c:v>
                </c:pt>
                <c:pt idx="8">
                  <c:v>-10</c:v>
                </c:pt>
                <c:pt idx="9">
                  <c:v>-10</c:v>
                </c:pt>
                <c:pt idx="10">
                  <c:v>-11</c:v>
                </c:pt>
                <c:pt idx="11">
                  <c:v>85</c:v>
                </c:pt>
                <c:pt idx="12">
                  <c:v>-16</c:v>
                </c:pt>
                <c:pt idx="13">
                  <c:v>73</c:v>
                </c:pt>
                <c:pt idx="14">
                  <c:v>66</c:v>
                </c:pt>
                <c:pt idx="15">
                  <c:v>-29</c:v>
                </c:pt>
                <c:pt idx="16">
                  <c:v>44</c:v>
                </c:pt>
                <c:pt idx="17">
                  <c:v>26</c:v>
                </c:pt>
                <c:pt idx="18">
                  <c:v>-62</c:v>
                </c:pt>
                <c:pt idx="19">
                  <c:v>17</c:v>
                </c:pt>
                <c:pt idx="20">
                  <c:v>-96</c:v>
                </c:pt>
                <c:pt idx="21">
                  <c:v>-111</c:v>
                </c:pt>
                <c:pt idx="22">
                  <c:v>-116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-149</c:v>
                </c:pt>
                <c:pt idx="27">
                  <c:v>-167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'Fusing Thetas (Data)'!$AM$1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(Data)'!$AM$2:$AM$32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40</c:v>
                </c:pt>
                <c:pt idx="3">
                  <c:v>-11</c:v>
                </c:pt>
                <c:pt idx="4">
                  <c:v>-12</c:v>
                </c:pt>
                <c:pt idx="5">
                  <c:v>53</c:v>
                </c:pt>
                <c:pt idx="6">
                  <c:v>-15</c:v>
                </c:pt>
                <c:pt idx="7">
                  <c:v>-17</c:v>
                </c:pt>
                <c:pt idx="8">
                  <c:v>64</c:v>
                </c:pt>
                <c:pt idx="9">
                  <c:v>-20</c:v>
                </c:pt>
                <c:pt idx="10">
                  <c:v>68</c:v>
                </c:pt>
                <c:pt idx="11">
                  <c:v>76</c:v>
                </c:pt>
                <c:pt idx="12">
                  <c:v>-29</c:v>
                </c:pt>
                <c:pt idx="13">
                  <c:v>-31</c:v>
                </c:pt>
                <c:pt idx="14">
                  <c:v>-35</c:v>
                </c:pt>
                <c:pt idx="15">
                  <c:v>74</c:v>
                </c:pt>
                <c:pt idx="16">
                  <c:v>-51</c:v>
                </c:pt>
                <c:pt idx="17">
                  <c:v>48</c:v>
                </c:pt>
                <c:pt idx="18">
                  <c:v>47</c:v>
                </c:pt>
                <c:pt idx="19">
                  <c:v>34</c:v>
                </c:pt>
                <c:pt idx="20">
                  <c:v>-105</c:v>
                </c:pt>
                <c:pt idx="21">
                  <c:v>26</c:v>
                </c:pt>
                <c:pt idx="22">
                  <c:v>-122</c:v>
                </c:pt>
                <c:pt idx="23">
                  <c:v>24</c:v>
                </c:pt>
                <c:pt idx="24">
                  <c:v>19</c:v>
                </c:pt>
                <c:pt idx="25">
                  <c:v>-147</c:v>
                </c:pt>
                <c:pt idx="26">
                  <c:v>-150</c:v>
                </c:pt>
                <c:pt idx="27">
                  <c:v>-165</c:v>
                </c:pt>
                <c:pt idx="28">
                  <c:v>-186</c:v>
                </c:pt>
                <c:pt idx="2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'Fusing Thetas (Data)'!$AN$1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(Data)'!$AN$2:$AN$32</c:f>
              <c:numCache>
                <c:formatCode>General</c:formatCode>
                <c:ptCount val="31"/>
                <c:pt idx="0">
                  <c:v>0</c:v>
                </c:pt>
                <c:pt idx="1">
                  <c:v>22</c:v>
                </c:pt>
                <c:pt idx="2">
                  <c:v>-6</c:v>
                </c:pt>
                <c:pt idx="3">
                  <c:v>-7</c:v>
                </c:pt>
                <c:pt idx="4">
                  <c:v>57</c:v>
                </c:pt>
                <c:pt idx="5">
                  <c:v>63</c:v>
                </c:pt>
                <c:pt idx="6">
                  <c:v>65</c:v>
                </c:pt>
                <c:pt idx="7">
                  <c:v>-11</c:v>
                </c:pt>
                <c:pt idx="8">
                  <c:v>76</c:v>
                </c:pt>
                <c:pt idx="9">
                  <c:v>-13</c:v>
                </c:pt>
                <c:pt idx="10">
                  <c:v>-14</c:v>
                </c:pt>
                <c:pt idx="11">
                  <c:v>-17</c:v>
                </c:pt>
                <c:pt idx="12">
                  <c:v>-20</c:v>
                </c:pt>
                <c:pt idx="13">
                  <c:v>79</c:v>
                </c:pt>
                <c:pt idx="14">
                  <c:v>-25</c:v>
                </c:pt>
                <c:pt idx="15">
                  <c:v>-34</c:v>
                </c:pt>
                <c:pt idx="16">
                  <c:v>51</c:v>
                </c:pt>
                <c:pt idx="17">
                  <c:v>-65</c:v>
                </c:pt>
                <c:pt idx="18">
                  <c:v>32</c:v>
                </c:pt>
                <c:pt idx="19">
                  <c:v>22</c:v>
                </c:pt>
                <c:pt idx="20">
                  <c:v>20</c:v>
                </c:pt>
                <c:pt idx="21">
                  <c:v>-113</c:v>
                </c:pt>
                <c:pt idx="22">
                  <c:v>15</c:v>
                </c:pt>
                <c:pt idx="23">
                  <c:v>15</c:v>
                </c:pt>
                <c:pt idx="24">
                  <c:v>-134</c:v>
                </c:pt>
                <c:pt idx="25">
                  <c:v>-146</c:v>
                </c:pt>
                <c:pt idx="26">
                  <c:v>9</c:v>
                </c:pt>
                <c:pt idx="27">
                  <c:v>-166</c:v>
                </c:pt>
                <c:pt idx="28">
                  <c:v>-190</c:v>
                </c:pt>
                <c:pt idx="2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'Fusing Thetas (Data)'!$AO$1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(Data)'!$AO$2:$AO$32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'Fusing Thetas (Data)'!$AP$1</c:f>
              <c:strCache>
                <c:ptCount val="1"/>
                <c:pt idx="0">
                  <c:v>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(Data)'!$AP$2:$AP$32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37</c:v>
                </c:pt>
                <c:pt idx="3">
                  <c:v>41</c:v>
                </c:pt>
                <c:pt idx="4">
                  <c:v>-14</c:v>
                </c:pt>
                <c:pt idx="5">
                  <c:v>49</c:v>
                </c:pt>
                <c:pt idx="6">
                  <c:v>-17</c:v>
                </c:pt>
                <c:pt idx="7">
                  <c:v>-19</c:v>
                </c:pt>
                <c:pt idx="8">
                  <c:v>-22</c:v>
                </c:pt>
                <c:pt idx="9">
                  <c:v>61</c:v>
                </c:pt>
                <c:pt idx="10">
                  <c:v>-24</c:v>
                </c:pt>
                <c:pt idx="11">
                  <c:v>71</c:v>
                </c:pt>
                <c:pt idx="12">
                  <c:v>-32</c:v>
                </c:pt>
                <c:pt idx="13">
                  <c:v>81</c:v>
                </c:pt>
                <c:pt idx="14">
                  <c:v>87</c:v>
                </c:pt>
                <c:pt idx="15">
                  <c:v>80</c:v>
                </c:pt>
                <c:pt idx="16">
                  <c:v>-55</c:v>
                </c:pt>
                <c:pt idx="17">
                  <c:v>53</c:v>
                </c:pt>
                <c:pt idx="18">
                  <c:v>-80</c:v>
                </c:pt>
                <c:pt idx="19">
                  <c:v>-102</c:v>
                </c:pt>
                <c:pt idx="20">
                  <c:v>36</c:v>
                </c:pt>
                <c:pt idx="21">
                  <c:v>30</c:v>
                </c:pt>
                <c:pt idx="22">
                  <c:v>28</c:v>
                </c:pt>
                <c:pt idx="23">
                  <c:v>-125</c:v>
                </c:pt>
                <c:pt idx="24">
                  <c:v>22</c:v>
                </c:pt>
                <c:pt idx="25">
                  <c:v>-147</c:v>
                </c:pt>
                <c:pt idx="26">
                  <c:v>-150</c:v>
                </c:pt>
                <c:pt idx="27">
                  <c:v>-164</c:v>
                </c:pt>
                <c:pt idx="28">
                  <c:v>3</c:v>
                </c:pt>
                <c:pt idx="29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'Fusing Thetas (Data)'!$AQ$1</c:f>
              <c:strCache>
                <c:ptCount val="1"/>
                <c:pt idx="0">
                  <c:v>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(Data)'!$AQ$2:$AQ$32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'Fusing Thetas (Data)'!$AR$1</c:f>
              <c:strCache>
                <c:ptCount val="1"/>
                <c:pt idx="0">
                  <c:v>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(Data)'!$AR$2:$AR$32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'Fusing Thetas (Data)'!$AS$1</c:f>
              <c:strCache>
                <c:ptCount val="1"/>
                <c:pt idx="0">
                  <c:v>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(Data)'!$AS$2:$AS$32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'Fusing Thetas (Data)'!$AT$1</c:f>
              <c:strCache>
                <c:ptCount val="1"/>
                <c:pt idx="0">
                  <c:v>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(Data)'!$AT$2:$AT$32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42</c:v>
                </c:pt>
                <c:pt idx="3">
                  <c:v>-10</c:v>
                </c:pt>
                <c:pt idx="4">
                  <c:v>-11</c:v>
                </c:pt>
                <c:pt idx="5">
                  <c:v>55</c:v>
                </c:pt>
                <c:pt idx="6">
                  <c:v>-14</c:v>
                </c:pt>
                <c:pt idx="7">
                  <c:v>61</c:v>
                </c:pt>
                <c:pt idx="8">
                  <c:v>-18</c:v>
                </c:pt>
                <c:pt idx="9">
                  <c:v>68</c:v>
                </c:pt>
                <c:pt idx="10">
                  <c:v>-20</c:v>
                </c:pt>
                <c:pt idx="11">
                  <c:v>79</c:v>
                </c:pt>
                <c:pt idx="12">
                  <c:v>-27</c:v>
                </c:pt>
                <c:pt idx="13">
                  <c:v>-29</c:v>
                </c:pt>
                <c:pt idx="14">
                  <c:v>-33</c:v>
                </c:pt>
                <c:pt idx="15">
                  <c:v>-43</c:v>
                </c:pt>
                <c:pt idx="16">
                  <c:v>-49</c:v>
                </c:pt>
                <c:pt idx="17">
                  <c:v>-73</c:v>
                </c:pt>
                <c:pt idx="18">
                  <c:v>44</c:v>
                </c:pt>
                <c:pt idx="19">
                  <c:v>-98</c:v>
                </c:pt>
                <c:pt idx="20">
                  <c:v>29</c:v>
                </c:pt>
                <c:pt idx="21">
                  <c:v>24</c:v>
                </c:pt>
                <c:pt idx="22">
                  <c:v>-121</c:v>
                </c:pt>
                <c:pt idx="23">
                  <c:v>22</c:v>
                </c:pt>
                <c:pt idx="24">
                  <c:v>-136</c:v>
                </c:pt>
                <c:pt idx="25">
                  <c:v>14</c:v>
                </c:pt>
                <c:pt idx="26">
                  <c:v>13</c:v>
                </c:pt>
                <c:pt idx="27">
                  <c:v>-165</c:v>
                </c:pt>
                <c:pt idx="28">
                  <c:v>-187</c:v>
                </c:pt>
                <c:pt idx="29">
                  <c:v>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'Fusing Thetas (Data)'!$AU$1</c:f>
              <c:strCache>
                <c:ptCount val="1"/>
                <c:pt idx="0">
                  <c:v>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(Data)'!$AU$2:$AU$32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-8</c:v>
                </c:pt>
                <c:pt idx="3">
                  <c:v>48</c:v>
                </c:pt>
                <c:pt idx="4">
                  <c:v>51</c:v>
                </c:pt>
                <c:pt idx="5">
                  <c:v>57</c:v>
                </c:pt>
                <c:pt idx="6">
                  <c:v>-13</c:v>
                </c:pt>
                <c:pt idx="7">
                  <c:v>63</c:v>
                </c:pt>
                <c:pt idx="8">
                  <c:v>-17</c:v>
                </c:pt>
                <c:pt idx="9">
                  <c:v>70</c:v>
                </c:pt>
                <c:pt idx="10">
                  <c:v>73</c:v>
                </c:pt>
                <c:pt idx="11">
                  <c:v>-22</c:v>
                </c:pt>
                <c:pt idx="12">
                  <c:v>88</c:v>
                </c:pt>
                <c:pt idx="13">
                  <c:v>88</c:v>
                </c:pt>
                <c:pt idx="14">
                  <c:v>-31</c:v>
                </c:pt>
                <c:pt idx="15">
                  <c:v>-41</c:v>
                </c:pt>
                <c:pt idx="16">
                  <c:v>-47</c:v>
                </c:pt>
                <c:pt idx="17">
                  <c:v>42</c:v>
                </c:pt>
                <c:pt idx="18">
                  <c:v>41</c:v>
                </c:pt>
                <c:pt idx="19">
                  <c:v>29</c:v>
                </c:pt>
                <c:pt idx="20">
                  <c:v>27</c:v>
                </c:pt>
                <c:pt idx="21">
                  <c:v>22</c:v>
                </c:pt>
                <c:pt idx="22">
                  <c:v>-120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12</c:v>
                </c:pt>
                <c:pt idx="27">
                  <c:v>8</c:v>
                </c:pt>
                <c:pt idx="28">
                  <c:v>2</c:v>
                </c:pt>
                <c:pt idx="29">
                  <c:v>-189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'Fusing Thetas (Data)'!$AV$1</c:f>
              <c:strCache>
                <c:ptCount val="1"/>
                <c:pt idx="0">
                  <c:v>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(Data)'!$AV$2:$AV$32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'Fusing Thetas (Data)'!$AW$1</c:f>
              <c:strCache>
                <c:ptCount val="1"/>
                <c:pt idx="0">
                  <c:v>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(Data)'!$AW$2:$AW$32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'Fusing Thetas (Data)'!$AX$1</c:f>
              <c:strCache>
                <c:ptCount val="1"/>
                <c:pt idx="0">
                  <c:v>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(Data)'!$AX$2:$AX$32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'Fusing Thetas (Data)'!$AY$1</c:f>
              <c:strCache>
                <c:ptCount val="1"/>
                <c:pt idx="0">
                  <c:v>C15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(Data)'!$AY$2:$AY$32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'Fusing Thetas (Data)'!$AZ$1</c:f>
              <c:strCache>
                <c:ptCount val="1"/>
                <c:pt idx="0">
                  <c:v>C16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(Data)'!$AZ$2:$AZ$32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'Fusing Thetas (Data)'!$BA$1</c:f>
              <c:strCache>
                <c:ptCount val="1"/>
                <c:pt idx="0">
                  <c:v>C17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(Data)'!$BA$2:$BA$32</c:f>
              <c:numCache>
                <c:formatCode>General</c:formatCode>
                <c:ptCount val="31"/>
                <c:pt idx="0">
                  <c:v>0</c:v>
                </c:pt>
                <c:pt idx="1">
                  <c:v>27</c:v>
                </c:pt>
                <c:pt idx="2">
                  <c:v>57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81</c:v>
                </c:pt>
                <c:pt idx="8">
                  <c:v>88</c:v>
                </c:pt>
                <c:pt idx="9">
                  <c:v>90</c:v>
                </c:pt>
                <c:pt idx="10">
                  <c:v>-6</c:v>
                </c:pt>
                <c:pt idx="11">
                  <c:v>76</c:v>
                </c:pt>
                <c:pt idx="12">
                  <c:v>-9</c:v>
                </c:pt>
                <c:pt idx="13">
                  <c:v>-10</c:v>
                </c:pt>
                <c:pt idx="14">
                  <c:v>55</c:v>
                </c:pt>
                <c:pt idx="15">
                  <c:v>38</c:v>
                </c:pt>
                <c:pt idx="16">
                  <c:v>31</c:v>
                </c:pt>
                <c:pt idx="17">
                  <c:v>15</c:v>
                </c:pt>
                <c:pt idx="18">
                  <c:v>15</c:v>
                </c:pt>
                <c:pt idx="19">
                  <c:v>9</c:v>
                </c:pt>
                <c:pt idx="20">
                  <c:v>8</c:v>
                </c:pt>
                <c:pt idx="21">
                  <c:v>-108</c:v>
                </c:pt>
                <c:pt idx="22">
                  <c:v>6</c:v>
                </c:pt>
                <c:pt idx="23">
                  <c:v>6</c:v>
                </c:pt>
                <c:pt idx="24">
                  <c:v>-132</c:v>
                </c:pt>
                <c:pt idx="25">
                  <c:v>-145</c:v>
                </c:pt>
                <c:pt idx="26">
                  <c:v>-149</c:v>
                </c:pt>
                <c:pt idx="27">
                  <c:v>2</c:v>
                </c:pt>
                <c:pt idx="28">
                  <c:v>-194</c:v>
                </c:pt>
                <c:pt idx="29">
                  <c:v>-196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'Fusing Thetas (Data)'!$BB$1</c:f>
              <c:strCache>
                <c:ptCount val="1"/>
                <c:pt idx="0">
                  <c:v>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(Data)'!$BB$2:$BB$32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'Fusing Thetas (Data)'!$BC$1</c:f>
              <c:strCache>
                <c:ptCount val="1"/>
                <c:pt idx="0">
                  <c:v>C19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(Data)'!$BC$2:$BC$32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80</c:v>
                </c:pt>
                <c:pt idx="7">
                  <c:v>86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'Fusing Thetas (Data)'!$BD$1</c:f>
              <c:strCache>
                <c:ptCount val="1"/>
                <c:pt idx="0">
                  <c:v>C20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(Data)'!$BD$2:$BD$32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78</c:v>
                </c:pt>
                <c:pt idx="6">
                  <c:v>80</c:v>
                </c:pt>
                <c:pt idx="7">
                  <c:v>86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60</c:v>
                </c:pt>
                <c:pt idx="13">
                  <c:v>54</c:v>
                </c:pt>
                <c:pt idx="14">
                  <c:v>45</c:v>
                </c:pt>
                <c:pt idx="15">
                  <c:v>26</c:v>
                </c:pt>
                <c:pt idx="16">
                  <c:v>18</c:v>
                </c:pt>
                <c:pt idx="17">
                  <c:v>6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'Fusing Thetas (Data)'!$BE$1</c:f>
              <c:strCache>
                <c:ptCount val="1"/>
                <c:pt idx="0">
                  <c:v>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(Data)'!$BE$2:$BE$32</c:f>
              <c:numCache>
                <c:formatCode>General</c:formatCode>
                <c:ptCount val="31"/>
                <c:pt idx="0">
                  <c:v>0</c:v>
                </c:pt>
                <c:pt idx="1">
                  <c:v>27</c:v>
                </c:pt>
                <c:pt idx="2">
                  <c:v>57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81</c:v>
                </c:pt>
                <c:pt idx="8">
                  <c:v>88</c:v>
                </c:pt>
                <c:pt idx="9">
                  <c:v>90</c:v>
                </c:pt>
                <c:pt idx="10">
                  <c:v>-6</c:v>
                </c:pt>
                <c:pt idx="11">
                  <c:v>76</c:v>
                </c:pt>
                <c:pt idx="12">
                  <c:v>-9</c:v>
                </c:pt>
                <c:pt idx="13">
                  <c:v>-10</c:v>
                </c:pt>
                <c:pt idx="14">
                  <c:v>-12</c:v>
                </c:pt>
                <c:pt idx="15">
                  <c:v>38</c:v>
                </c:pt>
                <c:pt idx="16">
                  <c:v>31</c:v>
                </c:pt>
                <c:pt idx="17">
                  <c:v>15</c:v>
                </c:pt>
                <c:pt idx="18">
                  <c:v>-54</c:v>
                </c:pt>
                <c:pt idx="19">
                  <c:v>9</c:v>
                </c:pt>
                <c:pt idx="20">
                  <c:v>8</c:v>
                </c:pt>
                <c:pt idx="21">
                  <c:v>-108</c:v>
                </c:pt>
                <c:pt idx="22">
                  <c:v>6</c:v>
                </c:pt>
                <c:pt idx="23">
                  <c:v>6</c:v>
                </c:pt>
                <c:pt idx="24">
                  <c:v>-132</c:v>
                </c:pt>
                <c:pt idx="25">
                  <c:v>-145</c:v>
                </c:pt>
                <c:pt idx="26">
                  <c:v>-149</c:v>
                </c:pt>
                <c:pt idx="27">
                  <c:v>2</c:v>
                </c:pt>
                <c:pt idx="28">
                  <c:v>-194</c:v>
                </c:pt>
                <c:pt idx="29">
                  <c:v>-196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'Fusing Thetas (Data)'!$BF$1</c:f>
              <c:strCache>
                <c:ptCount val="1"/>
                <c:pt idx="0">
                  <c:v>C22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(Data)'!$BF$2:$BF$32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'Fusing Thetas (Data)'!$BG$1</c:f>
              <c:strCache>
                <c:ptCount val="1"/>
                <c:pt idx="0">
                  <c:v>C23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(Data)'!$BG$2:$BG$32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'Fusing Thetas (Data)'!$BH$1</c:f>
              <c:strCache>
                <c:ptCount val="1"/>
                <c:pt idx="0">
                  <c:v>C24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(Data)'!$BH$2:$BH$32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'Fusing Thetas (Data)'!$BI$1</c:f>
              <c:strCache>
                <c:ptCount val="1"/>
                <c:pt idx="0">
                  <c:v>C25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(Data)'!$BI$2:$BI$32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'Fusing Thetas (Data)'!$BJ$1</c:f>
              <c:strCache>
                <c:ptCount val="1"/>
                <c:pt idx="0">
                  <c:v>C26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(Data)'!$BJ$2:$BJ$32</c:f>
              <c:numCache>
                <c:formatCode>General</c:formatCode>
                <c:ptCount val="31"/>
                <c:pt idx="0">
                  <c:v>0</c:v>
                </c:pt>
                <c:pt idx="1">
                  <c:v>26</c:v>
                </c:pt>
                <c:pt idx="2">
                  <c:v>55</c:v>
                </c:pt>
                <c:pt idx="3">
                  <c:v>-4</c:v>
                </c:pt>
                <c:pt idx="4">
                  <c:v>64</c:v>
                </c:pt>
                <c:pt idx="5">
                  <c:v>71</c:v>
                </c:pt>
                <c:pt idx="6">
                  <c:v>73</c:v>
                </c:pt>
                <c:pt idx="7">
                  <c:v>-6</c:v>
                </c:pt>
                <c:pt idx="8">
                  <c:v>85</c:v>
                </c:pt>
                <c:pt idx="9">
                  <c:v>87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67</c:v>
                </c:pt>
                <c:pt idx="14">
                  <c:v>59</c:v>
                </c:pt>
                <c:pt idx="15">
                  <c:v>43</c:v>
                </c:pt>
                <c:pt idx="16">
                  <c:v>-29</c:v>
                </c:pt>
                <c:pt idx="17">
                  <c:v>-56</c:v>
                </c:pt>
                <c:pt idx="18">
                  <c:v>19</c:v>
                </c:pt>
                <c:pt idx="19">
                  <c:v>12</c:v>
                </c:pt>
                <c:pt idx="20">
                  <c:v>11</c:v>
                </c:pt>
                <c:pt idx="21">
                  <c:v>-109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-149</c:v>
                </c:pt>
                <c:pt idx="27">
                  <c:v>3</c:v>
                </c:pt>
                <c:pt idx="28">
                  <c:v>-193</c:v>
                </c:pt>
                <c:pt idx="29">
                  <c:v>-195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'Fusing Thetas (Data)'!$BK$1</c:f>
              <c:strCache>
                <c:ptCount val="1"/>
                <c:pt idx="0">
                  <c:v>C27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(Data)'!$BK$2:$BK$32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45</c:v>
                </c:pt>
                <c:pt idx="3">
                  <c:v>50</c:v>
                </c:pt>
                <c:pt idx="4">
                  <c:v>53</c:v>
                </c:pt>
                <c:pt idx="5">
                  <c:v>59</c:v>
                </c:pt>
                <c:pt idx="6">
                  <c:v>-12</c:v>
                </c:pt>
                <c:pt idx="7">
                  <c:v>65</c:v>
                </c:pt>
                <c:pt idx="8">
                  <c:v>71</c:v>
                </c:pt>
                <c:pt idx="9">
                  <c:v>-16</c:v>
                </c:pt>
                <c:pt idx="10">
                  <c:v>-17</c:v>
                </c:pt>
                <c:pt idx="11">
                  <c:v>84</c:v>
                </c:pt>
                <c:pt idx="12">
                  <c:v>89</c:v>
                </c:pt>
                <c:pt idx="13">
                  <c:v>85</c:v>
                </c:pt>
                <c:pt idx="14">
                  <c:v>-29</c:v>
                </c:pt>
                <c:pt idx="15">
                  <c:v>-39</c:v>
                </c:pt>
                <c:pt idx="16">
                  <c:v>58</c:v>
                </c:pt>
                <c:pt idx="17">
                  <c:v>39</c:v>
                </c:pt>
                <c:pt idx="18">
                  <c:v>38</c:v>
                </c:pt>
                <c:pt idx="19">
                  <c:v>-95</c:v>
                </c:pt>
                <c:pt idx="20">
                  <c:v>-101</c:v>
                </c:pt>
                <c:pt idx="21">
                  <c:v>20</c:v>
                </c:pt>
                <c:pt idx="22">
                  <c:v>19</c:v>
                </c:pt>
                <c:pt idx="23">
                  <c:v>-121</c:v>
                </c:pt>
                <c:pt idx="24">
                  <c:v>-135</c:v>
                </c:pt>
                <c:pt idx="25">
                  <c:v>12</c:v>
                </c:pt>
                <c:pt idx="26">
                  <c:v>11</c:v>
                </c:pt>
                <c:pt idx="27">
                  <c:v>7</c:v>
                </c:pt>
                <c:pt idx="28">
                  <c:v>2</c:v>
                </c:pt>
                <c:pt idx="29">
                  <c:v>-190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'Fusing Thetas (Data)'!$BL$1</c:f>
              <c:strCache>
                <c:ptCount val="1"/>
                <c:pt idx="0">
                  <c:v>C28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(Data)'!$BL$2:$BL$32</c:f>
              <c:numCache>
                <c:formatCode>General</c:formatCode>
                <c:ptCount val="31"/>
                <c:pt idx="0">
                  <c:v>0</c:v>
                </c:pt>
                <c:pt idx="1">
                  <c:v>25</c:v>
                </c:pt>
                <c:pt idx="2">
                  <c:v>-4</c:v>
                </c:pt>
                <c:pt idx="3">
                  <c:v>59</c:v>
                </c:pt>
                <c:pt idx="4">
                  <c:v>-5</c:v>
                </c:pt>
                <c:pt idx="5">
                  <c:v>69</c:v>
                </c:pt>
                <c:pt idx="6">
                  <c:v>71</c:v>
                </c:pt>
                <c:pt idx="7">
                  <c:v>76</c:v>
                </c:pt>
                <c:pt idx="8">
                  <c:v>83</c:v>
                </c:pt>
                <c:pt idx="9">
                  <c:v>-9</c:v>
                </c:pt>
                <c:pt idx="10">
                  <c:v>88</c:v>
                </c:pt>
                <c:pt idx="11">
                  <c:v>-12</c:v>
                </c:pt>
                <c:pt idx="12">
                  <c:v>-14</c:v>
                </c:pt>
                <c:pt idx="13">
                  <c:v>70</c:v>
                </c:pt>
                <c:pt idx="14">
                  <c:v>-18</c:v>
                </c:pt>
                <c:pt idx="15">
                  <c:v>47</c:v>
                </c:pt>
                <c:pt idx="16">
                  <c:v>-32</c:v>
                </c:pt>
                <c:pt idx="17">
                  <c:v>23</c:v>
                </c:pt>
                <c:pt idx="18">
                  <c:v>-60</c:v>
                </c:pt>
                <c:pt idx="19">
                  <c:v>-88</c:v>
                </c:pt>
                <c:pt idx="20">
                  <c:v>13</c:v>
                </c:pt>
                <c:pt idx="21">
                  <c:v>-110</c:v>
                </c:pt>
                <c:pt idx="22">
                  <c:v>10</c:v>
                </c:pt>
                <c:pt idx="23">
                  <c:v>-117</c:v>
                </c:pt>
                <c:pt idx="24">
                  <c:v>-133</c:v>
                </c:pt>
                <c:pt idx="25">
                  <c:v>6</c:v>
                </c:pt>
                <c:pt idx="26">
                  <c:v>-149</c:v>
                </c:pt>
                <c:pt idx="27">
                  <c:v>-167</c:v>
                </c:pt>
                <c:pt idx="28">
                  <c:v>1</c:v>
                </c:pt>
                <c:pt idx="29">
                  <c:v>-194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'Fusing Thetas (Data)'!$BM$1</c:f>
              <c:strCache>
                <c:ptCount val="1"/>
                <c:pt idx="0">
                  <c:v>C29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(Data)'!$BM$2:$BM$32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40</c:v>
                </c:pt>
                <c:pt idx="3">
                  <c:v>-11</c:v>
                </c:pt>
                <c:pt idx="4">
                  <c:v>-12</c:v>
                </c:pt>
                <c:pt idx="5">
                  <c:v>53</c:v>
                </c:pt>
                <c:pt idx="6">
                  <c:v>-15</c:v>
                </c:pt>
                <c:pt idx="7">
                  <c:v>-17</c:v>
                </c:pt>
                <c:pt idx="8">
                  <c:v>-19</c:v>
                </c:pt>
                <c:pt idx="9">
                  <c:v>-20</c:v>
                </c:pt>
                <c:pt idx="10">
                  <c:v>-21</c:v>
                </c:pt>
                <c:pt idx="11">
                  <c:v>-25</c:v>
                </c:pt>
                <c:pt idx="12">
                  <c:v>83</c:v>
                </c:pt>
                <c:pt idx="13">
                  <c:v>-31</c:v>
                </c:pt>
                <c:pt idx="14">
                  <c:v>-35</c:v>
                </c:pt>
                <c:pt idx="15">
                  <c:v>-45</c:v>
                </c:pt>
                <c:pt idx="16">
                  <c:v>-51</c:v>
                </c:pt>
                <c:pt idx="17">
                  <c:v>-75</c:v>
                </c:pt>
                <c:pt idx="18">
                  <c:v>-76</c:v>
                </c:pt>
                <c:pt idx="19">
                  <c:v>34</c:v>
                </c:pt>
                <c:pt idx="20">
                  <c:v>-105</c:v>
                </c:pt>
                <c:pt idx="21">
                  <c:v>26</c:v>
                </c:pt>
                <c:pt idx="22">
                  <c:v>24</c:v>
                </c:pt>
                <c:pt idx="23">
                  <c:v>-123</c:v>
                </c:pt>
                <c:pt idx="24">
                  <c:v>19</c:v>
                </c:pt>
                <c:pt idx="25">
                  <c:v>-147</c:v>
                </c:pt>
                <c:pt idx="26">
                  <c:v>-150</c:v>
                </c:pt>
                <c:pt idx="27">
                  <c:v>-165</c:v>
                </c:pt>
                <c:pt idx="28">
                  <c:v>-186</c:v>
                </c:pt>
                <c:pt idx="29">
                  <c:v>2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'Fusing Thetas (Data)'!$BN$1</c:f>
              <c:strCache>
                <c:ptCount val="1"/>
                <c:pt idx="0">
                  <c:v>C30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(Data)'!$BN$2:$BN$32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45</c:v>
                </c:pt>
                <c:pt idx="3">
                  <c:v>50</c:v>
                </c:pt>
                <c:pt idx="4">
                  <c:v>53</c:v>
                </c:pt>
                <c:pt idx="5">
                  <c:v>59</c:v>
                </c:pt>
                <c:pt idx="6">
                  <c:v>-12</c:v>
                </c:pt>
                <c:pt idx="7">
                  <c:v>65</c:v>
                </c:pt>
                <c:pt idx="8">
                  <c:v>71</c:v>
                </c:pt>
                <c:pt idx="9">
                  <c:v>-16</c:v>
                </c:pt>
                <c:pt idx="10">
                  <c:v>-17</c:v>
                </c:pt>
                <c:pt idx="11">
                  <c:v>84</c:v>
                </c:pt>
                <c:pt idx="12">
                  <c:v>89</c:v>
                </c:pt>
                <c:pt idx="13">
                  <c:v>85</c:v>
                </c:pt>
                <c:pt idx="14">
                  <c:v>-29</c:v>
                </c:pt>
                <c:pt idx="15">
                  <c:v>-39</c:v>
                </c:pt>
                <c:pt idx="16">
                  <c:v>58</c:v>
                </c:pt>
                <c:pt idx="17">
                  <c:v>39</c:v>
                </c:pt>
                <c:pt idx="18">
                  <c:v>38</c:v>
                </c:pt>
                <c:pt idx="19">
                  <c:v>-95</c:v>
                </c:pt>
                <c:pt idx="20">
                  <c:v>-101</c:v>
                </c:pt>
                <c:pt idx="21">
                  <c:v>20</c:v>
                </c:pt>
                <c:pt idx="22">
                  <c:v>19</c:v>
                </c:pt>
                <c:pt idx="23">
                  <c:v>-121</c:v>
                </c:pt>
                <c:pt idx="24">
                  <c:v>-135</c:v>
                </c:pt>
                <c:pt idx="25">
                  <c:v>12</c:v>
                </c:pt>
                <c:pt idx="26">
                  <c:v>11</c:v>
                </c:pt>
                <c:pt idx="27">
                  <c:v>7</c:v>
                </c:pt>
                <c:pt idx="28">
                  <c:v>2</c:v>
                </c:pt>
                <c:pt idx="29">
                  <c:v>-190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57056"/>
        <c:axId val="-224156512"/>
      </c:scatterChart>
      <c:valAx>
        <c:axId val="-2241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 Theta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6512"/>
        <c:crosses val="autoZero"/>
        <c:crossBetween val="midCat"/>
      </c:valAx>
      <c:valAx>
        <c:axId val="-2241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in Theta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'Fusing Thetas (Data)'!$BP$1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cat>
          <c:val>
            <c:numRef>
              <c:f>'Fusing Thetas (Data)'!$BP$2:$BP$32</c:f>
              <c:numCache>
                <c:formatCode>General</c:formatCode>
                <c:ptCount val="31"/>
                <c:pt idx="0">
                  <c:v>0</c:v>
                </c:pt>
                <c:pt idx="1">
                  <c:v>4.9655172413793105</c:v>
                </c:pt>
                <c:pt idx="2">
                  <c:v>21.758620689655171</c:v>
                </c:pt>
                <c:pt idx="3">
                  <c:v>8.5862068965517242</c:v>
                </c:pt>
                <c:pt idx="4">
                  <c:v>7.068965517241379</c:v>
                </c:pt>
                <c:pt idx="5">
                  <c:v>22.241379310344829</c:v>
                </c:pt>
                <c:pt idx="6">
                  <c:v>11.275862068965518</c:v>
                </c:pt>
                <c:pt idx="7">
                  <c:v>37.862068965517238</c:v>
                </c:pt>
                <c:pt idx="8">
                  <c:v>33.310344827586206</c:v>
                </c:pt>
                <c:pt idx="9">
                  <c:v>20.896551724137932</c:v>
                </c:pt>
                <c:pt idx="10">
                  <c:v>2.4482758620689653</c:v>
                </c:pt>
                <c:pt idx="11">
                  <c:v>35.448275862068968</c:v>
                </c:pt>
                <c:pt idx="12">
                  <c:v>7.6896551724137927</c:v>
                </c:pt>
                <c:pt idx="13">
                  <c:v>30.862068965517242</c:v>
                </c:pt>
                <c:pt idx="14">
                  <c:v>11.551724137931034</c:v>
                </c:pt>
                <c:pt idx="15">
                  <c:v>3.5172413793103448</c:v>
                </c:pt>
                <c:pt idx="16">
                  <c:v>-3.2413793103448274</c:v>
                </c:pt>
                <c:pt idx="17">
                  <c:v>-8.0344827586206904</c:v>
                </c:pt>
                <c:pt idx="18">
                  <c:v>-20.758620689655171</c:v>
                </c:pt>
                <c:pt idx="19">
                  <c:v>-10.03448275862069</c:v>
                </c:pt>
                <c:pt idx="20">
                  <c:v>-33.517241379310342</c:v>
                </c:pt>
                <c:pt idx="21">
                  <c:v>-16.448275862068964</c:v>
                </c:pt>
                <c:pt idx="22">
                  <c:v>-11.379310344827585</c:v>
                </c:pt>
                <c:pt idx="23">
                  <c:v>-16.586206896551722</c:v>
                </c:pt>
                <c:pt idx="24">
                  <c:v>-60.793103448275865</c:v>
                </c:pt>
                <c:pt idx="25">
                  <c:v>-27.620689655172413</c:v>
                </c:pt>
                <c:pt idx="26">
                  <c:v>-39.03448275862069</c:v>
                </c:pt>
                <c:pt idx="27">
                  <c:v>-79.517241379310349</c:v>
                </c:pt>
                <c:pt idx="28">
                  <c:v>-45.482758620689658</c:v>
                </c:pt>
                <c:pt idx="29">
                  <c:v>-46.206896551724135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'Fusing Thetas (Data)'!$BQ$1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cat>
          <c:val>
            <c:numRef>
              <c:f>'Fusing Thetas (Data)'!$BQ$2:$BQ$32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61</c:v>
                </c:pt>
                <c:pt idx="8">
                  <c:v>0</c:v>
                </c:pt>
                <c:pt idx="9">
                  <c:v>0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'Fusing Thetas (Data)'!$BR$1</c:f>
              <c:strCache>
                <c:ptCount val="1"/>
                <c:pt idx="0">
                  <c:v>Mode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cat>
          <c:val>
            <c:numRef>
              <c:f>'Fusing Thetas (Data)'!$BR$2:$BR$32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</c:v>
                </c:pt>
                <c:pt idx="16">
                  <c:v>-13</c:v>
                </c:pt>
                <c:pt idx="17">
                  <c:v>0</c:v>
                </c:pt>
                <c:pt idx="18">
                  <c:v>-47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4154880"/>
        <c:axId val="-224154336"/>
      </c:lineChart>
      <c:catAx>
        <c:axId val="-2241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4336"/>
        <c:crosses val="autoZero"/>
        <c:auto val="1"/>
        <c:lblAlgn val="ctr"/>
        <c:lblOffset val="100"/>
        <c:noMultiLvlLbl val="0"/>
      </c:catAx>
      <c:valAx>
        <c:axId val="-2241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 in fused estimates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'Fusing Thetas (Data)'!$BQ$1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'Fusing Thetas (Data)'!$C$2:$C$32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(Data)'!$BQ$2:$BQ$32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61</c:v>
                </c:pt>
                <c:pt idx="8">
                  <c:v>0</c:v>
                </c:pt>
                <c:pt idx="9">
                  <c:v>0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52704"/>
        <c:axId val="-224152160"/>
      </c:scatterChart>
      <c:valAx>
        <c:axId val="-2241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2160"/>
        <c:crosses val="autoZero"/>
        <c:crossBetween val="midCat"/>
      </c:valAx>
      <c:valAx>
        <c:axId val="-2241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in Median as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M01 basetruth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data!$E$3:$E$31</c:f>
              <c:numCache>
                <c:formatCode>General</c:formatCode>
                <c:ptCount val="29"/>
                <c:pt idx="0">
                  <c:v>200.05</c:v>
                </c:pt>
                <c:pt idx="1">
                  <c:v>200.05</c:v>
                </c:pt>
                <c:pt idx="2">
                  <c:v>200.05</c:v>
                </c:pt>
                <c:pt idx="3">
                  <c:v>200.05</c:v>
                </c:pt>
                <c:pt idx="4">
                  <c:v>200.05</c:v>
                </c:pt>
                <c:pt idx="5">
                  <c:v>200.05</c:v>
                </c:pt>
                <c:pt idx="6">
                  <c:v>200.05</c:v>
                </c:pt>
                <c:pt idx="7">
                  <c:v>200.05</c:v>
                </c:pt>
                <c:pt idx="8">
                  <c:v>200.05</c:v>
                </c:pt>
                <c:pt idx="9">
                  <c:v>200.05</c:v>
                </c:pt>
                <c:pt idx="10">
                  <c:v>200.05</c:v>
                </c:pt>
                <c:pt idx="11">
                  <c:v>200.05</c:v>
                </c:pt>
                <c:pt idx="12">
                  <c:v>200.05</c:v>
                </c:pt>
                <c:pt idx="13">
                  <c:v>200.05</c:v>
                </c:pt>
                <c:pt idx="14">
                  <c:v>200.05</c:v>
                </c:pt>
                <c:pt idx="15">
                  <c:v>200.05</c:v>
                </c:pt>
                <c:pt idx="16">
                  <c:v>200.05</c:v>
                </c:pt>
                <c:pt idx="17">
                  <c:v>200.05</c:v>
                </c:pt>
                <c:pt idx="18">
                  <c:v>200.05</c:v>
                </c:pt>
                <c:pt idx="19">
                  <c:v>200.05</c:v>
                </c:pt>
                <c:pt idx="20">
                  <c:v>200.05</c:v>
                </c:pt>
                <c:pt idx="21">
                  <c:v>200.05</c:v>
                </c:pt>
                <c:pt idx="22">
                  <c:v>200.05</c:v>
                </c:pt>
                <c:pt idx="23">
                  <c:v>200.05</c:v>
                </c:pt>
                <c:pt idx="24">
                  <c:v>200.05</c:v>
                </c:pt>
                <c:pt idx="25">
                  <c:v>200.05</c:v>
                </c:pt>
                <c:pt idx="26">
                  <c:v>200.05</c:v>
                </c:pt>
                <c:pt idx="27">
                  <c:v>200.05</c:v>
                </c:pt>
                <c:pt idx="28">
                  <c:v>200.05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M01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data!$G$3:$G$31</c:f>
              <c:numCache>
                <c:formatCode>General</c:formatCode>
                <c:ptCount val="29"/>
                <c:pt idx="0">
                  <c:v>260.73</c:v>
                </c:pt>
                <c:pt idx="1">
                  <c:v>401.01</c:v>
                </c:pt>
                <c:pt idx="2">
                  <c:v>288.79000000000002</c:v>
                </c:pt>
                <c:pt idx="3">
                  <c:v>207.65</c:v>
                </c:pt>
                <c:pt idx="4">
                  <c:v>471.01</c:v>
                </c:pt>
                <c:pt idx="5">
                  <c:v>200.08</c:v>
                </c:pt>
                <c:pt idx="6">
                  <c:v>200</c:v>
                </c:pt>
                <c:pt idx="7">
                  <c:v>199.99</c:v>
                </c:pt>
                <c:pt idx="8">
                  <c:v>369.4</c:v>
                </c:pt>
                <c:pt idx="9">
                  <c:v>346.65</c:v>
                </c:pt>
                <c:pt idx="10">
                  <c:v>207.7</c:v>
                </c:pt>
                <c:pt idx="11">
                  <c:v>200.09</c:v>
                </c:pt>
                <c:pt idx="12">
                  <c:v>207.76</c:v>
                </c:pt>
                <c:pt idx="13">
                  <c:v>200.08</c:v>
                </c:pt>
                <c:pt idx="14">
                  <c:v>207.81</c:v>
                </c:pt>
                <c:pt idx="15">
                  <c:v>227.28</c:v>
                </c:pt>
                <c:pt idx="16">
                  <c:v>207.66</c:v>
                </c:pt>
                <c:pt idx="17">
                  <c:v>207.92</c:v>
                </c:pt>
                <c:pt idx="18">
                  <c:v>208.2</c:v>
                </c:pt>
                <c:pt idx="19">
                  <c:v>227.15</c:v>
                </c:pt>
                <c:pt idx="20">
                  <c:v>200.08</c:v>
                </c:pt>
                <c:pt idx="21">
                  <c:v>200.1</c:v>
                </c:pt>
                <c:pt idx="22">
                  <c:v>199.98</c:v>
                </c:pt>
                <c:pt idx="23">
                  <c:v>200.04</c:v>
                </c:pt>
                <c:pt idx="24">
                  <c:v>239.28</c:v>
                </c:pt>
                <c:pt idx="25">
                  <c:v>324.89</c:v>
                </c:pt>
                <c:pt idx="26">
                  <c:v>-249.7</c:v>
                </c:pt>
                <c:pt idx="27">
                  <c:v>-397.58</c:v>
                </c:pt>
                <c:pt idx="28">
                  <c:v>-325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M01 reconstructed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data!$I$3:$I$31</c:f>
              <c:numCache>
                <c:formatCode>General</c:formatCode>
                <c:ptCount val="29"/>
                <c:pt idx="0">
                  <c:v>260.81</c:v>
                </c:pt>
                <c:pt idx="1">
                  <c:v>400.99</c:v>
                </c:pt>
                <c:pt idx="2">
                  <c:v>288.85000000000002</c:v>
                </c:pt>
                <c:pt idx="3">
                  <c:v>207.64</c:v>
                </c:pt>
                <c:pt idx="4">
                  <c:v>471.08</c:v>
                </c:pt>
                <c:pt idx="5">
                  <c:v>200.09</c:v>
                </c:pt>
                <c:pt idx="6">
                  <c:v>200.02</c:v>
                </c:pt>
                <c:pt idx="7">
                  <c:v>200.02</c:v>
                </c:pt>
                <c:pt idx="8">
                  <c:v>369.38</c:v>
                </c:pt>
                <c:pt idx="9">
                  <c:v>346.62</c:v>
                </c:pt>
                <c:pt idx="10">
                  <c:v>207.64</c:v>
                </c:pt>
                <c:pt idx="11">
                  <c:v>200.09</c:v>
                </c:pt>
                <c:pt idx="12">
                  <c:v>207.76</c:v>
                </c:pt>
                <c:pt idx="13">
                  <c:v>200.09</c:v>
                </c:pt>
                <c:pt idx="14">
                  <c:v>207.76</c:v>
                </c:pt>
                <c:pt idx="15">
                  <c:v>227.28</c:v>
                </c:pt>
                <c:pt idx="16">
                  <c:v>207.64</c:v>
                </c:pt>
                <c:pt idx="17">
                  <c:v>207.91</c:v>
                </c:pt>
                <c:pt idx="18">
                  <c:v>208.21</c:v>
                </c:pt>
                <c:pt idx="19">
                  <c:v>227.12</c:v>
                </c:pt>
                <c:pt idx="20">
                  <c:v>200.09</c:v>
                </c:pt>
                <c:pt idx="21">
                  <c:v>200.09</c:v>
                </c:pt>
                <c:pt idx="22">
                  <c:v>200.02</c:v>
                </c:pt>
                <c:pt idx="23">
                  <c:v>200.02</c:v>
                </c:pt>
                <c:pt idx="24">
                  <c:v>239.14</c:v>
                </c:pt>
                <c:pt idx="25">
                  <c:v>324.92</c:v>
                </c:pt>
                <c:pt idx="26">
                  <c:v>-249.68</c:v>
                </c:pt>
                <c:pt idx="27">
                  <c:v>-397.57</c:v>
                </c:pt>
                <c:pt idx="28">
                  <c:v>-324.92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073088"/>
        <c:axId val="-274073632"/>
      </c:scatterChart>
      <c:valAx>
        <c:axId val="-2740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3632"/>
        <c:crosses val="autoZero"/>
        <c:crossBetween val="midCat"/>
      </c:valAx>
      <c:valAx>
        <c:axId val="-2740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data!$J$3:$J$31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2.1999999999998465E-2</c:v>
                </c:pt>
                <c:pt idx="3">
                  <c:v>1.9999999999953388E-3</c:v>
                </c:pt>
                <c:pt idx="4">
                  <c:v>9.7000000000001307E-2</c:v>
                </c:pt>
                <c:pt idx="5">
                  <c:v>6.9999999999978968E-3</c:v>
                </c:pt>
                <c:pt idx="6">
                  <c:v>1.2000000000000455E-2</c:v>
                </c:pt>
                <c:pt idx="7">
                  <c:v>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1.9999999999953388E-3</c:v>
                </c:pt>
                <c:pt idx="11">
                  <c:v>6.9999999999978968E-3</c:v>
                </c:pt>
                <c:pt idx="12">
                  <c:v>2.1000000000000796E-2</c:v>
                </c:pt>
                <c:pt idx="13">
                  <c:v>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6.9999999999978968E-3</c:v>
                </c:pt>
                <c:pt idx="21">
                  <c:v>6.9999999999978968E-3</c:v>
                </c:pt>
                <c:pt idx="22">
                  <c:v>1.2000000000000455E-2</c:v>
                </c:pt>
                <c:pt idx="23">
                  <c:v>1.2000000000000455E-2</c:v>
                </c:pt>
                <c:pt idx="24">
                  <c:v>0.1010000000000062</c:v>
                </c:pt>
                <c:pt idx="25">
                  <c:v>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5.5999999999997385E-2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data!$K$3:$K$31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5.3000000000004377E-2</c:v>
                </c:pt>
                <c:pt idx="3">
                  <c:v>3.3000000000001251E-2</c:v>
                </c:pt>
                <c:pt idx="4">
                  <c:v>6.5999999999995396E-2</c:v>
                </c:pt>
                <c:pt idx="5">
                  <c:v>3.8000000000003809E-2</c:v>
                </c:pt>
                <c:pt idx="6">
                  <c:v>4.3000000000006366E-2</c:v>
                </c:pt>
                <c:pt idx="7">
                  <c:v>4.3000000000006366E-2</c:v>
                </c:pt>
                <c:pt idx="8">
                  <c:v>2.9000000000003467E-2</c:v>
                </c:pt>
                <c:pt idx="9">
                  <c:v>8.0000000000026716E-3</c:v>
                </c:pt>
                <c:pt idx="10">
                  <c:v>3.3000000000001251E-2</c:v>
                </c:pt>
                <c:pt idx="11">
                  <c:v>3.8000000000003809E-2</c:v>
                </c:pt>
                <c:pt idx="12">
                  <c:v>1.0000000000005116E-2</c:v>
                </c:pt>
                <c:pt idx="13">
                  <c:v>3.8000000000003809E-2</c:v>
                </c:pt>
                <c:pt idx="14">
                  <c:v>1.0000000000005116E-2</c:v>
                </c:pt>
                <c:pt idx="15">
                  <c:v>3.8999999999994373E-2</c:v>
                </c:pt>
                <c:pt idx="16">
                  <c:v>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4.0000000000048885E-3</c:v>
                </c:pt>
                <c:pt idx="20">
                  <c:v>3.8000000000003809E-2</c:v>
                </c:pt>
                <c:pt idx="21">
                  <c:v>3.8000000000003809E-2</c:v>
                </c:pt>
                <c:pt idx="22">
                  <c:v>4.3000000000006366E-2</c:v>
                </c:pt>
                <c:pt idx="23">
                  <c:v>4.3000000000006366E-2</c:v>
                </c:pt>
                <c:pt idx="24">
                  <c:v>7.0000000000000284E-2</c:v>
                </c:pt>
                <c:pt idx="25">
                  <c:v>8.7000000000003297E-2</c:v>
                </c:pt>
                <c:pt idx="26">
                  <c:v>0.14000000000000057</c:v>
                </c:pt>
                <c:pt idx="27">
                  <c:v>1.6000000000005343E-2</c:v>
                </c:pt>
                <c:pt idx="28">
                  <c:v>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078528"/>
        <c:axId val="-274072544"/>
      </c:scatterChart>
      <c:valAx>
        <c:axId val="-2740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2544"/>
        <c:crosses val="autoZero"/>
        <c:crossBetween val="midCat"/>
      </c:valAx>
      <c:valAx>
        <c:axId val="-2740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data!$L$3:$L$31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3.0000000000001137E-2</c:v>
                </c:pt>
                <c:pt idx="7">
                  <c:v>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3.0000000000001137E-2</c:v>
                </c:pt>
                <c:pt idx="23">
                  <c:v>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449.73</c:v>
                </c:pt>
                <c:pt idx="27">
                  <c:v>597.62</c:v>
                </c:pt>
                <c:pt idx="28">
                  <c:v>524.97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data!$M$3:$M$31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1.999999999998181E-2</c:v>
                </c:pt>
                <c:pt idx="2">
                  <c:v>6.0000000000002274E-2</c:v>
                </c:pt>
                <c:pt idx="3">
                  <c:v>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1.999999999998181E-2</c:v>
                </c:pt>
                <c:pt idx="9">
                  <c:v>2.9999999999972715E-2</c:v>
                </c:pt>
                <c:pt idx="10">
                  <c:v>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5.0000000000011369E-2</c:v>
                </c:pt>
                <c:pt idx="15">
                  <c:v>0</c:v>
                </c:pt>
                <c:pt idx="16">
                  <c:v>2.0000000000010232E-2</c:v>
                </c:pt>
                <c:pt idx="17">
                  <c:v>9.9999999999909051E-3</c:v>
                </c:pt>
                <c:pt idx="18">
                  <c:v>1.0000000000019327E-2</c:v>
                </c:pt>
                <c:pt idx="19">
                  <c:v>3.0000000000001137E-2</c:v>
                </c:pt>
                <c:pt idx="20">
                  <c:v>9.9999999999909051E-3</c:v>
                </c:pt>
                <c:pt idx="21">
                  <c:v>9.9999999999909051E-3</c:v>
                </c:pt>
                <c:pt idx="22">
                  <c:v>4.0000000000020464E-2</c:v>
                </c:pt>
                <c:pt idx="23">
                  <c:v>1.999999999998181E-2</c:v>
                </c:pt>
                <c:pt idx="24">
                  <c:v>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081792"/>
        <c:axId val="-274077440"/>
      </c:scatterChart>
      <c:valAx>
        <c:axId val="-2740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7440"/>
        <c:crosses val="autoZero"/>
        <c:crossBetween val="midCat"/>
      </c:valAx>
      <c:valAx>
        <c:axId val="-2740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076896"/>
        <c:axId val="-274070368"/>
      </c:scatterChart>
      <c:valAx>
        <c:axId val="-2740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0368"/>
        <c:crosses val="autoZero"/>
        <c:crossBetween val="midCat"/>
      </c:valAx>
      <c:valAx>
        <c:axId val="-2740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079072"/>
        <c:axId val="-274082880"/>
      </c:scatterChart>
      <c:valAx>
        <c:axId val="-2740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82880"/>
        <c:crosses val="autoZero"/>
        <c:crossBetween val="midCat"/>
      </c:valAx>
      <c:valAx>
        <c:axId val="-2740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075264"/>
        <c:axId val="-274074720"/>
      </c:scatterChart>
      <c:valAx>
        <c:axId val="-2740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4720"/>
        <c:crosses val="autoZero"/>
        <c:crossBetween val="midCat"/>
      </c:valAx>
      <c:valAx>
        <c:axId val="-274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074176"/>
        <c:axId val="-274069280"/>
      </c:scatterChart>
      <c:valAx>
        <c:axId val="-2740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69280"/>
        <c:crosses val="autoZero"/>
        <c:crossBetween val="midCat"/>
      </c:valAx>
      <c:valAx>
        <c:axId val="-274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0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(M1,0)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76096"/>
        <c:axId val="-224171200"/>
      </c:scatterChart>
      <c:scatterChart>
        <c:scatterStyle val="lineMarker"/>
        <c:varyColors val="0"/>
        <c:ser>
          <c:idx val="1"/>
          <c:order val="1"/>
          <c:tx>
            <c:strRef>
              <c:f>data!$N$2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170656"/>
        <c:axId val="-224169024"/>
      </c:scatterChart>
      <c:valAx>
        <c:axId val="-2241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1200"/>
        <c:crosses val="autoZero"/>
        <c:crossBetween val="midCat"/>
      </c:valAx>
      <c:valAx>
        <c:axId val="-2241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6096"/>
        <c:crosses val="autoZero"/>
        <c:crossBetween val="midCat"/>
      </c:valAx>
      <c:valAx>
        <c:axId val="-22416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170656"/>
        <c:crosses val="max"/>
        <c:crossBetween val="midCat"/>
      </c:valAx>
      <c:valAx>
        <c:axId val="-2241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2416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13607</xdr:rowOff>
    </xdr:from>
    <xdr:to>
      <xdr:col>11</xdr:col>
      <xdr:colOff>296637</xdr:colOff>
      <xdr:row>25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500743</xdr:colOff>
      <xdr:row>2</xdr:row>
      <xdr:rowOff>0</xdr:rowOff>
    </xdr:from>
    <xdr:to>
      <xdr:col>21</xdr:col>
      <xdr:colOff>106136</xdr:colOff>
      <xdr:row>25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9524</xdr:rowOff>
    </xdr:from>
    <xdr:to>
      <xdr:col>9</xdr:col>
      <xdr:colOff>304800</xdr:colOff>
      <xdr:row>14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440871</xdr:colOff>
      <xdr:row>0</xdr:row>
      <xdr:rowOff>0</xdr:rowOff>
    </xdr:from>
    <xdr:to>
      <xdr:col>17</xdr:col>
      <xdr:colOff>136071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15</xdr:row>
      <xdr:rowOff>66674</xdr:rowOff>
    </xdr:from>
    <xdr:to>
      <xdr:col>9</xdr:col>
      <xdr:colOff>352425</xdr:colOff>
      <xdr:row>29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488496</xdr:colOff>
      <xdr:row>15</xdr:row>
      <xdr:rowOff>57150</xdr:rowOff>
    </xdr:from>
    <xdr:to>
      <xdr:col>17</xdr:col>
      <xdr:colOff>183696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</xdr:row>
      <xdr:rowOff>171449</xdr:rowOff>
    </xdr:from>
    <xdr:to>
      <xdr:col>10</xdr:col>
      <xdr:colOff>1361</xdr:colOff>
      <xdr:row>18</xdr:row>
      <xdr:rowOff>31294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255812</xdr:colOff>
      <xdr:row>1</xdr:row>
      <xdr:rowOff>187779</xdr:rowOff>
    </xdr:from>
    <xdr:to>
      <xdr:col>18</xdr:col>
      <xdr:colOff>514349</xdr:colOff>
      <xdr:row>18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16</xdr:row>
      <xdr:rowOff>171450</xdr:rowOff>
    </xdr:from>
    <xdr:to>
      <xdr:col>9</xdr:col>
      <xdr:colOff>133350</xdr:colOff>
      <xdr:row>31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446314</xdr:colOff>
      <xdr:row>1</xdr:row>
      <xdr:rowOff>156483</xdr:rowOff>
    </xdr:from>
    <xdr:to>
      <xdr:col>9</xdr:col>
      <xdr:colOff>141514</xdr:colOff>
      <xdr:row>16</xdr:row>
      <xdr:rowOff>42183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281668</xdr:colOff>
      <xdr:row>16</xdr:row>
      <xdr:rowOff>155122</xdr:rowOff>
    </xdr:from>
    <xdr:to>
      <xdr:col>16</xdr:col>
      <xdr:colOff>586468</xdr:colOff>
      <xdr:row>31</xdr:row>
      <xdr:rowOff>40822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251732</xdr:colOff>
      <xdr:row>1</xdr:row>
      <xdr:rowOff>136073</xdr:rowOff>
    </xdr:from>
    <xdr:to>
      <xdr:col>16</xdr:col>
      <xdr:colOff>556532</xdr:colOff>
      <xdr:row>16</xdr:row>
      <xdr:rowOff>21773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15</xdr:row>
      <xdr:rowOff>133350</xdr:rowOff>
    </xdr:from>
    <xdr:to>
      <xdr:col>9</xdr:col>
      <xdr:colOff>200025</xdr:colOff>
      <xdr:row>30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493939</xdr:colOff>
      <xdr:row>0</xdr:row>
      <xdr:rowOff>146958</xdr:rowOff>
    </xdr:from>
    <xdr:to>
      <xdr:col>9</xdr:col>
      <xdr:colOff>189139</xdr:colOff>
      <xdr:row>15</xdr:row>
      <xdr:rowOff>32658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357868</xdr:colOff>
      <xdr:row>15</xdr:row>
      <xdr:rowOff>155122</xdr:rowOff>
    </xdr:from>
    <xdr:to>
      <xdr:col>17</xdr:col>
      <xdr:colOff>53068</xdr:colOff>
      <xdr:row>30</xdr:row>
      <xdr:rowOff>40822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366032</xdr:colOff>
      <xdr:row>0</xdr:row>
      <xdr:rowOff>126548</xdr:rowOff>
    </xdr:from>
    <xdr:to>
      <xdr:col>17</xdr:col>
      <xdr:colOff>61232</xdr:colOff>
      <xdr:row>15</xdr:row>
      <xdr:rowOff>12248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76200</xdr:rowOff>
    </xdr:from>
    <xdr:to>
      <xdr:col>8</xdr:col>
      <xdr:colOff>381000</xdr:colOff>
      <xdr:row>27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</xdr:row>
      <xdr:rowOff>133350</xdr:rowOff>
    </xdr:from>
    <xdr:to>
      <xdr:col>18</xdr:col>
      <xdr:colOff>314325</xdr:colOff>
      <xdr:row>26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2</xdr:row>
      <xdr:rowOff>123825</xdr:rowOff>
    </xdr:from>
    <xdr:to>
      <xdr:col>26</xdr:col>
      <xdr:colOff>171450</xdr:colOff>
      <xdr:row>24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70" zoomScaleNormal="7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8.5703125" bestFit="1" customWidth="1"/>
    <col min="4" max="5" width="14.42578125" bestFit="1" customWidth="1"/>
    <col min="6" max="7" width="15.42578125" bestFit="1" customWidth="1"/>
    <col min="8" max="9" width="18.85546875" bestFit="1" customWidth="1"/>
    <col min="10" max="13" width="16.28515625" customWidth="1"/>
    <col min="14" max="14" width="16.28515625" bestFit="1" customWidth="1"/>
    <col min="15" max="15" width="18.85546875" bestFit="1" customWidth="1"/>
    <col min="16" max="16" width="16.28515625" bestFit="1" customWidth="1"/>
    <col min="17" max="17" width="18.85546875" bestFit="1" customWidth="1"/>
  </cols>
  <sheetData>
    <row r="1" spans="1:17" x14ac:dyDescent="0.25">
      <c r="A1" s="7"/>
      <c r="B1" s="8"/>
      <c r="C1" s="9"/>
      <c r="D1" s="10" t="s">
        <v>13</v>
      </c>
      <c r="E1" s="11"/>
      <c r="F1" s="10" t="s">
        <v>14</v>
      </c>
      <c r="G1" s="11"/>
      <c r="H1" s="10" t="s">
        <v>15</v>
      </c>
      <c r="I1" s="11"/>
      <c r="J1" s="10" t="s">
        <v>17</v>
      </c>
      <c r="K1" s="12"/>
      <c r="L1" s="12"/>
      <c r="M1" s="11"/>
      <c r="N1" s="10" t="s">
        <v>16</v>
      </c>
      <c r="O1" s="12"/>
      <c r="P1" s="12"/>
      <c r="Q1" s="11"/>
    </row>
    <row r="2" spans="1:17" x14ac:dyDescent="0.25">
      <c r="A2" s="4" t="s">
        <v>11</v>
      </c>
      <c r="B2" s="5" t="s">
        <v>0</v>
      </c>
      <c r="C2" s="6" t="s">
        <v>1</v>
      </c>
      <c r="D2" s="4" t="s">
        <v>2</v>
      </c>
      <c r="E2" s="6" t="s">
        <v>3</v>
      </c>
      <c r="F2" s="4" t="s">
        <v>4</v>
      </c>
      <c r="G2" s="6" t="s">
        <v>5</v>
      </c>
      <c r="H2" s="4" t="s">
        <v>6</v>
      </c>
      <c r="I2" s="6" t="s">
        <v>7</v>
      </c>
      <c r="J2" s="4" t="s">
        <v>8</v>
      </c>
      <c r="K2" s="5" t="s">
        <v>10</v>
      </c>
      <c r="L2" s="5" t="s">
        <v>9</v>
      </c>
      <c r="M2" s="6" t="s">
        <v>12</v>
      </c>
      <c r="N2" s="4" t="s">
        <v>8</v>
      </c>
      <c r="O2" s="5" t="s">
        <v>10</v>
      </c>
      <c r="P2" s="5" t="s">
        <v>9</v>
      </c>
      <c r="Q2" s="6" t="s">
        <v>12</v>
      </c>
    </row>
    <row r="3" spans="1:17" x14ac:dyDescent="0.25">
      <c r="A3" s="1">
        <v>2</v>
      </c>
      <c r="B3" s="2">
        <v>1754</v>
      </c>
      <c r="C3" s="3">
        <v>-0.16505</v>
      </c>
      <c r="D3" s="1">
        <v>47.107999999999997</v>
      </c>
      <c r="E3" s="3">
        <v>200.05</v>
      </c>
      <c r="F3" s="1">
        <v>47.139000000000003</v>
      </c>
      <c r="G3" s="3">
        <v>260.73</v>
      </c>
      <c r="H3" s="1">
        <v>47.167000000000002</v>
      </c>
      <c r="I3" s="3">
        <v>260.81</v>
      </c>
      <c r="J3" s="1">
        <f>ABS(H3-D3)</f>
        <v>5.9000000000004604E-2</v>
      </c>
      <c r="K3" s="2">
        <f>ABS(H3-F3)</f>
        <v>2.7999999999998693E-2</v>
      </c>
      <c r="L3" s="2">
        <f>ABS(I3-E3)</f>
        <v>60.759999999999991</v>
      </c>
      <c r="M3" s="3">
        <f>ABS(I3-G3)</f>
        <v>7.9999999999984084E-2</v>
      </c>
      <c r="N3" s="1">
        <f t="shared" ref="N3:N31" si="0">H3-D3</f>
        <v>5.9000000000004604E-2</v>
      </c>
      <c r="O3" s="2">
        <f t="shared" ref="O3:O31" si="1">H3-F3</f>
        <v>2.7999999999998693E-2</v>
      </c>
      <c r="P3" s="2">
        <f t="shared" ref="P3:P31" si="2">I3-E3</f>
        <v>60.759999999999991</v>
      </c>
      <c r="Q3" s="3">
        <f t="shared" ref="Q3:Q31" si="3">I3-G3</f>
        <v>7.9999999999984084E-2</v>
      </c>
    </row>
    <row r="4" spans="1:17" x14ac:dyDescent="0.25">
      <c r="A4" s="1">
        <v>18</v>
      </c>
      <c r="B4" s="2">
        <v>1970</v>
      </c>
      <c r="C4" s="3">
        <v>9.9198999999999996E-2</v>
      </c>
      <c r="D4" s="1">
        <v>47.107999999999997</v>
      </c>
      <c r="E4" s="3">
        <v>200.05</v>
      </c>
      <c r="F4" s="1">
        <v>47.139000000000003</v>
      </c>
      <c r="G4" s="3">
        <v>401.01</v>
      </c>
      <c r="H4" s="1">
        <v>47.243000000000002</v>
      </c>
      <c r="I4" s="3">
        <v>400.99</v>
      </c>
      <c r="J4" s="1">
        <f t="shared" ref="J4:J31" si="4">ABS(H4-D4)</f>
        <v>0.13500000000000512</v>
      </c>
      <c r="K4" s="2">
        <f t="shared" ref="K4:K31" si="5">ABS(H4-F4)</f>
        <v>0.1039999999999992</v>
      </c>
      <c r="L4" s="2">
        <f t="shared" ref="L4:L31" si="6">ABS(I4-E4)</f>
        <v>200.94</v>
      </c>
      <c r="M4" s="3">
        <f t="shared" ref="M4:M31" si="7">ABS(I4-G4)</f>
        <v>1.999999999998181E-2</v>
      </c>
      <c r="N4" s="1">
        <f t="shared" si="0"/>
        <v>0.13500000000000512</v>
      </c>
      <c r="O4" s="2">
        <f t="shared" si="1"/>
        <v>0.1039999999999992</v>
      </c>
      <c r="P4" s="2">
        <f t="shared" si="2"/>
        <v>200.94</v>
      </c>
      <c r="Q4" s="3">
        <f t="shared" si="3"/>
        <v>-1.999999999998181E-2</v>
      </c>
    </row>
    <row r="5" spans="1:17" x14ac:dyDescent="0.25">
      <c r="A5" s="1">
        <v>21</v>
      </c>
      <c r="B5" s="2">
        <v>1822</v>
      </c>
      <c r="C5" s="3">
        <v>-0.18521000000000001</v>
      </c>
      <c r="D5" s="1">
        <v>47.107999999999997</v>
      </c>
      <c r="E5" s="3">
        <v>200.05</v>
      </c>
      <c r="F5" s="1">
        <v>47.139000000000003</v>
      </c>
      <c r="G5" s="3">
        <v>288.79000000000002</v>
      </c>
      <c r="H5" s="1">
        <v>47.085999999999999</v>
      </c>
      <c r="I5" s="3">
        <v>288.85000000000002</v>
      </c>
      <c r="J5" s="1">
        <f t="shared" si="4"/>
        <v>2.1999999999998465E-2</v>
      </c>
      <c r="K5" s="2">
        <f t="shared" si="5"/>
        <v>5.3000000000004377E-2</v>
      </c>
      <c r="L5" s="2">
        <f t="shared" si="6"/>
        <v>88.800000000000011</v>
      </c>
      <c r="M5" s="3">
        <f t="shared" si="7"/>
        <v>6.0000000000002274E-2</v>
      </c>
      <c r="N5" s="1">
        <f t="shared" si="0"/>
        <v>-2.1999999999998465E-2</v>
      </c>
      <c r="O5" s="2">
        <f t="shared" si="1"/>
        <v>-5.3000000000004377E-2</v>
      </c>
      <c r="P5" s="2">
        <f t="shared" si="2"/>
        <v>88.800000000000011</v>
      </c>
      <c r="Q5" s="3">
        <f t="shared" si="3"/>
        <v>6.0000000000002274E-2</v>
      </c>
    </row>
    <row r="6" spans="1:17" x14ac:dyDescent="0.25">
      <c r="A6" s="1">
        <v>23</v>
      </c>
      <c r="B6" s="2">
        <v>1072</v>
      </c>
      <c r="C6" s="3">
        <v>-0.33537</v>
      </c>
      <c r="D6" s="1">
        <v>47.107999999999997</v>
      </c>
      <c r="E6" s="3">
        <v>200.05</v>
      </c>
      <c r="F6" s="1">
        <v>47.139000000000003</v>
      </c>
      <c r="G6" s="3">
        <v>207.65</v>
      </c>
      <c r="H6" s="1">
        <v>47.106000000000002</v>
      </c>
      <c r="I6" s="3">
        <v>207.64</v>
      </c>
      <c r="J6" s="1">
        <f t="shared" si="4"/>
        <v>1.9999999999953388E-3</v>
      </c>
      <c r="K6" s="2">
        <f t="shared" si="5"/>
        <v>3.3000000000001251E-2</v>
      </c>
      <c r="L6" s="2">
        <f t="shared" si="6"/>
        <v>7.589999999999975</v>
      </c>
      <c r="M6" s="3">
        <f t="shared" si="7"/>
        <v>1.0000000000019327E-2</v>
      </c>
      <c r="N6" s="1">
        <f t="shared" si="0"/>
        <v>-1.9999999999953388E-3</v>
      </c>
      <c r="O6" s="2">
        <f t="shared" si="1"/>
        <v>-3.3000000000001251E-2</v>
      </c>
      <c r="P6" s="2">
        <f t="shared" si="2"/>
        <v>7.589999999999975</v>
      </c>
      <c r="Q6" s="3">
        <f t="shared" si="3"/>
        <v>-1.0000000000019327E-2</v>
      </c>
    </row>
    <row r="7" spans="1:17" x14ac:dyDescent="0.25">
      <c r="A7" s="1">
        <v>27</v>
      </c>
      <c r="B7" s="2">
        <v>2039</v>
      </c>
      <c r="C7" s="3">
        <v>-0.45373999999999998</v>
      </c>
      <c r="D7" s="1">
        <v>47.107999999999997</v>
      </c>
      <c r="E7" s="3">
        <v>200.05</v>
      </c>
      <c r="F7" s="1">
        <v>47.139000000000003</v>
      </c>
      <c r="G7" s="3">
        <v>471.01</v>
      </c>
      <c r="H7" s="1">
        <v>47.204999999999998</v>
      </c>
      <c r="I7" s="3">
        <v>471.08</v>
      </c>
      <c r="J7" s="1">
        <f t="shared" si="4"/>
        <v>9.7000000000001307E-2</v>
      </c>
      <c r="K7" s="2">
        <f t="shared" si="5"/>
        <v>6.5999999999995396E-2</v>
      </c>
      <c r="L7" s="2">
        <f t="shared" si="6"/>
        <v>271.02999999999997</v>
      </c>
      <c r="M7" s="3">
        <f t="shared" si="7"/>
        <v>6.9999999999993179E-2</v>
      </c>
      <c r="N7" s="1">
        <f t="shared" si="0"/>
        <v>9.7000000000001307E-2</v>
      </c>
      <c r="O7" s="2">
        <f t="shared" si="1"/>
        <v>6.5999999999995396E-2</v>
      </c>
      <c r="P7" s="2">
        <f t="shared" si="2"/>
        <v>271.02999999999997</v>
      </c>
      <c r="Q7" s="3">
        <f t="shared" si="3"/>
        <v>6.9999999999993179E-2</v>
      </c>
    </row>
    <row r="8" spans="1:17" x14ac:dyDescent="0.25">
      <c r="A8" s="1">
        <v>28</v>
      </c>
      <c r="B8" s="2">
        <v>59</v>
      </c>
      <c r="C8" s="3">
        <v>-0.20433999999999999</v>
      </c>
      <c r="D8" s="1">
        <v>47.107999999999997</v>
      </c>
      <c r="E8" s="3">
        <v>200.05</v>
      </c>
      <c r="F8" s="1">
        <v>47.139000000000003</v>
      </c>
      <c r="G8" s="3">
        <v>200.08</v>
      </c>
      <c r="H8" s="1">
        <v>47.100999999999999</v>
      </c>
      <c r="I8" s="3">
        <v>200.09</v>
      </c>
      <c r="J8" s="1">
        <f t="shared" si="4"/>
        <v>6.9999999999978968E-3</v>
      </c>
      <c r="K8" s="2">
        <f t="shared" si="5"/>
        <v>3.8000000000003809E-2</v>
      </c>
      <c r="L8" s="2">
        <f t="shared" si="6"/>
        <v>3.9999999999992042E-2</v>
      </c>
      <c r="M8" s="3">
        <f t="shared" si="7"/>
        <v>9.9999999999909051E-3</v>
      </c>
      <c r="N8" s="1">
        <f t="shared" si="0"/>
        <v>-6.9999999999978968E-3</v>
      </c>
      <c r="O8" s="2">
        <f t="shared" si="1"/>
        <v>-3.8000000000003809E-2</v>
      </c>
      <c r="P8" s="2">
        <f t="shared" si="2"/>
        <v>3.9999999999992042E-2</v>
      </c>
      <c r="Q8" s="3">
        <f t="shared" si="3"/>
        <v>9.9999999999909051E-3</v>
      </c>
    </row>
    <row r="9" spans="1:17" x14ac:dyDescent="0.25">
      <c r="A9" s="1">
        <v>31</v>
      </c>
      <c r="B9" s="2">
        <v>2</v>
      </c>
      <c r="C9" s="3">
        <v>-0.40026</v>
      </c>
      <c r="D9" s="1">
        <v>47.107999999999997</v>
      </c>
      <c r="E9" s="3">
        <v>200.05</v>
      </c>
      <c r="F9" s="1">
        <v>47.139000000000003</v>
      </c>
      <c r="G9" s="3">
        <v>200</v>
      </c>
      <c r="H9" s="1">
        <v>47.095999999999997</v>
      </c>
      <c r="I9" s="3">
        <v>200.02</v>
      </c>
      <c r="J9" s="1">
        <f t="shared" si="4"/>
        <v>1.2000000000000455E-2</v>
      </c>
      <c r="K9" s="2">
        <f t="shared" si="5"/>
        <v>4.3000000000006366E-2</v>
      </c>
      <c r="L9" s="2">
        <f t="shared" si="6"/>
        <v>3.0000000000001137E-2</v>
      </c>
      <c r="M9" s="3">
        <f t="shared" si="7"/>
        <v>2.0000000000010232E-2</v>
      </c>
      <c r="N9" s="1">
        <f t="shared" si="0"/>
        <v>-1.2000000000000455E-2</v>
      </c>
      <c r="O9" s="2">
        <f t="shared" si="1"/>
        <v>-4.3000000000006366E-2</v>
      </c>
      <c r="P9" s="2">
        <f t="shared" si="2"/>
        <v>-3.0000000000001137E-2</v>
      </c>
      <c r="Q9" s="3">
        <f t="shared" si="3"/>
        <v>2.0000000000010232E-2</v>
      </c>
    </row>
    <row r="10" spans="1:17" x14ac:dyDescent="0.25">
      <c r="A10" s="1">
        <v>35</v>
      </c>
      <c r="B10" s="2">
        <v>2</v>
      </c>
      <c r="C10" s="3">
        <v>4.0001000000000002E-2</v>
      </c>
      <c r="D10" s="1">
        <v>47.107999999999997</v>
      </c>
      <c r="E10" s="3">
        <v>200.05</v>
      </c>
      <c r="F10" s="1">
        <v>47.139000000000003</v>
      </c>
      <c r="G10" s="3">
        <v>199.99</v>
      </c>
      <c r="H10" s="1">
        <v>47.095999999999997</v>
      </c>
      <c r="I10" s="3">
        <v>200.02</v>
      </c>
      <c r="J10" s="1">
        <f t="shared" si="4"/>
        <v>1.2000000000000455E-2</v>
      </c>
      <c r="K10" s="2">
        <f t="shared" si="5"/>
        <v>4.3000000000006366E-2</v>
      </c>
      <c r="L10" s="2">
        <f t="shared" si="6"/>
        <v>3.0000000000001137E-2</v>
      </c>
      <c r="M10" s="3">
        <f t="shared" si="7"/>
        <v>3.0000000000001137E-2</v>
      </c>
      <c r="N10" s="1">
        <f t="shared" si="0"/>
        <v>-1.2000000000000455E-2</v>
      </c>
      <c r="O10" s="2">
        <f t="shared" si="1"/>
        <v>-4.3000000000006366E-2</v>
      </c>
      <c r="P10" s="2">
        <f t="shared" si="2"/>
        <v>-3.0000000000001137E-2</v>
      </c>
      <c r="Q10" s="3">
        <f t="shared" si="3"/>
        <v>3.0000000000001137E-2</v>
      </c>
    </row>
    <row r="11" spans="1:17" x14ac:dyDescent="0.25">
      <c r="A11" s="1">
        <v>36</v>
      </c>
      <c r="B11" s="2">
        <v>1778</v>
      </c>
      <c r="C11" s="3">
        <v>0.31769999999999998</v>
      </c>
      <c r="D11" s="1">
        <v>47.107999999999997</v>
      </c>
      <c r="E11" s="3">
        <v>200.05</v>
      </c>
      <c r="F11" s="1">
        <v>47.139000000000003</v>
      </c>
      <c r="G11" s="3">
        <v>369.4</v>
      </c>
      <c r="H11" s="1">
        <v>47.11</v>
      </c>
      <c r="I11" s="3">
        <v>369.38</v>
      </c>
      <c r="J11" s="1">
        <f t="shared" si="4"/>
        <v>2.0000000000024443E-3</v>
      </c>
      <c r="K11" s="2">
        <f t="shared" si="5"/>
        <v>2.9000000000003467E-2</v>
      </c>
      <c r="L11" s="2">
        <f t="shared" si="6"/>
        <v>169.32999999999998</v>
      </c>
      <c r="M11" s="3">
        <f t="shared" si="7"/>
        <v>1.999999999998181E-2</v>
      </c>
      <c r="N11" s="1">
        <f t="shared" si="0"/>
        <v>2.0000000000024443E-3</v>
      </c>
      <c r="O11" s="2">
        <f t="shared" si="1"/>
        <v>-2.9000000000003467E-2</v>
      </c>
      <c r="P11" s="2">
        <f t="shared" si="2"/>
        <v>169.32999999999998</v>
      </c>
      <c r="Q11" s="3">
        <f t="shared" si="3"/>
        <v>-1.999999999998181E-2</v>
      </c>
    </row>
    <row r="12" spans="1:17" x14ac:dyDescent="0.25">
      <c r="A12" s="1">
        <v>38</v>
      </c>
      <c r="B12" s="2">
        <v>1619</v>
      </c>
      <c r="C12" s="3">
        <v>0.19767000000000001</v>
      </c>
      <c r="D12" s="1">
        <v>47.107999999999997</v>
      </c>
      <c r="E12" s="3">
        <v>200.05</v>
      </c>
      <c r="F12" s="1">
        <v>47.139000000000003</v>
      </c>
      <c r="G12" s="3">
        <v>346.65</v>
      </c>
      <c r="H12" s="1">
        <v>47.131</v>
      </c>
      <c r="I12" s="3">
        <v>346.62</v>
      </c>
      <c r="J12" s="1">
        <f t="shared" si="4"/>
        <v>2.300000000000324E-2</v>
      </c>
      <c r="K12" s="2">
        <f t="shared" si="5"/>
        <v>8.0000000000026716E-3</v>
      </c>
      <c r="L12" s="2">
        <f t="shared" si="6"/>
        <v>146.57</v>
      </c>
      <c r="M12" s="3">
        <f t="shared" si="7"/>
        <v>2.9999999999972715E-2</v>
      </c>
      <c r="N12" s="1">
        <f t="shared" si="0"/>
        <v>2.300000000000324E-2</v>
      </c>
      <c r="O12" s="2">
        <f t="shared" si="1"/>
        <v>-8.0000000000026716E-3</v>
      </c>
      <c r="P12" s="2">
        <f t="shared" si="2"/>
        <v>146.57</v>
      </c>
      <c r="Q12" s="3">
        <f t="shared" si="3"/>
        <v>-2.9999999999972715E-2</v>
      </c>
    </row>
    <row r="13" spans="1:17" x14ac:dyDescent="0.25">
      <c r="A13" s="1">
        <v>44</v>
      </c>
      <c r="B13" s="2">
        <v>1072</v>
      </c>
      <c r="C13" s="3">
        <v>0.22555</v>
      </c>
      <c r="D13" s="1">
        <v>47.107999999999997</v>
      </c>
      <c r="E13" s="3">
        <v>200.05</v>
      </c>
      <c r="F13" s="1">
        <v>47.139000000000003</v>
      </c>
      <c r="G13" s="3">
        <v>207.7</v>
      </c>
      <c r="H13" s="1">
        <v>47.106000000000002</v>
      </c>
      <c r="I13" s="3">
        <v>207.64</v>
      </c>
      <c r="J13" s="1">
        <f t="shared" si="4"/>
        <v>1.9999999999953388E-3</v>
      </c>
      <c r="K13" s="2">
        <f t="shared" si="5"/>
        <v>3.3000000000001251E-2</v>
      </c>
      <c r="L13" s="2">
        <f t="shared" si="6"/>
        <v>7.589999999999975</v>
      </c>
      <c r="M13" s="3">
        <f t="shared" si="7"/>
        <v>6.0000000000002274E-2</v>
      </c>
      <c r="N13" s="1">
        <f t="shared" si="0"/>
        <v>-1.9999999999953388E-3</v>
      </c>
      <c r="O13" s="2">
        <f t="shared" si="1"/>
        <v>-3.3000000000001251E-2</v>
      </c>
      <c r="P13" s="2">
        <f t="shared" si="2"/>
        <v>7.589999999999975</v>
      </c>
      <c r="Q13" s="3">
        <f t="shared" si="3"/>
        <v>-6.0000000000002274E-2</v>
      </c>
    </row>
    <row r="14" spans="1:17" x14ac:dyDescent="0.25">
      <c r="A14" s="1">
        <v>49</v>
      </c>
      <c r="B14" s="2">
        <v>59</v>
      </c>
      <c r="C14" s="3">
        <v>0.34932000000000002</v>
      </c>
      <c r="D14" s="1">
        <v>47.107999999999997</v>
      </c>
      <c r="E14" s="3">
        <v>200.05</v>
      </c>
      <c r="F14" s="1">
        <v>47.139000000000003</v>
      </c>
      <c r="G14" s="3">
        <v>200.09</v>
      </c>
      <c r="H14" s="1">
        <v>47.100999999999999</v>
      </c>
      <c r="I14" s="3">
        <v>200.09</v>
      </c>
      <c r="J14" s="1">
        <f t="shared" si="4"/>
        <v>6.9999999999978968E-3</v>
      </c>
      <c r="K14" s="2">
        <f t="shared" si="5"/>
        <v>3.8000000000003809E-2</v>
      </c>
      <c r="L14" s="2">
        <f t="shared" si="6"/>
        <v>3.9999999999992042E-2</v>
      </c>
      <c r="M14" s="3">
        <f t="shared" si="7"/>
        <v>0</v>
      </c>
      <c r="N14" s="1">
        <f t="shared" si="0"/>
        <v>-6.9999999999978968E-3</v>
      </c>
      <c r="O14" s="2">
        <f t="shared" si="1"/>
        <v>-3.8000000000003809E-2</v>
      </c>
      <c r="P14" s="2">
        <f t="shared" si="2"/>
        <v>3.9999999999992042E-2</v>
      </c>
      <c r="Q14" s="3">
        <f t="shared" si="3"/>
        <v>0</v>
      </c>
    </row>
    <row r="15" spans="1:17" x14ac:dyDescent="0.25">
      <c r="A15" s="1">
        <v>52</v>
      </c>
      <c r="B15" s="2">
        <v>872</v>
      </c>
      <c r="C15" s="3">
        <v>0.41444999999999999</v>
      </c>
      <c r="D15" s="1">
        <v>47.107999999999997</v>
      </c>
      <c r="E15" s="3">
        <v>200.05</v>
      </c>
      <c r="F15" s="1">
        <v>47.139000000000003</v>
      </c>
      <c r="G15" s="3">
        <v>207.76</v>
      </c>
      <c r="H15" s="1">
        <v>47.128999999999998</v>
      </c>
      <c r="I15" s="3">
        <v>207.76</v>
      </c>
      <c r="J15" s="1">
        <f t="shared" si="4"/>
        <v>2.1000000000000796E-2</v>
      </c>
      <c r="K15" s="2">
        <f t="shared" si="5"/>
        <v>1.0000000000005116E-2</v>
      </c>
      <c r="L15" s="2">
        <f t="shared" si="6"/>
        <v>7.7099999999999795</v>
      </c>
      <c r="M15" s="3">
        <f t="shared" si="7"/>
        <v>0</v>
      </c>
      <c r="N15" s="1">
        <f t="shared" si="0"/>
        <v>2.1000000000000796E-2</v>
      </c>
      <c r="O15" s="2">
        <f t="shared" si="1"/>
        <v>-1.0000000000005116E-2</v>
      </c>
      <c r="P15" s="2">
        <f t="shared" si="2"/>
        <v>7.7099999999999795</v>
      </c>
      <c r="Q15" s="3">
        <f t="shared" si="3"/>
        <v>0</v>
      </c>
    </row>
    <row r="16" spans="1:17" x14ac:dyDescent="0.25">
      <c r="A16" s="1">
        <v>57</v>
      </c>
      <c r="B16" s="2">
        <v>59</v>
      </c>
      <c r="C16" s="3">
        <v>-0.17063</v>
      </c>
      <c r="D16" s="1">
        <v>47.107999999999997</v>
      </c>
      <c r="E16" s="3">
        <v>200.05</v>
      </c>
      <c r="F16" s="1">
        <v>47.139000000000003</v>
      </c>
      <c r="G16" s="3">
        <v>200.08</v>
      </c>
      <c r="H16" s="1">
        <v>47.100999999999999</v>
      </c>
      <c r="I16" s="3">
        <v>200.09</v>
      </c>
      <c r="J16" s="1">
        <f t="shared" si="4"/>
        <v>6.9999999999978968E-3</v>
      </c>
      <c r="K16" s="2">
        <f t="shared" si="5"/>
        <v>3.8000000000003809E-2</v>
      </c>
      <c r="L16" s="2">
        <f t="shared" si="6"/>
        <v>3.9999999999992042E-2</v>
      </c>
      <c r="M16" s="3">
        <f t="shared" si="7"/>
        <v>9.9999999999909051E-3</v>
      </c>
      <c r="N16" s="1">
        <f t="shared" si="0"/>
        <v>-6.9999999999978968E-3</v>
      </c>
      <c r="O16" s="2">
        <f t="shared" si="1"/>
        <v>-3.8000000000003809E-2</v>
      </c>
      <c r="P16" s="2">
        <f t="shared" si="2"/>
        <v>3.9999999999992042E-2</v>
      </c>
      <c r="Q16" s="3">
        <f t="shared" si="3"/>
        <v>9.9999999999909051E-3</v>
      </c>
    </row>
    <row r="17" spans="1:17" x14ac:dyDescent="0.25">
      <c r="A17" s="1">
        <v>69</v>
      </c>
      <c r="B17" s="2">
        <v>872</v>
      </c>
      <c r="C17" s="3">
        <v>0.26878000000000002</v>
      </c>
      <c r="D17" s="1">
        <v>47.107999999999997</v>
      </c>
      <c r="E17" s="3">
        <v>200.05</v>
      </c>
      <c r="F17" s="1">
        <v>47.139000000000003</v>
      </c>
      <c r="G17" s="3">
        <v>207.81</v>
      </c>
      <c r="H17" s="1">
        <v>47.128999999999998</v>
      </c>
      <c r="I17" s="3">
        <v>207.76</v>
      </c>
      <c r="J17" s="1">
        <f t="shared" si="4"/>
        <v>2.1000000000000796E-2</v>
      </c>
      <c r="K17" s="2">
        <f t="shared" si="5"/>
        <v>1.0000000000005116E-2</v>
      </c>
      <c r="L17" s="2">
        <f t="shared" si="6"/>
        <v>7.7099999999999795</v>
      </c>
      <c r="M17" s="3">
        <f t="shared" si="7"/>
        <v>5.0000000000011369E-2</v>
      </c>
      <c r="N17" s="1">
        <f t="shared" si="0"/>
        <v>2.1000000000000796E-2</v>
      </c>
      <c r="O17" s="2">
        <f t="shared" si="1"/>
        <v>-1.0000000000005116E-2</v>
      </c>
      <c r="P17" s="2">
        <f t="shared" si="2"/>
        <v>7.7099999999999795</v>
      </c>
      <c r="Q17" s="3">
        <f t="shared" si="3"/>
        <v>-5.0000000000011369E-2</v>
      </c>
    </row>
    <row r="18" spans="1:17" x14ac:dyDescent="0.25">
      <c r="A18" s="1">
        <v>75</v>
      </c>
      <c r="B18" s="2">
        <v>1781</v>
      </c>
      <c r="C18" s="3">
        <v>-0.21747</v>
      </c>
      <c r="D18" s="1">
        <v>47.107999999999997</v>
      </c>
      <c r="E18" s="3">
        <v>200.05</v>
      </c>
      <c r="F18" s="1">
        <v>47.139000000000003</v>
      </c>
      <c r="G18" s="3">
        <v>227.28</v>
      </c>
      <c r="H18" s="1">
        <v>47.177999999999997</v>
      </c>
      <c r="I18" s="3">
        <v>227.28</v>
      </c>
      <c r="J18" s="1">
        <f t="shared" si="4"/>
        <v>7.0000000000000284E-2</v>
      </c>
      <c r="K18" s="2">
        <f t="shared" si="5"/>
        <v>3.8999999999994373E-2</v>
      </c>
      <c r="L18" s="2">
        <f t="shared" si="6"/>
        <v>27.22999999999999</v>
      </c>
      <c r="M18" s="3">
        <f t="shared" si="7"/>
        <v>0</v>
      </c>
      <c r="N18" s="1">
        <f t="shared" si="0"/>
        <v>7.0000000000000284E-2</v>
      </c>
      <c r="O18" s="2">
        <f t="shared" si="1"/>
        <v>3.8999999999994373E-2</v>
      </c>
      <c r="P18" s="2">
        <f t="shared" si="2"/>
        <v>27.22999999999999</v>
      </c>
      <c r="Q18" s="3">
        <f t="shared" si="3"/>
        <v>0</v>
      </c>
    </row>
    <row r="19" spans="1:17" x14ac:dyDescent="0.25">
      <c r="A19" s="1">
        <v>97</v>
      </c>
      <c r="B19" s="2">
        <v>1072</v>
      </c>
      <c r="C19" s="3">
        <v>-0.19219</v>
      </c>
      <c r="D19" s="1">
        <v>47.107999999999997</v>
      </c>
      <c r="E19" s="3">
        <v>200.05</v>
      </c>
      <c r="F19" s="1">
        <v>47.139000000000003</v>
      </c>
      <c r="G19" s="3">
        <v>207.66</v>
      </c>
      <c r="H19" s="1">
        <v>47.106000000000002</v>
      </c>
      <c r="I19" s="3">
        <v>207.64</v>
      </c>
      <c r="J19" s="1">
        <f t="shared" si="4"/>
        <v>1.9999999999953388E-3</v>
      </c>
      <c r="K19" s="2">
        <f t="shared" si="5"/>
        <v>3.3000000000001251E-2</v>
      </c>
      <c r="L19" s="2">
        <f t="shared" si="6"/>
        <v>7.589999999999975</v>
      </c>
      <c r="M19" s="3">
        <f t="shared" si="7"/>
        <v>2.0000000000010232E-2</v>
      </c>
      <c r="N19" s="1">
        <f t="shared" si="0"/>
        <v>-1.9999999999953388E-3</v>
      </c>
      <c r="O19" s="2">
        <f t="shared" si="1"/>
        <v>-3.3000000000001251E-2</v>
      </c>
      <c r="P19" s="2">
        <f t="shared" si="2"/>
        <v>7.589999999999975</v>
      </c>
      <c r="Q19" s="3">
        <f t="shared" si="3"/>
        <v>-2.0000000000010232E-2</v>
      </c>
    </row>
    <row r="20" spans="1:17" x14ac:dyDescent="0.25">
      <c r="A20" s="1">
        <v>98</v>
      </c>
      <c r="B20" s="2">
        <v>887</v>
      </c>
      <c r="C20" s="3">
        <v>-4.5635000000000002E-2</v>
      </c>
      <c r="D20" s="1">
        <v>47.107999999999997</v>
      </c>
      <c r="E20" s="3">
        <v>200.05</v>
      </c>
      <c r="F20" s="1">
        <v>47.139000000000003</v>
      </c>
      <c r="G20" s="3">
        <v>207.92</v>
      </c>
      <c r="H20" s="1">
        <v>47.146000000000001</v>
      </c>
      <c r="I20" s="3">
        <v>207.91</v>
      </c>
      <c r="J20" s="1">
        <f t="shared" si="4"/>
        <v>3.8000000000003809E-2</v>
      </c>
      <c r="K20" s="2">
        <f t="shared" si="5"/>
        <v>6.9999999999978968E-3</v>
      </c>
      <c r="L20" s="2">
        <f t="shared" si="6"/>
        <v>7.8599999999999852</v>
      </c>
      <c r="M20" s="3">
        <f t="shared" si="7"/>
        <v>9.9999999999909051E-3</v>
      </c>
      <c r="N20" s="1">
        <f t="shared" si="0"/>
        <v>3.8000000000003809E-2</v>
      </c>
      <c r="O20" s="2">
        <f t="shared" si="1"/>
        <v>6.9999999999978968E-3</v>
      </c>
      <c r="P20" s="2">
        <f t="shared" si="2"/>
        <v>7.8599999999999852</v>
      </c>
      <c r="Q20" s="3">
        <f t="shared" si="3"/>
        <v>-9.9999999999909051E-3</v>
      </c>
    </row>
    <row r="21" spans="1:17" x14ac:dyDescent="0.25">
      <c r="A21" s="1">
        <v>116</v>
      </c>
      <c r="B21" s="2">
        <v>1028</v>
      </c>
      <c r="C21" s="3">
        <v>0.23164000000000001</v>
      </c>
      <c r="D21" s="1">
        <v>47.107999999999997</v>
      </c>
      <c r="E21" s="3">
        <v>200.05</v>
      </c>
      <c r="F21" s="1">
        <v>47.139000000000003</v>
      </c>
      <c r="G21" s="3">
        <v>208.2</v>
      </c>
      <c r="H21" s="1">
        <v>47.207000000000001</v>
      </c>
      <c r="I21" s="3">
        <v>208.21</v>
      </c>
      <c r="J21" s="1">
        <f t="shared" si="4"/>
        <v>9.9000000000003752E-2</v>
      </c>
      <c r="K21" s="2">
        <f t="shared" si="5"/>
        <v>6.799999999999784E-2</v>
      </c>
      <c r="L21" s="2">
        <f t="shared" si="6"/>
        <v>8.1599999999999966</v>
      </c>
      <c r="M21" s="3">
        <f t="shared" si="7"/>
        <v>1.0000000000019327E-2</v>
      </c>
      <c r="N21" s="1">
        <f t="shared" si="0"/>
        <v>9.9000000000003752E-2</v>
      </c>
      <c r="O21" s="2">
        <f t="shared" si="1"/>
        <v>6.799999999999784E-2</v>
      </c>
      <c r="P21" s="2">
        <f t="shared" si="2"/>
        <v>8.1599999999999966</v>
      </c>
      <c r="Q21" s="3">
        <f t="shared" si="3"/>
        <v>1.0000000000019327E-2</v>
      </c>
    </row>
    <row r="22" spans="1:17" x14ac:dyDescent="0.25">
      <c r="A22" s="1">
        <v>120</v>
      </c>
      <c r="B22" s="2">
        <v>1777</v>
      </c>
      <c r="C22" s="3">
        <v>0.35258</v>
      </c>
      <c r="D22" s="1">
        <v>47.107999999999997</v>
      </c>
      <c r="E22" s="3">
        <v>200.05</v>
      </c>
      <c r="F22" s="1">
        <v>47.139000000000003</v>
      </c>
      <c r="G22" s="3">
        <v>227.15</v>
      </c>
      <c r="H22" s="1">
        <v>47.134999999999998</v>
      </c>
      <c r="I22" s="3">
        <v>227.12</v>
      </c>
      <c r="J22" s="1">
        <f t="shared" si="4"/>
        <v>2.7000000000001023E-2</v>
      </c>
      <c r="K22" s="2">
        <f t="shared" si="5"/>
        <v>4.0000000000048885E-3</v>
      </c>
      <c r="L22" s="2">
        <f t="shared" si="6"/>
        <v>27.069999999999993</v>
      </c>
      <c r="M22" s="3">
        <f t="shared" si="7"/>
        <v>3.0000000000001137E-2</v>
      </c>
      <c r="N22" s="1">
        <f t="shared" si="0"/>
        <v>2.7000000000001023E-2</v>
      </c>
      <c r="O22" s="2">
        <f t="shared" si="1"/>
        <v>-4.0000000000048885E-3</v>
      </c>
      <c r="P22" s="2">
        <f t="shared" si="2"/>
        <v>27.069999999999993</v>
      </c>
      <c r="Q22" s="3">
        <f t="shared" si="3"/>
        <v>-3.0000000000001137E-2</v>
      </c>
    </row>
    <row r="23" spans="1:17" x14ac:dyDescent="0.25">
      <c r="A23" s="1">
        <v>129</v>
      </c>
      <c r="B23" s="2">
        <v>59</v>
      </c>
      <c r="C23" s="3">
        <v>7.4521000000000004E-2</v>
      </c>
      <c r="D23" s="1">
        <v>47.107999999999997</v>
      </c>
      <c r="E23" s="3">
        <v>200.05</v>
      </c>
      <c r="F23" s="1">
        <v>47.139000000000003</v>
      </c>
      <c r="G23" s="3">
        <v>200.08</v>
      </c>
      <c r="H23" s="1">
        <v>47.100999999999999</v>
      </c>
      <c r="I23" s="3">
        <v>200.09</v>
      </c>
      <c r="J23" s="1">
        <f t="shared" si="4"/>
        <v>6.9999999999978968E-3</v>
      </c>
      <c r="K23" s="2">
        <f t="shared" si="5"/>
        <v>3.8000000000003809E-2</v>
      </c>
      <c r="L23" s="2">
        <f t="shared" si="6"/>
        <v>3.9999999999992042E-2</v>
      </c>
      <c r="M23" s="3">
        <f t="shared" si="7"/>
        <v>9.9999999999909051E-3</v>
      </c>
      <c r="N23" s="1">
        <f t="shared" si="0"/>
        <v>-6.9999999999978968E-3</v>
      </c>
      <c r="O23" s="2">
        <f t="shared" si="1"/>
        <v>-3.8000000000003809E-2</v>
      </c>
      <c r="P23" s="2">
        <f t="shared" si="2"/>
        <v>3.9999999999992042E-2</v>
      </c>
      <c r="Q23" s="3">
        <f t="shared" si="3"/>
        <v>9.9999999999909051E-3</v>
      </c>
    </row>
    <row r="24" spans="1:17" x14ac:dyDescent="0.25">
      <c r="A24" s="1">
        <v>132</v>
      </c>
      <c r="B24" s="2">
        <v>59</v>
      </c>
      <c r="C24" s="3">
        <v>-0.39517999999999998</v>
      </c>
      <c r="D24" s="1">
        <v>47.107999999999997</v>
      </c>
      <c r="E24" s="3">
        <v>200.05</v>
      </c>
      <c r="F24" s="1">
        <v>47.139000000000003</v>
      </c>
      <c r="G24" s="3">
        <v>200.1</v>
      </c>
      <c r="H24" s="1">
        <v>47.100999999999999</v>
      </c>
      <c r="I24" s="3">
        <v>200.09</v>
      </c>
      <c r="J24" s="1">
        <f t="shared" si="4"/>
        <v>6.9999999999978968E-3</v>
      </c>
      <c r="K24" s="2">
        <f t="shared" si="5"/>
        <v>3.8000000000003809E-2</v>
      </c>
      <c r="L24" s="2">
        <f t="shared" si="6"/>
        <v>3.9999999999992042E-2</v>
      </c>
      <c r="M24" s="3">
        <f t="shared" si="7"/>
        <v>9.9999999999909051E-3</v>
      </c>
      <c r="N24" s="1">
        <f t="shared" si="0"/>
        <v>-6.9999999999978968E-3</v>
      </c>
      <c r="O24" s="2">
        <f t="shared" si="1"/>
        <v>-3.8000000000003809E-2</v>
      </c>
      <c r="P24" s="2">
        <f t="shared" si="2"/>
        <v>3.9999999999992042E-2</v>
      </c>
      <c r="Q24" s="3">
        <f t="shared" si="3"/>
        <v>-9.9999999999909051E-3</v>
      </c>
    </row>
    <row r="25" spans="1:17" x14ac:dyDescent="0.25">
      <c r="A25" s="1">
        <v>133</v>
      </c>
      <c r="B25" s="2">
        <v>2</v>
      </c>
      <c r="C25" s="3">
        <v>-2.9860999999999999E-2</v>
      </c>
      <c r="D25" s="1">
        <v>47.107999999999997</v>
      </c>
      <c r="E25" s="3">
        <v>200.05</v>
      </c>
      <c r="F25" s="1">
        <v>47.139000000000003</v>
      </c>
      <c r="G25" s="3">
        <v>199.98</v>
      </c>
      <c r="H25" s="1">
        <v>47.095999999999997</v>
      </c>
      <c r="I25" s="3">
        <v>200.02</v>
      </c>
      <c r="J25" s="1">
        <f t="shared" si="4"/>
        <v>1.2000000000000455E-2</v>
      </c>
      <c r="K25" s="2">
        <f t="shared" si="5"/>
        <v>4.3000000000006366E-2</v>
      </c>
      <c r="L25" s="2">
        <f t="shared" si="6"/>
        <v>3.0000000000001137E-2</v>
      </c>
      <c r="M25" s="3">
        <f t="shared" si="7"/>
        <v>4.0000000000020464E-2</v>
      </c>
      <c r="N25" s="1">
        <f t="shared" si="0"/>
        <v>-1.2000000000000455E-2</v>
      </c>
      <c r="O25" s="2">
        <f t="shared" si="1"/>
        <v>-4.3000000000006366E-2</v>
      </c>
      <c r="P25" s="2">
        <f t="shared" si="2"/>
        <v>-3.0000000000001137E-2</v>
      </c>
      <c r="Q25" s="3">
        <f t="shared" si="3"/>
        <v>4.0000000000020464E-2</v>
      </c>
    </row>
    <row r="26" spans="1:17" x14ac:dyDescent="0.25">
      <c r="A26" s="1">
        <v>142</v>
      </c>
      <c r="B26" s="2">
        <v>1</v>
      </c>
      <c r="C26" s="3">
        <v>6.1129000000000003E-2</v>
      </c>
      <c r="D26" s="1">
        <v>47.107999999999997</v>
      </c>
      <c r="E26" s="3">
        <v>200.05</v>
      </c>
      <c r="F26" s="1">
        <v>47.139000000000003</v>
      </c>
      <c r="G26" s="3">
        <v>200.04</v>
      </c>
      <c r="H26" s="1">
        <v>47.095999999999997</v>
      </c>
      <c r="I26" s="3">
        <v>200.02</v>
      </c>
      <c r="J26" s="1">
        <f t="shared" si="4"/>
        <v>1.2000000000000455E-2</v>
      </c>
      <c r="K26" s="2">
        <f t="shared" si="5"/>
        <v>4.3000000000006366E-2</v>
      </c>
      <c r="L26" s="2">
        <f t="shared" si="6"/>
        <v>3.0000000000001137E-2</v>
      </c>
      <c r="M26" s="3">
        <f t="shared" si="7"/>
        <v>1.999999999998181E-2</v>
      </c>
      <c r="N26" s="1">
        <f t="shared" si="0"/>
        <v>-1.2000000000000455E-2</v>
      </c>
      <c r="O26" s="2">
        <f t="shared" si="1"/>
        <v>-4.3000000000006366E-2</v>
      </c>
      <c r="P26" s="2">
        <f t="shared" si="2"/>
        <v>-3.0000000000001137E-2</v>
      </c>
      <c r="Q26" s="3">
        <f t="shared" si="3"/>
        <v>-1.999999999998181E-2</v>
      </c>
    </row>
    <row r="27" spans="1:17" x14ac:dyDescent="0.25">
      <c r="A27" s="1">
        <v>149</v>
      </c>
      <c r="B27" s="2">
        <v>1811</v>
      </c>
      <c r="C27" s="3">
        <v>-0.54401999999999995</v>
      </c>
      <c r="D27" s="1">
        <v>47.107999999999997</v>
      </c>
      <c r="E27" s="3">
        <v>200.05</v>
      </c>
      <c r="F27" s="1">
        <v>47.139000000000003</v>
      </c>
      <c r="G27" s="3">
        <v>239.28</v>
      </c>
      <c r="H27" s="1">
        <v>47.209000000000003</v>
      </c>
      <c r="I27" s="3">
        <v>239.14</v>
      </c>
      <c r="J27" s="1">
        <f t="shared" si="4"/>
        <v>0.1010000000000062</v>
      </c>
      <c r="K27" s="2">
        <f t="shared" si="5"/>
        <v>7.0000000000000284E-2</v>
      </c>
      <c r="L27" s="2">
        <f t="shared" si="6"/>
        <v>39.089999999999975</v>
      </c>
      <c r="M27" s="3">
        <f t="shared" si="7"/>
        <v>0.14000000000001478</v>
      </c>
      <c r="N27" s="1">
        <f t="shared" si="0"/>
        <v>0.1010000000000062</v>
      </c>
      <c r="O27" s="2">
        <f t="shared" si="1"/>
        <v>7.0000000000000284E-2</v>
      </c>
      <c r="P27" s="2">
        <f t="shared" si="2"/>
        <v>39.089999999999975</v>
      </c>
      <c r="Q27" s="3">
        <f t="shared" si="3"/>
        <v>-0.14000000000001478</v>
      </c>
    </row>
    <row r="28" spans="1:17" x14ac:dyDescent="0.25">
      <c r="A28" s="1">
        <v>151</v>
      </c>
      <c r="B28" s="2">
        <v>1969</v>
      </c>
      <c r="C28" s="3">
        <v>-4.5867999999999999E-2</v>
      </c>
      <c r="D28" s="1">
        <v>47.107999999999997</v>
      </c>
      <c r="E28" s="3">
        <v>200.05</v>
      </c>
      <c r="F28" s="1">
        <v>47.139000000000003</v>
      </c>
      <c r="G28" s="3">
        <v>324.89</v>
      </c>
      <c r="H28" s="1">
        <v>47.052</v>
      </c>
      <c r="I28" s="3">
        <v>324.92</v>
      </c>
      <c r="J28" s="1">
        <f t="shared" si="4"/>
        <v>5.5999999999997385E-2</v>
      </c>
      <c r="K28" s="2">
        <f t="shared" si="5"/>
        <v>8.7000000000003297E-2</v>
      </c>
      <c r="L28" s="2">
        <f t="shared" si="6"/>
        <v>124.87</v>
      </c>
      <c r="M28" s="3">
        <f t="shared" si="7"/>
        <v>3.0000000000029559E-2</v>
      </c>
      <c r="N28" s="1">
        <f t="shared" si="0"/>
        <v>-5.5999999999997385E-2</v>
      </c>
      <c r="O28" s="2">
        <f t="shared" si="1"/>
        <v>-8.7000000000003297E-2</v>
      </c>
      <c r="P28" s="2">
        <f t="shared" si="2"/>
        <v>124.87</v>
      </c>
      <c r="Q28" s="3">
        <f t="shared" si="3"/>
        <v>3.0000000000029559E-2</v>
      </c>
    </row>
    <row r="29" spans="1:17" x14ac:dyDescent="0.25">
      <c r="A29" s="1">
        <v>161</v>
      </c>
      <c r="B29" s="2">
        <v>2071</v>
      </c>
      <c r="C29" s="3">
        <v>2.6002000000000001E-2</v>
      </c>
      <c r="D29" s="1">
        <v>47.107999999999997</v>
      </c>
      <c r="E29" s="3">
        <v>200.05</v>
      </c>
      <c r="F29" s="1">
        <v>47.139000000000003</v>
      </c>
      <c r="G29" s="3">
        <v>-249.7</v>
      </c>
      <c r="H29" s="1">
        <v>47.279000000000003</v>
      </c>
      <c r="I29" s="3">
        <v>-249.68</v>
      </c>
      <c r="J29" s="1">
        <f t="shared" si="4"/>
        <v>0.17100000000000648</v>
      </c>
      <c r="K29" s="2">
        <f t="shared" si="5"/>
        <v>0.14000000000000057</v>
      </c>
      <c r="L29" s="2">
        <f t="shared" si="6"/>
        <v>449.73</v>
      </c>
      <c r="M29" s="3">
        <f t="shared" si="7"/>
        <v>1.999999999998181E-2</v>
      </c>
      <c r="N29" s="1">
        <f t="shared" si="0"/>
        <v>0.17100000000000648</v>
      </c>
      <c r="O29" s="2">
        <f t="shared" si="1"/>
        <v>0.14000000000000057</v>
      </c>
      <c r="P29" s="2">
        <f t="shared" si="2"/>
        <v>-449.73</v>
      </c>
      <c r="Q29" s="3">
        <f t="shared" si="3"/>
        <v>1.999999999998181E-2</v>
      </c>
    </row>
    <row r="30" spans="1:17" x14ac:dyDescent="0.25">
      <c r="A30" s="1">
        <v>175</v>
      </c>
      <c r="B30" s="2">
        <v>1799</v>
      </c>
      <c r="C30" s="3">
        <v>-0.60546999999999995</v>
      </c>
      <c r="D30" s="1">
        <v>47.107999999999997</v>
      </c>
      <c r="E30" s="3">
        <v>200.05</v>
      </c>
      <c r="F30" s="1">
        <v>47.139000000000003</v>
      </c>
      <c r="G30" s="3">
        <v>-397.58</v>
      </c>
      <c r="H30" s="1">
        <v>47.122999999999998</v>
      </c>
      <c r="I30" s="3">
        <v>-397.57</v>
      </c>
      <c r="J30" s="1">
        <f t="shared" si="4"/>
        <v>1.5000000000000568E-2</v>
      </c>
      <c r="K30" s="2">
        <f t="shared" si="5"/>
        <v>1.6000000000005343E-2</v>
      </c>
      <c r="L30" s="2">
        <f t="shared" si="6"/>
        <v>597.62</v>
      </c>
      <c r="M30" s="3">
        <f t="shared" si="7"/>
        <v>9.9999999999909051E-3</v>
      </c>
      <c r="N30" s="1">
        <f t="shared" si="0"/>
        <v>1.5000000000000568E-2</v>
      </c>
      <c r="O30" s="2">
        <f t="shared" si="1"/>
        <v>-1.6000000000005343E-2</v>
      </c>
      <c r="P30" s="2">
        <f t="shared" si="2"/>
        <v>-597.62</v>
      </c>
      <c r="Q30" s="3">
        <f t="shared" si="3"/>
        <v>9.9999999999909051E-3</v>
      </c>
    </row>
    <row r="31" spans="1:17" x14ac:dyDescent="0.25">
      <c r="A31" s="4">
        <v>176</v>
      </c>
      <c r="B31" s="5">
        <v>1969</v>
      </c>
      <c r="C31" s="6">
        <v>1.7932E-3</v>
      </c>
      <c r="D31" s="4">
        <v>47.107999999999997</v>
      </c>
      <c r="E31" s="6">
        <v>200.05</v>
      </c>
      <c r="F31" s="4">
        <v>47.139000000000003</v>
      </c>
      <c r="G31" s="6">
        <v>-325</v>
      </c>
      <c r="H31" s="4">
        <v>47.052</v>
      </c>
      <c r="I31" s="6">
        <v>-324.92</v>
      </c>
      <c r="J31" s="4">
        <f t="shared" si="4"/>
        <v>5.5999999999997385E-2</v>
      </c>
      <c r="K31" s="5">
        <f t="shared" si="5"/>
        <v>8.7000000000003297E-2</v>
      </c>
      <c r="L31" s="5">
        <f t="shared" si="6"/>
        <v>524.97</v>
      </c>
      <c r="M31" s="6">
        <f t="shared" si="7"/>
        <v>7.9999999999984084E-2</v>
      </c>
      <c r="N31" s="4">
        <f t="shared" si="0"/>
        <v>-5.5999999999997385E-2</v>
      </c>
      <c r="O31" s="5">
        <f t="shared" si="1"/>
        <v>-8.7000000000003297E-2</v>
      </c>
      <c r="P31" s="5">
        <f t="shared" si="2"/>
        <v>-524.97</v>
      </c>
      <c r="Q31" s="6">
        <f t="shared" si="3"/>
        <v>7.9999999999984084E-2</v>
      </c>
    </row>
    <row r="34" spans="1:9" x14ac:dyDescent="0.25">
      <c r="A34">
        <v>0</v>
      </c>
      <c r="B34">
        <v>0</v>
      </c>
      <c r="C34">
        <v>-4.4575999999999998E-2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</sheetData>
  <mergeCells count="5">
    <mergeCell ref="D1:E1"/>
    <mergeCell ref="F1:G1"/>
    <mergeCell ref="H1:I1"/>
    <mergeCell ref="N1:Q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S10" sqref="S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"/>
  <sheetViews>
    <sheetView tabSelected="1" topLeftCell="BK1" zoomScaleNormal="100" workbookViewId="0">
      <selection activeCell="BS2" sqref="BS2:BS31"/>
    </sheetView>
  </sheetViews>
  <sheetFormatPr defaultRowHeight="15" x14ac:dyDescent="0.25"/>
  <cols>
    <col min="3" max="3" width="6.5703125" bestFit="1" customWidth="1"/>
    <col min="4" max="6" width="6.5703125" customWidth="1"/>
    <col min="8" max="8" width="7" customWidth="1"/>
    <col min="9" max="33" width="4.42578125" bestFit="1" customWidth="1"/>
    <col min="34" max="36" width="5.140625" bestFit="1" customWidth="1"/>
    <col min="37" max="37" width="7.5703125" customWidth="1"/>
    <col min="38" max="42" width="5.140625" bestFit="1" customWidth="1"/>
    <col min="43" max="45" width="4.140625" bestFit="1" customWidth="1"/>
    <col min="46" max="48" width="5.140625" bestFit="1" customWidth="1"/>
    <col min="49" max="49" width="4.140625" bestFit="1" customWidth="1"/>
    <col min="50" max="50" width="5.140625" bestFit="1" customWidth="1"/>
    <col min="51" max="51" width="4.140625" bestFit="1" customWidth="1"/>
    <col min="52" max="66" width="5.140625" bestFit="1" customWidth="1"/>
  </cols>
  <sheetData>
    <row r="1" spans="1:70" x14ac:dyDescent="0.25">
      <c r="A1" t="s">
        <v>18</v>
      </c>
      <c r="B1" t="s">
        <v>54</v>
      </c>
      <c r="C1" t="s">
        <v>20</v>
      </c>
      <c r="D1" t="s">
        <v>21</v>
      </c>
      <c r="E1" t="s">
        <v>22</v>
      </c>
      <c r="F1" t="s">
        <v>23</v>
      </c>
      <c r="H1" t="s">
        <v>19</v>
      </c>
      <c r="L1" s="13" t="s">
        <v>24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P1" t="s">
        <v>21</v>
      </c>
      <c r="BQ1" t="s">
        <v>22</v>
      </c>
      <c r="BR1" t="s">
        <v>23</v>
      </c>
    </row>
    <row r="2" spans="1:70" x14ac:dyDescent="0.25">
      <c r="B2">
        <v>0</v>
      </c>
      <c r="C2">
        <f>B2-$B$2</f>
        <v>0</v>
      </c>
      <c r="D2">
        <f>AVERAGE(H2:AJ2)</f>
        <v>0</v>
      </c>
      <c r="E2">
        <f>MEDIAN(H2:AJ2)</f>
        <v>0</v>
      </c>
      <c r="F2">
        <f>MODE(H2:AJ2)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f>MIN((H$32*H2)-$C2, 180-((H$32*H2)-$C2))</f>
        <v>0</v>
      </c>
      <c r="AM2">
        <f t="shared" ref="AM2:BN3" si="0">MIN((I$32*I2)-$C2, 180-((I$32*I2)-$C2))</f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P2">
        <f>AVERAGE(AL2:BN2)</f>
        <v>0</v>
      </c>
      <c r="BQ2">
        <f>MEDIAN(AL2:BN2)</f>
        <v>0</v>
      </c>
      <c r="BR2">
        <f>MODE(AL2:BN2)</f>
        <v>0</v>
      </c>
    </row>
    <row r="3" spans="1:70" x14ac:dyDescent="0.25">
      <c r="B3">
        <v>2</v>
      </c>
      <c r="C3">
        <f t="shared" ref="C3:C31" si="1">B3-$B$2</f>
        <v>2</v>
      </c>
      <c r="D3">
        <f t="shared" ref="D3:D31" si="2">AVERAGE(H3:AJ3)</f>
        <v>22.827586206896552</v>
      </c>
      <c r="E3">
        <f t="shared" ref="E3:E31" si="3">MEDIAN(H3:AJ3)</f>
        <v>2</v>
      </c>
      <c r="F3">
        <f t="shared" ref="F3:F31" si="4">MODE(H3:AJ3)</f>
        <v>2</v>
      </c>
      <c r="H3">
        <v>158</v>
      </c>
      <c r="I3">
        <v>1</v>
      </c>
      <c r="J3">
        <v>160</v>
      </c>
      <c r="K3">
        <v>2</v>
      </c>
      <c r="L3">
        <v>1</v>
      </c>
      <c r="M3">
        <v>2</v>
      </c>
      <c r="N3">
        <v>2</v>
      </c>
      <c r="O3">
        <v>2</v>
      </c>
      <c r="P3">
        <v>1</v>
      </c>
      <c r="Q3">
        <v>1</v>
      </c>
      <c r="R3">
        <v>2</v>
      </c>
      <c r="S3">
        <v>2</v>
      </c>
      <c r="T3">
        <v>2</v>
      </c>
      <c r="U3">
        <v>2</v>
      </c>
      <c r="V3">
        <v>2</v>
      </c>
      <c r="W3">
        <v>155</v>
      </c>
      <c r="X3">
        <v>2</v>
      </c>
      <c r="Y3">
        <v>2</v>
      </c>
      <c r="Z3">
        <v>2</v>
      </c>
      <c r="AA3">
        <v>155</v>
      </c>
      <c r="AB3">
        <v>2</v>
      </c>
      <c r="AC3">
        <v>2</v>
      </c>
      <c r="AD3">
        <v>2</v>
      </c>
      <c r="AE3">
        <v>2</v>
      </c>
      <c r="AF3">
        <v>156</v>
      </c>
      <c r="AG3">
        <v>1</v>
      </c>
      <c r="AH3">
        <v>-157</v>
      </c>
      <c r="AI3">
        <v>-1</v>
      </c>
      <c r="AJ3">
        <v>-1</v>
      </c>
      <c r="AL3">
        <f>MIN((H$32*H3)-$C3, 180-((H$32*H3)-$C3))</f>
        <v>24</v>
      </c>
      <c r="AM3">
        <f t="shared" si="0"/>
        <v>-1</v>
      </c>
      <c r="AN3">
        <f t="shared" si="0"/>
        <v>22</v>
      </c>
      <c r="AO3">
        <f t="shared" si="0"/>
        <v>0</v>
      </c>
      <c r="AP3">
        <f t="shared" si="0"/>
        <v>-1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-1</v>
      </c>
      <c r="AU3">
        <f t="shared" si="0"/>
        <v>-1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27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27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26</v>
      </c>
      <c r="BK3">
        <f t="shared" si="0"/>
        <v>-1</v>
      </c>
      <c r="BL3">
        <f t="shared" si="0"/>
        <v>25</v>
      </c>
      <c r="BM3">
        <f t="shared" si="0"/>
        <v>-1</v>
      </c>
      <c r="BN3">
        <f t="shared" si="0"/>
        <v>-1</v>
      </c>
      <c r="BP3">
        <f t="shared" ref="BP3:BP31" si="5">AVERAGE(AL3:BN3)</f>
        <v>4.9655172413793105</v>
      </c>
      <c r="BQ3">
        <f t="shared" ref="BQ3:BQ31" si="6">MEDIAN(AL3:BN3)</f>
        <v>0</v>
      </c>
      <c r="BR3">
        <f t="shared" ref="BR3:BR31" si="7">MODE(AL3:BN3)</f>
        <v>0</v>
      </c>
    </row>
    <row r="4" spans="1:70" x14ac:dyDescent="0.25">
      <c r="B4">
        <v>18</v>
      </c>
      <c r="C4">
        <f t="shared" si="1"/>
        <v>18</v>
      </c>
      <c r="D4">
        <f t="shared" si="2"/>
        <v>53</v>
      </c>
      <c r="E4">
        <f t="shared" si="3"/>
        <v>18</v>
      </c>
      <c r="F4">
        <f t="shared" si="4"/>
        <v>18</v>
      </c>
      <c r="H4">
        <v>146</v>
      </c>
      <c r="I4">
        <v>158</v>
      </c>
      <c r="J4">
        <v>12</v>
      </c>
      <c r="K4">
        <v>137</v>
      </c>
      <c r="L4">
        <v>161</v>
      </c>
      <c r="M4">
        <v>18</v>
      </c>
      <c r="N4">
        <v>18</v>
      </c>
      <c r="O4">
        <v>18</v>
      </c>
      <c r="P4">
        <v>156</v>
      </c>
      <c r="Q4">
        <v>10</v>
      </c>
      <c r="R4">
        <v>137</v>
      </c>
      <c r="S4">
        <v>18</v>
      </c>
      <c r="T4">
        <v>17</v>
      </c>
      <c r="U4">
        <v>18</v>
      </c>
      <c r="V4">
        <v>17</v>
      </c>
      <c r="W4">
        <v>141</v>
      </c>
      <c r="X4">
        <v>137</v>
      </c>
      <c r="Y4">
        <v>17</v>
      </c>
      <c r="Z4">
        <v>17</v>
      </c>
      <c r="AA4">
        <v>141</v>
      </c>
      <c r="AB4">
        <v>18</v>
      </c>
      <c r="AC4">
        <v>18</v>
      </c>
      <c r="AD4">
        <v>18</v>
      </c>
      <c r="AE4">
        <v>18</v>
      </c>
      <c r="AF4">
        <v>143</v>
      </c>
      <c r="AG4">
        <v>153</v>
      </c>
      <c r="AH4">
        <v>-14</v>
      </c>
      <c r="AI4">
        <v>-158</v>
      </c>
      <c r="AJ4">
        <v>-153</v>
      </c>
      <c r="AL4">
        <f t="shared" ref="AL4:AL31" si="8">MIN((H$32*H4)-$C4, 180-((H$32*H4)-$C4))</f>
        <v>52</v>
      </c>
      <c r="AM4">
        <f t="shared" ref="AM4:AM31" si="9">MIN((I$32*I4)-$C4, 180-((I$32*I4)-$C4))</f>
        <v>40</v>
      </c>
      <c r="AN4">
        <f t="shared" ref="AN4:AN31" si="10">MIN((J$32*J4)-$C4, 180-((J$32*J4)-$C4))</f>
        <v>-6</v>
      </c>
      <c r="AO4">
        <f t="shared" ref="AO4:AO31" si="11">MIN((K$32*K4)-$C4, 180-((K$32*K4)-$C4))</f>
        <v>61</v>
      </c>
      <c r="AP4">
        <f t="shared" ref="AP4:AP31" si="12">MIN((L$32*L4)-$C4, 180-((L$32*L4)-$C4))</f>
        <v>37</v>
      </c>
      <c r="AQ4">
        <f t="shared" ref="AQ4:AQ31" si="13">MIN((M$32*M4)-$C4, 180-((M$32*M4)-$C4))</f>
        <v>0</v>
      </c>
      <c r="AR4">
        <f t="shared" ref="AR4:AR31" si="14">MIN((N$32*N4)-$C4, 180-((N$32*N4)-$C4))</f>
        <v>0</v>
      </c>
      <c r="AS4">
        <f t="shared" ref="AS4:AS31" si="15">MIN((O$32*O4)-$C4, 180-((O$32*O4)-$C4))</f>
        <v>0</v>
      </c>
      <c r="AT4">
        <f t="shared" ref="AT4:AT31" si="16">MIN((P$32*P4)-$C4, 180-((P$32*P4)-$C4))</f>
        <v>42</v>
      </c>
      <c r="AU4">
        <f t="shared" ref="AU4:AU31" si="17">MIN((Q$32*Q4)-$C4, 180-((Q$32*Q4)-$C4))</f>
        <v>-8</v>
      </c>
      <c r="AV4">
        <f t="shared" ref="AV4:AV31" si="18">MIN((R$32*R4)-$C4, 180-((R$32*R4)-$C4))</f>
        <v>61</v>
      </c>
      <c r="AW4">
        <f t="shared" ref="AW4:AW31" si="19">MIN((S$32*S4)-$C4, 180-((S$32*S4)-$C4))</f>
        <v>0</v>
      </c>
      <c r="AX4">
        <f t="shared" ref="AX4:AX31" si="20">MIN((T$32*T4)-$C4, 180-((T$32*T4)-$C4))</f>
        <v>-1</v>
      </c>
      <c r="AY4">
        <f t="shared" ref="AY4:AY31" si="21">MIN((U$32*U4)-$C4, 180-((U$32*U4)-$C4))</f>
        <v>0</v>
      </c>
      <c r="AZ4">
        <f t="shared" ref="AZ4:AZ31" si="22">MIN((V$32*V4)-$C4, 180-((V$32*V4)-$C4))</f>
        <v>-1</v>
      </c>
      <c r="BA4">
        <f t="shared" ref="BA4:BA31" si="23">MIN((W$32*W4)-$C4, 180-((W$32*W4)-$C4))</f>
        <v>57</v>
      </c>
      <c r="BB4">
        <f t="shared" ref="BB4:BB31" si="24">MIN((X$32*X4)-$C4, 180-((X$32*X4)-$C4))</f>
        <v>61</v>
      </c>
      <c r="BC4">
        <f t="shared" ref="BC4:BC31" si="25">MIN((Y$32*Y4)-$C4, 180-((Y$32*Y4)-$C4))</f>
        <v>-1</v>
      </c>
      <c r="BD4">
        <f t="shared" ref="BD4:BD31" si="26">MIN((Z$32*Z4)-$C4, 180-((Z$32*Z4)-$C4))</f>
        <v>-1</v>
      </c>
      <c r="BE4">
        <f t="shared" ref="BE4:BE31" si="27">MIN((AA$32*AA4)-$C4, 180-((AA$32*AA4)-$C4))</f>
        <v>57</v>
      </c>
      <c r="BF4">
        <f t="shared" ref="BF4:BF31" si="28">MIN((AB$32*AB4)-$C4, 180-((AB$32*AB4)-$C4))</f>
        <v>0</v>
      </c>
      <c r="BG4">
        <f t="shared" ref="BG4:BG31" si="29">MIN((AC$32*AC4)-$C4, 180-((AC$32*AC4)-$C4))</f>
        <v>0</v>
      </c>
      <c r="BH4">
        <f t="shared" ref="BH4:BH31" si="30">MIN((AD$32*AD4)-$C4, 180-((AD$32*AD4)-$C4))</f>
        <v>0</v>
      </c>
      <c r="BI4">
        <f t="shared" ref="BI4:BI31" si="31">MIN((AE$32*AE4)-$C4, 180-((AE$32*AE4)-$C4))</f>
        <v>0</v>
      </c>
      <c r="BJ4">
        <f t="shared" ref="BJ4:BJ31" si="32">MIN((AF$32*AF4)-$C4, 180-((AF$32*AF4)-$C4))</f>
        <v>55</v>
      </c>
      <c r="BK4">
        <f t="shared" ref="BK4:BK31" si="33">MIN((AG$32*AG4)-$C4, 180-((AG$32*AG4)-$C4))</f>
        <v>45</v>
      </c>
      <c r="BL4">
        <f t="shared" ref="BL4:BL31" si="34">MIN((AH$32*AH4)-$C4, 180-((AH$32*AH4)-$C4))</f>
        <v>-4</v>
      </c>
      <c r="BM4">
        <f t="shared" ref="BM4:BM31" si="35">MIN((AI$32*AI4)-$C4, 180-((AI$32*AI4)-$C4))</f>
        <v>40</v>
      </c>
      <c r="BN4">
        <f t="shared" ref="BN4:BN31" si="36">MIN((AJ$32*AJ4)-$C4, 180-((AJ$32*AJ4)-$C4))</f>
        <v>45</v>
      </c>
      <c r="BP4">
        <f t="shared" si="5"/>
        <v>21.758620689655171</v>
      </c>
      <c r="BQ4">
        <f t="shared" si="6"/>
        <v>0</v>
      </c>
      <c r="BR4">
        <f t="shared" si="7"/>
        <v>0</v>
      </c>
    </row>
    <row r="5" spans="1:70" x14ac:dyDescent="0.25">
      <c r="B5">
        <v>21</v>
      </c>
      <c r="C5">
        <f t="shared" si="1"/>
        <v>21</v>
      </c>
      <c r="D5">
        <f t="shared" si="2"/>
        <v>24.896551724137932</v>
      </c>
      <c r="E5">
        <f t="shared" si="3"/>
        <v>20</v>
      </c>
      <c r="F5">
        <f t="shared" si="4"/>
        <v>21</v>
      </c>
      <c r="H5">
        <v>144</v>
      </c>
      <c r="I5">
        <v>10</v>
      </c>
      <c r="J5">
        <v>14</v>
      </c>
      <c r="K5">
        <v>20</v>
      </c>
      <c r="L5">
        <v>160</v>
      </c>
      <c r="M5">
        <v>21</v>
      </c>
      <c r="N5">
        <v>21</v>
      </c>
      <c r="O5">
        <v>21</v>
      </c>
      <c r="P5">
        <v>11</v>
      </c>
      <c r="Q5">
        <v>153</v>
      </c>
      <c r="R5">
        <v>20</v>
      </c>
      <c r="S5">
        <v>21</v>
      </c>
      <c r="T5">
        <v>20</v>
      </c>
      <c r="U5">
        <v>21</v>
      </c>
      <c r="V5">
        <v>20</v>
      </c>
      <c r="W5">
        <v>18</v>
      </c>
      <c r="X5">
        <v>20</v>
      </c>
      <c r="Y5">
        <v>20</v>
      </c>
      <c r="Z5">
        <v>20</v>
      </c>
      <c r="AA5">
        <v>18</v>
      </c>
      <c r="AB5">
        <v>21</v>
      </c>
      <c r="AC5">
        <v>21</v>
      </c>
      <c r="AD5">
        <v>21</v>
      </c>
      <c r="AE5">
        <v>21</v>
      </c>
      <c r="AF5">
        <v>17</v>
      </c>
      <c r="AG5">
        <v>151</v>
      </c>
      <c r="AH5">
        <v>-142</v>
      </c>
      <c r="AI5">
        <v>-10</v>
      </c>
      <c r="AJ5">
        <v>-151</v>
      </c>
      <c r="AL5">
        <f t="shared" si="8"/>
        <v>57</v>
      </c>
      <c r="AM5">
        <f t="shared" si="9"/>
        <v>-11</v>
      </c>
      <c r="AN5">
        <f t="shared" si="10"/>
        <v>-7</v>
      </c>
      <c r="AO5">
        <f t="shared" si="11"/>
        <v>-1</v>
      </c>
      <c r="AP5">
        <f t="shared" si="12"/>
        <v>41</v>
      </c>
      <c r="AQ5">
        <f t="shared" si="13"/>
        <v>0</v>
      </c>
      <c r="AR5">
        <f t="shared" si="14"/>
        <v>0</v>
      </c>
      <c r="AS5">
        <f t="shared" si="15"/>
        <v>0</v>
      </c>
      <c r="AT5">
        <f t="shared" si="16"/>
        <v>-10</v>
      </c>
      <c r="AU5">
        <f t="shared" si="17"/>
        <v>48</v>
      </c>
      <c r="AV5">
        <f t="shared" si="18"/>
        <v>-1</v>
      </c>
      <c r="AW5">
        <f t="shared" si="19"/>
        <v>0</v>
      </c>
      <c r="AX5">
        <f t="shared" si="20"/>
        <v>-1</v>
      </c>
      <c r="AY5">
        <f t="shared" si="21"/>
        <v>0</v>
      </c>
      <c r="AZ5">
        <f t="shared" si="22"/>
        <v>-1</v>
      </c>
      <c r="BA5">
        <f t="shared" si="23"/>
        <v>-3</v>
      </c>
      <c r="BB5">
        <f t="shared" si="24"/>
        <v>-1</v>
      </c>
      <c r="BC5">
        <f t="shared" si="25"/>
        <v>-1</v>
      </c>
      <c r="BD5">
        <f t="shared" si="26"/>
        <v>-1</v>
      </c>
      <c r="BE5">
        <f t="shared" si="27"/>
        <v>-3</v>
      </c>
      <c r="BF5">
        <f t="shared" si="28"/>
        <v>0</v>
      </c>
      <c r="BG5">
        <f t="shared" si="29"/>
        <v>0</v>
      </c>
      <c r="BH5">
        <f t="shared" si="30"/>
        <v>0</v>
      </c>
      <c r="BI5">
        <f t="shared" si="31"/>
        <v>0</v>
      </c>
      <c r="BJ5">
        <f t="shared" si="32"/>
        <v>-4</v>
      </c>
      <c r="BK5">
        <f t="shared" si="33"/>
        <v>50</v>
      </c>
      <c r="BL5">
        <f t="shared" si="34"/>
        <v>59</v>
      </c>
      <c r="BM5">
        <f t="shared" si="35"/>
        <v>-11</v>
      </c>
      <c r="BN5">
        <f t="shared" si="36"/>
        <v>50</v>
      </c>
      <c r="BP5">
        <f t="shared" si="5"/>
        <v>8.5862068965517242</v>
      </c>
      <c r="BQ5">
        <f t="shared" si="6"/>
        <v>0</v>
      </c>
      <c r="BR5">
        <f t="shared" si="7"/>
        <v>0</v>
      </c>
    </row>
    <row r="6" spans="1:70" x14ac:dyDescent="0.25">
      <c r="B6">
        <v>23</v>
      </c>
      <c r="C6">
        <f t="shared" si="1"/>
        <v>23</v>
      </c>
      <c r="D6">
        <f t="shared" si="2"/>
        <v>29.586206896551722</v>
      </c>
      <c r="E6">
        <f t="shared" si="3"/>
        <v>22</v>
      </c>
      <c r="F6">
        <f t="shared" si="4"/>
        <v>23</v>
      </c>
      <c r="H6">
        <v>17</v>
      </c>
      <c r="I6">
        <v>11</v>
      </c>
      <c r="J6">
        <v>146</v>
      </c>
      <c r="K6">
        <v>22</v>
      </c>
      <c r="L6">
        <v>9</v>
      </c>
      <c r="M6">
        <v>23</v>
      </c>
      <c r="N6">
        <v>23</v>
      </c>
      <c r="O6">
        <v>23</v>
      </c>
      <c r="P6">
        <v>12</v>
      </c>
      <c r="Q6">
        <v>152</v>
      </c>
      <c r="R6">
        <v>22</v>
      </c>
      <c r="S6">
        <v>23</v>
      </c>
      <c r="T6">
        <v>22</v>
      </c>
      <c r="U6">
        <v>23</v>
      </c>
      <c r="V6">
        <v>22</v>
      </c>
      <c r="W6">
        <v>20</v>
      </c>
      <c r="X6">
        <v>22</v>
      </c>
      <c r="Y6">
        <v>22</v>
      </c>
      <c r="Z6">
        <v>22</v>
      </c>
      <c r="AA6">
        <v>20</v>
      </c>
      <c r="AB6">
        <v>23</v>
      </c>
      <c r="AC6">
        <v>23</v>
      </c>
      <c r="AD6">
        <v>23</v>
      </c>
      <c r="AE6">
        <v>23</v>
      </c>
      <c r="AF6">
        <v>139</v>
      </c>
      <c r="AG6">
        <v>150</v>
      </c>
      <c r="AH6">
        <v>-18</v>
      </c>
      <c r="AI6">
        <v>-11</v>
      </c>
      <c r="AJ6">
        <v>-150</v>
      </c>
      <c r="AL6">
        <f t="shared" si="8"/>
        <v>-6</v>
      </c>
      <c r="AM6">
        <f t="shared" si="9"/>
        <v>-12</v>
      </c>
      <c r="AN6">
        <f t="shared" si="10"/>
        <v>57</v>
      </c>
      <c r="AO6">
        <f t="shared" si="11"/>
        <v>-1</v>
      </c>
      <c r="AP6">
        <f t="shared" si="12"/>
        <v>-14</v>
      </c>
      <c r="AQ6">
        <f t="shared" si="13"/>
        <v>0</v>
      </c>
      <c r="AR6">
        <f t="shared" si="14"/>
        <v>0</v>
      </c>
      <c r="AS6">
        <f t="shared" si="15"/>
        <v>0</v>
      </c>
      <c r="AT6">
        <f t="shared" si="16"/>
        <v>-11</v>
      </c>
      <c r="AU6">
        <f t="shared" si="17"/>
        <v>51</v>
      </c>
      <c r="AV6">
        <f t="shared" si="18"/>
        <v>-1</v>
      </c>
      <c r="AW6">
        <f t="shared" si="19"/>
        <v>0</v>
      </c>
      <c r="AX6">
        <f t="shared" si="20"/>
        <v>-1</v>
      </c>
      <c r="AY6">
        <f t="shared" si="21"/>
        <v>0</v>
      </c>
      <c r="AZ6">
        <f t="shared" si="22"/>
        <v>-1</v>
      </c>
      <c r="BA6">
        <f t="shared" si="23"/>
        <v>-3</v>
      </c>
      <c r="BB6">
        <f t="shared" si="24"/>
        <v>-1</v>
      </c>
      <c r="BC6">
        <f t="shared" si="25"/>
        <v>-1</v>
      </c>
      <c r="BD6">
        <f t="shared" si="26"/>
        <v>-1</v>
      </c>
      <c r="BE6">
        <f t="shared" si="27"/>
        <v>-3</v>
      </c>
      <c r="BF6">
        <f t="shared" si="28"/>
        <v>0</v>
      </c>
      <c r="BG6">
        <f t="shared" si="29"/>
        <v>0</v>
      </c>
      <c r="BH6">
        <f t="shared" si="30"/>
        <v>0</v>
      </c>
      <c r="BI6">
        <f t="shared" si="31"/>
        <v>0</v>
      </c>
      <c r="BJ6">
        <f t="shared" si="32"/>
        <v>64</v>
      </c>
      <c r="BK6">
        <f t="shared" si="33"/>
        <v>53</v>
      </c>
      <c r="BL6">
        <f t="shared" si="34"/>
        <v>-5</v>
      </c>
      <c r="BM6">
        <f t="shared" si="35"/>
        <v>-12</v>
      </c>
      <c r="BN6">
        <f t="shared" si="36"/>
        <v>53</v>
      </c>
      <c r="BP6">
        <f t="shared" si="5"/>
        <v>7.068965517241379</v>
      </c>
      <c r="BQ6">
        <f t="shared" si="6"/>
        <v>-1</v>
      </c>
      <c r="BR6">
        <f t="shared" si="7"/>
        <v>0</v>
      </c>
    </row>
    <row r="7" spans="1:70" x14ac:dyDescent="0.25">
      <c r="B7">
        <v>27</v>
      </c>
      <c r="C7">
        <f t="shared" si="1"/>
        <v>27</v>
      </c>
      <c r="D7">
        <f t="shared" si="2"/>
        <v>41.241379310344826</v>
      </c>
      <c r="E7">
        <f t="shared" si="3"/>
        <v>27</v>
      </c>
      <c r="F7">
        <f t="shared" si="4"/>
        <v>27</v>
      </c>
      <c r="H7">
        <v>20</v>
      </c>
      <c r="I7">
        <v>154</v>
      </c>
      <c r="J7">
        <v>144</v>
      </c>
      <c r="K7">
        <v>26</v>
      </c>
      <c r="L7">
        <v>158</v>
      </c>
      <c r="M7">
        <v>27</v>
      </c>
      <c r="N7">
        <v>27</v>
      </c>
      <c r="O7">
        <v>27</v>
      </c>
      <c r="P7">
        <v>152</v>
      </c>
      <c r="Q7">
        <v>150</v>
      </c>
      <c r="R7">
        <v>26</v>
      </c>
      <c r="S7">
        <v>27</v>
      </c>
      <c r="T7">
        <v>26</v>
      </c>
      <c r="U7">
        <v>27</v>
      </c>
      <c r="V7">
        <v>26</v>
      </c>
      <c r="W7">
        <v>23</v>
      </c>
      <c r="X7">
        <v>26</v>
      </c>
      <c r="Y7">
        <v>26</v>
      </c>
      <c r="Z7">
        <v>129</v>
      </c>
      <c r="AA7">
        <v>23</v>
      </c>
      <c r="AB7">
        <v>27</v>
      </c>
      <c r="AC7">
        <v>27</v>
      </c>
      <c r="AD7">
        <v>27</v>
      </c>
      <c r="AE7">
        <v>27</v>
      </c>
      <c r="AF7">
        <v>136</v>
      </c>
      <c r="AG7">
        <v>148</v>
      </c>
      <c r="AH7">
        <v>-138</v>
      </c>
      <c r="AI7">
        <v>-154</v>
      </c>
      <c r="AJ7">
        <v>-148</v>
      </c>
      <c r="AL7">
        <f t="shared" si="8"/>
        <v>-7</v>
      </c>
      <c r="AM7">
        <f t="shared" si="9"/>
        <v>53</v>
      </c>
      <c r="AN7">
        <f t="shared" si="10"/>
        <v>63</v>
      </c>
      <c r="AO7">
        <f t="shared" si="11"/>
        <v>-1</v>
      </c>
      <c r="AP7">
        <f t="shared" si="12"/>
        <v>49</v>
      </c>
      <c r="AQ7">
        <f t="shared" si="13"/>
        <v>0</v>
      </c>
      <c r="AR7">
        <f t="shared" si="14"/>
        <v>0</v>
      </c>
      <c r="AS7">
        <f t="shared" si="15"/>
        <v>0</v>
      </c>
      <c r="AT7">
        <f t="shared" si="16"/>
        <v>55</v>
      </c>
      <c r="AU7">
        <f t="shared" si="17"/>
        <v>57</v>
      </c>
      <c r="AV7">
        <f t="shared" si="18"/>
        <v>-1</v>
      </c>
      <c r="AW7">
        <f t="shared" si="19"/>
        <v>0</v>
      </c>
      <c r="AX7">
        <f t="shared" si="20"/>
        <v>-1</v>
      </c>
      <c r="AY7">
        <f t="shared" si="21"/>
        <v>0</v>
      </c>
      <c r="AZ7">
        <f t="shared" si="22"/>
        <v>-1</v>
      </c>
      <c r="BA7">
        <f t="shared" si="23"/>
        <v>-4</v>
      </c>
      <c r="BB7">
        <f t="shared" si="24"/>
        <v>-1</v>
      </c>
      <c r="BC7">
        <f t="shared" si="25"/>
        <v>-1</v>
      </c>
      <c r="BD7">
        <f t="shared" si="26"/>
        <v>78</v>
      </c>
      <c r="BE7">
        <f t="shared" si="27"/>
        <v>-4</v>
      </c>
      <c r="BF7">
        <f t="shared" si="28"/>
        <v>0</v>
      </c>
      <c r="BG7">
        <f t="shared" si="29"/>
        <v>0</v>
      </c>
      <c r="BH7">
        <f t="shared" si="30"/>
        <v>0</v>
      </c>
      <c r="BI7">
        <f t="shared" si="31"/>
        <v>0</v>
      </c>
      <c r="BJ7">
        <f t="shared" si="32"/>
        <v>71</v>
      </c>
      <c r="BK7">
        <f t="shared" si="33"/>
        <v>59</v>
      </c>
      <c r="BL7">
        <f t="shared" si="34"/>
        <v>69</v>
      </c>
      <c r="BM7">
        <f t="shared" si="35"/>
        <v>53</v>
      </c>
      <c r="BN7">
        <f t="shared" si="36"/>
        <v>59</v>
      </c>
      <c r="BP7">
        <f t="shared" si="5"/>
        <v>22.241379310344829</v>
      </c>
      <c r="BQ7">
        <f t="shared" si="6"/>
        <v>0</v>
      </c>
      <c r="BR7">
        <f t="shared" si="7"/>
        <v>0</v>
      </c>
    </row>
    <row r="8" spans="1:70" x14ac:dyDescent="0.25">
      <c r="B8">
        <v>28</v>
      </c>
      <c r="C8">
        <f t="shared" si="1"/>
        <v>28</v>
      </c>
      <c r="D8">
        <f t="shared" si="2"/>
        <v>34.862068965517238</v>
      </c>
      <c r="E8">
        <f t="shared" si="3"/>
        <v>27</v>
      </c>
      <c r="F8">
        <f t="shared" si="4"/>
        <v>28</v>
      </c>
      <c r="H8">
        <v>139</v>
      </c>
      <c r="I8">
        <v>13</v>
      </c>
      <c r="J8">
        <v>143</v>
      </c>
      <c r="K8">
        <v>27</v>
      </c>
      <c r="L8">
        <v>11</v>
      </c>
      <c r="M8">
        <v>28</v>
      </c>
      <c r="N8">
        <v>28</v>
      </c>
      <c r="O8">
        <v>28</v>
      </c>
      <c r="P8">
        <v>14</v>
      </c>
      <c r="Q8">
        <v>15</v>
      </c>
      <c r="R8">
        <v>27</v>
      </c>
      <c r="S8">
        <v>28</v>
      </c>
      <c r="T8">
        <v>27</v>
      </c>
      <c r="U8">
        <v>28</v>
      </c>
      <c r="V8">
        <v>27</v>
      </c>
      <c r="W8">
        <v>24</v>
      </c>
      <c r="X8">
        <v>27</v>
      </c>
      <c r="Y8">
        <v>128</v>
      </c>
      <c r="Z8">
        <v>128</v>
      </c>
      <c r="AA8">
        <v>24</v>
      </c>
      <c r="AB8">
        <v>28</v>
      </c>
      <c r="AC8">
        <v>28</v>
      </c>
      <c r="AD8">
        <v>28</v>
      </c>
      <c r="AE8">
        <v>28</v>
      </c>
      <c r="AF8">
        <v>135</v>
      </c>
      <c r="AG8">
        <v>16</v>
      </c>
      <c r="AH8">
        <v>-137</v>
      </c>
      <c r="AI8">
        <v>-13</v>
      </c>
      <c r="AJ8">
        <v>-16</v>
      </c>
      <c r="AL8">
        <f t="shared" si="8"/>
        <v>69</v>
      </c>
      <c r="AM8">
        <f t="shared" si="9"/>
        <v>-15</v>
      </c>
      <c r="AN8">
        <f t="shared" si="10"/>
        <v>65</v>
      </c>
      <c r="AO8">
        <f t="shared" si="11"/>
        <v>-1</v>
      </c>
      <c r="AP8">
        <f t="shared" si="12"/>
        <v>-17</v>
      </c>
      <c r="AQ8">
        <f t="shared" si="13"/>
        <v>0</v>
      </c>
      <c r="AR8">
        <f t="shared" si="14"/>
        <v>0</v>
      </c>
      <c r="AS8">
        <f t="shared" si="15"/>
        <v>0</v>
      </c>
      <c r="AT8">
        <f t="shared" si="16"/>
        <v>-14</v>
      </c>
      <c r="AU8">
        <f t="shared" si="17"/>
        <v>-13</v>
      </c>
      <c r="AV8">
        <f t="shared" si="18"/>
        <v>-1</v>
      </c>
      <c r="AW8">
        <f t="shared" si="19"/>
        <v>0</v>
      </c>
      <c r="AX8">
        <f t="shared" si="20"/>
        <v>-1</v>
      </c>
      <c r="AY8">
        <f t="shared" si="21"/>
        <v>0</v>
      </c>
      <c r="AZ8">
        <f t="shared" si="22"/>
        <v>-1</v>
      </c>
      <c r="BA8">
        <f t="shared" si="23"/>
        <v>-4</v>
      </c>
      <c r="BB8">
        <f t="shared" si="24"/>
        <v>-1</v>
      </c>
      <c r="BC8">
        <f t="shared" si="25"/>
        <v>80</v>
      </c>
      <c r="BD8">
        <f t="shared" si="26"/>
        <v>80</v>
      </c>
      <c r="BE8">
        <f t="shared" si="27"/>
        <v>-4</v>
      </c>
      <c r="BF8">
        <f t="shared" si="28"/>
        <v>0</v>
      </c>
      <c r="BG8">
        <f t="shared" si="29"/>
        <v>0</v>
      </c>
      <c r="BH8">
        <f t="shared" si="30"/>
        <v>0</v>
      </c>
      <c r="BI8">
        <f t="shared" si="31"/>
        <v>0</v>
      </c>
      <c r="BJ8">
        <f t="shared" si="32"/>
        <v>73</v>
      </c>
      <c r="BK8">
        <f t="shared" si="33"/>
        <v>-12</v>
      </c>
      <c r="BL8">
        <f t="shared" si="34"/>
        <v>71</v>
      </c>
      <c r="BM8">
        <f t="shared" si="35"/>
        <v>-15</v>
      </c>
      <c r="BN8">
        <f t="shared" si="36"/>
        <v>-12</v>
      </c>
      <c r="BP8">
        <f t="shared" si="5"/>
        <v>11.275862068965518</v>
      </c>
      <c r="BQ8">
        <f t="shared" si="6"/>
        <v>0</v>
      </c>
      <c r="BR8">
        <f t="shared" si="7"/>
        <v>0</v>
      </c>
    </row>
    <row r="9" spans="1:70" x14ac:dyDescent="0.25">
      <c r="B9">
        <v>31</v>
      </c>
      <c r="C9">
        <f t="shared" si="1"/>
        <v>31</v>
      </c>
      <c r="D9">
        <f t="shared" si="2"/>
        <v>61.068965517241381</v>
      </c>
      <c r="E9">
        <f t="shared" si="3"/>
        <v>31</v>
      </c>
      <c r="F9">
        <f t="shared" si="4"/>
        <v>31</v>
      </c>
      <c r="H9">
        <v>137</v>
      </c>
      <c r="I9">
        <v>14</v>
      </c>
      <c r="J9">
        <v>20</v>
      </c>
      <c r="K9">
        <v>125</v>
      </c>
      <c r="L9">
        <v>12</v>
      </c>
      <c r="M9">
        <v>31</v>
      </c>
      <c r="N9">
        <v>31</v>
      </c>
      <c r="O9">
        <v>31</v>
      </c>
      <c r="P9">
        <v>150</v>
      </c>
      <c r="Q9">
        <v>148</v>
      </c>
      <c r="R9">
        <v>125</v>
      </c>
      <c r="S9">
        <v>31</v>
      </c>
      <c r="T9">
        <v>125</v>
      </c>
      <c r="U9">
        <v>31</v>
      </c>
      <c r="V9">
        <v>125</v>
      </c>
      <c r="W9">
        <v>130</v>
      </c>
      <c r="X9">
        <v>125</v>
      </c>
      <c r="Y9">
        <v>125</v>
      </c>
      <c r="Z9">
        <v>125</v>
      </c>
      <c r="AA9">
        <v>130</v>
      </c>
      <c r="AB9">
        <v>31</v>
      </c>
      <c r="AC9">
        <v>31</v>
      </c>
      <c r="AD9">
        <v>31</v>
      </c>
      <c r="AE9">
        <v>31</v>
      </c>
      <c r="AF9">
        <v>25</v>
      </c>
      <c r="AG9">
        <v>146</v>
      </c>
      <c r="AH9">
        <v>-135</v>
      </c>
      <c r="AI9">
        <v>-14</v>
      </c>
      <c r="AJ9">
        <v>-146</v>
      </c>
      <c r="AL9">
        <f t="shared" si="8"/>
        <v>74</v>
      </c>
      <c r="AM9">
        <f t="shared" si="9"/>
        <v>-17</v>
      </c>
      <c r="AN9">
        <f t="shared" si="10"/>
        <v>-11</v>
      </c>
      <c r="AO9">
        <f t="shared" si="11"/>
        <v>86</v>
      </c>
      <c r="AP9">
        <f t="shared" si="12"/>
        <v>-19</v>
      </c>
      <c r="AQ9">
        <f t="shared" si="13"/>
        <v>0</v>
      </c>
      <c r="AR9">
        <f t="shared" si="14"/>
        <v>0</v>
      </c>
      <c r="AS9">
        <f t="shared" si="15"/>
        <v>0</v>
      </c>
      <c r="AT9">
        <f t="shared" si="16"/>
        <v>61</v>
      </c>
      <c r="AU9">
        <f t="shared" si="17"/>
        <v>63</v>
      </c>
      <c r="AV9">
        <f t="shared" si="18"/>
        <v>86</v>
      </c>
      <c r="AW9">
        <f t="shared" si="19"/>
        <v>0</v>
      </c>
      <c r="AX9">
        <f t="shared" si="20"/>
        <v>86</v>
      </c>
      <c r="AY9">
        <f t="shared" si="21"/>
        <v>0</v>
      </c>
      <c r="AZ9">
        <f t="shared" si="22"/>
        <v>86</v>
      </c>
      <c r="BA9">
        <f t="shared" si="23"/>
        <v>81</v>
      </c>
      <c r="BB9">
        <f t="shared" si="24"/>
        <v>86</v>
      </c>
      <c r="BC9">
        <f t="shared" si="25"/>
        <v>86</v>
      </c>
      <c r="BD9">
        <f t="shared" si="26"/>
        <v>86</v>
      </c>
      <c r="BE9">
        <f t="shared" si="27"/>
        <v>81</v>
      </c>
      <c r="BF9">
        <f t="shared" si="28"/>
        <v>0</v>
      </c>
      <c r="BG9">
        <f t="shared" si="29"/>
        <v>0</v>
      </c>
      <c r="BH9">
        <f t="shared" si="30"/>
        <v>0</v>
      </c>
      <c r="BI9">
        <f t="shared" si="31"/>
        <v>0</v>
      </c>
      <c r="BJ9">
        <f t="shared" si="32"/>
        <v>-6</v>
      </c>
      <c r="BK9">
        <f t="shared" si="33"/>
        <v>65</v>
      </c>
      <c r="BL9">
        <f t="shared" si="34"/>
        <v>76</v>
      </c>
      <c r="BM9">
        <f t="shared" si="35"/>
        <v>-17</v>
      </c>
      <c r="BN9">
        <f t="shared" si="36"/>
        <v>65</v>
      </c>
      <c r="BP9">
        <f t="shared" si="5"/>
        <v>37.862068965517238</v>
      </c>
      <c r="BQ9">
        <f t="shared" si="6"/>
        <v>61</v>
      </c>
      <c r="BR9">
        <f t="shared" si="7"/>
        <v>0</v>
      </c>
    </row>
    <row r="10" spans="1:70" x14ac:dyDescent="0.25">
      <c r="B10">
        <v>35</v>
      </c>
      <c r="C10">
        <f t="shared" si="1"/>
        <v>35</v>
      </c>
      <c r="D10">
        <f t="shared" si="2"/>
        <v>54.655172413793103</v>
      </c>
      <c r="E10">
        <f t="shared" si="3"/>
        <v>35</v>
      </c>
      <c r="F10">
        <f t="shared" si="4"/>
        <v>35</v>
      </c>
      <c r="H10">
        <v>25</v>
      </c>
      <c r="I10">
        <v>151</v>
      </c>
      <c r="J10">
        <v>139</v>
      </c>
      <c r="K10">
        <v>121</v>
      </c>
      <c r="L10">
        <v>13</v>
      </c>
      <c r="M10">
        <v>35</v>
      </c>
      <c r="N10">
        <v>35</v>
      </c>
      <c r="O10">
        <v>35</v>
      </c>
      <c r="P10">
        <v>17</v>
      </c>
      <c r="Q10">
        <v>18</v>
      </c>
      <c r="R10">
        <v>121</v>
      </c>
      <c r="S10">
        <v>35</v>
      </c>
      <c r="T10">
        <v>121</v>
      </c>
      <c r="U10">
        <v>35</v>
      </c>
      <c r="V10">
        <v>121</v>
      </c>
      <c r="W10">
        <v>127</v>
      </c>
      <c r="X10">
        <v>121</v>
      </c>
      <c r="Y10">
        <v>33</v>
      </c>
      <c r="Z10">
        <v>33</v>
      </c>
      <c r="AA10">
        <v>127</v>
      </c>
      <c r="AB10">
        <v>35</v>
      </c>
      <c r="AC10">
        <v>35</v>
      </c>
      <c r="AD10">
        <v>35</v>
      </c>
      <c r="AE10">
        <v>35</v>
      </c>
      <c r="AF10">
        <v>130</v>
      </c>
      <c r="AG10">
        <v>144</v>
      </c>
      <c r="AH10">
        <v>-132</v>
      </c>
      <c r="AI10">
        <v>-16</v>
      </c>
      <c r="AJ10">
        <v>-144</v>
      </c>
      <c r="AL10">
        <f t="shared" si="8"/>
        <v>-10</v>
      </c>
      <c r="AM10">
        <f t="shared" si="9"/>
        <v>64</v>
      </c>
      <c r="AN10">
        <f t="shared" si="10"/>
        <v>76</v>
      </c>
      <c r="AO10">
        <f t="shared" si="11"/>
        <v>86</v>
      </c>
      <c r="AP10">
        <f t="shared" si="12"/>
        <v>-22</v>
      </c>
      <c r="AQ10">
        <f t="shared" si="13"/>
        <v>0</v>
      </c>
      <c r="AR10">
        <f t="shared" si="14"/>
        <v>0</v>
      </c>
      <c r="AS10">
        <f t="shared" si="15"/>
        <v>0</v>
      </c>
      <c r="AT10">
        <f t="shared" si="16"/>
        <v>-18</v>
      </c>
      <c r="AU10">
        <f t="shared" si="17"/>
        <v>-17</v>
      </c>
      <c r="AV10">
        <f t="shared" si="18"/>
        <v>86</v>
      </c>
      <c r="AW10">
        <f t="shared" si="19"/>
        <v>0</v>
      </c>
      <c r="AX10">
        <f t="shared" si="20"/>
        <v>86</v>
      </c>
      <c r="AY10">
        <f t="shared" si="21"/>
        <v>0</v>
      </c>
      <c r="AZ10">
        <f t="shared" si="22"/>
        <v>86</v>
      </c>
      <c r="BA10">
        <f t="shared" si="23"/>
        <v>88</v>
      </c>
      <c r="BB10">
        <f t="shared" si="24"/>
        <v>86</v>
      </c>
      <c r="BC10">
        <f t="shared" si="25"/>
        <v>-2</v>
      </c>
      <c r="BD10">
        <f t="shared" si="26"/>
        <v>-2</v>
      </c>
      <c r="BE10">
        <f t="shared" si="27"/>
        <v>88</v>
      </c>
      <c r="BF10">
        <f t="shared" si="28"/>
        <v>0</v>
      </c>
      <c r="BG10">
        <f t="shared" si="29"/>
        <v>0</v>
      </c>
      <c r="BH10">
        <f t="shared" si="30"/>
        <v>0</v>
      </c>
      <c r="BI10">
        <f t="shared" si="31"/>
        <v>0</v>
      </c>
      <c r="BJ10">
        <f t="shared" si="32"/>
        <v>85</v>
      </c>
      <c r="BK10">
        <f t="shared" si="33"/>
        <v>71</v>
      </c>
      <c r="BL10">
        <f t="shared" si="34"/>
        <v>83</v>
      </c>
      <c r="BM10">
        <f t="shared" si="35"/>
        <v>-19</v>
      </c>
      <c r="BN10">
        <f t="shared" si="36"/>
        <v>71</v>
      </c>
      <c r="BP10">
        <f t="shared" si="5"/>
        <v>33.310344827586206</v>
      </c>
      <c r="BQ10">
        <f t="shared" si="6"/>
        <v>0</v>
      </c>
      <c r="BR10">
        <f t="shared" si="7"/>
        <v>0</v>
      </c>
    </row>
    <row r="11" spans="1:70" x14ac:dyDescent="0.25">
      <c r="B11">
        <v>36</v>
      </c>
      <c r="C11">
        <f t="shared" si="1"/>
        <v>36</v>
      </c>
      <c r="D11">
        <f t="shared" si="2"/>
        <v>57.655172413793103</v>
      </c>
      <c r="E11">
        <f t="shared" si="3"/>
        <v>36</v>
      </c>
      <c r="F11">
        <f t="shared" si="4"/>
        <v>36</v>
      </c>
      <c r="H11">
        <v>26</v>
      </c>
      <c r="I11">
        <v>16</v>
      </c>
      <c r="J11">
        <v>23</v>
      </c>
      <c r="K11">
        <v>120</v>
      </c>
      <c r="L11">
        <v>155</v>
      </c>
      <c r="M11">
        <v>36</v>
      </c>
      <c r="N11">
        <v>36</v>
      </c>
      <c r="O11">
        <v>36</v>
      </c>
      <c r="P11">
        <v>148</v>
      </c>
      <c r="Q11">
        <v>146</v>
      </c>
      <c r="R11">
        <v>120</v>
      </c>
      <c r="S11">
        <v>36</v>
      </c>
      <c r="T11">
        <v>34</v>
      </c>
      <c r="U11">
        <v>36</v>
      </c>
      <c r="V11">
        <v>34</v>
      </c>
      <c r="W11">
        <v>126</v>
      </c>
      <c r="X11">
        <v>120</v>
      </c>
      <c r="Y11">
        <v>34</v>
      </c>
      <c r="Z11">
        <v>34</v>
      </c>
      <c r="AA11">
        <v>126</v>
      </c>
      <c r="AB11">
        <v>36</v>
      </c>
      <c r="AC11">
        <v>36</v>
      </c>
      <c r="AD11">
        <v>36</v>
      </c>
      <c r="AE11">
        <v>36</v>
      </c>
      <c r="AF11">
        <v>129</v>
      </c>
      <c r="AG11">
        <v>20</v>
      </c>
      <c r="AH11">
        <v>-27</v>
      </c>
      <c r="AI11">
        <v>-16</v>
      </c>
      <c r="AJ11">
        <v>-20</v>
      </c>
      <c r="AL11">
        <f t="shared" si="8"/>
        <v>-10</v>
      </c>
      <c r="AM11">
        <f t="shared" si="9"/>
        <v>-20</v>
      </c>
      <c r="AN11">
        <f t="shared" si="10"/>
        <v>-13</v>
      </c>
      <c r="AO11">
        <f t="shared" si="11"/>
        <v>84</v>
      </c>
      <c r="AP11">
        <f t="shared" si="12"/>
        <v>61</v>
      </c>
      <c r="AQ11">
        <f t="shared" si="13"/>
        <v>0</v>
      </c>
      <c r="AR11">
        <f t="shared" si="14"/>
        <v>0</v>
      </c>
      <c r="AS11">
        <f t="shared" si="15"/>
        <v>0</v>
      </c>
      <c r="AT11">
        <f t="shared" si="16"/>
        <v>68</v>
      </c>
      <c r="AU11">
        <f t="shared" si="17"/>
        <v>70</v>
      </c>
      <c r="AV11">
        <f t="shared" si="18"/>
        <v>84</v>
      </c>
      <c r="AW11">
        <f t="shared" si="19"/>
        <v>0</v>
      </c>
      <c r="AX11">
        <f t="shared" si="20"/>
        <v>-2</v>
      </c>
      <c r="AY11">
        <f t="shared" si="21"/>
        <v>0</v>
      </c>
      <c r="AZ11">
        <f t="shared" si="22"/>
        <v>-2</v>
      </c>
      <c r="BA11">
        <f t="shared" si="23"/>
        <v>90</v>
      </c>
      <c r="BB11">
        <f t="shared" si="24"/>
        <v>84</v>
      </c>
      <c r="BC11">
        <f t="shared" si="25"/>
        <v>-2</v>
      </c>
      <c r="BD11">
        <f t="shared" si="26"/>
        <v>-2</v>
      </c>
      <c r="BE11">
        <f t="shared" si="27"/>
        <v>90</v>
      </c>
      <c r="BF11">
        <f t="shared" si="28"/>
        <v>0</v>
      </c>
      <c r="BG11">
        <f t="shared" si="29"/>
        <v>0</v>
      </c>
      <c r="BH11">
        <f t="shared" si="30"/>
        <v>0</v>
      </c>
      <c r="BI11">
        <f t="shared" si="31"/>
        <v>0</v>
      </c>
      <c r="BJ11">
        <f t="shared" si="32"/>
        <v>87</v>
      </c>
      <c r="BK11">
        <f t="shared" si="33"/>
        <v>-16</v>
      </c>
      <c r="BL11">
        <f t="shared" si="34"/>
        <v>-9</v>
      </c>
      <c r="BM11">
        <f t="shared" si="35"/>
        <v>-20</v>
      </c>
      <c r="BN11">
        <f t="shared" si="36"/>
        <v>-16</v>
      </c>
      <c r="BP11">
        <f t="shared" si="5"/>
        <v>20.896551724137932</v>
      </c>
      <c r="BQ11">
        <f t="shared" si="6"/>
        <v>0</v>
      </c>
      <c r="BR11">
        <f t="shared" si="7"/>
        <v>0</v>
      </c>
    </row>
    <row r="12" spans="1:70" x14ac:dyDescent="0.25">
      <c r="B12">
        <v>38</v>
      </c>
      <c r="C12">
        <f t="shared" si="1"/>
        <v>38</v>
      </c>
      <c r="D12">
        <f t="shared" si="2"/>
        <v>31.689655172413794</v>
      </c>
      <c r="E12">
        <f t="shared" si="3"/>
        <v>36</v>
      </c>
      <c r="F12">
        <f t="shared" si="4"/>
        <v>38</v>
      </c>
      <c r="H12">
        <v>27</v>
      </c>
      <c r="I12">
        <v>150</v>
      </c>
      <c r="J12">
        <v>24</v>
      </c>
      <c r="K12">
        <v>36</v>
      </c>
      <c r="L12">
        <v>14</v>
      </c>
      <c r="M12">
        <v>38</v>
      </c>
      <c r="N12">
        <v>38</v>
      </c>
      <c r="O12">
        <v>38</v>
      </c>
      <c r="P12">
        <v>18</v>
      </c>
      <c r="Q12">
        <v>145</v>
      </c>
      <c r="R12">
        <v>36</v>
      </c>
      <c r="S12">
        <v>38</v>
      </c>
      <c r="T12">
        <v>36</v>
      </c>
      <c r="U12">
        <v>38</v>
      </c>
      <c r="V12">
        <v>36</v>
      </c>
      <c r="W12">
        <v>32</v>
      </c>
      <c r="X12">
        <v>36</v>
      </c>
      <c r="Y12">
        <v>36</v>
      </c>
      <c r="Z12">
        <v>36</v>
      </c>
      <c r="AA12">
        <v>32</v>
      </c>
      <c r="AB12">
        <v>38</v>
      </c>
      <c r="AC12">
        <v>38</v>
      </c>
      <c r="AD12">
        <v>38</v>
      </c>
      <c r="AE12">
        <v>38</v>
      </c>
      <c r="AF12">
        <v>30</v>
      </c>
      <c r="AG12">
        <v>21</v>
      </c>
      <c r="AH12">
        <v>-130</v>
      </c>
      <c r="AI12">
        <v>-17</v>
      </c>
      <c r="AJ12">
        <v>-21</v>
      </c>
      <c r="AL12">
        <f t="shared" si="8"/>
        <v>-11</v>
      </c>
      <c r="AM12">
        <f t="shared" si="9"/>
        <v>68</v>
      </c>
      <c r="AN12">
        <f t="shared" si="10"/>
        <v>-14</v>
      </c>
      <c r="AO12">
        <f t="shared" si="11"/>
        <v>-2</v>
      </c>
      <c r="AP12">
        <f t="shared" si="12"/>
        <v>-24</v>
      </c>
      <c r="AQ12">
        <f t="shared" si="13"/>
        <v>0</v>
      </c>
      <c r="AR12">
        <f t="shared" si="14"/>
        <v>0</v>
      </c>
      <c r="AS12">
        <f t="shared" si="15"/>
        <v>0</v>
      </c>
      <c r="AT12">
        <f t="shared" si="16"/>
        <v>-20</v>
      </c>
      <c r="AU12">
        <f t="shared" si="17"/>
        <v>73</v>
      </c>
      <c r="AV12">
        <f t="shared" si="18"/>
        <v>-2</v>
      </c>
      <c r="AW12">
        <f t="shared" si="19"/>
        <v>0</v>
      </c>
      <c r="AX12">
        <f t="shared" si="20"/>
        <v>-2</v>
      </c>
      <c r="AY12">
        <f t="shared" si="21"/>
        <v>0</v>
      </c>
      <c r="AZ12">
        <f t="shared" si="22"/>
        <v>-2</v>
      </c>
      <c r="BA12">
        <f t="shared" si="23"/>
        <v>-6</v>
      </c>
      <c r="BB12">
        <f t="shared" si="24"/>
        <v>-2</v>
      </c>
      <c r="BC12">
        <f t="shared" si="25"/>
        <v>-2</v>
      </c>
      <c r="BD12">
        <f t="shared" si="26"/>
        <v>-2</v>
      </c>
      <c r="BE12">
        <f t="shared" si="27"/>
        <v>-6</v>
      </c>
      <c r="BF12">
        <f t="shared" si="28"/>
        <v>0</v>
      </c>
      <c r="BG12">
        <f t="shared" si="29"/>
        <v>0</v>
      </c>
      <c r="BH12">
        <f t="shared" si="30"/>
        <v>0</v>
      </c>
      <c r="BI12">
        <f t="shared" si="31"/>
        <v>0</v>
      </c>
      <c r="BJ12">
        <f t="shared" si="32"/>
        <v>-8</v>
      </c>
      <c r="BK12">
        <f t="shared" si="33"/>
        <v>-17</v>
      </c>
      <c r="BL12">
        <f t="shared" si="34"/>
        <v>88</v>
      </c>
      <c r="BM12">
        <f t="shared" si="35"/>
        <v>-21</v>
      </c>
      <c r="BN12">
        <f t="shared" si="36"/>
        <v>-17</v>
      </c>
      <c r="BP12">
        <f t="shared" si="5"/>
        <v>2.4482758620689653</v>
      </c>
      <c r="BQ12">
        <f t="shared" si="6"/>
        <v>-2</v>
      </c>
      <c r="BR12">
        <f t="shared" si="7"/>
        <v>0</v>
      </c>
    </row>
    <row r="13" spans="1:70" x14ac:dyDescent="0.25">
      <c r="B13">
        <v>44</v>
      </c>
      <c r="C13">
        <f t="shared" si="1"/>
        <v>44</v>
      </c>
      <c r="D13">
        <f t="shared" si="2"/>
        <v>70.137931034482762</v>
      </c>
      <c r="E13">
        <f t="shared" si="3"/>
        <v>44</v>
      </c>
      <c r="F13">
        <f t="shared" si="4"/>
        <v>44</v>
      </c>
      <c r="H13">
        <v>129</v>
      </c>
      <c r="I13">
        <v>148</v>
      </c>
      <c r="J13">
        <v>27</v>
      </c>
      <c r="K13">
        <v>113</v>
      </c>
      <c r="L13">
        <v>153</v>
      </c>
      <c r="M13">
        <v>44</v>
      </c>
      <c r="N13">
        <v>44</v>
      </c>
      <c r="O13">
        <v>44</v>
      </c>
      <c r="P13">
        <v>145</v>
      </c>
      <c r="Q13">
        <v>22</v>
      </c>
      <c r="R13">
        <v>113</v>
      </c>
      <c r="S13">
        <v>44</v>
      </c>
      <c r="T13">
        <v>113</v>
      </c>
      <c r="U13">
        <v>44</v>
      </c>
      <c r="V13">
        <v>113</v>
      </c>
      <c r="W13">
        <v>120</v>
      </c>
      <c r="X13">
        <v>113</v>
      </c>
      <c r="Y13">
        <v>113</v>
      </c>
      <c r="Z13">
        <v>113</v>
      </c>
      <c r="AA13">
        <v>120</v>
      </c>
      <c r="AB13">
        <v>44</v>
      </c>
      <c r="AC13">
        <v>44</v>
      </c>
      <c r="AD13">
        <v>44</v>
      </c>
      <c r="AE13">
        <v>44</v>
      </c>
      <c r="AF13">
        <v>34</v>
      </c>
      <c r="AG13">
        <v>140</v>
      </c>
      <c r="AH13">
        <v>-32</v>
      </c>
      <c r="AI13">
        <v>-19</v>
      </c>
      <c r="AJ13">
        <v>-140</v>
      </c>
      <c r="AL13">
        <f t="shared" si="8"/>
        <v>85</v>
      </c>
      <c r="AM13">
        <f t="shared" si="9"/>
        <v>76</v>
      </c>
      <c r="AN13">
        <f t="shared" si="10"/>
        <v>-17</v>
      </c>
      <c r="AO13">
        <f t="shared" si="11"/>
        <v>69</v>
      </c>
      <c r="AP13">
        <f t="shared" si="12"/>
        <v>71</v>
      </c>
      <c r="AQ13">
        <f t="shared" si="13"/>
        <v>0</v>
      </c>
      <c r="AR13">
        <f t="shared" si="14"/>
        <v>0</v>
      </c>
      <c r="AS13">
        <f t="shared" si="15"/>
        <v>0</v>
      </c>
      <c r="AT13">
        <f t="shared" si="16"/>
        <v>79</v>
      </c>
      <c r="AU13">
        <f t="shared" si="17"/>
        <v>-22</v>
      </c>
      <c r="AV13">
        <f t="shared" si="18"/>
        <v>69</v>
      </c>
      <c r="AW13">
        <f t="shared" si="19"/>
        <v>0</v>
      </c>
      <c r="AX13">
        <f t="shared" si="20"/>
        <v>69</v>
      </c>
      <c r="AY13">
        <f t="shared" si="21"/>
        <v>0</v>
      </c>
      <c r="AZ13">
        <f t="shared" si="22"/>
        <v>69</v>
      </c>
      <c r="BA13">
        <f t="shared" si="23"/>
        <v>76</v>
      </c>
      <c r="BB13">
        <f t="shared" si="24"/>
        <v>69</v>
      </c>
      <c r="BC13">
        <f t="shared" si="25"/>
        <v>69</v>
      </c>
      <c r="BD13">
        <f t="shared" si="26"/>
        <v>69</v>
      </c>
      <c r="BE13">
        <f t="shared" si="27"/>
        <v>76</v>
      </c>
      <c r="BF13">
        <f t="shared" si="28"/>
        <v>0</v>
      </c>
      <c r="BG13">
        <f t="shared" si="29"/>
        <v>0</v>
      </c>
      <c r="BH13">
        <f t="shared" si="30"/>
        <v>0</v>
      </c>
      <c r="BI13">
        <f t="shared" si="31"/>
        <v>0</v>
      </c>
      <c r="BJ13">
        <f t="shared" si="32"/>
        <v>-10</v>
      </c>
      <c r="BK13">
        <f t="shared" si="33"/>
        <v>84</v>
      </c>
      <c r="BL13">
        <f t="shared" si="34"/>
        <v>-12</v>
      </c>
      <c r="BM13">
        <f t="shared" si="35"/>
        <v>-25</v>
      </c>
      <c r="BN13">
        <f t="shared" si="36"/>
        <v>84</v>
      </c>
      <c r="BP13">
        <f t="shared" si="5"/>
        <v>35.448275862068968</v>
      </c>
      <c r="BQ13">
        <f t="shared" si="6"/>
        <v>69</v>
      </c>
      <c r="BR13">
        <f t="shared" si="7"/>
        <v>0</v>
      </c>
    </row>
    <row r="14" spans="1:70" x14ac:dyDescent="0.25">
      <c r="B14">
        <v>49</v>
      </c>
      <c r="C14">
        <f t="shared" si="1"/>
        <v>49</v>
      </c>
      <c r="D14">
        <f t="shared" si="2"/>
        <v>35.310344827586206</v>
      </c>
      <c r="E14">
        <f t="shared" si="3"/>
        <v>46</v>
      </c>
      <c r="F14">
        <f t="shared" si="4"/>
        <v>49</v>
      </c>
      <c r="H14">
        <v>33</v>
      </c>
      <c r="I14">
        <v>20</v>
      </c>
      <c r="J14">
        <v>29</v>
      </c>
      <c r="K14">
        <v>46</v>
      </c>
      <c r="L14">
        <v>17</v>
      </c>
      <c r="M14">
        <v>49</v>
      </c>
      <c r="N14">
        <v>49</v>
      </c>
      <c r="O14">
        <v>49</v>
      </c>
      <c r="P14">
        <v>22</v>
      </c>
      <c r="Q14">
        <v>141</v>
      </c>
      <c r="R14">
        <v>46</v>
      </c>
      <c r="S14">
        <v>49</v>
      </c>
      <c r="T14">
        <v>46</v>
      </c>
      <c r="U14">
        <v>49</v>
      </c>
      <c r="V14">
        <v>46</v>
      </c>
      <c r="W14">
        <v>40</v>
      </c>
      <c r="X14">
        <v>46</v>
      </c>
      <c r="Y14">
        <v>46</v>
      </c>
      <c r="Z14">
        <v>109</v>
      </c>
      <c r="AA14">
        <v>40</v>
      </c>
      <c r="AB14">
        <v>49</v>
      </c>
      <c r="AC14">
        <v>49</v>
      </c>
      <c r="AD14">
        <v>49</v>
      </c>
      <c r="AE14">
        <v>49</v>
      </c>
      <c r="AF14">
        <v>37</v>
      </c>
      <c r="AG14">
        <v>138</v>
      </c>
      <c r="AH14">
        <v>-35</v>
      </c>
      <c r="AI14">
        <v>-146</v>
      </c>
      <c r="AJ14">
        <v>-138</v>
      </c>
      <c r="AL14">
        <f t="shared" si="8"/>
        <v>-16</v>
      </c>
      <c r="AM14">
        <f t="shared" si="9"/>
        <v>-29</v>
      </c>
      <c r="AN14">
        <f t="shared" si="10"/>
        <v>-20</v>
      </c>
      <c r="AO14">
        <f t="shared" si="11"/>
        <v>-3</v>
      </c>
      <c r="AP14">
        <f t="shared" si="12"/>
        <v>-32</v>
      </c>
      <c r="AQ14">
        <f t="shared" si="13"/>
        <v>0</v>
      </c>
      <c r="AR14">
        <f t="shared" si="14"/>
        <v>0</v>
      </c>
      <c r="AS14">
        <f t="shared" si="15"/>
        <v>0</v>
      </c>
      <c r="AT14">
        <f t="shared" si="16"/>
        <v>-27</v>
      </c>
      <c r="AU14">
        <f t="shared" si="17"/>
        <v>88</v>
      </c>
      <c r="AV14">
        <f t="shared" si="18"/>
        <v>-3</v>
      </c>
      <c r="AW14">
        <f t="shared" si="19"/>
        <v>0</v>
      </c>
      <c r="AX14">
        <f t="shared" si="20"/>
        <v>-3</v>
      </c>
      <c r="AY14">
        <f t="shared" si="21"/>
        <v>0</v>
      </c>
      <c r="AZ14">
        <f t="shared" si="22"/>
        <v>-3</v>
      </c>
      <c r="BA14">
        <f t="shared" si="23"/>
        <v>-9</v>
      </c>
      <c r="BB14">
        <f t="shared" si="24"/>
        <v>-3</v>
      </c>
      <c r="BC14">
        <f t="shared" si="25"/>
        <v>-3</v>
      </c>
      <c r="BD14">
        <f t="shared" si="26"/>
        <v>60</v>
      </c>
      <c r="BE14">
        <f t="shared" si="27"/>
        <v>-9</v>
      </c>
      <c r="BF14">
        <f t="shared" si="28"/>
        <v>0</v>
      </c>
      <c r="BG14">
        <f t="shared" si="29"/>
        <v>0</v>
      </c>
      <c r="BH14">
        <f t="shared" si="30"/>
        <v>0</v>
      </c>
      <c r="BI14">
        <f t="shared" si="31"/>
        <v>0</v>
      </c>
      <c r="BJ14">
        <f t="shared" si="32"/>
        <v>-12</v>
      </c>
      <c r="BK14">
        <f t="shared" si="33"/>
        <v>89</v>
      </c>
      <c r="BL14">
        <f t="shared" si="34"/>
        <v>-14</v>
      </c>
      <c r="BM14">
        <f t="shared" si="35"/>
        <v>83</v>
      </c>
      <c r="BN14">
        <f t="shared" si="36"/>
        <v>89</v>
      </c>
      <c r="BP14">
        <f t="shared" si="5"/>
        <v>7.6896551724137927</v>
      </c>
      <c r="BQ14">
        <f t="shared" si="6"/>
        <v>-3</v>
      </c>
      <c r="BR14">
        <f t="shared" si="7"/>
        <v>0</v>
      </c>
    </row>
    <row r="15" spans="1:70" x14ac:dyDescent="0.25">
      <c r="B15">
        <v>52</v>
      </c>
      <c r="C15">
        <f t="shared" si="1"/>
        <v>52</v>
      </c>
      <c r="D15">
        <f t="shared" si="2"/>
        <v>64.172413793103445</v>
      </c>
      <c r="E15">
        <f t="shared" si="3"/>
        <v>52</v>
      </c>
      <c r="F15">
        <f t="shared" si="4"/>
        <v>52</v>
      </c>
      <c r="H15">
        <v>125</v>
      </c>
      <c r="I15">
        <v>21</v>
      </c>
      <c r="J15">
        <v>131</v>
      </c>
      <c r="K15">
        <v>106</v>
      </c>
      <c r="L15">
        <v>151</v>
      </c>
      <c r="M15">
        <v>52</v>
      </c>
      <c r="N15">
        <v>52</v>
      </c>
      <c r="O15">
        <v>52</v>
      </c>
      <c r="P15">
        <v>23</v>
      </c>
      <c r="Q15">
        <v>140</v>
      </c>
      <c r="R15">
        <v>106</v>
      </c>
      <c r="S15">
        <v>52</v>
      </c>
      <c r="T15">
        <v>106</v>
      </c>
      <c r="U15">
        <v>52</v>
      </c>
      <c r="V15">
        <v>106</v>
      </c>
      <c r="W15">
        <v>42</v>
      </c>
      <c r="X15">
        <v>106</v>
      </c>
      <c r="Y15">
        <v>106</v>
      </c>
      <c r="Z15">
        <v>106</v>
      </c>
      <c r="AA15">
        <v>42</v>
      </c>
      <c r="AB15">
        <v>52</v>
      </c>
      <c r="AC15">
        <v>52</v>
      </c>
      <c r="AD15">
        <v>52</v>
      </c>
      <c r="AE15">
        <v>52</v>
      </c>
      <c r="AF15">
        <v>119</v>
      </c>
      <c r="AG15">
        <v>137</v>
      </c>
      <c r="AH15">
        <v>-122</v>
      </c>
      <c r="AI15">
        <v>-21</v>
      </c>
      <c r="AJ15">
        <v>-137</v>
      </c>
      <c r="AL15">
        <f t="shared" si="8"/>
        <v>73</v>
      </c>
      <c r="AM15">
        <f t="shared" si="9"/>
        <v>-31</v>
      </c>
      <c r="AN15">
        <f t="shared" si="10"/>
        <v>79</v>
      </c>
      <c r="AO15">
        <f t="shared" si="11"/>
        <v>54</v>
      </c>
      <c r="AP15">
        <f t="shared" si="12"/>
        <v>81</v>
      </c>
      <c r="AQ15">
        <f t="shared" si="13"/>
        <v>0</v>
      </c>
      <c r="AR15">
        <f t="shared" si="14"/>
        <v>0</v>
      </c>
      <c r="AS15">
        <f t="shared" si="15"/>
        <v>0</v>
      </c>
      <c r="AT15">
        <f t="shared" si="16"/>
        <v>-29</v>
      </c>
      <c r="AU15">
        <f t="shared" si="17"/>
        <v>88</v>
      </c>
      <c r="AV15">
        <f t="shared" si="18"/>
        <v>54</v>
      </c>
      <c r="AW15">
        <f t="shared" si="19"/>
        <v>0</v>
      </c>
      <c r="AX15">
        <f t="shared" si="20"/>
        <v>54</v>
      </c>
      <c r="AY15">
        <f t="shared" si="21"/>
        <v>0</v>
      </c>
      <c r="AZ15">
        <f t="shared" si="22"/>
        <v>54</v>
      </c>
      <c r="BA15">
        <f t="shared" si="23"/>
        <v>-10</v>
      </c>
      <c r="BB15">
        <f t="shared" si="24"/>
        <v>54</v>
      </c>
      <c r="BC15">
        <f t="shared" si="25"/>
        <v>54</v>
      </c>
      <c r="BD15">
        <f t="shared" si="26"/>
        <v>54</v>
      </c>
      <c r="BE15">
        <f t="shared" si="27"/>
        <v>-10</v>
      </c>
      <c r="BF15">
        <f t="shared" si="28"/>
        <v>0</v>
      </c>
      <c r="BG15">
        <f t="shared" si="29"/>
        <v>0</v>
      </c>
      <c r="BH15">
        <f t="shared" si="30"/>
        <v>0</v>
      </c>
      <c r="BI15">
        <f t="shared" si="31"/>
        <v>0</v>
      </c>
      <c r="BJ15">
        <f t="shared" si="32"/>
        <v>67</v>
      </c>
      <c r="BK15">
        <f t="shared" si="33"/>
        <v>85</v>
      </c>
      <c r="BL15">
        <f t="shared" si="34"/>
        <v>70</v>
      </c>
      <c r="BM15">
        <f t="shared" si="35"/>
        <v>-31</v>
      </c>
      <c r="BN15">
        <f t="shared" si="36"/>
        <v>85</v>
      </c>
      <c r="BP15">
        <f t="shared" si="5"/>
        <v>30.862068965517242</v>
      </c>
      <c r="BQ15">
        <f t="shared" si="6"/>
        <v>54</v>
      </c>
      <c r="BR15">
        <f t="shared" si="7"/>
        <v>0</v>
      </c>
    </row>
    <row r="16" spans="1:70" x14ac:dyDescent="0.25">
      <c r="B16">
        <v>57</v>
      </c>
      <c r="C16">
        <f t="shared" si="1"/>
        <v>57</v>
      </c>
      <c r="D16">
        <f t="shared" si="2"/>
        <v>62.620689655172413</v>
      </c>
      <c r="E16">
        <f t="shared" si="3"/>
        <v>57</v>
      </c>
      <c r="F16">
        <f t="shared" si="4"/>
        <v>57</v>
      </c>
      <c r="H16">
        <v>123</v>
      </c>
      <c r="I16">
        <v>22</v>
      </c>
      <c r="J16">
        <v>32</v>
      </c>
      <c r="K16">
        <v>102</v>
      </c>
      <c r="L16">
        <v>150</v>
      </c>
      <c r="M16">
        <v>57</v>
      </c>
      <c r="N16">
        <v>57</v>
      </c>
      <c r="O16">
        <v>57</v>
      </c>
      <c r="P16">
        <v>24</v>
      </c>
      <c r="Q16">
        <v>26</v>
      </c>
      <c r="R16">
        <v>102</v>
      </c>
      <c r="S16">
        <v>57</v>
      </c>
      <c r="T16">
        <v>102</v>
      </c>
      <c r="U16">
        <v>57</v>
      </c>
      <c r="V16">
        <v>102</v>
      </c>
      <c r="W16">
        <v>112</v>
      </c>
      <c r="X16">
        <v>102</v>
      </c>
      <c r="Y16">
        <v>102</v>
      </c>
      <c r="Z16">
        <v>102</v>
      </c>
      <c r="AA16">
        <v>45</v>
      </c>
      <c r="AB16">
        <v>57</v>
      </c>
      <c r="AC16">
        <v>57</v>
      </c>
      <c r="AD16">
        <v>57</v>
      </c>
      <c r="AE16">
        <v>57</v>
      </c>
      <c r="AF16">
        <v>116</v>
      </c>
      <c r="AG16">
        <v>28</v>
      </c>
      <c r="AH16">
        <v>-39</v>
      </c>
      <c r="AI16">
        <v>-22</v>
      </c>
      <c r="AJ16">
        <v>-28</v>
      </c>
      <c r="AL16">
        <f t="shared" si="8"/>
        <v>66</v>
      </c>
      <c r="AM16">
        <f t="shared" si="9"/>
        <v>-35</v>
      </c>
      <c r="AN16">
        <f t="shared" si="10"/>
        <v>-25</v>
      </c>
      <c r="AO16">
        <f t="shared" si="11"/>
        <v>45</v>
      </c>
      <c r="AP16">
        <f t="shared" si="12"/>
        <v>87</v>
      </c>
      <c r="AQ16">
        <f t="shared" si="13"/>
        <v>0</v>
      </c>
      <c r="AR16">
        <f t="shared" si="14"/>
        <v>0</v>
      </c>
      <c r="AS16">
        <f t="shared" si="15"/>
        <v>0</v>
      </c>
      <c r="AT16">
        <f t="shared" si="16"/>
        <v>-33</v>
      </c>
      <c r="AU16">
        <f t="shared" si="17"/>
        <v>-31</v>
      </c>
      <c r="AV16">
        <f t="shared" si="18"/>
        <v>45</v>
      </c>
      <c r="AW16">
        <f t="shared" si="19"/>
        <v>0</v>
      </c>
      <c r="AX16">
        <f t="shared" si="20"/>
        <v>45</v>
      </c>
      <c r="AY16">
        <f t="shared" si="21"/>
        <v>0</v>
      </c>
      <c r="AZ16">
        <f t="shared" si="22"/>
        <v>45</v>
      </c>
      <c r="BA16">
        <f t="shared" si="23"/>
        <v>55</v>
      </c>
      <c r="BB16">
        <f t="shared" si="24"/>
        <v>45</v>
      </c>
      <c r="BC16">
        <f t="shared" si="25"/>
        <v>45</v>
      </c>
      <c r="BD16">
        <f t="shared" si="26"/>
        <v>45</v>
      </c>
      <c r="BE16">
        <f t="shared" si="27"/>
        <v>-12</v>
      </c>
      <c r="BF16">
        <f t="shared" si="28"/>
        <v>0</v>
      </c>
      <c r="BG16">
        <f t="shared" si="29"/>
        <v>0</v>
      </c>
      <c r="BH16">
        <f t="shared" si="30"/>
        <v>0</v>
      </c>
      <c r="BI16">
        <f t="shared" si="31"/>
        <v>0</v>
      </c>
      <c r="BJ16">
        <f t="shared" si="32"/>
        <v>59</v>
      </c>
      <c r="BK16">
        <f t="shared" si="33"/>
        <v>-29</v>
      </c>
      <c r="BL16">
        <f t="shared" si="34"/>
        <v>-18</v>
      </c>
      <c r="BM16">
        <f t="shared" si="35"/>
        <v>-35</v>
      </c>
      <c r="BN16">
        <f t="shared" si="36"/>
        <v>-29</v>
      </c>
      <c r="BP16">
        <f t="shared" si="5"/>
        <v>11.551724137931034</v>
      </c>
      <c r="BQ16">
        <f t="shared" si="6"/>
        <v>0</v>
      </c>
      <c r="BR16">
        <f t="shared" si="7"/>
        <v>0</v>
      </c>
    </row>
    <row r="17" spans="2:70" x14ac:dyDescent="0.25">
      <c r="B17">
        <v>69</v>
      </c>
      <c r="C17">
        <f t="shared" si="1"/>
        <v>69</v>
      </c>
      <c r="D17">
        <f t="shared" si="2"/>
        <v>60.793103448275865</v>
      </c>
      <c r="E17">
        <f t="shared" si="3"/>
        <v>69</v>
      </c>
      <c r="F17">
        <f t="shared" si="4"/>
        <v>60</v>
      </c>
      <c r="H17">
        <v>40</v>
      </c>
      <c r="I17">
        <v>143</v>
      </c>
      <c r="J17">
        <v>35</v>
      </c>
      <c r="K17">
        <v>60</v>
      </c>
      <c r="L17">
        <v>149</v>
      </c>
      <c r="M17">
        <v>85</v>
      </c>
      <c r="N17">
        <v>69</v>
      </c>
      <c r="O17">
        <v>69</v>
      </c>
      <c r="P17">
        <v>26</v>
      </c>
      <c r="Q17">
        <v>28</v>
      </c>
      <c r="R17">
        <v>60</v>
      </c>
      <c r="S17">
        <v>85</v>
      </c>
      <c r="T17">
        <v>60</v>
      </c>
      <c r="U17">
        <v>85</v>
      </c>
      <c r="V17">
        <v>60</v>
      </c>
      <c r="W17">
        <v>107</v>
      </c>
      <c r="X17">
        <v>60</v>
      </c>
      <c r="Y17">
        <v>60</v>
      </c>
      <c r="Z17">
        <v>95</v>
      </c>
      <c r="AA17">
        <v>107</v>
      </c>
      <c r="AB17">
        <v>85</v>
      </c>
      <c r="AC17">
        <v>85</v>
      </c>
      <c r="AD17">
        <v>69</v>
      </c>
      <c r="AE17">
        <v>69</v>
      </c>
      <c r="AF17">
        <v>112</v>
      </c>
      <c r="AG17">
        <v>30</v>
      </c>
      <c r="AH17">
        <v>-116</v>
      </c>
      <c r="AI17">
        <v>-24</v>
      </c>
      <c r="AJ17">
        <v>-30</v>
      </c>
      <c r="AL17">
        <f t="shared" si="8"/>
        <v>-29</v>
      </c>
      <c r="AM17">
        <f t="shared" si="9"/>
        <v>74</v>
      </c>
      <c r="AN17">
        <f t="shared" si="10"/>
        <v>-34</v>
      </c>
      <c r="AO17">
        <f t="shared" si="11"/>
        <v>-9</v>
      </c>
      <c r="AP17">
        <f t="shared" si="12"/>
        <v>80</v>
      </c>
      <c r="AQ17">
        <f t="shared" si="13"/>
        <v>16</v>
      </c>
      <c r="AR17">
        <f t="shared" si="14"/>
        <v>0</v>
      </c>
      <c r="AS17">
        <f t="shared" si="15"/>
        <v>0</v>
      </c>
      <c r="AT17">
        <f t="shared" si="16"/>
        <v>-43</v>
      </c>
      <c r="AU17">
        <f t="shared" si="17"/>
        <v>-41</v>
      </c>
      <c r="AV17">
        <f t="shared" si="18"/>
        <v>-9</v>
      </c>
      <c r="AW17">
        <f t="shared" si="19"/>
        <v>16</v>
      </c>
      <c r="AX17">
        <f t="shared" si="20"/>
        <v>-9</v>
      </c>
      <c r="AY17">
        <f t="shared" si="21"/>
        <v>16</v>
      </c>
      <c r="AZ17">
        <f t="shared" si="22"/>
        <v>-9</v>
      </c>
      <c r="BA17">
        <f t="shared" si="23"/>
        <v>38</v>
      </c>
      <c r="BB17">
        <f t="shared" si="24"/>
        <v>-9</v>
      </c>
      <c r="BC17">
        <f t="shared" si="25"/>
        <v>-9</v>
      </c>
      <c r="BD17">
        <f t="shared" si="26"/>
        <v>26</v>
      </c>
      <c r="BE17">
        <f t="shared" si="27"/>
        <v>38</v>
      </c>
      <c r="BF17">
        <f t="shared" si="28"/>
        <v>16</v>
      </c>
      <c r="BG17">
        <f t="shared" si="29"/>
        <v>16</v>
      </c>
      <c r="BH17">
        <f t="shared" si="30"/>
        <v>0</v>
      </c>
      <c r="BI17">
        <f t="shared" si="31"/>
        <v>0</v>
      </c>
      <c r="BJ17">
        <f t="shared" si="32"/>
        <v>43</v>
      </c>
      <c r="BK17">
        <f t="shared" si="33"/>
        <v>-39</v>
      </c>
      <c r="BL17">
        <f t="shared" si="34"/>
        <v>47</v>
      </c>
      <c r="BM17">
        <f t="shared" si="35"/>
        <v>-45</v>
      </c>
      <c r="BN17">
        <f t="shared" si="36"/>
        <v>-39</v>
      </c>
      <c r="BP17">
        <f t="shared" si="5"/>
        <v>3.5172413793103448</v>
      </c>
      <c r="BQ17">
        <f t="shared" si="6"/>
        <v>0</v>
      </c>
      <c r="BR17">
        <f t="shared" si="7"/>
        <v>-9</v>
      </c>
    </row>
    <row r="18" spans="2:70" x14ac:dyDescent="0.25">
      <c r="B18">
        <v>75</v>
      </c>
      <c r="C18">
        <f t="shared" si="1"/>
        <v>75</v>
      </c>
      <c r="D18">
        <f t="shared" si="2"/>
        <v>57.96551724137931</v>
      </c>
      <c r="E18">
        <f t="shared" si="3"/>
        <v>75</v>
      </c>
      <c r="F18">
        <f t="shared" si="4"/>
        <v>62</v>
      </c>
      <c r="H18">
        <v>119</v>
      </c>
      <c r="I18">
        <v>24</v>
      </c>
      <c r="J18">
        <v>126</v>
      </c>
      <c r="K18">
        <v>62</v>
      </c>
      <c r="L18">
        <v>20</v>
      </c>
      <c r="M18">
        <v>75</v>
      </c>
      <c r="N18">
        <v>77</v>
      </c>
      <c r="O18">
        <v>77</v>
      </c>
      <c r="P18">
        <v>26</v>
      </c>
      <c r="Q18">
        <v>28</v>
      </c>
      <c r="R18">
        <v>62</v>
      </c>
      <c r="S18">
        <v>75</v>
      </c>
      <c r="T18">
        <v>62</v>
      </c>
      <c r="U18">
        <v>75</v>
      </c>
      <c r="V18">
        <v>62</v>
      </c>
      <c r="W18">
        <v>106</v>
      </c>
      <c r="X18">
        <v>62</v>
      </c>
      <c r="Y18">
        <v>62</v>
      </c>
      <c r="Z18">
        <v>93</v>
      </c>
      <c r="AA18">
        <v>106</v>
      </c>
      <c r="AB18">
        <v>75</v>
      </c>
      <c r="AC18">
        <v>75</v>
      </c>
      <c r="AD18">
        <v>77</v>
      </c>
      <c r="AE18">
        <v>76</v>
      </c>
      <c r="AF18">
        <v>46</v>
      </c>
      <c r="AG18">
        <v>133</v>
      </c>
      <c r="AH18">
        <v>-43</v>
      </c>
      <c r="AI18">
        <v>-24</v>
      </c>
      <c r="AJ18">
        <v>-133</v>
      </c>
      <c r="AL18">
        <f t="shared" si="8"/>
        <v>44</v>
      </c>
      <c r="AM18">
        <f t="shared" si="9"/>
        <v>-51</v>
      </c>
      <c r="AN18">
        <f t="shared" si="10"/>
        <v>51</v>
      </c>
      <c r="AO18">
        <f t="shared" si="11"/>
        <v>-13</v>
      </c>
      <c r="AP18">
        <f t="shared" si="12"/>
        <v>-55</v>
      </c>
      <c r="AQ18">
        <f t="shared" si="13"/>
        <v>0</v>
      </c>
      <c r="AR18">
        <f t="shared" si="14"/>
        <v>2</v>
      </c>
      <c r="AS18">
        <f t="shared" si="15"/>
        <v>2</v>
      </c>
      <c r="AT18">
        <f t="shared" si="16"/>
        <v>-49</v>
      </c>
      <c r="AU18">
        <f t="shared" si="17"/>
        <v>-47</v>
      </c>
      <c r="AV18">
        <f t="shared" si="18"/>
        <v>-13</v>
      </c>
      <c r="AW18">
        <f t="shared" si="19"/>
        <v>0</v>
      </c>
      <c r="AX18">
        <f t="shared" si="20"/>
        <v>-13</v>
      </c>
      <c r="AY18">
        <f t="shared" si="21"/>
        <v>0</v>
      </c>
      <c r="AZ18">
        <f t="shared" si="22"/>
        <v>-13</v>
      </c>
      <c r="BA18">
        <f t="shared" si="23"/>
        <v>31</v>
      </c>
      <c r="BB18">
        <f t="shared" si="24"/>
        <v>-13</v>
      </c>
      <c r="BC18">
        <f t="shared" si="25"/>
        <v>-13</v>
      </c>
      <c r="BD18">
        <f t="shared" si="26"/>
        <v>18</v>
      </c>
      <c r="BE18">
        <f t="shared" si="27"/>
        <v>31</v>
      </c>
      <c r="BF18">
        <f t="shared" si="28"/>
        <v>0</v>
      </c>
      <c r="BG18">
        <f t="shared" si="29"/>
        <v>0</v>
      </c>
      <c r="BH18">
        <f t="shared" si="30"/>
        <v>2</v>
      </c>
      <c r="BI18">
        <f t="shared" si="31"/>
        <v>1</v>
      </c>
      <c r="BJ18">
        <f t="shared" si="32"/>
        <v>-29</v>
      </c>
      <c r="BK18">
        <f t="shared" si="33"/>
        <v>58</v>
      </c>
      <c r="BL18">
        <f t="shared" si="34"/>
        <v>-32</v>
      </c>
      <c r="BM18">
        <f t="shared" si="35"/>
        <v>-51</v>
      </c>
      <c r="BN18">
        <f t="shared" si="36"/>
        <v>58</v>
      </c>
      <c r="BP18">
        <f t="shared" si="5"/>
        <v>-3.2413793103448274</v>
      </c>
      <c r="BQ18">
        <f t="shared" si="6"/>
        <v>0</v>
      </c>
      <c r="BR18">
        <f t="shared" si="7"/>
        <v>-13</v>
      </c>
    </row>
    <row r="19" spans="2:70" x14ac:dyDescent="0.25">
      <c r="B19">
        <v>97</v>
      </c>
      <c r="C19">
        <f t="shared" si="1"/>
        <v>97</v>
      </c>
      <c r="D19">
        <f t="shared" si="2"/>
        <v>69.793103448275858</v>
      </c>
      <c r="E19">
        <f t="shared" si="3"/>
        <v>97</v>
      </c>
      <c r="F19">
        <f t="shared" si="4"/>
        <v>97</v>
      </c>
      <c r="H19">
        <v>123</v>
      </c>
      <c r="I19">
        <v>145</v>
      </c>
      <c r="J19">
        <v>32</v>
      </c>
      <c r="K19">
        <v>52</v>
      </c>
      <c r="L19">
        <v>150</v>
      </c>
      <c r="M19">
        <v>97</v>
      </c>
      <c r="N19">
        <v>97</v>
      </c>
      <c r="O19">
        <v>97</v>
      </c>
      <c r="P19">
        <v>24</v>
      </c>
      <c r="Q19">
        <v>139</v>
      </c>
      <c r="R19">
        <v>52</v>
      </c>
      <c r="S19">
        <v>97</v>
      </c>
      <c r="T19">
        <v>52</v>
      </c>
      <c r="U19">
        <v>97</v>
      </c>
      <c r="V19">
        <v>52</v>
      </c>
      <c r="W19">
        <v>112</v>
      </c>
      <c r="X19">
        <v>52</v>
      </c>
      <c r="Y19">
        <v>52</v>
      </c>
      <c r="Z19">
        <v>103</v>
      </c>
      <c r="AA19">
        <v>112</v>
      </c>
      <c r="AB19">
        <v>97</v>
      </c>
      <c r="AC19">
        <v>97</v>
      </c>
      <c r="AD19">
        <v>97</v>
      </c>
      <c r="AE19">
        <v>97</v>
      </c>
      <c r="AF19">
        <v>41</v>
      </c>
      <c r="AG19">
        <v>136</v>
      </c>
      <c r="AH19">
        <v>-120</v>
      </c>
      <c r="AI19">
        <v>-22</v>
      </c>
      <c r="AJ19">
        <v>-136</v>
      </c>
      <c r="AL19">
        <f t="shared" si="8"/>
        <v>26</v>
      </c>
      <c r="AM19">
        <f t="shared" si="9"/>
        <v>48</v>
      </c>
      <c r="AN19">
        <f t="shared" si="10"/>
        <v>-65</v>
      </c>
      <c r="AO19">
        <f t="shared" si="11"/>
        <v>-45</v>
      </c>
      <c r="AP19">
        <f t="shared" si="12"/>
        <v>53</v>
      </c>
      <c r="AQ19">
        <f t="shared" si="13"/>
        <v>0</v>
      </c>
      <c r="AR19">
        <f t="shared" si="14"/>
        <v>0</v>
      </c>
      <c r="AS19">
        <f t="shared" si="15"/>
        <v>0</v>
      </c>
      <c r="AT19">
        <f t="shared" si="16"/>
        <v>-73</v>
      </c>
      <c r="AU19">
        <f t="shared" si="17"/>
        <v>42</v>
      </c>
      <c r="AV19">
        <f t="shared" si="18"/>
        <v>-45</v>
      </c>
      <c r="AW19">
        <f t="shared" si="19"/>
        <v>0</v>
      </c>
      <c r="AX19">
        <f t="shared" si="20"/>
        <v>-45</v>
      </c>
      <c r="AY19">
        <f t="shared" si="21"/>
        <v>0</v>
      </c>
      <c r="AZ19">
        <f t="shared" si="22"/>
        <v>-45</v>
      </c>
      <c r="BA19">
        <f t="shared" si="23"/>
        <v>15</v>
      </c>
      <c r="BB19">
        <f t="shared" si="24"/>
        <v>-45</v>
      </c>
      <c r="BC19">
        <f t="shared" si="25"/>
        <v>-45</v>
      </c>
      <c r="BD19">
        <f t="shared" si="26"/>
        <v>6</v>
      </c>
      <c r="BE19">
        <f t="shared" si="27"/>
        <v>15</v>
      </c>
      <c r="BF19">
        <f t="shared" si="28"/>
        <v>0</v>
      </c>
      <c r="BG19">
        <f t="shared" si="29"/>
        <v>0</v>
      </c>
      <c r="BH19">
        <f t="shared" si="30"/>
        <v>0</v>
      </c>
      <c r="BI19">
        <f t="shared" si="31"/>
        <v>0</v>
      </c>
      <c r="BJ19">
        <f t="shared" si="32"/>
        <v>-56</v>
      </c>
      <c r="BK19">
        <f t="shared" si="33"/>
        <v>39</v>
      </c>
      <c r="BL19">
        <f t="shared" si="34"/>
        <v>23</v>
      </c>
      <c r="BM19">
        <f t="shared" si="35"/>
        <v>-75</v>
      </c>
      <c r="BN19">
        <f t="shared" si="36"/>
        <v>39</v>
      </c>
      <c r="BP19">
        <f t="shared" si="5"/>
        <v>-8.0344827586206904</v>
      </c>
      <c r="BQ19">
        <f t="shared" si="6"/>
        <v>0</v>
      </c>
      <c r="BR19">
        <f t="shared" si="7"/>
        <v>0</v>
      </c>
    </row>
    <row r="20" spans="2:70" x14ac:dyDescent="0.25">
      <c r="B20">
        <v>98</v>
      </c>
      <c r="C20">
        <f t="shared" si="1"/>
        <v>98</v>
      </c>
      <c r="D20">
        <f t="shared" si="2"/>
        <v>63.724137931034484</v>
      </c>
      <c r="E20">
        <f t="shared" si="3"/>
        <v>55</v>
      </c>
      <c r="F20">
        <f t="shared" si="4"/>
        <v>51</v>
      </c>
      <c r="H20">
        <v>36</v>
      </c>
      <c r="I20">
        <v>145</v>
      </c>
      <c r="J20">
        <v>130</v>
      </c>
      <c r="K20">
        <v>51</v>
      </c>
      <c r="L20">
        <v>18</v>
      </c>
      <c r="M20">
        <v>55</v>
      </c>
      <c r="N20">
        <v>98</v>
      </c>
      <c r="O20">
        <v>98</v>
      </c>
      <c r="P20">
        <v>142</v>
      </c>
      <c r="Q20">
        <v>139</v>
      </c>
      <c r="R20">
        <v>51</v>
      </c>
      <c r="S20">
        <v>55</v>
      </c>
      <c r="T20">
        <v>51</v>
      </c>
      <c r="U20">
        <v>55</v>
      </c>
      <c r="V20">
        <v>51</v>
      </c>
      <c r="W20">
        <v>113</v>
      </c>
      <c r="X20">
        <v>51</v>
      </c>
      <c r="Y20">
        <v>51</v>
      </c>
      <c r="Z20">
        <v>51</v>
      </c>
      <c r="AA20">
        <v>44</v>
      </c>
      <c r="AB20">
        <v>55</v>
      </c>
      <c r="AC20">
        <v>55</v>
      </c>
      <c r="AD20">
        <v>98</v>
      </c>
      <c r="AE20">
        <v>98</v>
      </c>
      <c r="AF20">
        <v>117</v>
      </c>
      <c r="AG20">
        <v>136</v>
      </c>
      <c r="AH20">
        <v>-38</v>
      </c>
      <c r="AI20">
        <v>-22</v>
      </c>
      <c r="AJ20">
        <v>-136</v>
      </c>
      <c r="AL20">
        <f t="shared" si="8"/>
        <v>-62</v>
      </c>
      <c r="AM20">
        <f t="shared" si="9"/>
        <v>47</v>
      </c>
      <c r="AN20">
        <f t="shared" si="10"/>
        <v>32</v>
      </c>
      <c r="AO20">
        <f t="shared" si="11"/>
        <v>-47</v>
      </c>
      <c r="AP20">
        <f t="shared" si="12"/>
        <v>-80</v>
      </c>
      <c r="AQ20">
        <f t="shared" si="13"/>
        <v>-43</v>
      </c>
      <c r="AR20">
        <f t="shared" si="14"/>
        <v>0</v>
      </c>
      <c r="AS20">
        <f t="shared" si="15"/>
        <v>0</v>
      </c>
      <c r="AT20">
        <f t="shared" si="16"/>
        <v>44</v>
      </c>
      <c r="AU20">
        <f t="shared" si="17"/>
        <v>41</v>
      </c>
      <c r="AV20">
        <f t="shared" si="18"/>
        <v>-47</v>
      </c>
      <c r="AW20">
        <f t="shared" si="19"/>
        <v>-43</v>
      </c>
      <c r="AX20">
        <f t="shared" si="20"/>
        <v>-47</v>
      </c>
      <c r="AY20">
        <f t="shared" si="21"/>
        <v>-43</v>
      </c>
      <c r="AZ20">
        <f t="shared" si="22"/>
        <v>-47</v>
      </c>
      <c r="BA20">
        <f t="shared" si="23"/>
        <v>15</v>
      </c>
      <c r="BB20">
        <f t="shared" si="24"/>
        <v>-47</v>
      </c>
      <c r="BC20">
        <f t="shared" si="25"/>
        <v>-47</v>
      </c>
      <c r="BD20">
        <f t="shared" si="26"/>
        <v>-47</v>
      </c>
      <c r="BE20">
        <f t="shared" si="27"/>
        <v>-54</v>
      </c>
      <c r="BF20">
        <f t="shared" si="28"/>
        <v>-43</v>
      </c>
      <c r="BG20">
        <f t="shared" si="29"/>
        <v>-43</v>
      </c>
      <c r="BH20">
        <f t="shared" si="30"/>
        <v>0</v>
      </c>
      <c r="BI20">
        <f t="shared" si="31"/>
        <v>0</v>
      </c>
      <c r="BJ20">
        <f t="shared" si="32"/>
        <v>19</v>
      </c>
      <c r="BK20">
        <f t="shared" si="33"/>
        <v>38</v>
      </c>
      <c r="BL20">
        <f t="shared" si="34"/>
        <v>-60</v>
      </c>
      <c r="BM20">
        <f t="shared" si="35"/>
        <v>-76</v>
      </c>
      <c r="BN20">
        <f t="shared" si="36"/>
        <v>38</v>
      </c>
      <c r="BP20">
        <f t="shared" si="5"/>
        <v>-20.758620689655171</v>
      </c>
      <c r="BQ20">
        <f t="shared" si="6"/>
        <v>-43</v>
      </c>
      <c r="BR20">
        <f t="shared" si="7"/>
        <v>-47</v>
      </c>
    </row>
    <row r="21" spans="2:70" x14ac:dyDescent="0.25">
      <c r="B21">
        <v>116</v>
      </c>
      <c r="C21">
        <f t="shared" si="1"/>
        <v>116</v>
      </c>
      <c r="D21">
        <f t="shared" si="2"/>
        <v>92.241379310344826</v>
      </c>
      <c r="E21">
        <f t="shared" si="3"/>
        <v>116</v>
      </c>
      <c r="F21">
        <f t="shared" si="4"/>
        <v>116</v>
      </c>
      <c r="H21">
        <v>133</v>
      </c>
      <c r="I21">
        <v>150</v>
      </c>
      <c r="J21">
        <v>138</v>
      </c>
      <c r="K21">
        <v>119</v>
      </c>
      <c r="L21">
        <v>14</v>
      </c>
      <c r="M21">
        <v>116</v>
      </c>
      <c r="N21">
        <v>116</v>
      </c>
      <c r="O21">
        <v>116</v>
      </c>
      <c r="P21">
        <v>18</v>
      </c>
      <c r="Q21">
        <v>145</v>
      </c>
      <c r="R21">
        <v>119</v>
      </c>
      <c r="S21">
        <v>116</v>
      </c>
      <c r="T21">
        <v>119</v>
      </c>
      <c r="U21">
        <v>116</v>
      </c>
      <c r="V21">
        <v>119</v>
      </c>
      <c r="W21">
        <v>125</v>
      </c>
      <c r="X21">
        <v>119</v>
      </c>
      <c r="Y21">
        <v>119</v>
      </c>
      <c r="Z21">
        <v>119</v>
      </c>
      <c r="AA21">
        <v>125</v>
      </c>
      <c r="AB21">
        <v>116</v>
      </c>
      <c r="AC21">
        <v>116</v>
      </c>
      <c r="AD21">
        <v>116</v>
      </c>
      <c r="AE21">
        <v>116</v>
      </c>
      <c r="AF21">
        <v>128</v>
      </c>
      <c r="AG21">
        <v>21</v>
      </c>
      <c r="AH21">
        <v>-28</v>
      </c>
      <c r="AI21">
        <v>-150</v>
      </c>
      <c r="AJ21">
        <v>-21</v>
      </c>
      <c r="AL21">
        <f t="shared" si="8"/>
        <v>17</v>
      </c>
      <c r="AM21">
        <f t="shared" si="9"/>
        <v>34</v>
      </c>
      <c r="AN21">
        <f t="shared" si="10"/>
        <v>22</v>
      </c>
      <c r="AO21">
        <f t="shared" si="11"/>
        <v>3</v>
      </c>
      <c r="AP21">
        <f t="shared" si="12"/>
        <v>-102</v>
      </c>
      <c r="AQ21">
        <f t="shared" si="13"/>
        <v>0</v>
      </c>
      <c r="AR21">
        <f t="shared" si="14"/>
        <v>0</v>
      </c>
      <c r="AS21">
        <f t="shared" si="15"/>
        <v>0</v>
      </c>
      <c r="AT21">
        <f t="shared" si="16"/>
        <v>-98</v>
      </c>
      <c r="AU21">
        <f t="shared" si="17"/>
        <v>29</v>
      </c>
      <c r="AV21">
        <f t="shared" si="18"/>
        <v>3</v>
      </c>
      <c r="AW21">
        <f t="shared" si="19"/>
        <v>0</v>
      </c>
      <c r="AX21">
        <f t="shared" si="20"/>
        <v>3</v>
      </c>
      <c r="AY21">
        <f t="shared" si="21"/>
        <v>0</v>
      </c>
      <c r="AZ21">
        <f t="shared" si="22"/>
        <v>3</v>
      </c>
      <c r="BA21">
        <f t="shared" si="23"/>
        <v>9</v>
      </c>
      <c r="BB21">
        <f t="shared" si="24"/>
        <v>3</v>
      </c>
      <c r="BC21">
        <f t="shared" si="25"/>
        <v>3</v>
      </c>
      <c r="BD21">
        <f t="shared" si="26"/>
        <v>3</v>
      </c>
      <c r="BE21">
        <f t="shared" si="27"/>
        <v>9</v>
      </c>
      <c r="BF21">
        <f t="shared" si="28"/>
        <v>0</v>
      </c>
      <c r="BG21">
        <f t="shared" si="29"/>
        <v>0</v>
      </c>
      <c r="BH21">
        <f t="shared" si="30"/>
        <v>0</v>
      </c>
      <c r="BI21">
        <f t="shared" si="31"/>
        <v>0</v>
      </c>
      <c r="BJ21">
        <f t="shared" si="32"/>
        <v>12</v>
      </c>
      <c r="BK21">
        <f t="shared" si="33"/>
        <v>-95</v>
      </c>
      <c r="BL21">
        <f t="shared" si="34"/>
        <v>-88</v>
      </c>
      <c r="BM21">
        <f t="shared" si="35"/>
        <v>34</v>
      </c>
      <c r="BN21">
        <f t="shared" si="36"/>
        <v>-95</v>
      </c>
      <c r="BP21">
        <f t="shared" si="5"/>
        <v>-10.03448275862069</v>
      </c>
      <c r="BQ21">
        <f t="shared" si="6"/>
        <v>3</v>
      </c>
      <c r="BR21">
        <f t="shared" si="7"/>
        <v>0</v>
      </c>
    </row>
    <row r="22" spans="2:70" x14ac:dyDescent="0.25">
      <c r="B22">
        <v>120</v>
      </c>
      <c r="C22">
        <f t="shared" si="1"/>
        <v>120</v>
      </c>
      <c r="D22">
        <f t="shared" si="2"/>
        <v>74.965517241379317</v>
      </c>
      <c r="E22">
        <f t="shared" si="3"/>
        <v>120</v>
      </c>
      <c r="F22">
        <f t="shared" si="4"/>
        <v>120</v>
      </c>
      <c r="H22">
        <v>24</v>
      </c>
      <c r="I22">
        <v>15</v>
      </c>
      <c r="J22">
        <v>140</v>
      </c>
      <c r="K22">
        <v>32</v>
      </c>
      <c r="L22">
        <v>156</v>
      </c>
      <c r="M22">
        <v>120</v>
      </c>
      <c r="N22">
        <v>120</v>
      </c>
      <c r="O22">
        <v>120</v>
      </c>
      <c r="P22">
        <v>149</v>
      </c>
      <c r="Q22">
        <v>147</v>
      </c>
      <c r="R22">
        <v>32</v>
      </c>
      <c r="S22">
        <v>120</v>
      </c>
      <c r="T22">
        <v>32</v>
      </c>
      <c r="U22">
        <v>120</v>
      </c>
      <c r="V22">
        <v>32</v>
      </c>
      <c r="W22">
        <v>128</v>
      </c>
      <c r="X22">
        <v>32</v>
      </c>
      <c r="Y22">
        <v>32</v>
      </c>
      <c r="Z22">
        <v>32</v>
      </c>
      <c r="AA22">
        <v>128</v>
      </c>
      <c r="AB22">
        <v>120</v>
      </c>
      <c r="AC22">
        <v>120</v>
      </c>
      <c r="AD22">
        <v>120</v>
      </c>
      <c r="AE22">
        <v>120</v>
      </c>
      <c r="AF22">
        <v>131</v>
      </c>
      <c r="AG22">
        <v>19</v>
      </c>
      <c r="AH22">
        <v>-133</v>
      </c>
      <c r="AI22">
        <v>-15</v>
      </c>
      <c r="AJ22">
        <v>-19</v>
      </c>
      <c r="AL22">
        <f t="shared" si="8"/>
        <v>-96</v>
      </c>
      <c r="AM22">
        <f t="shared" si="9"/>
        <v>-105</v>
      </c>
      <c r="AN22">
        <f t="shared" si="10"/>
        <v>20</v>
      </c>
      <c r="AO22">
        <f t="shared" si="11"/>
        <v>-88</v>
      </c>
      <c r="AP22">
        <f t="shared" si="12"/>
        <v>36</v>
      </c>
      <c r="AQ22">
        <f t="shared" si="13"/>
        <v>0</v>
      </c>
      <c r="AR22">
        <f t="shared" si="14"/>
        <v>0</v>
      </c>
      <c r="AS22">
        <f t="shared" si="15"/>
        <v>0</v>
      </c>
      <c r="AT22">
        <f t="shared" si="16"/>
        <v>29</v>
      </c>
      <c r="AU22">
        <f t="shared" si="17"/>
        <v>27</v>
      </c>
      <c r="AV22">
        <f t="shared" si="18"/>
        <v>-88</v>
      </c>
      <c r="AW22">
        <f t="shared" si="19"/>
        <v>0</v>
      </c>
      <c r="AX22">
        <f t="shared" si="20"/>
        <v>-88</v>
      </c>
      <c r="AY22">
        <f t="shared" si="21"/>
        <v>0</v>
      </c>
      <c r="AZ22">
        <f t="shared" si="22"/>
        <v>-88</v>
      </c>
      <c r="BA22">
        <f t="shared" si="23"/>
        <v>8</v>
      </c>
      <c r="BB22">
        <f t="shared" si="24"/>
        <v>-88</v>
      </c>
      <c r="BC22">
        <f t="shared" si="25"/>
        <v>-88</v>
      </c>
      <c r="BD22">
        <f t="shared" si="26"/>
        <v>-88</v>
      </c>
      <c r="BE22">
        <f t="shared" si="27"/>
        <v>8</v>
      </c>
      <c r="BF22">
        <f t="shared" si="28"/>
        <v>0</v>
      </c>
      <c r="BG22">
        <f t="shared" si="29"/>
        <v>0</v>
      </c>
      <c r="BH22">
        <f t="shared" si="30"/>
        <v>0</v>
      </c>
      <c r="BI22">
        <f t="shared" si="31"/>
        <v>0</v>
      </c>
      <c r="BJ22">
        <f t="shared" si="32"/>
        <v>11</v>
      </c>
      <c r="BK22">
        <f t="shared" si="33"/>
        <v>-101</v>
      </c>
      <c r="BL22">
        <f t="shared" si="34"/>
        <v>13</v>
      </c>
      <c r="BM22">
        <f t="shared" si="35"/>
        <v>-105</v>
      </c>
      <c r="BN22">
        <f t="shared" si="36"/>
        <v>-101</v>
      </c>
      <c r="BP22">
        <f t="shared" si="5"/>
        <v>-33.517241379310342</v>
      </c>
      <c r="BQ22">
        <f t="shared" si="6"/>
        <v>0</v>
      </c>
      <c r="BR22">
        <f t="shared" si="7"/>
        <v>0</v>
      </c>
    </row>
    <row r="23" spans="2:70" x14ac:dyDescent="0.25">
      <c r="B23">
        <v>129</v>
      </c>
      <c r="C23">
        <f t="shared" si="1"/>
        <v>129</v>
      </c>
      <c r="D23">
        <f t="shared" si="2"/>
        <v>90.275862068965523</v>
      </c>
      <c r="E23">
        <f t="shared" si="3"/>
        <v>129</v>
      </c>
      <c r="F23">
        <f t="shared" si="4"/>
        <v>129</v>
      </c>
      <c r="H23">
        <v>18</v>
      </c>
      <c r="I23">
        <v>155</v>
      </c>
      <c r="J23">
        <v>16</v>
      </c>
      <c r="K23">
        <v>131</v>
      </c>
      <c r="L23">
        <v>159</v>
      </c>
      <c r="M23">
        <v>129</v>
      </c>
      <c r="N23">
        <v>129</v>
      </c>
      <c r="O23">
        <v>129</v>
      </c>
      <c r="P23">
        <v>153</v>
      </c>
      <c r="Q23">
        <v>151</v>
      </c>
      <c r="R23">
        <v>131</v>
      </c>
      <c r="S23">
        <v>129</v>
      </c>
      <c r="T23">
        <v>131</v>
      </c>
      <c r="U23">
        <v>129</v>
      </c>
      <c r="V23">
        <v>131</v>
      </c>
      <c r="W23">
        <v>21</v>
      </c>
      <c r="X23">
        <v>131</v>
      </c>
      <c r="Y23">
        <v>131</v>
      </c>
      <c r="Z23">
        <v>131</v>
      </c>
      <c r="AA23">
        <v>21</v>
      </c>
      <c r="AB23">
        <v>129</v>
      </c>
      <c r="AC23">
        <v>129</v>
      </c>
      <c r="AD23">
        <v>129</v>
      </c>
      <c r="AE23">
        <v>129</v>
      </c>
      <c r="AF23">
        <v>20</v>
      </c>
      <c r="AG23">
        <v>149</v>
      </c>
      <c r="AH23">
        <v>-19</v>
      </c>
      <c r="AI23">
        <v>-155</v>
      </c>
      <c r="AJ23">
        <v>-149</v>
      </c>
      <c r="AL23">
        <f t="shared" si="8"/>
        <v>-111</v>
      </c>
      <c r="AM23">
        <f t="shared" si="9"/>
        <v>26</v>
      </c>
      <c r="AN23">
        <f t="shared" si="10"/>
        <v>-113</v>
      </c>
      <c r="AO23">
        <f t="shared" si="11"/>
        <v>2</v>
      </c>
      <c r="AP23">
        <f t="shared" si="12"/>
        <v>30</v>
      </c>
      <c r="AQ23">
        <f t="shared" si="13"/>
        <v>0</v>
      </c>
      <c r="AR23">
        <f t="shared" si="14"/>
        <v>0</v>
      </c>
      <c r="AS23">
        <f t="shared" si="15"/>
        <v>0</v>
      </c>
      <c r="AT23">
        <f t="shared" si="16"/>
        <v>24</v>
      </c>
      <c r="AU23">
        <f t="shared" si="17"/>
        <v>22</v>
      </c>
      <c r="AV23">
        <f t="shared" si="18"/>
        <v>2</v>
      </c>
      <c r="AW23">
        <f t="shared" si="19"/>
        <v>0</v>
      </c>
      <c r="AX23">
        <f t="shared" si="20"/>
        <v>2</v>
      </c>
      <c r="AY23">
        <f t="shared" si="21"/>
        <v>0</v>
      </c>
      <c r="AZ23">
        <f t="shared" si="22"/>
        <v>2</v>
      </c>
      <c r="BA23">
        <f t="shared" si="23"/>
        <v>-108</v>
      </c>
      <c r="BB23">
        <f t="shared" si="24"/>
        <v>2</v>
      </c>
      <c r="BC23">
        <f t="shared" si="25"/>
        <v>2</v>
      </c>
      <c r="BD23">
        <f t="shared" si="26"/>
        <v>2</v>
      </c>
      <c r="BE23">
        <f t="shared" si="27"/>
        <v>-108</v>
      </c>
      <c r="BF23">
        <f t="shared" si="28"/>
        <v>0</v>
      </c>
      <c r="BG23">
        <f t="shared" si="29"/>
        <v>0</v>
      </c>
      <c r="BH23">
        <f t="shared" si="30"/>
        <v>0</v>
      </c>
      <c r="BI23">
        <f t="shared" si="31"/>
        <v>0</v>
      </c>
      <c r="BJ23">
        <f t="shared" si="32"/>
        <v>-109</v>
      </c>
      <c r="BK23">
        <f t="shared" si="33"/>
        <v>20</v>
      </c>
      <c r="BL23">
        <f t="shared" si="34"/>
        <v>-110</v>
      </c>
      <c r="BM23">
        <f t="shared" si="35"/>
        <v>26</v>
      </c>
      <c r="BN23">
        <f t="shared" si="36"/>
        <v>20</v>
      </c>
      <c r="BP23">
        <f t="shared" si="5"/>
        <v>-16.448275862068964</v>
      </c>
      <c r="BQ23">
        <f t="shared" si="6"/>
        <v>0</v>
      </c>
      <c r="BR23">
        <f t="shared" si="7"/>
        <v>0</v>
      </c>
    </row>
    <row r="24" spans="2:70" x14ac:dyDescent="0.25">
      <c r="B24">
        <v>132</v>
      </c>
      <c r="C24">
        <f t="shared" si="1"/>
        <v>132</v>
      </c>
      <c r="D24">
        <f t="shared" si="2"/>
        <v>89.65517241379311</v>
      </c>
      <c r="E24">
        <f t="shared" si="3"/>
        <v>132</v>
      </c>
      <c r="F24">
        <f t="shared" si="4"/>
        <v>132</v>
      </c>
      <c r="H24">
        <v>16</v>
      </c>
      <c r="I24">
        <v>10</v>
      </c>
      <c r="J24">
        <v>147</v>
      </c>
      <c r="K24">
        <v>134</v>
      </c>
      <c r="L24">
        <v>160</v>
      </c>
      <c r="M24">
        <v>132</v>
      </c>
      <c r="N24">
        <v>132</v>
      </c>
      <c r="O24">
        <v>132</v>
      </c>
      <c r="P24">
        <v>11</v>
      </c>
      <c r="Q24">
        <v>12</v>
      </c>
      <c r="R24">
        <v>134</v>
      </c>
      <c r="S24">
        <v>132</v>
      </c>
      <c r="T24">
        <v>134</v>
      </c>
      <c r="U24">
        <v>132</v>
      </c>
      <c r="V24">
        <v>134</v>
      </c>
      <c r="W24">
        <v>138</v>
      </c>
      <c r="X24">
        <v>134</v>
      </c>
      <c r="Y24">
        <v>134</v>
      </c>
      <c r="Z24">
        <v>134</v>
      </c>
      <c r="AA24">
        <v>138</v>
      </c>
      <c r="AB24">
        <v>132</v>
      </c>
      <c r="AC24">
        <v>132</v>
      </c>
      <c r="AD24">
        <v>132</v>
      </c>
      <c r="AE24">
        <v>132</v>
      </c>
      <c r="AF24">
        <v>140</v>
      </c>
      <c r="AG24">
        <v>151</v>
      </c>
      <c r="AH24">
        <v>-142</v>
      </c>
      <c r="AI24">
        <v>-156</v>
      </c>
      <c r="AJ24">
        <v>-151</v>
      </c>
      <c r="AL24">
        <f t="shared" si="8"/>
        <v>-116</v>
      </c>
      <c r="AM24">
        <f t="shared" si="9"/>
        <v>-122</v>
      </c>
      <c r="AN24">
        <f t="shared" si="10"/>
        <v>15</v>
      </c>
      <c r="AO24">
        <f t="shared" si="11"/>
        <v>2</v>
      </c>
      <c r="AP24">
        <f t="shared" si="12"/>
        <v>28</v>
      </c>
      <c r="AQ24">
        <f t="shared" si="13"/>
        <v>0</v>
      </c>
      <c r="AR24">
        <f t="shared" si="14"/>
        <v>0</v>
      </c>
      <c r="AS24">
        <f t="shared" si="15"/>
        <v>0</v>
      </c>
      <c r="AT24">
        <f t="shared" si="16"/>
        <v>-121</v>
      </c>
      <c r="AU24">
        <f t="shared" si="17"/>
        <v>-120</v>
      </c>
      <c r="AV24">
        <f t="shared" si="18"/>
        <v>2</v>
      </c>
      <c r="AW24">
        <f t="shared" si="19"/>
        <v>0</v>
      </c>
      <c r="AX24">
        <f t="shared" si="20"/>
        <v>2</v>
      </c>
      <c r="AY24">
        <f t="shared" si="21"/>
        <v>0</v>
      </c>
      <c r="AZ24">
        <f t="shared" si="22"/>
        <v>2</v>
      </c>
      <c r="BA24">
        <f t="shared" si="23"/>
        <v>6</v>
      </c>
      <c r="BB24">
        <f t="shared" si="24"/>
        <v>2</v>
      </c>
      <c r="BC24">
        <f t="shared" si="25"/>
        <v>2</v>
      </c>
      <c r="BD24">
        <f t="shared" si="26"/>
        <v>2</v>
      </c>
      <c r="BE24">
        <f t="shared" si="27"/>
        <v>6</v>
      </c>
      <c r="BF24">
        <f t="shared" si="28"/>
        <v>0</v>
      </c>
      <c r="BG24">
        <f t="shared" si="29"/>
        <v>0</v>
      </c>
      <c r="BH24">
        <f t="shared" si="30"/>
        <v>0</v>
      </c>
      <c r="BI24">
        <f t="shared" si="31"/>
        <v>0</v>
      </c>
      <c r="BJ24">
        <f t="shared" si="32"/>
        <v>8</v>
      </c>
      <c r="BK24">
        <f t="shared" si="33"/>
        <v>19</v>
      </c>
      <c r="BL24">
        <f t="shared" si="34"/>
        <v>10</v>
      </c>
      <c r="BM24">
        <f t="shared" si="35"/>
        <v>24</v>
      </c>
      <c r="BN24">
        <f t="shared" si="36"/>
        <v>19</v>
      </c>
      <c r="BP24">
        <f t="shared" si="5"/>
        <v>-11.379310344827585</v>
      </c>
      <c r="BQ24">
        <f t="shared" si="6"/>
        <v>2</v>
      </c>
      <c r="BR24">
        <f t="shared" si="7"/>
        <v>0</v>
      </c>
    </row>
    <row r="25" spans="2:70" x14ac:dyDescent="0.25">
      <c r="B25">
        <v>133</v>
      </c>
      <c r="C25">
        <f t="shared" si="1"/>
        <v>133</v>
      </c>
      <c r="D25">
        <f t="shared" si="2"/>
        <v>113.79310344827586</v>
      </c>
      <c r="E25">
        <f t="shared" si="3"/>
        <v>135</v>
      </c>
      <c r="F25">
        <f t="shared" si="4"/>
        <v>133</v>
      </c>
      <c r="H25">
        <v>144</v>
      </c>
      <c r="I25">
        <v>157</v>
      </c>
      <c r="J25">
        <v>148</v>
      </c>
      <c r="K25">
        <v>135</v>
      </c>
      <c r="L25">
        <v>8</v>
      </c>
      <c r="M25">
        <v>133</v>
      </c>
      <c r="N25">
        <v>133</v>
      </c>
      <c r="O25">
        <v>133</v>
      </c>
      <c r="P25">
        <v>155</v>
      </c>
      <c r="Q25">
        <v>153</v>
      </c>
      <c r="R25">
        <v>135</v>
      </c>
      <c r="S25">
        <v>133</v>
      </c>
      <c r="T25">
        <v>135</v>
      </c>
      <c r="U25">
        <v>133</v>
      </c>
      <c r="V25">
        <v>135</v>
      </c>
      <c r="W25">
        <v>139</v>
      </c>
      <c r="X25">
        <v>135</v>
      </c>
      <c r="Y25">
        <v>135</v>
      </c>
      <c r="Z25">
        <v>135</v>
      </c>
      <c r="AA25">
        <v>139</v>
      </c>
      <c r="AB25">
        <v>133</v>
      </c>
      <c r="AC25">
        <v>133</v>
      </c>
      <c r="AD25">
        <v>133</v>
      </c>
      <c r="AE25">
        <v>133</v>
      </c>
      <c r="AF25">
        <v>141</v>
      </c>
      <c r="AG25">
        <v>12</v>
      </c>
      <c r="AH25">
        <v>-16</v>
      </c>
      <c r="AI25">
        <v>-10</v>
      </c>
      <c r="AJ25">
        <v>-12</v>
      </c>
      <c r="AL25">
        <f t="shared" si="8"/>
        <v>11</v>
      </c>
      <c r="AM25">
        <f t="shared" si="9"/>
        <v>24</v>
      </c>
      <c r="AN25">
        <f t="shared" si="10"/>
        <v>15</v>
      </c>
      <c r="AO25">
        <f t="shared" si="11"/>
        <v>2</v>
      </c>
      <c r="AP25">
        <f t="shared" si="12"/>
        <v>-125</v>
      </c>
      <c r="AQ25">
        <f t="shared" si="13"/>
        <v>0</v>
      </c>
      <c r="AR25">
        <f t="shared" si="14"/>
        <v>0</v>
      </c>
      <c r="AS25">
        <f t="shared" si="15"/>
        <v>0</v>
      </c>
      <c r="AT25">
        <f t="shared" si="16"/>
        <v>22</v>
      </c>
      <c r="AU25">
        <f t="shared" si="17"/>
        <v>20</v>
      </c>
      <c r="AV25">
        <f t="shared" si="18"/>
        <v>2</v>
      </c>
      <c r="AW25">
        <f t="shared" si="19"/>
        <v>0</v>
      </c>
      <c r="AX25">
        <f t="shared" si="20"/>
        <v>2</v>
      </c>
      <c r="AY25">
        <f t="shared" si="21"/>
        <v>0</v>
      </c>
      <c r="AZ25">
        <f t="shared" si="22"/>
        <v>2</v>
      </c>
      <c r="BA25">
        <f t="shared" si="23"/>
        <v>6</v>
      </c>
      <c r="BB25">
        <f t="shared" si="24"/>
        <v>2</v>
      </c>
      <c r="BC25">
        <f t="shared" si="25"/>
        <v>2</v>
      </c>
      <c r="BD25">
        <f t="shared" si="26"/>
        <v>2</v>
      </c>
      <c r="BE25">
        <f t="shared" si="27"/>
        <v>6</v>
      </c>
      <c r="BF25">
        <f t="shared" si="28"/>
        <v>0</v>
      </c>
      <c r="BG25">
        <f t="shared" si="29"/>
        <v>0</v>
      </c>
      <c r="BH25">
        <f t="shared" si="30"/>
        <v>0</v>
      </c>
      <c r="BI25">
        <f t="shared" si="31"/>
        <v>0</v>
      </c>
      <c r="BJ25">
        <f t="shared" si="32"/>
        <v>8</v>
      </c>
      <c r="BK25">
        <f t="shared" si="33"/>
        <v>-121</v>
      </c>
      <c r="BL25">
        <f t="shared" si="34"/>
        <v>-117</v>
      </c>
      <c r="BM25">
        <f t="shared" si="35"/>
        <v>-123</v>
      </c>
      <c r="BN25">
        <f t="shared" si="36"/>
        <v>-121</v>
      </c>
      <c r="BP25">
        <f t="shared" si="5"/>
        <v>-16.586206896551722</v>
      </c>
      <c r="BQ25">
        <f t="shared" si="6"/>
        <v>2</v>
      </c>
      <c r="BR25">
        <f t="shared" si="7"/>
        <v>0</v>
      </c>
    </row>
    <row r="26" spans="2:70" x14ac:dyDescent="0.25">
      <c r="B26">
        <v>142</v>
      </c>
      <c r="C26">
        <f t="shared" si="1"/>
        <v>142</v>
      </c>
      <c r="D26">
        <f t="shared" si="2"/>
        <v>69</v>
      </c>
      <c r="E26">
        <f t="shared" si="3"/>
        <v>11</v>
      </c>
      <c r="F26">
        <f t="shared" si="4"/>
        <v>142</v>
      </c>
      <c r="H26">
        <v>151</v>
      </c>
      <c r="I26">
        <v>161</v>
      </c>
      <c r="J26">
        <v>8</v>
      </c>
      <c r="K26">
        <v>11</v>
      </c>
      <c r="L26">
        <v>164</v>
      </c>
      <c r="M26">
        <v>142</v>
      </c>
      <c r="N26">
        <v>142</v>
      </c>
      <c r="O26">
        <v>142</v>
      </c>
      <c r="P26">
        <v>6</v>
      </c>
      <c r="Q26">
        <v>158</v>
      </c>
      <c r="R26">
        <v>11</v>
      </c>
      <c r="S26">
        <v>142</v>
      </c>
      <c r="T26">
        <v>11</v>
      </c>
      <c r="U26">
        <v>142</v>
      </c>
      <c r="V26">
        <v>11</v>
      </c>
      <c r="W26">
        <v>10</v>
      </c>
      <c r="X26">
        <v>11</v>
      </c>
      <c r="Y26">
        <v>11</v>
      </c>
      <c r="Z26">
        <v>11</v>
      </c>
      <c r="AA26">
        <v>10</v>
      </c>
      <c r="AB26">
        <v>142</v>
      </c>
      <c r="AC26">
        <v>142</v>
      </c>
      <c r="AD26">
        <v>142</v>
      </c>
      <c r="AE26">
        <v>142</v>
      </c>
      <c r="AF26">
        <v>148</v>
      </c>
      <c r="AG26">
        <v>7</v>
      </c>
      <c r="AH26">
        <v>-9</v>
      </c>
      <c r="AI26">
        <v>-161</v>
      </c>
      <c r="AJ26">
        <v>-7</v>
      </c>
      <c r="AL26">
        <f t="shared" si="8"/>
        <v>9</v>
      </c>
      <c r="AM26">
        <f t="shared" si="9"/>
        <v>19</v>
      </c>
      <c r="AN26">
        <f t="shared" si="10"/>
        <v>-134</v>
      </c>
      <c r="AO26">
        <f t="shared" si="11"/>
        <v>-131</v>
      </c>
      <c r="AP26">
        <f t="shared" si="12"/>
        <v>22</v>
      </c>
      <c r="AQ26">
        <f t="shared" si="13"/>
        <v>0</v>
      </c>
      <c r="AR26">
        <f t="shared" si="14"/>
        <v>0</v>
      </c>
      <c r="AS26">
        <f t="shared" si="15"/>
        <v>0</v>
      </c>
      <c r="AT26">
        <f t="shared" si="16"/>
        <v>-136</v>
      </c>
      <c r="AU26">
        <f t="shared" si="17"/>
        <v>16</v>
      </c>
      <c r="AV26">
        <f t="shared" si="18"/>
        <v>-131</v>
      </c>
      <c r="AW26">
        <f t="shared" si="19"/>
        <v>0</v>
      </c>
      <c r="AX26">
        <f t="shared" si="20"/>
        <v>-131</v>
      </c>
      <c r="AY26">
        <f t="shared" si="21"/>
        <v>0</v>
      </c>
      <c r="AZ26">
        <f t="shared" si="22"/>
        <v>-131</v>
      </c>
      <c r="BA26">
        <f t="shared" si="23"/>
        <v>-132</v>
      </c>
      <c r="BB26">
        <f t="shared" si="24"/>
        <v>-131</v>
      </c>
      <c r="BC26">
        <f t="shared" si="25"/>
        <v>-131</v>
      </c>
      <c r="BD26">
        <f t="shared" si="26"/>
        <v>-131</v>
      </c>
      <c r="BE26">
        <f t="shared" si="27"/>
        <v>-132</v>
      </c>
      <c r="BF26">
        <f t="shared" si="28"/>
        <v>0</v>
      </c>
      <c r="BG26">
        <f t="shared" si="29"/>
        <v>0</v>
      </c>
      <c r="BH26">
        <f t="shared" si="30"/>
        <v>0</v>
      </c>
      <c r="BI26">
        <f t="shared" si="31"/>
        <v>0</v>
      </c>
      <c r="BJ26">
        <f t="shared" si="32"/>
        <v>6</v>
      </c>
      <c r="BK26">
        <f t="shared" si="33"/>
        <v>-135</v>
      </c>
      <c r="BL26">
        <f t="shared" si="34"/>
        <v>-133</v>
      </c>
      <c r="BM26">
        <f t="shared" si="35"/>
        <v>19</v>
      </c>
      <c r="BN26">
        <f t="shared" si="36"/>
        <v>-135</v>
      </c>
      <c r="BP26">
        <f t="shared" si="5"/>
        <v>-60.793103448275865</v>
      </c>
      <c r="BQ26">
        <f t="shared" si="6"/>
        <v>0</v>
      </c>
      <c r="BR26">
        <f t="shared" si="7"/>
        <v>0</v>
      </c>
    </row>
    <row r="27" spans="2:70" x14ac:dyDescent="0.25">
      <c r="B27">
        <v>149</v>
      </c>
      <c r="C27">
        <f t="shared" si="1"/>
        <v>149</v>
      </c>
      <c r="D27">
        <f t="shared" si="2"/>
        <v>99.448275862068968</v>
      </c>
      <c r="E27">
        <f t="shared" si="3"/>
        <v>149</v>
      </c>
      <c r="F27">
        <f t="shared" si="4"/>
        <v>149</v>
      </c>
      <c r="H27">
        <v>156</v>
      </c>
      <c r="I27">
        <v>2</v>
      </c>
      <c r="J27">
        <v>3</v>
      </c>
      <c r="K27">
        <v>150</v>
      </c>
      <c r="L27">
        <v>2</v>
      </c>
      <c r="M27">
        <v>149</v>
      </c>
      <c r="N27">
        <v>149</v>
      </c>
      <c r="O27">
        <v>149</v>
      </c>
      <c r="P27">
        <v>163</v>
      </c>
      <c r="Q27">
        <v>162</v>
      </c>
      <c r="R27">
        <v>150</v>
      </c>
      <c r="S27">
        <v>149</v>
      </c>
      <c r="T27">
        <v>150</v>
      </c>
      <c r="U27">
        <v>149</v>
      </c>
      <c r="V27">
        <v>150</v>
      </c>
      <c r="W27">
        <v>4</v>
      </c>
      <c r="X27">
        <v>150</v>
      </c>
      <c r="Y27">
        <v>150</v>
      </c>
      <c r="Z27">
        <v>150</v>
      </c>
      <c r="AA27">
        <v>4</v>
      </c>
      <c r="AB27">
        <v>149</v>
      </c>
      <c r="AC27">
        <v>149</v>
      </c>
      <c r="AD27">
        <v>149</v>
      </c>
      <c r="AE27">
        <v>149</v>
      </c>
      <c r="AF27">
        <v>154</v>
      </c>
      <c r="AG27">
        <v>161</v>
      </c>
      <c r="AH27">
        <v>-155</v>
      </c>
      <c r="AI27">
        <v>-2</v>
      </c>
      <c r="AJ27">
        <v>-161</v>
      </c>
      <c r="AL27">
        <f t="shared" si="8"/>
        <v>7</v>
      </c>
      <c r="AM27">
        <f t="shared" si="9"/>
        <v>-147</v>
      </c>
      <c r="AN27">
        <f t="shared" si="10"/>
        <v>-146</v>
      </c>
      <c r="AO27">
        <f t="shared" si="11"/>
        <v>1</v>
      </c>
      <c r="AP27">
        <f t="shared" si="12"/>
        <v>-147</v>
      </c>
      <c r="AQ27">
        <f t="shared" si="13"/>
        <v>0</v>
      </c>
      <c r="AR27">
        <f t="shared" si="14"/>
        <v>0</v>
      </c>
      <c r="AS27">
        <f t="shared" si="15"/>
        <v>0</v>
      </c>
      <c r="AT27">
        <f t="shared" si="16"/>
        <v>14</v>
      </c>
      <c r="AU27">
        <f t="shared" si="17"/>
        <v>13</v>
      </c>
      <c r="AV27">
        <f t="shared" si="18"/>
        <v>1</v>
      </c>
      <c r="AW27">
        <f t="shared" si="19"/>
        <v>0</v>
      </c>
      <c r="AX27">
        <f t="shared" si="20"/>
        <v>1</v>
      </c>
      <c r="AY27">
        <f t="shared" si="21"/>
        <v>0</v>
      </c>
      <c r="AZ27">
        <f t="shared" si="22"/>
        <v>1</v>
      </c>
      <c r="BA27">
        <f t="shared" si="23"/>
        <v>-145</v>
      </c>
      <c r="BB27">
        <f t="shared" si="24"/>
        <v>1</v>
      </c>
      <c r="BC27">
        <f t="shared" si="25"/>
        <v>1</v>
      </c>
      <c r="BD27">
        <f t="shared" si="26"/>
        <v>1</v>
      </c>
      <c r="BE27">
        <f t="shared" si="27"/>
        <v>-145</v>
      </c>
      <c r="BF27">
        <f t="shared" si="28"/>
        <v>0</v>
      </c>
      <c r="BG27">
        <f t="shared" si="29"/>
        <v>0</v>
      </c>
      <c r="BH27">
        <f t="shared" si="30"/>
        <v>0</v>
      </c>
      <c r="BI27">
        <f t="shared" si="31"/>
        <v>0</v>
      </c>
      <c r="BJ27">
        <f t="shared" si="32"/>
        <v>5</v>
      </c>
      <c r="BK27">
        <f t="shared" si="33"/>
        <v>12</v>
      </c>
      <c r="BL27">
        <f t="shared" si="34"/>
        <v>6</v>
      </c>
      <c r="BM27">
        <f t="shared" si="35"/>
        <v>-147</v>
      </c>
      <c r="BN27">
        <f t="shared" si="36"/>
        <v>12</v>
      </c>
      <c r="BP27">
        <f t="shared" si="5"/>
        <v>-27.620689655172413</v>
      </c>
      <c r="BQ27">
        <f t="shared" si="6"/>
        <v>0</v>
      </c>
      <c r="BR27">
        <f t="shared" si="7"/>
        <v>0</v>
      </c>
    </row>
    <row r="28" spans="2:70" x14ac:dyDescent="0.25">
      <c r="B28">
        <v>151</v>
      </c>
      <c r="C28">
        <f t="shared" si="1"/>
        <v>151</v>
      </c>
      <c r="D28">
        <f t="shared" si="2"/>
        <v>100.58620689655173</v>
      </c>
      <c r="E28">
        <f t="shared" si="3"/>
        <v>151</v>
      </c>
      <c r="F28">
        <f t="shared" si="4"/>
        <v>151</v>
      </c>
      <c r="H28">
        <v>2</v>
      </c>
      <c r="I28">
        <v>1</v>
      </c>
      <c r="J28">
        <v>160</v>
      </c>
      <c r="K28">
        <v>152</v>
      </c>
      <c r="L28">
        <v>1</v>
      </c>
      <c r="M28">
        <v>151</v>
      </c>
      <c r="N28">
        <v>151</v>
      </c>
      <c r="O28">
        <v>151</v>
      </c>
      <c r="P28">
        <v>164</v>
      </c>
      <c r="Q28">
        <v>163</v>
      </c>
      <c r="R28">
        <v>152</v>
      </c>
      <c r="S28">
        <v>151</v>
      </c>
      <c r="T28">
        <v>152</v>
      </c>
      <c r="U28">
        <v>151</v>
      </c>
      <c r="V28">
        <v>152</v>
      </c>
      <c r="W28">
        <v>2</v>
      </c>
      <c r="X28">
        <v>152</v>
      </c>
      <c r="Y28">
        <v>152</v>
      </c>
      <c r="Z28">
        <v>152</v>
      </c>
      <c r="AA28">
        <v>2</v>
      </c>
      <c r="AB28">
        <v>151</v>
      </c>
      <c r="AC28">
        <v>151</v>
      </c>
      <c r="AD28">
        <v>151</v>
      </c>
      <c r="AE28">
        <v>151</v>
      </c>
      <c r="AF28">
        <v>2</v>
      </c>
      <c r="AG28">
        <v>162</v>
      </c>
      <c r="AH28">
        <v>-2</v>
      </c>
      <c r="AI28">
        <v>-1</v>
      </c>
      <c r="AJ28">
        <v>-162</v>
      </c>
      <c r="AL28">
        <f t="shared" si="8"/>
        <v>-149</v>
      </c>
      <c r="AM28">
        <f t="shared" si="9"/>
        <v>-150</v>
      </c>
      <c r="AN28">
        <f t="shared" si="10"/>
        <v>9</v>
      </c>
      <c r="AO28">
        <f t="shared" si="11"/>
        <v>1</v>
      </c>
      <c r="AP28">
        <f t="shared" si="12"/>
        <v>-150</v>
      </c>
      <c r="AQ28">
        <f t="shared" si="13"/>
        <v>0</v>
      </c>
      <c r="AR28">
        <f t="shared" si="14"/>
        <v>0</v>
      </c>
      <c r="AS28">
        <f t="shared" si="15"/>
        <v>0</v>
      </c>
      <c r="AT28">
        <f t="shared" si="16"/>
        <v>13</v>
      </c>
      <c r="AU28">
        <f t="shared" si="17"/>
        <v>12</v>
      </c>
      <c r="AV28">
        <f t="shared" si="18"/>
        <v>1</v>
      </c>
      <c r="AW28">
        <f t="shared" si="19"/>
        <v>0</v>
      </c>
      <c r="AX28">
        <f t="shared" si="20"/>
        <v>1</v>
      </c>
      <c r="AY28">
        <f t="shared" si="21"/>
        <v>0</v>
      </c>
      <c r="AZ28">
        <f t="shared" si="22"/>
        <v>1</v>
      </c>
      <c r="BA28">
        <f t="shared" si="23"/>
        <v>-149</v>
      </c>
      <c r="BB28">
        <f t="shared" si="24"/>
        <v>1</v>
      </c>
      <c r="BC28">
        <f t="shared" si="25"/>
        <v>1</v>
      </c>
      <c r="BD28">
        <f t="shared" si="26"/>
        <v>1</v>
      </c>
      <c r="BE28">
        <f t="shared" si="27"/>
        <v>-149</v>
      </c>
      <c r="BF28">
        <f t="shared" si="28"/>
        <v>0</v>
      </c>
      <c r="BG28">
        <f t="shared" si="29"/>
        <v>0</v>
      </c>
      <c r="BH28">
        <f t="shared" si="30"/>
        <v>0</v>
      </c>
      <c r="BI28">
        <f t="shared" si="31"/>
        <v>0</v>
      </c>
      <c r="BJ28">
        <f t="shared" si="32"/>
        <v>-149</v>
      </c>
      <c r="BK28">
        <f t="shared" si="33"/>
        <v>11</v>
      </c>
      <c r="BL28">
        <f t="shared" si="34"/>
        <v>-149</v>
      </c>
      <c r="BM28">
        <f t="shared" si="35"/>
        <v>-150</v>
      </c>
      <c r="BN28">
        <f t="shared" si="36"/>
        <v>11</v>
      </c>
      <c r="BP28">
        <f t="shared" si="5"/>
        <v>-39.03448275862069</v>
      </c>
      <c r="BQ28">
        <f t="shared" si="6"/>
        <v>0</v>
      </c>
      <c r="BR28">
        <f t="shared" si="7"/>
        <v>0</v>
      </c>
    </row>
    <row r="29" spans="2:70" x14ac:dyDescent="0.25">
      <c r="B29">
        <v>161</v>
      </c>
      <c r="C29">
        <f t="shared" si="1"/>
        <v>161</v>
      </c>
      <c r="D29">
        <f t="shared" si="2"/>
        <v>70.58620689655173</v>
      </c>
      <c r="E29">
        <f t="shared" si="3"/>
        <v>6</v>
      </c>
      <c r="F29">
        <f t="shared" si="4"/>
        <v>161</v>
      </c>
      <c r="H29">
        <v>-6</v>
      </c>
      <c r="I29">
        <v>-4</v>
      </c>
      <c r="J29">
        <v>-5</v>
      </c>
      <c r="K29">
        <v>-7</v>
      </c>
      <c r="L29">
        <v>-3</v>
      </c>
      <c r="M29">
        <v>161</v>
      </c>
      <c r="N29">
        <v>161</v>
      </c>
      <c r="O29">
        <v>161</v>
      </c>
      <c r="P29">
        <v>-4</v>
      </c>
      <c r="Q29">
        <v>169</v>
      </c>
      <c r="R29">
        <v>-7</v>
      </c>
      <c r="S29">
        <v>161</v>
      </c>
      <c r="T29">
        <v>-7</v>
      </c>
      <c r="U29">
        <v>161</v>
      </c>
      <c r="V29">
        <v>-7</v>
      </c>
      <c r="W29">
        <v>163</v>
      </c>
      <c r="X29">
        <v>-7</v>
      </c>
      <c r="Y29">
        <v>-7</v>
      </c>
      <c r="Z29">
        <v>-7</v>
      </c>
      <c r="AA29">
        <v>163</v>
      </c>
      <c r="AB29">
        <v>161</v>
      </c>
      <c r="AC29">
        <v>161</v>
      </c>
      <c r="AD29">
        <v>161</v>
      </c>
      <c r="AE29">
        <v>161</v>
      </c>
      <c r="AF29">
        <v>164</v>
      </c>
      <c r="AG29">
        <v>168</v>
      </c>
      <c r="AH29">
        <v>6</v>
      </c>
      <c r="AI29">
        <v>4</v>
      </c>
      <c r="AJ29">
        <v>-168</v>
      </c>
      <c r="AL29">
        <f t="shared" si="8"/>
        <v>-167</v>
      </c>
      <c r="AM29">
        <f t="shared" si="9"/>
        <v>-165</v>
      </c>
      <c r="AN29">
        <f t="shared" si="10"/>
        <v>-166</v>
      </c>
      <c r="AO29">
        <f t="shared" si="11"/>
        <v>-168</v>
      </c>
      <c r="AP29">
        <f t="shared" si="12"/>
        <v>-164</v>
      </c>
      <c r="AQ29">
        <f t="shared" si="13"/>
        <v>0</v>
      </c>
      <c r="AR29">
        <f t="shared" si="14"/>
        <v>0</v>
      </c>
      <c r="AS29">
        <f t="shared" si="15"/>
        <v>0</v>
      </c>
      <c r="AT29">
        <f t="shared" si="16"/>
        <v>-165</v>
      </c>
      <c r="AU29">
        <f t="shared" si="17"/>
        <v>8</v>
      </c>
      <c r="AV29">
        <f t="shared" si="18"/>
        <v>-168</v>
      </c>
      <c r="AW29">
        <f t="shared" si="19"/>
        <v>0</v>
      </c>
      <c r="AX29">
        <f t="shared" si="20"/>
        <v>-168</v>
      </c>
      <c r="AY29">
        <f t="shared" si="21"/>
        <v>0</v>
      </c>
      <c r="AZ29">
        <f t="shared" si="22"/>
        <v>-168</v>
      </c>
      <c r="BA29">
        <f t="shared" si="23"/>
        <v>2</v>
      </c>
      <c r="BB29">
        <f t="shared" si="24"/>
        <v>-168</v>
      </c>
      <c r="BC29">
        <f t="shared" si="25"/>
        <v>-168</v>
      </c>
      <c r="BD29">
        <f t="shared" si="26"/>
        <v>-168</v>
      </c>
      <c r="BE29">
        <f t="shared" si="27"/>
        <v>2</v>
      </c>
      <c r="BF29">
        <f t="shared" si="28"/>
        <v>0</v>
      </c>
      <c r="BG29">
        <f t="shared" si="29"/>
        <v>0</v>
      </c>
      <c r="BH29">
        <f t="shared" si="30"/>
        <v>0</v>
      </c>
      <c r="BI29">
        <f t="shared" si="31"/>
        <v>0</v>
      </c>
      <c r="BJ29">
        <f t="shared" si="32"/>
        <v>3</v>
      </c>
      <c r="BK29">
        <f t="shared" si="33"/>
        <v>7</v>
      </c>
      <c r="BL29">
        <f t="shared" si="34"/>
        <v>-167</v>
      </c>
      <c r="BM29">
        <f t="shared" si="35"/>
        <v>-165</v>
      </c>
      <c r="BN29">
        <f t="shared" si="36"/>
        <v>7</v>
      </c>
      <c r="BP29">
        <f t="shared" si="5"/>
        <v>-79.517241379310349</v>
      </c>
      <c r="BQ29">
        <f t="shared" si="6"/>
        <v>0</v>
      </c>
      <c r="BR29">
        <f t="shared" si="7"/>
        <v>0</v>
      </c>
    </row>
    <row r="30" spans="2:70" x14ac:dyDescent="0.25">
      <c r="B30">
        <v>175</v>
      </c>
      <c r="C30">
        <f t="shared" si="1"/>
        <v>175</v>
      </c>
      <c r="D30">
        <f t="shared" si="2"/>
        <v>105.93103448275862</v>
      </c>
      <c r="E30">
        <f t="shared" si="3"/>
        <v>175</v>
      </c>
      <c r="F30">
        <f t="shared" si="4"/>
        <v>175</v>
      </c>
      <c r="H30">
        <v>176</v>
      </c>
      <c r="I30">
        <v>-11</v>
      </c>
      <c r="J30">
        <v>-15</v>
      </c>
      <c r="K30">
        <v>175</v>
      </c>
      <c r="L30">
        <v>178</v>
      </c>
      <c r="M30">
        <v>175</v>
      </c>
      <c r="N30">
        <v>175</v>
      </c>
      <c r="O30">
        <v>175</v>
      </c>
      <c r="P30">
        <v>-12</v>
      </c>
      <c r="Q30">
        <v>177</v>
      </c>
      <c r="R30">
        <v>175</v>
      </c>
      <c r="S30">
        <v>175</v>
      </c>
      <c r="T30">
        <v>175</v>
      </c>
      <c r="U30">
        <v>175</v>
      </c>
      <c r="V30">
        <v>175</v>
      </c>
      <c r="W30">
        <v>-19</v>
      </c>
      <c r="X30">
        <v>175</v>
      </c>
      <c r="Y30">
        <v>175</v>
      </c>
      <c r="Z30">
        <v>175</v>
      </c>
      <c r="AA30">
        <v>-19</v>
      </c>
      <c r="AB30">
        <v>175</v>
      </c>
      <c r="AC30">
        <v>175</v>
      </c>
      <c r="AD30">
        <v>175</v>
      </c>
      <c r="AE30">
        <v>175</v>
      </c>
      <c r="AF30">
        <v>-18</v>
      </c>
      <c r="AG30">
        <v>177</v>
      </c>
      <c r="AH30">
        <v>-176</v>
      </c>
      <c r="AI30">
        <v>11</v>
      </c>
      <c r="AJ30">
        <v>-177</v>
      </c>
      <c r="AL30">
        <f t="shared" si="8"/>
        <v>1</v>
      </c>
      <c r="AM30">
        <f t="shared" si="9"/>
        <v>-186</v>
      </c>
      <c r="AN30">
        <f t="shared" si="10"/>
        <v>-190</v>
      </c>
      <c r="AO30">
        <f t="shared" si="11"/>
        <v>0</v>
      </c>
      <c r="AP30">
        <f t="shared" si="12"/>
        <v>3</v>
      </c>
      <c r="AQ30">
        <f t="shared" si="13"/>
        <v>0</v>
      </c>
      <c r="AR30">
        <f t="shared" si="14"/>
        <v>0</v>
      </c>
      <c r="AS30">
        <f t="shared" si="15"/>
        <v>0</v>
      </c>
      <c r="AT30">
        <f t="shared" si="16"/>
        <v>-187</v>
      </c>
      <c r="AU30">
        <f t="shared" si="17"/>
        <v>2</v>
      </c>
      <c r="AV30">
        <f t="shared" si="18"/>
        <v>0</v>
      </c>
      <c r="AW30">
        <f t="shared" si="19"/>
        <v>0</v>
      </c>
      <c r="AX30">
        <f t="shared" si="20"/>
        <v>0</v>
      </c>
      <c r="AY30">
        <f t="shared" si="21"/>
        <v>0</v>
      </c>
      <c r="AZ30">
        <f t="shared" si="22"/>
        <v>0</v>
      </c>
      <c r="BA30">
        <f t="shared" si="23"/>
        <v>-194</v>
      </c>
      <c r="BB30">
        <f t="shared" si="24"/>
        <v>0</v>
      </c>
      <c r="BC30">
        <f t="shared" si="25"/>
        <v>0</v>
      </c>
      <c r="BD30">
        <f t="shared" si="26"/>
        <v>0</v>
      </c>
      <c r="BE30">
        <f t="shared" si="27"/>
        <v>-194</v>
      </c>
      <c r="BF30">
        <f t="shared" si="28"/>
        <v>0</v>
      </c>
      <c r="BG30">
        <f t="shared" si="29"/>
        <v>0</v>
      </c>
      <c r="BH30">
        <f t="shared" si="30"/>
        <v>0</v>
      </c>
      <c r="BI30">
        <f t="shared" si="31"/>
        <v>0</v>
      </c>
      <c r="BJ30">
        <f t="shared" si="32"/>
        <v>-193</v>
      </c>
      <c r="BK30">
        <f t="shared" si="33"/>
        <v>2</v>
      </c>
      <c r="BL30">
        <f t="shared" si="34"/>
        <v>1</v>
      </c>
      <c r="BM30">
        <f t="shared" si="35"/>
        <v>-186</v>
      </c>
      <c r="BN30">
        <f t="shared" si="36"/>
        <v>2</v>
      </c>
      <c r="BP30">
        <f t="shared" si="5"/>
        <v>-45.482758620689658</v>
      </c>
      <c r="BQ30">
        <f t="shared" si="6"/>
        <v>0</v>
      </c>
      <c r="BR30">
        <f t="shared" si="7"/>
        <v>0</v>
      </c>
    </row>
    <row r="31" spans="2:70" x14ac:dyDescent="0.25">
      <c r="B31">
        <v>176</v>
      </c>
      <c r="C31">
        <f t="shared" si="1"/>
        <v>176</v>
      </c>
      <c r="D31">
        <f t="shared" si="2"/>
        <v>119.72413793103448</v>
      </c>
      <c r="E31">
        <f t="shared" si="3"/>
        <v>176</v>
      </c>
      <c r="F31">
        <f t="shared" si="4"/>
        <v>176</v>
      </c>
      <c r="H31">
        <v>177</v>
      </c>
      <c r="I31">
        <v>178</v>
      </c>
      <c r="J31">
        <v>177</v>
      </c>
      <c r="K31">
        <v>176</v>
      </c>
      <c r="L31">
        <v>178</v>
      </c>
      <c r="M31">
        <v>176</v>
      </c>
      <c r="N31">
        <v>176</v>
      </c>
      <c r="O31">
        <v>176</v>
      </c>
      <c r="P31">
        <v>178</v>
      </c>
      <c r="Q31">
        <v>-13</v>
      </c>
      <c r="R31">
        <v>176</v>
      </c>
      <c r="S31">
        <v>176</v>
      </c>
      <c r="T31">
        <v>176</v>
      </c>
      <c r="U31">
        <v>176</v>
      </c>
      <c r="V31">
        <v>176</v>
      </c>
      <c r="W31">
        <v>-20</v>
      </c>
      <c r="X31">
        <v>176</v>
      </c>
      <c r="Y31">
        <v>176</v>
      </c>
      <c r="Z31">
        <v>176</v>
      </c>
      <c r="AA31">
        <v>-20</v>
      </c>
      <c r="AB31">
        <v>176</v>
      </c>
      <c r="AC31">
        <v>176</v>
      </c>
      <c r="AD31">
        <v>176</v>
      </c>
      <c r="AE31">
        <v>176</v>
      </c>
      <c r="AF31">
        <v>-19</v>
      </c>
      <c r="AG31">
        <v>-14</v>
      </c>
      <c r="AH31">
        <v>18</v>
      </c>
      <c r="AI31">
        <v>-178</v>
      </c>
      <c r="AJ31">
        <v>14</v>
      </c>
      <c r="AL31">
        <f t="shared" si="8"/>
        <v>1</v>
      </c>
      <c r="AM31">
        <f t="shared" si="9"/>
        <v>2</v>
      </c>
      <c r="AN31">
        <f t="shared" si="10"/>
        <v>1</v>
      </c>
      <c r="AO31">
        <f t="shared" si="11"/>
        <v>0</v>
      </c>
      <c r="AP31">
        <f t="shared" si="12"/>
        <v>2</v>
      </c>
      <c r="AQ31">
        <f t="shared" si="13"/>
        <v>0</v>
      </c>
      <c r="AR31">
        <f t="shared" si="14"/>
        <v>0</v>
      </c>
      <c r="AS31">
        <f t="shared" si="15"/>
        <v>0</v>
      </c>
      <c r="AT31">
        <f t="shared" si="16"/>
        <v>2</v>
      </c>
      <c r="AU31">
        <f t="shared" si="17"/>
        <v>-189</v>
      </c>
      <c r="AV31">
        <f t="shared" si="18"/>
        <v>0</v>
      </c>
      <c r="AW31">
        <f t="shared" si="19"/>
        <v>0</v>
      </c>
      <c r="AX31">
        <f t="shared" si="20"/>
        <v>0</v>
      </c>
      <c r="AY31">
        <f t="shared" si="21"/>
        <v>0</v>
      </c>
      <c r="AZ31">
        <f t="shared" si="22"/>
        <v>0</v>
      </c>
      <c r="BA31">
        <f t="shared" si="23"/>
        <v>-196</v>
      </c>
      <c r="BB31">
        <f t="shared" si="24"/>
        <v>0</v>
      </c>
      <c r="BC31">
        <f t="shared" si="25"/>
        <v>0</v>
      </c>
      <c r="BD31">
        <f t="shared" si="26"/>
        <v>0</v>
      </c>
      <c r="BE31">
        <f t="shared" si="27"/>
        <v>-196</v>
      </c>
      <c r="BF31">
        <f t="shared" si="28"/>
        <v>0</v>
      </c>
      <c r="BG31">
        <f t="shared" si="29"/>
        <v>0</v>
      </c>
      <c r="BH31">
        <f t="shared" si="30"/>
        <v>0</v>
      </c>
      <c r="BI31">
        <f t="shared" si="31"/>
        <v>0</v>
      </c>
      <c r="BJ31">
        <f t="shared" si="32"/>
        <v>-195</v>
      </c>
      <c r="BK31">
        <f t="shared" si="33"/>
        <v>-190</v>
      </c>
      <c r="BL31">
        <f t="shared" si="34"/>
        <v>-194</v>
      </c>
      <c r="BM31">
        <f t="shared" si="35"/>
        <v>2</v>
      </c>
      <c r="BN31">
        <f t="shared" si="36"/>
        <v>-190</v>
      </c>
      <c r="BP31">
        <f t="shared" si="5"/>
        <v>-46.206896551724135</v>
      </c>
      <c r="BQ31">
        <f t="shared" si="6"/>
        <v>0</v>
      </c>
      <c r="BR31">
        <f t="shared" si="7"/>
        <v>0</v>
      </c>
    </row>
    <row r="32" spans="2:70" x14ac:dyDescent="0.25">
      <c r="H32">
        <f>_xlfn.MODE.SNGL(SIGN(H2:H31))</f>
        <v>1</v>
      </c>
      <c r="I32">
        <f t="shared" ref="I32:AJ32" si="37">_xlfn.MODE.SNGL(SIGN(I2:I31))</f>
        <v>1</v>
      </c>
      <c r="J32">
        <f t="shared" si="37"/>
        <v>1</v>
      </c>
      <c r="K32">
        <f t="shared" si="37"/>
        <v>1</v>
      </c>
      <c r="L32">
        <f t="shared" si="37"/>
        <v>1</v>
      </c>
      <c r="M32">
        <f t="shared" si="37"/>
        <v>1</v>
      </c>
      <c r="N32">
        <f t="shared" si="37"/>
        <v>1</v>
      </c>
      <c r="O32">
        <f t="shared" si="37"/>
        <v>1</v>
      </c>
      <c r="P32">
        <f t="shared" si="37"/>
        <v>1</v>
      </c>
      <c r="Q32">
        <f t="shared" si="37"/>
        <v>1</v>
      </c>
      <c r="R32">
        <f t="shared" si="37"/>
        <v>1</v>
      </c>
      <c r="S32">
        <f t="shared" si="37"/>
        <v>1</v>
      </c>
      <c r="T32">
        <f t="shared" si="37"/>
        <v>1</v>
      </c>
      <c r="U32">
        <f t="shared" si="37"/>
        <v>1</v>
      </c>
      <c r="V32">
        <f t="shared" si="37"/>
        <v>1</v>
      </c>
      <c r="W32">
        <f t="shared" si="37"/>
        <v>1</v>
      </c>
      <c r="X32">
        <f t="shared" si="37"/>
        <v>1</v>
      </c>
      <c r="Y32">
        <f t="shared" si="37"/>
        <v>1</v>
      </c>
      <c r="Z32">
        <f t="shared" si="37"/>
        <v>1</v>
      </c>
      <c r="AA32">
        <f t="shared" si="37"/>
        <v>1</v>
      </c>
      <c r="AB32">
        <f t="shared" si="37"/>
        <v>1</v>
      </c>
      <c r="AC32">
        <f t="shared" si="37"/>
        <v>1</v>
      </c>
      <c r="AD32">
        <f t="shared" si="37"/>
        <v>1</v>
      </c>
      <c r="AE32">
        <f t="shared" si="37"/>
        <v>1</v>
      </c>
      <c r="AF32">
        <f t="shared" si="37"/>
        <v>1</v>
      </c>
      <c r="AG32">
        <f t="shared" si="37"/>
        <v>1</v>
      </c>
      <c r="AH32">
        <f t="shared" si="37"/>
        <v>-1</v>
      </c>
      <c r="AI32">
        <f t="shared" si="37"/>
        <v>-1</v>
      </c>
      <c r="AJ32">
        <f t="shared" si="37"/>
        <v>-1</v>
      </c>
    </row>
  </sheetData>
  <mergeCells count="1">
    <mergeCell ref="L1:A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2"/>
  <sheetViews>
    <sheetView topLeftCell="BD1" workbookViewId="0">
      <selection activeCell="CW4" sqref="CW4"/>
    </sheetView>
  </sheetViews>
  <sheetFormatPr defaultRowHeight="15" x14ac:dyDescent="0.25"/>
  <cols>
    <col min="1" max="1" width="4.7109375" bestFit="1" customWidth="1"/>
    <col min="2" max="2" width="6.5703125" bestFit="1" customWidth="1"/>
    <col min="3" max="3" width="12" bestFit="1" customWidth="1"/>
    <col min="4" max="4" width="7.7109375" bestFit="1" customWidth="1"/>
    <col min="5" max="5" width="6.140625" bestFit="1" customWidth="1"/>
    <col min="7" max="7" width="18.140625" bestFit="1" customWidth="1"/>
    <col min="8" max="32" width="4" bestFit="1" customWidth="1"/>
    <col min="33" max="35" width="4.7109375" bestFit="1" customWidth="1"/>
    <col min="37" max="65" width="4" bestFit="1" customWidth="1"/>
    <col min="67" max="95" width="4" bestFit="1" customWidth="1"/>
  </cols>
  <sheetData>
    <row r="1" spans="1:100" x14ac:dyDescent="0.25">
      <c r="A1" t="s">
        <v>54</v>
      </c>
      <c r="B1" t="s">
        <v>20</v>
      </c>
      <c r="C1" t="s">
        <v>21</v>
      </c>
      <c r="D1" t="s">
        <v>22</v>
      </c>
      <c r="E1" t="s">
        <v>23</v>
      </c>
      <c r="G1" t="s">
        <v>19</v>
      </c>
      <c r="K1" s="13" t="s">
        <v>24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CS1" t="s">
        <v>22</v>
      </c>
      <c r="CT1" t="s">
        <v>55</v>
      </c>
      <c r="CU1" t="s">
        <v>23</v>
      </c>
      <c r="CV1" t="s">
        <v>55</v>
      </c>
    </row>
    <row r="2" spans="1:100" x14ac:dyDescent="0.25">
      <c r="A2">
        <v>0</v>
      </c>
      <c r="B2">
        <f>A2-A$2</f>
        <v>0</v>
      </c>
      <c r="C2">
        <f>AVERAGE(G2:AI2)</f>
        <v>0</v>
      </c>
      <c r="D2">
        <f>MEDIAN(G2:AI2)</f>
        <v>0</v>
      </c>
      <c r="E2">
        <f>MODE(G2:AI2)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>
        <f>G2*G$32</f>
        <v>0</v>
      </c>
      <c r="AL2">
        <f t="shared" ref="AL2:BE14" si="0">H2*H$32</f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ref="BF2:BU17" si="1">AB2*AB$32</f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O2">
        <f>IF(AK2&lt;0, 180+AK2,AK2)</f>
        <v>0</v>
      </c>
      <c r="BP2">
        <f t="shared" ref="BP2:CH15" si="2">IF(AL2&lt;0, 180+AL2,AL2)</f>
        <v>0</v>
      </c>
      <c r="BQ2">
        <f t="shared" si="2"/>
        <v>0</v>
      </c>
      <c r="BR2">
        <f t="shared" si="2"/>
        <v>0</v>
      </c>
      <c r="BS2">
        <f t="shared" si="2"/>
        <v>0</v>
      </c>
      <c r="BT2">
        <f t="shared" si="2"/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>
        <f t="shared" si="2"/>
        <v>0</v>
      </c>
      <c r="CI2">
        <f t="shared" ref="CI2:DO9" si="3">IF(BE2&lt;0, 180+BE2,BE2)</f>
        <v>0</v>
      </c>
      <c r="CJ2">
        <f t="shared" si="3"/>
        <v>0</v>
      </c>
      <c r="CK2">
        <f t="shared" si="3"/>
        <v>0</v>
      </c>
      <c r="CL2">
        <f t="shared" si="3"/>
        <v>0</v>
      </c>
      <c r="CM2">
        <f t="shared" si="3"/>
        <v>0</v>
      </c>
      <c r="CN2">
        <f t="shared" si="3"/>
        <v>0</v>
      </c>
      <c r="CO2">
        <f t="shared" si="3"/>
        <v>0</v>
      </c>
      <c r="CP2">
        <f t="shared" si="3"/>
        <v>0</v>
      </c>
      <c r="CQ2">
        <f t="shared" si="3"/>
        <v>0</v>
      </c>
      <c r="CS2">
        <f>MEDIAN(BO2:CQ2)</f>
        <v>0</v>
      </c>
      <c r="CT2">
        <f>ABS(CS2-B2)</f>
        <v>0</v>
      </c>
      <c r="CU2">
        <f>_xlfn.MODE.SNGL(BO2:CQ2)</f>
        <v>0</v>
      </c>
      <c r="CV2">
        <f>CU2-B2</f>
        <v>0</v>
      </c>
    </row>
    <row r="3" spans="1:100" x14ac:dyDescent="0.25">
      <c r="A3">
        <v>2</v>
      </c>
      <c r="B3">
        <f t="shared" ref="B3:B31" si="4">A3-A$2</f>
        <v>2</v>
      </c>
      <c r="C3">
        <f t="shared" ref="C3:C31" si="5">AVERAGE(G3:AI3)</f>
        <v>22.827586206896552</v>
      </c>
      <c r="D3">
        <f t="shared" ref="D3:D31" si="6">MEDIAN(G3:AI3)</f>
        <v>2</v>
      </c>
      <c r="E3">
        <f t="shared" ref="E3:E31" si="7">MODE(G3:AI3)</f>
        <v>2</v>
      </c>
      <c r="G3">
        <v>158</v>
      </c>
      <c r="H3">
        <v>1</v>
      </c>
      <c r="I3">
        <v>160</v>
      </c>
      <c r="J3">
        <v>2</v>
      </c>
      <c r="K3">
        <v>1</v>
      </c>
      <c r="L3">
        <v>2</v>
      </c>
      <c r="M3">
        <v>2</v>
      </c>
      <c r="N3">
        <v>2</v>
      </c>
      <c r="O3">
        <v>1</v>
      </c>
      <c r="P3">
        <v>1</v>
      </c>
      <c r="Q3">
        <v>2</v>
      </c>
      <c r="R3">
        <v>2</v>
      </c>
      <c r="S3">
        <v>2</v>
      </c>
      <c r="T3">
        <v>2</v>
      </c>
      <c r="U3">
        <v>2</v>
      </c>
      <c r="V3">
        <v>155</v>
      </c>
      <c r="W3">
        <v>2</v>
      </c>
      <c r="X3">
        <v>2</v>
      </c>
      <c r="Y3">
        <v>2</v>
      </c>
      <c r="Z3">
        <v>155</v>
      </c>
      <c r="AA3">
        <v>2</v>
      </c>
      <c r="AB3">
        <v>2</v>
      </c>
      <c r="AC3">
        <v>2</v>
      </c>
      <c r="AD3">
        <v>2</v>
      </c>
      <c r="AE3">
        <v>156</v>
      </c>
      <c r="AF3">
        <v>1</v>
      </c>
      <c r="AG3">
        <v>-157</v>
      </c>
      <c r="AH3">
        <v>-1</v>
      </c>
      <c r="AI3">
        <v>-1</v>
      </c>
      <c r="AK3">
        <f t="shared" ref="AK3:AK31" si="8">G3*G$32</f>
        <v>158</v>
      </c>
      <c r="AL3">
        <f t="shared" si="0"/>
        <v>1</v>
      </c>
      <c r="AM3">
        <f t="shared" si="0"/>
        <v>160</v>
      </c>
      <c r="AN3">
        <f t="shared" si="0"/>
        <v>2</v>
      </c>
      <c r="AO3">
        <f t="shared" si="0"/>
        <v>1</v>
      </c>
      <c r="AP3">
        <f t="shared" si="0"/>
        <v>2</v>
      </c>
      <c r="AQ3">
        <f t="shared" si="0"/>
        <v>2</v>
      </c>
      <c r="AR3">
        <f t="shared" si="0"/>
        <v>2</v>
      </c>
      <c r="AS3">
        <f t="shared" si="0"/>
        <v>1</v>
      </c>
      <c r="AT3">
        <f t="shared" si="0"/>
        <v>1</v>
      </c>
      <c r="AU3">
        <f t="shared" si="0"/>
        <v>2</v>
      </c>
      <c r="AV3">
        <f t="shared" si="0"/>
        <v>2</v>
      </c>
      <c r="AW3">
        <f t="shared" si="0"/>
        <v>2</v>
      </c>
      <c r="AX3">
        <f t="shared" si="0"/>
        <v>2</v>
      </c>
      <c r="AY3">
        <f t="shared" si="0"/>
        <v>2</v>
      </c>
      <c r="AZ3">
        <f t="shared" si="0"/>
        <v>155</v>
      </c>
      <c r="BA3">
        <f t="shared" si="0"/>
        <v>2</v>
      </c>
      <c r="BB3">
        <f t="shared" si="0"/>
        <v>2</v>
      </c>
      <c r="BC3">
        <f t="shared" si="0"/>
        <v>2</v>
      </c>
      <c r="BD3">
        <f t="shared" si="0"/>
        <v>155</v>
      </c>
      <c r="BE3">
        <f t="shared" si="0"/>
        <v>2</v>
      </c>
      <c r="BF3">
        <f t="shared" si="1"/>
        <v>2</v>
      </c>
      <c r="BG3">
        <f t="shared" si="1"/>
        <v>2</v>
      </c>
      <c r="BH3">
        <f t="shared" si="1"/>
        <v>2</v>
      </c>
      <c r="BI3">
        <f t="shared" si="1"/>
        <v>156</v>
      </c>
      <c r="BJ3">
        <f t="shared" si="1"/>
        <v>1</v>
      </c>
      <c r="BK3">
        <f t="shared" si="1"/>
        <v>157</v>
      </c>
      <c r="BL3">
        <f t="shared" si="1"/>
        <v>1</v>
      </c>
      <c r="BM3">
        <f t="shared" si="1"/>
        <v>1</v>
      </c>
      <c r="BO3">
        <f t="shared" ref="BO3:BO31" si="9">IF(AK3&lt;0, 180+AK3,AK3)</f>
        <v>158</v>
      </c>
      <c r="BP3">
        <f t="shared" si="2"/>
        <v>1</v>
      </c>
      <c r="BQ3">
        <f t="shared" si="2"/>
        <v>160</v>
      </c>
      <c r="BR3">
        <f t="shared" si="2"/>
        <v>2</v>
      </c>
      <c r="BS3">
        <f t="shared" si="2"/>
        <v>1</v>
      </c>
      <c r="BT3">
        <f t="shared" si="2"/>
        <v>2</v>
      </c>
      <c r="BU3">
        <f t="shared" si="2"/>
        <v>2</v>
      </c>
      <c r="BV3">
        <f t="shared" si="2"/>
        <v>2</v>
      </c>
      <c r="BW3">
        <f t="shared" si="2"/>
        <v>1</v>
      </c>
      <c r="BX3">
        <f t="shared" si="2"/>
        <v>1</v>
      </c>
      <c r="BY3">
        <f t="shared" si="2"/>
        <v>2</v>
      </c>
      <c r="BZ3">
        <f t="shared" si="2"/>
        <v>2</v>
      </c>
      <c r="CA3">
        <f t="shared" si="2"/>
        <v>2</v>
      </c>
      <c r="CB3">
        <f t="shared" si="2"/>
        <v>2</v>
      </c>
      <c r="CC3">
        <f t="shared" si="2"/>
        <v>2</v>
      </c>
      <c r="CD3">
        <f t="shared" si="2"/>
        <v>155</v>
      </c>
      <c r="CE3">
        <f t="shared" si="2"/>
        <v>2</v>
      </c>
      <c r="CF3">
        <f t="shared" si="2"/>
        <v>2</v>
      </c>
      <c r="CG3">
        <f t="shared" si="2"/>
        <v>2</v>
      </c>
      <c r="CH3">
        <f t="shared" si="2"/>
        <v>155</v>
      </c>
      <c r="CI3">
        <f t="shared" si="3"/>
        <v>2</v>
      </c>
      <c r="CJ3">
        <f t="shared" si="3"/>
        <v>2</v>
      </c>
      <c r="CK3">
        <f t="shared" si="3"/>
        <v>2</v>
      </c>
      <c r="CL3">
        <f t="shared" si="3"/>
        <v>2</v>
      </c>
      <c r="CM3">
        <f t="shared" si="3"/>
        <v>156</v>
      </c>
      <c r="CN3">
        <f t="shared" si="3"/>
        <v>1</v>
      </c>
      <c r="CO3">
        <f t="shared" si="3"/>
        <v>157</v>
      </c>
      <c r="CP3">
        <f t="shared" si="3"/>
        <v>1</v>
      </c>
      <c r="CQ3">
        <f t="shared" si="3"/>
        <v>1</v>
      </c>
      <c r="CS3">
        <f t="shared" ref="CS3:CS31" si="10">MEDIAN(BO3:CQ3)</f>
        <v>2</v>
      </c>
      <c r="CT3">
        <f t="shared" ref="CT3:CT31" si="11">ABS(CS3-B3)</f>
        <v>0</v>
      </c>
      <c r="CU3">
        <f t="shared" ref="CU3:CU31" si="12">_xlfn.MODE.SNGL(BO3:CQ3)</f>
        <v>2</v>
      </c>
      <c r="CV3">
        <f t="shared" ref="CV3:CV31" si="13">CU3-B3</f>
        <v>0</v>
      </c>
    </row>
    <row r="4" spans="1:100" x14ac:dyDescent="0.25">
      <c r="A4">
        <v>18</v>
      </c>
      <c r="B4">
        <f t="shared" si="4"/>
        <v>18</v>
      </c>
      <c r="C4">
        <f t="shared" si="5"/>
        <v>53</v>
      </c>
      <c r="D4">
        <f t="shared" si="6"/>
        <v>18</v>
      </c>
      <c r="E4">
        <f t="shared" si="7"/>
        <v>18</v>
      </c>
      <c r="G4">
        <v>146</v>
      </c>
      <c r="H4">
        <v>158</v>
      </c>
      <c r="I4">
        <v>12</v>
      </c>
      <c r="J4">
        <v>137</v>
      </c>
      <c r="K4">
        <v>161</v>
      </c>
      <c r="L4">
        <v>18</v>
      </c>
      <c r="M4">
        <v>18</v>
      </c>
      <c r="N4">
        <v>18</v>
      </c>
      <c r="O4">
        <v>156</v>
      </c>
      <c r="P4">
        <v>10</v>
      </c>
      <c r="Q4">
        <v>137</v>
      </c>
      <c r="R4">
        <v>18</v>
      </c>
      <c r="S4">
        <v>17</v>
      </c>
      <c r="T4">
        <v>18</v>
      </c>
      <c r="U4">
        <v>17</v>
      </c>
      <c r="V4">
        <v>141</v>
      </c>
      <c r="W4">
        <v>137</v>
      </c>
      <c r="X4">
        <v>17</v>
      </c>
      <c r="Y4">
        <v>17</v>
      </c>
      <c r="Z4">
        <v>141</v>
      </c>
      <c r="AA4">
        <v>18</v>
      </c>
      <c r="AB4">
        <v>18</v>
      </c>
      <c r="AC4">
        <v>18</v>
      </c>
      <c r="AD4">
        <v>18</v>
      </c>
      <c r="AE4">
        <v>143</v>
      </c>
      <c r="AF4">
        <v>153</v>
      </c>
      <c r="AG4">
        <v>-14</v>
      </c>
      <c r="AH4">
        <v>-158</v>
      </c>
      <c r="AI4">
        <v>-153</v>
      </c>
      <c r="AK4">
        <f t="shared" si="8"/>
        <v>146</v>
      </c>
      <c r="AL4">
        <f t="shared" si="0"/>
        <v>158</v>
      </c>
      <c r="AM4">
        <f t="shared" si="0"/>
        <v>12</v>
      </c>
      <c r="AN4">
        <f t="shared" si="0"/>
        <v>137</v>
      </c>
      <c r="AO4">
        <f t="shared" si="0"/>
        <v>161</v>
      </c>
      <c r="AP4">
        <f t="shared" si="0"/>
        <v>18</v>
      </c>
      <c r="AQ4">
        <f t="shared" si="0"/>
        <v>18</v>
      </c>
      <c r="AR4">
        <f t="shared" si="0"/>
        <v>18</v>
      </c>
      <c r="AS4">
        <f t="shared" si="0"/>
        <v>156</v>
      </c>
      <c r="AT4">
        <f t="shared" si="0"/>
        <v>10</v>
      </c>
      <c r="AU4">
        <f t="shared" si="0"/>
        <v>137</v>
      </c>
      <c r="AV4">
        <f t="shared" si="0"/>
        <v>18</v>
      </c>
      <c r="AW4">
        <f t="shared" si="0"/>
        <v>17</v>
      </c>
      <c r="AX4">
        <f t="shared" si="0"/>
        <v>18</v>
      </c>
      <c r="AY4">
        <f t="shared" si="0"/>
        <v>17</v>
      </c>
      <c r="AZ4">
        <f t="shared" si="0"/>
        <v>141</v>
      </c>
      <c r="BA4">
        <f t="shared" si="0"/>
        <v>137</v>
      </c>
      <c r="BB4">
        <f t="shared" si="0"/>
        <v>17</v>
      </c>
      <c r="BC4">
        <f t="shared" si="0"/>
        <v>17</v>
      </c>
      <c r="BD4">
        <f t="shared" si="0"/>
        <v>141</v>
      </c>
      <c r="BE4">
        <f t="shared" si="0"/>
        <v>18</v>
      </c>
      <c r="BF4">
        <f t="shared" si="1"/>
        <v>18</v>
      </c>
      <c r="BG4">
        <f t="shared" si="1"/>
        <v>18</v>
      </c>
      <c r="BH4">
        <f t="shared" si="1"/>
        <v>18</v>
      </c>
      <c r="BI4">
        <f t="shared" si="1"/>
        <v>143</v>
      </c>
      <c r="BJ4">
        <f t="shared" si="1"/>
        <v>153</v>
      </c>
      <c r="BK4">
        <f t="shared" si="1"/>
        <v>14</v>
      </c>
      <c r="BL4">
        <f t="shared" si="1"/>
        <v>158</v>
      </c>
      <c r="BM4">
        <f t="shared" si="1"/>
        <v>153</v>
      </c>
      <c r="BO4">
        <f t="shared" si="9"/>
        <v>146</v>
      </c>
      <c r="BP4">
        <f t="shared" si="2"/>
        <v>158</v>
      </c>
      <c r="BQ4">
        <f t="shared" si="2"/>
        <v>12</v>
      </c>
      <c r="BR4">
        <f t="shared" si="2"/>
        <v>137</v>
      </c>
      <c r="BS4">
        <f t="shared" si="2"/>
        <v>161</v>
      </c>
      <c r="BT4">
        <f t="shared" si="2"/>
        <v>18</v>
      </c>
      <c r="BU4">
        <f t="shared" si="2"/>
        <v>18</v>
      </c>
      <c r="BV4">
        <f t="shared" si="2"/>
        <v>18</v>
      </c>
      <c r="BW4">
        <f t="shared" si="2"/>
        <v>156</v>
      </c>
      <c r="BX4">
        <f t="shared" si="2"/>
        <v>10</v>
      </c>
      <c r="BY4">
        <f t="shared" si="2"/>
        <v>137</v>
      </c>
      <c r="BZ4">
        <f t="shared" si="2"/>
        <v>18</v>
      </c>
      <c r="CA4">
        <f t="shared" si="2"/>
        <v>17</v>
      </c>
      <c r="CB4">
        <f t="shared" si="2"/>
        <v>18</v>
      </c>
      <c r="CC4">
        <f t="shared" si="2"/>
        <v>17</v>
      </c>
      <c r="CD4">
        <f t="shared" si="2"/>
        <v>141</v>
      </c>
      <c r="CE4">
        <f t="shared" si="2"/>
        <v>137</v>
      </c>
      <c r="CF4">
        <f t="shared" si="2"/>
        <v>17</v>
      </c>
      <c r="CG4">
        <f t="shared" si="2"/>
        <v>17</v>
      </c>
      <c r="CH4">
        <f t="shared" si="2"/>
        <v>141</v>
      </c>
      <c r="CI4">
        <f t="shared" si="3"/>
        <v>18</v>
      </c>
      <c r="CJ4">
        <f t="shared" si="3"/>
        <v>18</v>
      </c>
      <c r="CK4">
        <f t="shared" si="3"/>
        <v>18</v>
      </c>
      <c r="CL4">
        <f t="shared" si="3"/>
        <v>18</v>
      </c>
      <c r="CM4">
        <f t="shared" si="3"/>
        <v>143</v>
      </c>
      <c r="CN4">
        <f t="shared" si="3"/>
        <v>153</v>
      </c>
      <c r="CO4">
        <f t="shared" si="3"/>
        <v>14</v>
      </c>
      <c r="CP4">
        <f t="shared" si="3"/>
        <v>158</v>
      </c>
      <c r="CQ4">
        <f t="shared" si="3"/>
        <v>153</v>
      </c>
      <c r="CS4">
        <f t="shared" si="10"/>
        <v>18</v>
      </c>
      <c r="CT4">
        <f t="shared" si="11"/>
        <v>0</v>
      </c>
      <c r="CU4">
        <f t="shared" si="12"/>
        <v>18</v>
      </c>
      <c r="CV4">
        <f t="shared" si="13"/>
        <v>0</v>
      </c>
    </row>
    <row r="5" spans="1:100" x14ac:dyDescent="0.25">
      <c r="A5">
        <v>21</v>
      </c>
      <c r="B5">
        <f t="shared" si="4"/>
        <v>21</v>
      </c>
      <c r="C5">
        <f t="shared" si="5"/>
        <v>24.896551724137932</v>
      </c>
      <c r="D5">
        <f t="shared" si="6"/>
        <v>20</v>
      </c>
      <c r="E5">
        <f t="shared" si="7"/>
        <v>21</v>
      </c>
      <c r="G5">
        <v>144</v>
      </c>
      <c r="H5">
        <v>10</v>
      </c>
      <c r="I5">
        <v>14</v>
      </c>
      <c r="J5">
        <v>20</v>
      </c>
      <c r="K5">
        <v>160</v>
      </c>
      <c r="L5">
        <v>21</v>
      </c>
      <c r="M5">
        <v>21</v>
      </c>
      <c r="N5">
        <v>21</v>
      </c>
      <c r="O5">
        <v>11</v>
      </c>
      <c r="P5">
        <v>153</v>
      </c>
      <c r="Q5">
        <v>20</v>
      </c>
      <c r="R5">
        <v>21</v>
      </c>
      <c r="S5">
        <v>20</v>
      </c>
      <c r="T5">
        <v>21</v>
      </c>
      <c r="U5">
        <v>20</v>
      </c>
      <c r="V5">
        <v>18</v>
      </c>
      <c r="W5">
        <v>20</v>
      </c>
      <c r="X5">
        <v>20</v>
      </c>
      <c r="Y5">
        <v>20</v>
      </c>
      <c r="Z5">
        <v>18</v>
      </c>
      <c r="AA5">
        <v>21</v>
      </c>
      <c r="AB5">
        <v>21</v>
      </c>
      <c r="AC5">
        <v>21</v>
      </c>
      <c r="AD5">
        <v>21</v>
      </c>
      <c r="AE5">
        <v>17</v>
      </c>
      <c r="AF5">
        <v>151</v>
      </c>
      <c r="AG5">
        <v>-142</v>
      </c>
      <c r="AH5">
        <v>-10</v>
      </c>
      <c r="AI5">
        <v>-151</v>
      </c>
      <c r="AK5">
        <f t="shared" si="8"/>
        <v>144</v>
      </c>
      <c r="AL5">
        <f t="shared" si="0"/>
        <v>10</v>
      </c>
      <c r="AM5">
        <f t="shared" si="0"/>
        <v>14</v>
      </c>
      <c r="AN5">
        <f t="shared" si="0"/>
        <v>20</v>
      </c>
      <c r="AO5">
        <f t="shared" si="0"/>
        <v>160</v>
      </c>
      <c r="AP5">
        <f t="shared" si="0"/>
        <v>21</v>
      </c>
      <c r="AQ5">
        <f t="shared" si="0"/>
        <v>21</v>
      </c>
      <c r="AR5">
        <f t="shared" si="0"/>
        <v>21</v>
      </c>
      <c r="AS5">
        <f t="shared" si="0"/>
        <v>11</v>
      </c>
      <c r="AT5">
        <f t="shared" si="0"/>
        <v>153</v>
      </c>
      <c r="AU5">
        <f t="shared" si="0"/>
        <v>20</v>
      </c>
      <c r="AV5">
        <f t="shared" si="0"/>
        <v>21</v>
      </c>
      <c r="AW5">
        <f t="shared" si="0"/>
        <v>20</v>
      </c>
      <c r="AX5">
        <f t="shared" si="0"/>
        <v>21</v>
      </c>
      <c r="AY5">
        <f t="shared" si="0"/>
        <v>20</v>
      </c>
      <c r="AZ5">
        <f t="shared" si="0"/>
        <v>18</v>
      </c>
      <c r="BA5">
        <f t="shared" si="0"/>
        <v>20</v>
      </c>
      <c r="BB5">
        <f t="shared" si="0"/>
        <v>20</v>
      </c>
      <c r="BC5">
        <f t="shared" si="0"/>
        <v>20</v>
      </c>
      <c r="BD5">
        <f t="shared" si="0"/>
        <v>18</v>
      </c>
      <c r="BE5">
        <f t="shared" si="0"/>
        <v>21</v>
      </c>
      <c r="BF5">
        <f t="shared" si="1"/>
        <v>21</v>
      </c>
      <c r="BG5">
        <f t="shared" si="1"/>
        <v>21</v>
      </c>
      <c r="BH5">
        <f t="shared" si="1"/>
        <v>21</v>
      </c>
      <c r="BI5">
        <f t="shared" si="1"/>
        <v>17</v>
      </c>
      <c r="BJ5">
        <f t="shared" si="1"/>
        <v>151</v>
      </c>
      <c r="BK5">
        <f t="shared" si="1"/>
        <v>142</v>
      </c>
      <c r="BL5">
        <f t="shared" si="1"/>
        <v>10</v>
      </c>
      <c r="BM5">
        <f t="shared" si="1"/>
        <v>151</v>
      </c>
      <c r="BO5">
        <f t="shared" si="9"/>
        <v>144</v>
      </c>
      <c r="BP5">
        <f t="shared" si="2"/>
        <v>10</v>
      </c>
      <c r="BQ5">
        <f t="shared" si="2"/>
        <v>14</v>
      </c>
      <c r="BR5">
        <f t="shared" si="2"/>
        <v>20</v>
      </c>
      <c r="BS5">
        <f t="shared" si="2"/>
        <v>160</v>
      </c>
      <c r="BT5">
        <f t="shared" si="2"/>
        <v>21</v>
      </c>
      <c r="BU5">
        <f t="shared" si="2"/>
        <v>21</v>
      </c>
      <c r="BV5">
        <f t="shared" si="2"/>
        <v>21</v>
      </c>
      <c r="BW5">
        <f t="shared" si="2"/>
        <v>11</v>
      </c>
      <c r="BX5">
        <f t="shared" si="2"/>
        <v>153</v>
      </c>
      <c r="BY5">
        <f t="shared" si="2"/>
        <v>20</v>
      </c>
      <c r="BZ5">
        <f t="shared" si="2"/>
        <v>21</v>
      </c>
      <c r="CA5">
        <f t="shared" si="2"/>
        <v>20</v>
      </c>
      <c r="CB5">
        <f t="shared" si="2"/>
        <v>21</v>
      </c>
      <c r="CC5">
        <f t="shared" si="2"/>
        <v>20</v>
      </c>
      <c r="CD5">
        <f t="shared" si="2"/>
        <v>18</v>
      </c>
      <c r="CE5">
        <f t="shared" si="2"/>
        <v>20</v>
      </c>
      <c r="CF5">
        <f t="shared" si="2"/>
        <v>20</v>
      </c>
      <c r="CG5">
        <f t="shared" si="2"/>
        <v>20</v>
      </c>
      <c r="CH5">
        <f t="shared" si="2"/>
        <v>18</v>
      </c>
      <c r="CI5">
        <f t="shared" si="3"/>
        <v>21</v>
      </c>
      <c r="CJ5">
        <f t="shared" si="3"/>
        <v>21</v>
      </c>
      <c r="CK5">
        <f t="shared" si="3"/>
        <v>21</v>
      </c>
      <c r="CL5">
        <f t="shared" si="3"/>
        <v>21</v>
      </c>
      <c r="CM5">
        <f t="shared" si="3"/>
        <v>17</v>
      </c>
      <c r="CN5">
        <f t="shared" si="3"/>
        <v>151</v>
      </c>
      <c r="CO5">
        <f t="shared" si="3"/>
        <v>142</v>
      </c>
      <c r="CP5">
        <f t="shared" si="3"/>
        <v>10</v>
      </c>
      <c r="CQ5">
        <f t="shared" si="3"/>
        <v>151</v>
      </c>
      <c r="CS5">
        <f t="shared" si="10"/>
        <v>21</v>
      </c>
      <c r="CT5">
        <f t="shared" si="11"/>
        <v>0</v>
      </c>
      <c r="CU5">
        <v>10</v>
      </c>
      <c r="CV5">
        <f t="shared" si="13"/>
        <v>-11</v>
      </c>
    </row>
    <row r="6" spans="1:100" x14ac:dyDescent="0.25">
      <c r="A6">
        <v>23</v>
      </c>
      <c r="B6">
        <f t="shared" si="4"/>
        <v>23</v>
      </c>
      <c r="C6">
        <f t="shared" si="5"/>
        <v>29.586206896551722</v>
      </c>
      <c r="D6">
        <f t="shared" si="6"/>
        <v>22</v>
      </c>
      <c r="E6">
        <f t="shared" si="7"/>
        <v>23</v>
      </c>
      <c r="G6">
        <v>17</v>
      </c>
      <c r="H6">
        <v>11</v>
      </c>
      <c r="I6">
        <v>146</v>
      </c>
      <c r="J6">
        <v>22</v>
      </c>
      <c r="K6">
        <v>9</v>
      </c>
      <c r="L6">
        <v>23</v>
      </c>
      <c r="M6">
        <v>23</v>
      </c>
      <c r="N6">
        <v>23</v>
      </c>
      <c r="O6">
        <v>12</v>
      </c>
      <c r="P6">
        <v>152</v>
      </c>
      <c r="Q6">
        <v>22</v>
      </c>
      <c r="R6">
        <v>23</v>
      </c>
      <c r="S6">
        <v>22</v>
      </c>
      <c r="T6">
        <v>23</v>
      </c>
      <c r="U6">
        <v>22</v>
      </c>
      <c r="V6">
        <v>20</v>
      </c>
      <c r="W6">
        <v>22</v>
      </c>
      <c r="X6">
        <v>22</v>
      </c>
      <c r="Y6">
        <v>22</v>
      </c>
      <c r="Z6">
        <v>20</v>
      </c>
      <c r="AA6">
        <v>23</v>
      </c>
      <c r="AB6">
        <v>23</v>
      </c>
      <c r="AC6">
        <v>23</v>
      </c>
      <c r="AD6">
        <v>23</v>
      </c>
      <c r="AE6">
        <v>139</v>
      </c>
      <c r="AF6">
        <v>150</v>
      </c>
      <c r="AG6">
        <v>-18</v>
      </c>
      <c r="AH6">
        <v>-11</v>
      </c>
      <c r="AI6">
        <v>-150</v>
      </c>
      <c r="AK6">
        <f t="shared" si="8"/>
        <v>17</v>
      </c>
      <c r="AL6">
        <f t="shared" si="0"/>
        <v>11</v>
      </c>
      <c r="AM6">
        <f t="shared" si="0"/>
        <v>146</v>
      </c>
      <c r="AN6">
        <f t="shared" si="0"/>
        <v>22</v>
      </c>
      <c r="AO6">
        <f t="shared" si="0"/>
        <v>9</v>
      </c>
      <c r="AP6">
        <f t="shared" si="0"/>
        <v>23</v>
      </c>
      <c r="AQ6">
        <f t="shared" si="0"/>
        <v>23</v>
      </c>
      <c r="AR6">
        <f t="shared" si="0"/>
        <v>23</v>
      </c>
      <c r="AS6">
        <f t="shared" si="0"/>
        <v>12</v>
      </c>
      <c r="AT6">
        <f t="shared" si="0"/>
        <v>152</v>
      </c>
      <c r="AU6">
        <f t="shared" si="0"/>
        <v>22</v>
      </c>
      <c r="AV6">
        <f t="shared" si="0"/>
        <v>23</v>
      </c>
      <c r="AW6">
        <f t="shared" si="0"/>
        <v>22</v>
      </c>
      <c r="AX6">
        <f t="shared" si="0"/>
        <v>23</v>
      </c>
      <c r="AY6">
        <f t="shared" si="0"/>
        <v>22</v>
      </c>
      <c r="AZ6">
        <f t="shared" si="0"/>
        <v>20</v>
      </c>
      <c r="BA6">
        <f t="shared" si="0"/>
        <v>22</v>
      </c>
      <c r="BB6">
        <f t="shared" si="0"/>
        <v>22</v>
      </c>
      <c r="BC6">
        <f t="shared" si="0"/>
        <v>22</v>
      </c>
      <c r="BD6">
        <f t="shared" si="0"/>
        <v>20</v>
      </c>
      <c r="BE6">
        <f t="shared" si="0"/>
        <v>23</v>
      </c>
      <c r="BF6">
        <f t="shared" si="1"/>
        <v>23</v>
      </c>
      <c r="BG6">
        <f t="shared" si="1"/>
        <v>23</v>
      </c>
      <c r="BH6">
        <f t="shared" si="1"/>
        <v>23</v>
      </c>
      <c r="BI6">
        <f t="shared" si="1"/>
        <v>139</v>
      </c>
      <c r="BJ6">
        <f t="shared" si="1"/>
        <v>150</v>
      </c>
      <c r="BK6">
        <f t="shared" si="1"/>
        <v>18</v>
      </c>
      <c r="BL6">
        <f t="shared" si="1"/>
        <v>11</v>
      </c>
      <c r="BM6">
        <f t="shared" si="1"/>
        <v>150</v>
      </c>
      <c r="BO6">
        <f t="shared" si="9"/>
        <v>17</v>
      </c>
      <c r="BP6">
        <f t="shared" si="2"/>
        <v>11</v>
      </c>
      <c r="BQ6">
        <f t="shared" si="2"/>
        <v>146</v>
      </c>
      <c r="BR6">
        <f t="shared" si="2"/>
        <v>22</v>
      </c>
      <c r="BS6">
        <f t="shared" si="2"/>
        <v>9</v>
      </c>
      <c r="BT6">
        <f t="shared" si="2"/>
        <v>23</v>
      </c>
      <c r="BU6">
        <f t="shared" si="2"/>
        <v>23</v>
      </c>
      <c r="BV6">
        <f t="shared" si="2"/>
        <v>23</v>
      </c>
      <c r="BW6">
        <f t="shared" si="2"/>
        <v>12</v>
      </c>
      <c r="BX6">
        <f t="shared" si="2"/>
        <v>152</v>
      </c>
      <c r="BY6">
        <f t="shared" si="2"/>
        <v>22</v>
      </c>
      <c r="BZ6">
        <f t="shared" si="2"/>
        <v>23</v>
      </c>
      <c r="CA6">
        <f t="shared" si="2"/>
        <v>22</v>
      </c>
      <c r="CB6">
        <f t="shared" si="2"/>
        <v>23</v>
      </c>
      <c r="CC6">
        <f t="shared" si="2"/>
        <v>22</v>
      </c>
      <c r="CD6">
        <f t="shared" si="2"/>
        <v>20</v>
      </c>
      <c r="CE6">
        <f t="shared" si="2"/>
        <v>22</v>
      </c>
      <c r="CF6">
        <f t="shared" si="2"/>
        <v>22</v>
      </c>
      <c r="CG6">
        <f t="shared" si="2"/>
        <v>22</v>
      </c>
      <c r="CH6">
        <f t="shared" si="2"/>
        <v>20</v>
      </c>
      <c r="CI6">
        <f t="shared" si="3"/>
        <v>23</v>
      </c>
      <c r="CJ6">
        <f t="shared" si="3"/>
        <v>23</v>
      </c>
      <c r="CK6">
        <f t="shared" si="3"/>
        <v>23</v>
      </c>
      <c r="CL6">
        <f t="shared" si="3"/>
        <v>23</v>
      </c>
      <c r="CM6">
        <f t="shared" si="3"/>
        <v>139</v>
      </c>
      <c r="CN6">
        <f t="shared" si="3"/>
        <v>150</v>
      </c>
      <c r="CO6">
        <f t="shared" si="3"/>
        <v>18</v>
      </c>
      <c r="CP6">
        <f t="shared" si="3"/>
        <v>11</v>
      </c>
      <c r="CQ6">
        <f t="shared" si="3"/>
        <v>150</v>
      </c>
      <c r="CS6">
        <f t="shared" si="10"/>
        <v>22</v>
      </c>
      <c r="CT6">
        <f t="shared" si="11"/>
        <v>1</v>
      </c>
      <c r="CU6">
        <f t="shared" si="12"/>
        <v>23</v>
      </c>
      <c r="CV6">
        <f t="shared" si="13"/>
        <v>0</v>
      </c>
    </row>
    <row r="7" spans="1:100" x14ac:dyDescent="0.25">
      <c r="A7">
        <v>27</v>
      </c>
      <c r="B7">
        <f t="shared" si="4"/>
        <v>27</v>
      </c>
      <c r="C7">
        <f t="shared" si="5"/>
        <v>41.241379310344826</v>
      </c>
      <c r="D7">
        <f t="shared" si="6"/>
        <v>27</v>
      </c>
      <c r="E7">
        <f t="shared" si="7"/>
        <v>27</v>
      </c>
      <c r="G7">
        <v>20</v>
      </c>
      <c r="H7">
        <v>154</v>
      </c>
      <c r="I7">
        <v>144</v>
      </c>
      <c r="J7">
        <v>26</v>
      </c>
      <c r="K7">
        <v>158</v>
      </c>
      <c r="L7">
        <v>27</v>
      </c>
      <c r="M7">
        <v>27</v>
      </c>
      <c r="N7">
        <v>27</v>
      </c>
      <c r="O7">
        <v>152</v>
      </c>
      <c r="P7">
        <v>150</v>
      </c>
      <c r="Q7">
        <v>26</v>
      </c>
      <c r="R7">
        <v>27</v>
      </c>
      <c r="S7">
        <v>26</v>
      </c>
      <c r="T7">
        <v>27</v>
      </c>
      <c r="U7">
        <v>26</v>
      </c>
      <c r="V7">
        <v>23</v>
      </c>
      <c r="W7">
        <v>26</v>
      </c>
      <c r="X7">
        <v>26</v>
      </c>
      <c r="Y7">
        <v>129</v>
      </c>
      <c r="Z7">
        <v>23</v>
      </c>
      <c r="AA7">
        <v>27</v>
      </c>
      <c r="AB7">
        <v>27</v>
      </c>
      <c r="AC7">
        <v>27</v>
      </c>
      <c r="AD7">
        <v>27</v>
      </c>
      <c r="AE7">
        <v>136</v>
      </c>
      <c r="AF7">
        <v>148</v>
      </c>
      <c r="AG7">
        <v>-138</v>
      </c>
      <c r="AH7">
        <v>-154</v>
      </c>
      <c r="AI7">
        <v>-148</v>
      </c>
      <c r="AK7">
        <f t="shared" si="8"/>
        <v>20</v>
      </c>
      <c r="AL7">
        <f t="shared" si="0"/>
        <v>154</v>
      </c>
      <c r="AM7">
        <f t="shared" si="0"/>
        <v>144</v>
      </c>
      <c r="AN7">
        <f t="shared" si="0"/>
        <v>26</v>
      </c>
      <c r="AO7">
        <f t="shared" si="0"/>
        <v>158</v>
      </c>
      <c r="AP7">
        <f t="shared" si="0"/>
        <v>27</v>
      </c>
      <c r="AQ7">
        <f t="shared" si="0"/>
        <v>27</v>
      </c>
      <c r="AR7">
        <f t="shared" si="0"/>
        <v>27</v>
      </c>
      <c r="AS7">
        <f t="shared" si="0"/>
        <v>152</v>
      </c>
      <c r="AT7">
        <f t="shared" si="0"/>
        <v>150</v>
      </c>
      <c r="AU7">
        <f t="shared" si="0"/>
        <v>26</v>
      </c>
      <c r="AV7">
        <f t="shared" si="0"/>
        <v>27</v>
      </c>
      <c r="AW7">
        <f t="shared" si="0"/>
        <v>26</v>
      </c>
      <c r="AX7">
        <f t="shared" si="0"/>
        <v>27</v>
      </c>
      <c r="AY7">
        <f t="shared" si="0"/>
        <v>26</v>
      </c>
      <c r="AZ7">
        <f t="shared" si="0"/>
        <v>23</v>
      </c>
      <c r="BA7">
        <f t="shared" si="0"/>
        <v>26</v>
      </c>
      <c r="BB7">
        <f t="shared" si="0"/>
        <v>26</v>
      </c>
      <c r="BC7">
        <f t="shared" si="0"/>
        <v>129</v>
      </c>
      <c r="BD7">
        <f t="shared" si="0"/>
        <v>23</v>
      </c>
      <c r="BE7">
        <f t="shared" si="0"/>
        <v>27</v>
      </c>
      <c r="BF7">
        <f t="shared" si="1"/>
        <v>27</v>
      </c>
      <c r="BG7">
        <f t="shared" si="1"/>
        <v>27</v>
      </c>
      <c r="BH7">
        <f t="shared" si="1"/>
        <v>27</v>
      </c>
      <c r="BI7">
        <f t="shared" si="1"/>
        <v>136</v>
      </c>
      <c r="BJ7">
        <f t="shared" si="1"/>
        <v>148</v>
      </c>
      <c r="BK7">
        <f t="shared" si="1"/>
        <v>138</v>
      </c>
      <c r="BL7">
        <f t="shared" si="1"/>
        <v>154</v>
      </c>
      <c r="BM7">
        <f t="shared" si="1"/>
        <v>148</v>
      </c>
      <c r="BO7">
        <f t="shared" si="9"/>
        <v>20</v>
      </c>
      <c r="BP7">
        <f t="shared" si="2"/>
        <v>154</v>
      </c>
      <c r="BQ7">
        <f t="shared" si="2"/>
        <v>144</v>
      </c>
      <c r="BR7">
        <f t="shared" si="2"/>
        <v>26</v>
      </c>
      <c r="BS7">
        <f t="shared" si="2"/>
        <v>158</v>
      </c>
      <c r="BT7">
        <f t="shared" si="2"/>
        <v>27</v>
      </c>
      <c r="BU7">
        <f t="shared" si="2"/>
        <v>27</v>
      </c>
      <c r="BV7">
        <f t="shared" si="2"/>
        <v>27</v>
      </c>
      <c r="BW7">
        <f t="shared" si="2"/>
        <v>152</v>
      </c>
      <c r="BX7">
        <f t="shared" si="2"/>
        <v>150</v>
      </c>
      <c r="BY7">
        <f t="shared" si="2"/>
        <v>26</v>
      </c>
      <c r="BZ7">
        <f t="shared" si="2"/>
        <v>27</v>
      </c>
      <c r="CA7">
        <f t="shared" si="2"/>
        <v>26</v>
      </c>
      <c r="CB7">
        <f t="shared" si="2"/>
        <v>27</v>
      </c>
      <c r="CC7">
        <f t="shared" si="2"/>
        <v>26</v>
      </c>
      <c r="CD7">
        <f t="shared" si="2"/>
        <v>23</v>
      </c>
      <c r="CE7">
        <f t="shared" si="2"/>
        <v>26</v>
      </c>
      <c r="CF7">
        <f t="shared" si="2"/>
        <v>26</v>
      </c>
      <c r="CG7">
        <f t="shared" si="2"/>
        <v>129</v>
      </c>
      <c r="CH7">
        <f t="shared" si="2"/>
        <v>23</v>
      </c>
      <c r="CI7">
        <f t="shared" si="3"/>
        <v>27</v>
      </c>
      <c r="CJ7">
        <f t="shared" si="3"/>
        <v>27</v>
      </c>
      <c r="CK7">
        <f t="shared" si="3"/>
        <v>27</v>
      </c>
      <c r="CL7">
        <f t="shared" si="3"/>
        <v>27</v>
      </c>
      <c r="CM7">
        <f t="shared" si="3"/>
        <v>136</v>
      </c>
      <c r="CN7">
        <f t="shared" si="3"/>
        <v>148</v>
      </c>
      <c r="CO7">
        <f t="shared" si="3"/>
        <v>138</v>
      </c>
      <c r="CP7">
        <f t="shared" si="3"/>
        <v>154</v>
      </c>
      <c r="CQ7">
        <f t="shared" si="3"/>
        <v>148</v>
      </c>
      <c r="CS7">
        <f t="shared" si="10"/>
        <v>27</v>
      </c>
      <c r="CT7">
        <f t="shared" si="11"/>
        <v>0</v>
      </c>
      <c r="CU7">
        <f t="shared" si="12"/>
        <v>27</v>
      </c>
      <c r="CV7">
        <f t="shared" si="13"/>
        <v>0</v>
      </c>
    </row>
    <row r="8" spans="1:100" x14ac:dyDescent="0.25">
      <c r="A8">
        <v>28</v>
      </c>
      <c r="B8">
        <f t="shared" si="4"/>
        <v>28</v>
      </c>
      <c r="C8">
        <f t="shared" si="5"/>
        <v>34.862068965517238</v>
      </c>
      <c r="D8">
        <f t="shared" si="6"/>
        <v>27</v>
      </c>
      <c r="E8">
        <f t="shared" si="7"/>
        <v>28</v>
      </c>
      <c r="G8">
        <v>139</v>
      </c>
      <c r="H8">
        <v>13</v>
      </c>
      <c r="I8">
        <v>143</v>
      </c>
      <c r="J8">
        <v>27</v>
      </c>
      <c r="K8">
        <v>11</v>
      </c>
      <c r="L8">
        <v>28</v>
      </c>
      <c r="M8">
        <v>28</v>
      </c>
      <c r="N8">
        <v>28</v>
      </c>
      <c r="O8">
        <v>14</v>
      </c>
      <c r="P8">
        <v>15</v>
      </c>
      <c r="Q8">
        <v>27</v>
      </c>
      <c r="R8">
        <v>28</v>
      </c>
      <c r="S8">
        <v>27</v>
      </c>
      <c r="T8">
        <v>28</v>
      </c>
      <c r="U8">
        <v>27</v>
      </c>
      <c r="V8">
        <v>24</v>
      </c>
      <c r="W8">
        <v>27</v>
      </c>
      <c r="X8">
        <v>128</v>
      </c>
      <c r="Y8">
        <v>128</v>
      </c>
      <c r="Z8">
        <v>24</v>
      </c>
      <c r="AA8">
        <v>28</v>
      </c>
      <c r="AB8">
        <v>28</v>
      </c>
      <c r="AC8">
        <v>28</v>
      </c>
      <c r="AD8">
        <v>28</v>
      </c>
      <c r="AE8">
        <v>135</v>
      </c>
      <c r="AF8">
        <v>16</v>
      </c>
      <c r="AG8">
        <v>-137</v>
      </c>
      <c r="AH8">
        <v>-13</v>
      </c>
      <c r="AI8">
        <v>-16</v>
      </c>
      <c r="AK8">
        <f t="shared" si="8"/>
        <v>139</v>
      </c>
      <c r="AL8">
        <f t="shared" si="0"/>
        <v>13</v>
      </c>
      <c r="AM8">
        <f t="shared" si="0"/>
        <v>143</v>
      </c>
      <c r="AN8">
        <f t="shared" si="0"/>
        <v>27</v>
      </c>
      <c r="AO8">
        <f t="shared" si="0"/>
        <v>11</v>
      </c>
      <c r="AP8">
        <f t="shared" si="0"/>
        <v>28</v>
      </c>
      <c r="AQ8">
        <f t="shared" si="0"/>
        <v>28</v>
      </c>
      <c r="AR8">
        <f t="shared" si="0"/>
        <v>28</v>
      </c>
      <c r="AS8">
        <f t="shared" si="0"/>
        <v>14</v>
      </c>
      <c r="AT8">
        <f t="shared" si="0"/>
        <v>15</v>
      </c>
      <c r="AU8">
        <f t="shared" si="0"/>
        <v>27</v>
      </c>
      <c r="AV8">
        <f t="shared" si="0"/>
        <v>28</v>
      </c>
      <c r="AW8">
        <f t="shared" si="0"/>
        <v>27</v>
      </c>
      <c r="AX8">
        <f t="shared" si="0"/>
        <v>28</v>
      </c>
      <c r="AY8">
        <f t="shared" si="0"/>
        <v>27</v>
      </c>
      <c r="AZ8">
        <f t="shared" si="0"/>
        <v>24</v>
      </c>
      <c r="BA8">
        <f t="shared" si="0"/>
        <v>27</v>
      </c>
      <c r="BB8">
        <f t="shared" si="0"/>
        <v>128</v>
      </c>
      <c r="BC8">
        <f t="shared" si="0"/>
        <v>128</v>
      </c>
      <c r="BD8">
        <f t="shared" si="0"/>
        <v>24</v>
      </c>
      <c r="BE8">
        <f t="shared" si="0"/>
        <v>28</v>
      </c>
      <c r="BF8">
        <f t="shared" si="1"/>
        <v>28</v>
      </c>
      <c r="BG8">
        <f t="shared" si="1"/>
        <v>28</v>
      </c>
      <c r="BH8">
        <f t="shared" si="1"/>
        <v>28</v>
      </c>
      <c r="BI8">
        <f t="shared" si="1"/>
        <v>135</v>
      </c>
      <c r="BJ8">
        <f t="shared" si="1"/>
        <v>16</v>
      </c>
      <c r="BK8">
        <f t="shared" si="1"/>
        <v>137</v>
      </c>
      <c r="BL8">
        <f t="shared" si="1"/>
        <v>13</v>
      </c>
      <c r="BM8">
        <f t="shared" si="1"/>
        <v>16</v>
      </c>
      <c r="BO8">
        <f t="shared" si="9"/>
        <v>139</v>
      </c>
      <c r="BP8">
        <f t="shared" si="2"/>
        <v>13</v>
      </c>
      <c r="BQ8">
        <f t="shared" si="2"/>
        <v>143</v>
      </c>
      <c r="BR8">
        <f t="shared" si="2"/>
        <v>27</v>
      </c>
      <c r="BS8">
        <f t="shared" si="2"/>
        <v>11</v>
      </c>
      <c r="BT8">
        <f t="shared" si="2"/>
        <v>28</v>
      </c>
      <c r="BU8">
        <f t="shared" si="2"/>
        <v>28</v>
      </c>
      <c r="BV8">
        <f t="shared" si="2"/>
        <v>28</v>
      </c>
      <c r="BW8">
        <f t="shared" si="2"/>
        <v>14</v>
      </c>
      <c r="BX8">
        <f t="shared" si="2"/>
        <v>15</v>
      </c>
      <c r="BY8">
        <f t="shared" si="2"/>
        <v>27</v>
      </c>
      <c r="BZ8">
        <f t="shared" si="2"/>
        <v>28</v>
      </c>
      <c r="CA8">
        <f t="shared" si="2"/>
        <v>27</v>
      </c>
      <c r="CB8">
        <f t="shared" si="2"/>
        <v>28</v>
      </c>
      <c r="CC8">
        <f t="shared" si="2"/>
        <v>27</v>
      </c>
      <c r="CD8">
        <f t="shared" si="2"/>
        <v>24</v>
      </c>
      <c r="CE8">
        <f t="shared" si="2"/>
        <v>27</v>
      </c>
      <c r="CF8">
        <f t="shared" si="2"/>
        <v>128</v>
      </c>
      <c r="CG8">
        <f t="shared" si="2"/>
        <v>128</v>
      </c>
      <c r="CH8">
        <f t="shared" si="2"/>
        <v>24</v>
      </c>
      <c r="CI8">
        <f t="shared" si="3"/>
        <v>28</v>
      </c>
      <c r="CJ8">
        <f t="shared" si="3"/>
        <v>28</v>
      </c>
      <c r="CK8">
        <f t="shared" si="3"/>
        <v>28</v>
      </c>
      <c r="CL8">
        <f t="shared" si="3"/>
        <v>28</v>
      </c>
      <c r="CM8">
        <f t="shared" si="3"/>
        <v>135</v>
      </c>
      <c r="CN8">
        <f t="shared" si="3"/>
        <v>16</v>
      </c>
      <c r="CO8">
        <f t="shared" si="3"/>
        <v>137</v>
      </c>
      <c r="CP8">
        <f t="shared" si="3"/>
        <v>13</v>
      </c>
      <c r="CQ8">
        <f t="shared" si="3"/>
        <v>16</v>
      </c>
      <c r="CS8">
        <f t="shared" si="10"/>
        <v>28</v>
      </c>
      <c r="CT8">
        <f t="shared" si="11"/>
        <v>0</v>
      </c>
      <c r="CU8">
        <f t="shared" si="12"/>
        <v>28</v>
      </c>
      <c r="CV8">
        <f t="shared" si="13"/>
        <v>0</v>
      </c>
    </row>
    <row r="9" spans="1:100" x14ac:dyDescent="0.25">
      <c r="A9">
        <v>31</v>
      </c>
      <c r="B9">
        <f t="shared" si="4"/>
        <v>31</v>
      </c>
      <c r="C9">
        <f t="shared" si="5"/>
        <v>61.068965517241381</v>
      </c>
      <c r="D9">
        <f t="shared" si="6"/>
        <v>31</v>
      </c>
      <c r="E9">
        <f t="shared" si="7"/>
        <v>31</v>
      </c>
      <c r="G9">
        <v>137</v>
      </c>
      <c r="H9">
        <v>14</v>
      </c>
      <c r="I9">
        <v>20</v>
      </c>
      <c r="J9">
        <v>125</v>
      </c>
      <c r="K9">
        <v>12</v>
      </c>
      <c r="L9">
        <v>31</v>
      </c>
      <c r="M9">
        <v>31</v>
      </c>
      <c r="N9">
        <v>31</v>
      </c>
      <c r="O9">
        <v>150</v>
      </c>
      <c r="P9">
        <v>148</v>
      </c>
      <c r="Q9">
        <v>125</v>
      </c>
      <c r="R9">
        <v>31</v>
      </c>
      <c r="S9">
        <v>125</v>
      </c>
      <c r="T9">
        <v>31</v>
      </c>
      <c r="U9">
        <v>125</v>
      </c>
      <c r="V9">
        <v>130</v>
      </c>
      <c r="W9">
        <v>125</v>
      </c>
      <c r="X9">
        <v>125</v>
      </c>
      <c r="Y9">
        <v>125</v>
      </c>
      <c r="Z9">
        <v>130</v>
      </c>
      <c r="AA9">
        <v>31</v>
      </c>
      <c r="AB9">
        <v>31</v>
      </c>
      <c r="AC9">
        <v>31</v>
      </c>
      <c r="AD9">
        <v>31</v>
      </c>
      <c r="AE9">
        <v>25</v>
      </c>
      <c r="AF9">
        <v>146</v>
      </c>
      <c r="AG9">
        <v>-135</v>
      </c>
      <c r="AH9">
        <v>-14</v>
      </c>
      <c r="AI9">
        <v>-146</v>
      </c>
      <c r="AK9">
        <f t="shared" si="8"/>
        <v>137</v>
      </c>
      <c r="AL9">
        <f t="shared" si="0"/>
        <v>14</v>
      </c>
      <c r="AM9">
        <f t="shared" si="0"/>
        <v>20</v>
      </c>
      <c r="AN9">
        <f t="shared" si="0"/>
        <v>125</v>
      </c>
      <c r="AO9">
        <f t="shared" si="0"/>
        <v>12</v>
      </c>
      <c r="AP9">
        <f t="shared" si="0"/>
        <v>31</v>
      </c>
      <c r="AQ9">
        <f t="shared" si="0"/>
        <v>31</v>
      </c>
      <c r="AR9">
        <f t="shared" si="0"/>
        <v>31</v>
      </c>
      <c r="AS9">
        <f t="shared" si="0"/>
        <v>150</v>
      </c>
      <c r="AT9">
        <f t="shared" si="0"/>
        <v>148</v>
      </c>
      <c r="AU9">
        <f t="shared" si="0"/>
        <v>125</v>
      </c>
      <c r="AV9">
        <f t="shared" si="0"/>
        <v>31</v>
      </c>
      <c r="AW9">
        <f t="shared" si="0"/>
        <v>125</v>
      </c>
      <c r="AX9">
        <f t="shared" si="0"/>
        <v>31</v>
      </c>
      <c r="AY9">
        <f t="shared" si="0"/>
        <v>125</v>
      </c>
      <c r="AZ9">
        <f t="shared" si="0"/>
        <v>130</v>
      </c>
      <c r="BA9">
        <f t="shared" si="0"/>
        <v>125</v>
      </c>
      <c r="BB9">
        <f t="shared" si="0"/>
        <v>125</v>
      </c>
      <c r="BC9">
        <f t="shared" si="0"/>
        <v>125</v>
      </c>
      <c r="BD9">
        <f t="shared" si="0"/>
        <v>130</v>
      </c>
      <c r="BE9">
        <f t="shared" si="0"/>
        <v>31</v>
      </c>
      <c r="BF9">
        <f t="shared" si="1"/>
        <v>31</v>
      </c>
      <c r="BG9">
        <f t="shared" si="1"/>
        <v>31</v>
      </c>
      <c r="BH9">
        <f t="shared" si="1"/>
        <v>31</v>
      </c>
      <c r="BI9">
        <f t="shared" si="1"/>
        <v>25</v>
      </c>
      <c r="BJ9">
        <f t="shared" si="1"/>
        <v>146</v>
      </c>
      <c r="BK9">
        <f t="shared" si="1"/>
        <v>135</v>
      </c>
      <c r="BL9">
        <f t="shared" si="1"/>
        <v>14</v>
      </c>
      <c r="BM9">
        <f t="shared" si="1"/>
        <v>146</v>
      </c>
      <c r="BO9">
        <f t="shared" si="9"/>
        <v>137</v>
      </c>
      <c r="BP9">
        <f t="shared" si="2"/>
        <v>14</v>
      </c>
      <c r="BQ9">
        <f t="shared" si="2"/>
        <v>20</v>
      </c>
      <c r="BR9">
        <f t="shared" si="2"/>
        <v>125</v>
      </c>
      <c r="BS9">
        <f t="shared" si="2"/>
        <v>12</v>
      </c>
      <c r="BT9">
        <f t="shared" si="2"/>
        <v>31</v>
      </c>
      <c r="BU9">
        <f t="shared" si="2"/>
        <v>31</v>
      </c>
      <c r="BV9">
        <f t="shared" si="2"/>
        <v>31</v>
      </c>
      <c r="BW9">
        <f t="shared" si="2"/>
        <v>150</v>
      </c>
      <c r="BX9">
        <f t="shared" si="2"/>
        <v>148</v>
      </c>
      <c r="BY9">
        <f t="shared" si="2"/>
        <v>125</v>
      </c>
      <c r="BZ9">
        <f t="shared" si="2"/>
        <v>31</v>
      </c>
      <c r="CA9">
        <f t="shared" si="2"/>
        <v>125</v>
      </c>
      <c r="CB9">
        <f t="shared" si="2"/>
        <v>31</v>
      </c>
      <c r="CC9">
        <f t="shared" si="2"/>
        <v>125</v>
      </c>
      <c r="CD9">
        <f t="shared" si="2"/>
        <v>130</v>
      </c>
      <c r="CE9">
        <f t="shared" si="2"/>
        <v>125</v>
      </c>
      <c r="CF9">
        <f t="shared" si="2"/>
        <v>125</v>
      </c>
      <c r="CG9">
        <f t="shared" si="2"/>
        <v>125</v>
      </c>
      <c r="CH9">
        <f t="shared" si="2"/>
        <v>130</v>
      </c>
      <c r="CI9">
        <f t="shared" si="3"/>
        <v>31</v>
      </c>
      <c r="CJ9">
        <f t="shared" si="3"/>
        <v>31</v>
      </c>
      <c r="CK9">
        <f t="shared" si="3"/>
        <v>31</v>
      </c>
      <c r="CL9">
        <f t="shared" si="3"/>
        <v>31</v>
      </c>
      <c r="CM9">
        <f t="shared" si="3"/>
        <v>25</v>
      </c>
      <c r="CN9">
        <f t="shared" si="3"/>
        <v>146</v>
      </c>
      <c r="CO9">
        <f t="shared" si="3"/>
        <v>135</v>
      </c>
      <c r="CP9">
        <f t="shared" si="3"/>
        <v>14</v>
      </c>
      <c r="CQ9">
        <f t="shared" si="3"/>
        <v>146</v>
      </c>
      <c r="CS9">
        <f t="shared" si="10"/>
        <v>125</v>
      </c>
      <c r="CT9">
        <f t="shared" si="11"/>
        <v>94</v>
      </c>
      <c r="CU9">
        <f t="shared" si="12"/>
        <v>31</v>
      </c>
      <c r="CV9">
        <f t="shared" si="13"/>
        <v>0</v>
      </c>
    </row>
    <row r="10" spans="1:100" x14ac:dyDescent="0.25">
      <c r="A10">
        <v>35</v>
      </c>
      <c r="B10">
        <f t="shared" si="4"/>
        <v>35</v>
      </c>
      <c r="C10">
        <f t="shared" si="5"/>
        <v>54.655172413793103</v>
      </c>
      <c r="D10">
        <f t="shared" si="6"/>
        <v>35</v>
      </c>
      <c r="E10">
        <f t="shared" si="7"/>
        <v>35</v>
      </c>
      <c r="G10">
        <v>25</v>
      </c>
      <c r="H10">
        <v>151</v>
      </c>
      <c r="I10">
        <v>139</v>
      </c>
      <c r="J10">
        <v>121</v>
      </c>
      <c r="K10">
        <v>13</v>
      </c>
      <c r="L10">
        <v>35</v>
      </c>
      <c r="M10">
        <v>35</v>
      </c>
      <c r="N10">
        <v>35</v>
      </c>
      <c r="O10">
        <v>17</v>
      </c>
      <c r="P10">
        <v>18</v>
      </c>
      <c r="Q10">
        <v>121</v>
      </c>
      <c r="R10">
        <v>35</v>
      </c>
      <c r="S10">
        <v>121</v>
      </c>
      <c r="T10">
        <v>35</v>
      </c>
      <c r="U10">
        <v>121</v>
      </c>
      <c r="V10">
        <v>127</v>
      </c>
      <c r="W10">
        <v>121</v>
      </c>
      <c r="X10">
        <v>33</v>
      </c>
      <c r="Y10">
        <v>33</v>
      </c>
      <c r="Z10">
        <v>127</v>
      </c>
      <c r="AA10">
        <v>35</v>
      </c>
      <c r="AB10">
        <v>35</v>
      </c>
      <c r="AC10">
        <v>35</v>
      </c>
      <c r="AD10">
        <v>35</v>
      </c>
      <c r="AE10">
        <v>130</v>
      </c>
      <c r="AF10">
        <v>144</v>
      </c>
      <c r="AG10">
        <v>-132</v>
      </c>
      <c r="AH10">
        <v>-16</v>
      </c>
      <c r="AI10">
        <v>-144</v>
      </c>
      <c r="AK10">
        <f t="shared" si="8"/>
        <v>25</v>
      </c>
      <c r="AL10">
        <f t="shared" si="0"/>
        <v>151</v>
      </c>
      <c r="AM10">
        <f t="shared" si="0"/>
        <v>139</v>
      </c>
      <c r="AN10">
        <f t="shared" si="0"/>
        <v>121</v>
      </c>
      <c r="AO10">
        <f t="shared" si="0"/>
        <v>13</v>
      </c>
      <c r="AP10">
        <f t="shared" si="0"/>
        <v>35</v>
      </c>
      <c r="AQ10">
        <f t="shared" si="0"/>
        <v>35</v>
      </c>
      <c r="AR10">
        <f t="shared" si="0"/>
        <v>35</v>
      </c>
      <c r="AS10">
        <f t="shared" si="0"/>
        <v>17</v>
      </c>
      <c r="AT10">
        <f t="shared" si="0"/>
        <v>18</v>
      </c>
      <c r="AU10">
        <f t="shared" si="0"/>
        <v>121</v>
      </c>
      <c r="AV10">
        <f t="shared" si="0"/>
        <v>35</v>
      </c>
      <c r="AW10">
        <f t="shared" si="0"/>
        <v>121</v>
      </c>
      <c r="AX10">
        <f t="shared" si="0"/>
        <v>35</v>
      </c>
      <c r="AY10">
        <f t="shared" si="0"/>
        <v>121</v>
      </c>
      <c r="AZ10">
        <f t="shared" si="0"/>
        <v>127</v>
      </c>
      <c r="BA10">
        <f t="shared" si="0"/>
        <v>121</v>
      </c>
      <c r="BB10">
        <f t="shared" si="0"/>
        <v>33</v>
      </c>
      <c r="BC10">
        <f t="shared" si="0"/>
        <v>33</v>
      </c>
      <c r="BD10">
        <f t="shared" si="0"/>
        <v>127</v>
      </c>
      <c r="BE10">
        <f t="shared" si="0"/>
        <v>35</v>
      </c>
      <c r="BF10">
        <f t="shared" si="1"/>
        <v>35</v>
      </c>
      <c r="BG10">
        <f t="shared" si="1"/>
        <v>35</v>
      </c>
      <c r="BH10">
        <f t="shared" si="1"/>
        <v>35</v>
      </c>
      <c r="BI10">
        <f t="shared" si="1"/>
        <v>130</v>
      </c>
      <c r="BJ10">
        <f t="shared" si="1"/>
        <v>144</v>
      </c>
      <c r="BK10">
        <f t="shared" si="1"/>
        <v>132</v>
      </c>
      <c r="BL10">
        <f t="shared" si="1"/>
        <v>16</v>
      </c>
      <c r="BM10">
        <f t="shared" si="1"/>
        <v>144</v>
      </c>
      <c r="BO10">
        <f t="shared" si="9"/>
        <v>25</v>
      </c>
      <c r="BP10">
        <f t="shared" si="2"/>
        <v>151</v>
      </c>
      <c r="BQ10">
        <f t="shared" si="2"/>
        <v>139</v>
      </c>
      <c r="BR10">
        <f t="shared" si="2"/>
        <v>121</v>
      </c>
      <c r="BS10">
        <f t="shared" si="2"/>
        <v>13</v>
      </c>
      <c r="BT10">
        <f t="shared" si="2"/>
        <v>35</v>
      </c>
      <c r="BU10">
        <f t="shared" si="2"/>
        <v>35</v>
      </c>
      <c r="BV10">
        <f t="shared" si="2"/>
        <v>35</v>
      </c>
      <c r="BW10">
        <f t="shared" si="2"/>
        <v>17</v>
      </c>
      <c r="BX10">
        <f t="shared" si="2"/>
        <v>18</v>
      </c>
      <c r="BY10">
        <f t="shared" si="2"/>
        <v>121</v>
      </c>
      <c r="BZ10">
        <f t="shared" si="2"/>
        <v>35</v>
      </c>
      <c r="CA10">
        <f t="shared" si="2"/>
        <v>121</v>
      </c>
      <c r="CB10">
        <f t="shared" si="2"/>
        <v>35</v>
      </c>
      <c r="CC10">
        <f t="shared" si="2"/>
        <v>121</v>
      </c>
      <c r="CD10">
        <f t="shared" si="2"/>
        <v>127</v>
      </c>
      <c r="CE10">
        <f t="shared" si="2"/>
        <v>121</v>
      </c>
      <c r="CF10">
        <f t="shared" si="2"/>
        <v>33</v>
      </c>
      <c r="CG10">
        <f t="shared" si="2"/>
        <v>33</v>
      </c>
      <c r="CH10">
        <f t="shared" si="2"/>
        <v>127</v>
      </c>
      <c r="CI10">
        <f t="shared" ref="CI10:CX31" si="14">IF(BE10&lt;0, 180+BE10,BE10)</f>
        <v>35</v>
      </c>
      <c r="CJ10">
        <f t="shared" si="14"/>
        <v>35</v>
      </c>
      <c r="CK10">
        <f t="shared" si="14"/>
        <v>35</v>
      </c>
      <c r="CL10">
        <f t="shared" si="14"/>
        <v>35</v>
      </c>
      <c r="CM10">
        <f t="shared" si="14"/>
        <v>130</v>
      </c>
      <c r="CN10">
        <f t="shared" si="14"/>
        <v>144</v>
      </c>
      <c r="CO10">
        <f t="shared" si="14"/>
        <v>132</v>
      </c>
      <c r="CP10">
        <f t="shared" si="14"/>
        <v>16</v>
      </c>
      <c r="CQ10">
        <f t="shared" si="14"/>
        <v>144</v>
      </c>
      <c r="CS10">
        <f t="shared" si="10"/>
        <v>35</v>
      </c>
      <c r="CT10">
        <f t="shared" si="11"/>
        <v>0</v>
      </c>
      <c r="CU10">
        <f t="shared" si="12"/>
        <v>35</v>
      </c>
      <c r="CV10">
        <f t="shared" si="13"/>
        <v>0</v>
      </c>
    </row>
    <row r="11" spans="1:100" x14ac:dyDescent="0.25">
      <c r="A11">
        <v>36</v>
      </c>
      <c r="B11">
        <f t="shared" si="4"/>
        <v>36</v>
      </c>
      <c r="C11">
        <f t="shared" si="5"/>
        <v>57.655172413793103</v>
      </c>
      <c r="D11">
        <f t="shared" si="6"/>
        <v>36</v>
      </c>
      <c r="E11">
        <f t="shared" si="7"/>
        <v>36</v>
      </c>
      <c r="G11">
        <v>26</v>
      </c>
      <c r="H11">
        <v>16</v>
      </c>
      <c r="I11">
        <v>23</v>
      </c>
      <c r="J11">
        <v>120</v>
      </c>
      <c r="K11">
        <v>155</v>
      </c>
      <c r="L11">
        <v>36</v>
      </c>
      <c r="M11">
        <v>36</v>
      </c>
      <c r="N11">
        <v>36</v>
      </c>
      <c r="O11">
        <v>148</v>
      </c>
      <c r="P11">
        <v>146</v>
      </c>
      <c r="Q11">
        <v>120</v>
      </c>
      <c r="R11">
        <v>36</v>
      </c>
      <c r="S11">
        <v>34</v>
      </c>
      <c r="T11">
        <v>36</v>
      </c>
      <c r="U11">
        <v>34</v>
      </c>
      <c r="V11">
        <v>126</v>
      </c>
      <c r="W11">
        <v>120</v>
      </c>
      <c r="X11">
        <v>34</v>
      </c>
      <c r="Y11">
        <v>34</v>
      </c>
      <c r="Z11">
        <v>126</v>
      </c>
      <c r="AA11">
        <v>36</v>
      </c>
      <c r="AB11">
        <v>36</v>
      </c>
      <c r="AC11">
        <v>36</v>
      </c>
      <c r="AD11">
        <v>36</v>
      </c>
      <c r="AE11">
        <v>129</v>
      </c>
      <c r="AF11">
        <v>20</v>
      </c>
      <c r="AG11">
        <v>-27</v>
      </c>
      <c r="AH11">
        <v>-16</v>
      </c>
      <c r="AI11">
        <v>-20</v>
      </c>
      <c r="AK11">
        <f t="shared" si="8"/>
        <v>26</v>
      </c>
      <c r="AL11">
        <f t="shared" si="0"/>
        <v>16</v>
      </c>
      <c r="AM11">
        <f t="shared" si="0"/>
        <v>23</v>
      </c>
      <c r="AN11">
        <f t="shared" si="0"/>
        <v>120</v>
      </c>
      <c r="AO11">
        <f t="shared" si="0"/>
        <v>155</v>
      </c>
      <c r="AP11">
        <f t="shared" si="0"/>
        <v>36</v>
      </c>
      <c r="AQ11">
        <f t="shared" si="0"/>
        <v>36</v>
      </c>
      <c r="AR11">
        <f t="shared" si="0"/>
        <v>36</v>
      </c>
      <c r="AS11">
        <f t="shared" si="0"/>
        <v>148</v>
      </c>
      <c r="AT11">
        <f t="shared" si="0"/>
        <v>146</v>
      </c>
      <c r="AU11">
        <f t="shared" si="0"/>
        <v>120</v>
      </c>
      <c r="AV11">
        <f t="shared" si="0"/>
        <v>36</v>
      </c>
      <c r="AW11">
        <f t="shared" si="0"/>
        <v>34</v>
      </c>
      <c r="AX11">
        <f t="shared" si="0"/>
        <v>36</v>
      </c>
      <c r="AY11">
        <f t="shared" si="0"/>
        <v>34</v>
      </c>
      <c r="AZ11">
        <f t="shared" si="0"/>
        <v>126</v>
      </c>
      <c r="BA11">
        <f t="shared" si="0"/>
        <v>120</v>
      </c>
      <c r="BB11">
        <f t="shared" si="0"/>
        <v>34</v>
      </c>
      <c r="BC11">
        <f t="shared" si="0"/>
        <v>34</v>
      </c>
      <c r="BD11">
        <f t="shared" si="0"/>
        <v>126</v>
      </c>
      <c r="BE11">
        <f t="shared" si="0"/>
        <v>36</v>
      </c>
      <c r="BF11">
        <f t="shared" si="1"/>
        <v>36</v>
      </c>
      <c r="BG11">
        <f t="shared" si="1"/>
        <v>36</v>
      </c>
      <c r="BH11">
        <f t="shared" si="1"/>
        <v>36</v>
      </c>
      <c r="BI11">
        <f t="shared" si="1"/>
        <v>129</v>
      </c>
      <c r="BJ11">
        <f t="shared" si="1"/>
        <v>20</v>
      </c>
      <c r="BK11">
        <f t="shared" si="1"/>
        <v>27</v>
      </c>
      <c r="BL11">
        <f t="shared" si="1"/>
        <v>16</v>
      </c>
      <c r="BM11">
        <f t="shared" si="1"/>
        <v>20</v>
      </c>
      <c r="BO11">
        <f t="shared" si="9"/>
        <v>26</v>
      </c>
      <c r="BP11">
        <f t="shared" si="2"/>
        <v>16</v>
      </c>
      <c r="BQ11">
        <f t="shared" si="2"/>
        <v>23</v>
      </c>
      <c r="BR11">
        <f t="shared" si="2"/>
        <v>120</v>
      </c>
      <c r="BS11">
        <f t="shared" si="2"/>
        <v>155</v>
      </c>
      <c r="BT11">
        <f t="shared" si="2"/>
        <v>36</v>
      </c>
      <c r="BU11">
        <f t="shared" si="2"/>
        <v>36</v>
      </c>
      <c r="BV11">
        <f t="shared" si="2"/>
        <v>36</v>
      </c>
      <c r="BW11">
        <f t="shared" si="2"/>
        <v>148</v>
      </c>
      <c r="BX11">
        <f t="shared" si="2"/>
        <v>146</v>
      </c>
      <c r="BY11">
        <f t="shared" si="2"/>
        <v>120</v>
      </c>
      <c r="BZ11">
        <f t="shared" si="2"/>
        <v>36</v>
      </c>
      <c r="CA11">
        <f t="shared" si="2"/>
        <v>34</v>
      </c>
      <c r="CB11">
        <f t="shared" si="2"/>
        <v>36</v>
      </c>
      <c r="CC11">
        <f t="shared" si="2"/>
        <v>34</v>
      </c>
      <c r="CD11">
        <f t="shared" si="2"/>
        <v>126</v>
      </c>
      <c r="CE11">
        <f t="shared" si="2"/>
        <v>120</v>
      </c>
      <c r="CF11">
        <f t="shared" si="2"/>
        <v>34</v>
      </c>
      <c r="CG11">
        <f t="shared" si="2"/>
        <v>34</v>
      </c>
      <c r="CH11">
        <f t="shared" si="2"/>
        <v>126</v>
      </c>
      <c r="CI11">
        <f t="shared" si="14"/>
        <v>36</v>
      </c>
      <c r="CJ11">
        <f t="shared" si="14"/>
        <v>36</v>
      </c>
      <c r="CK11">
        <f t="shared" si="14"/>
        <v>36</v>
      </c>
      <c r="CL11">
        <f t="shared" si="14"/>
        <v>36</v>
      </c>
      <c r="CM11">
        <f t="shared" si="14"/>
        <v>129</v>
      </c>
      <c r="CN11">
        <f t="shared" si="14"/>
        <v>20</v>
      </c>
      <c r="CO11">
        <f t="shared" si="14"/>
        <v>27</v>
      </c>
      <c r="CP11">
        <f t="shared" si="14"/>
        <v>16</v>
      </c>
      <c r="CQ11">
        <f t="shared" si="14"/>
        <v>20</v>
      </c>
      <c r="CS11">
        <f t="shared" si="10"/>
        <v>36</v>
      </c>
      <c r="CT11">
        <f t="shared" si="11"/>
        <v>0</v>
      </c>
      <c r="CU11">
        <f t="shared" si="12"/>
        <v>36</v>
      </c>
      <c r="CV11">
        <f t="shared" si="13"/>
        <v>0</v>
      </c>
    </row>
    <row r="12" spans="1:100" x14ac:dyDescent="0.25">
      <c r="A12">
        <v>38</v>
      </c>
      <c r="B12">
        <f t="shared" si="4"/>
        <v>38</v>
      </c>
      <c r="C12">
        <f t="shared" si="5"/>
        <v>31.689655172413794</v>
      </c>
      <c r="D12">
        <f t="shared" si="6"/>
        <v>36</v>
      </c>
      <c r="E12">
        <f t="shared" si="7"/>
        <v>38</v>
      </c>
      <c r="G12">
        <v>27</v>
      </c>
      <c r="H12">
        <v>150</v>
      </c>
      <c r="I12">
        <v>24</v>
      </c>
      <c r="J12">
        <v>36</v>
      </c>
      <c r="K12">
        <v>14</v>
      </c>
      <c r="L12">
        <v>38</v>
      </c>
      <c r="M12">
        <v>38</v>
      </c>
      <c r="N12">
        <v>38</v>
      </c>
      <c r="O12">
        <v>18</v>
      </c>
      <c r="P12">
        <v>145</v>
      </c>
      <c r="Q12">
        <v>36</v>
      </c>
      <c r="R12">
        <v>38</v>
      </c>
      <c r="S12">
        <v>36</v>
      </c>
      <c r="T12">
        <v>38</v>
      </c>
      <c r="U12">
        <v>36</v>
      </c>
      <c r="V12">
        <v>32</v>
      </c>
      <c r="W12">
        <v>36</v>
      </c>
      <c r="X12">
        <v>36</v>
      </c>
      <c r="Y12">
        <v>36</v>
      </c>
      <c r="Z12">
        <v>32</v>
      </c>
      <c r="AA12">
        <v>38</v>
      </c>
      <c r="AB12">
        <v>38</v>
      </c>
      <c r="AC12">
        <v>38</v>
      </c>
      <c r="AD12">
        <v>38</v>
      </c>
      <c r="AE12">
        <v>30</v>
      </c>
      <c r="AF12">
        <v>21</v>
      </c>
      <c r="AG12">
        <v>-130</v>
      </c>
      <c r="AH12">
        <v>-17</v>
      </c>
      <c r="AI12">
        <v>-21</v>
      </c>
      <c r="AK12">
        <f t="shared" si="8"/>
        <v>27</v>
      </c>
      <c r="AL12">
        <f t="shared" si="0"/>
        <v>150</v>
      </c>
      <c r="AM12">
        <f t="shared" si="0"/>
        <v>24</v>
      </c>
      <c r="AN12">
        <f t="shared" si="0"/>
        <v>36</v>
      </c>
      <c r="AO12">
        <f t="shared" si="0"/>
        <v>14</v>
      </c>
      <c r="AP12">
        <f t="shared" si="0"/>
        <v>38</v>
      </c>
      <c r="AQ12">
        <f t="shared" si="0"/>
        <v>38</v>
      </c>
      <c r="AR12">
        <f t="shared" si="0"/>
        <v>38</v>
      </c>
      <c r="AS12">
        <f t="shared" si="0"/>
        <v>18</v>
      </c>
      <c r="AT12">
        <f t="shared" si="0"/>
        <v>145</v>
      </c>
      <c r="AU12">
        <f t="shared" si="0"/>
        <v>36</v>
      </c>
      <c r="AV12">
        <f t="shared" si="0"/>
        <v>38</v>
      </c>
      <c r="AW12">
        <f t="shared" si="0"/>
        <v>36</v>
      </c>
      <c r="AX12">
        <f t="shared" si="0"/>
        <v>38</v>
      </c>
      <c r="AY12">
        <f t="shared" si="0"/>
        <v>36</v>
      </c>
      <c r="AZ12">
        <f t="shared" si="0"/>
        <v>32</v>
      </c>
      <c r="BA12">
        <f t="shared" si="0"/>
        <v>36</v>
      </c>
      <c r="BB12">
        <f t="shared" si="0"/>
        <v>36</v>
      </c>
      <c r="BC12">
        <f t="shared" si="0"/>
        <v>36</v>
      </c>
      <c r="BD12">
        <f t="shared" si="0"/>
        <v>32</v>
      </c>
      <c r="BE12">
        <f t="shared" si="0"/>
        <v>38</v>
      </c>
      <c r="BF12">
        <f t="shared" si="1"/>
        <v>38</v>
      </c>
      <c r="BG12">
        <f t="shared" si="1"/>
        <v>38</v>
      </c>
      <c r="BH12">
        <f t="shared" si="1"/>
        <v>38</v>
      </c>
      <c r="BI12">
        <f t="shared" si="1"/>
        <v>30</v>
      </c>
      <c r="BJ12">
        <f t="shared" si="1"/>
        <v>21</v>
      </c>
      <c r="BK12">
        <f t="shared" si="1"/>
        <v>130</v>
      </c>
      <c r="BL12">
        <f t="shared" si="1"/>
        <v>17</v>
      </c>
      <c r="BM12">
        <f t="shared" si="1"/>
        <v>21</v>
      </c>
      <c r="BO12">
        <f t="shared" si="9"/>
        <v>27</v>
      </c>
      <c r="BP12">
        <f t="shared" si="2"/>
        <v>150</v>
      </c>
      <c r="BQ12">
        <f t="shared" si="2"/>
        <v>24</v>
      </c>
      <c r="BR12">
        <f t="shared" si="2"/>
        <v>36</v>
      </c>
      <c r="BS12">
        <f t="shared" si="2"/>
        <v>14</v>
      </c>
      <c r="BT12">
        <f t="shared" si="2"/>
        <v>38</v>
      </c>
      <c r="BU12">
        <f t="shared" si="2"/>
        <v>38</v>
      </c>
      <c r="BV12">
        <f t="shared" si="2"/>
        <v>38</v>
      </c>
      <c r="BW12">
        <f t="shared" si="2"/>
        <v>18</v>
      </c>
      <c r="BX12">
        <f t="shared" si="2"/>
        <v>145</v>
      </c>
      <c r="BY12">
        <f t="shared" si="2"/>
        <v>36</v>
      </c>
      <c r="BZ12">
        <f t="shared" si="2"/>
        <v>38</v>
      </c>
      <c r="CA12">
        <f t="shared" si="2"/>
        <v>36</v>
      </c>
      <c r="CB12">
        <f t="shared" si="2"/>
        <v>38</v>
      </c>
      <c r="CC12">
        <f t="shared" si="2"/>
        <v>36</v>
      </c>
      <c r="CD12">
        <f t="shared" si="2"/>
        <v>32</v>
      </c>
      <c r="CE12">
        <f t="shared" si="2"/>
        <v>36</v>
      </c>
      <c r="CF12">
        <f t="shared" si="2"/>
        <v>36</v>
      </c>
      <c r="CG12">
        <f t="shared" si="2"/>
        <v>36</v>
      </c>
      <c r="CH12">
        <f t="shared" si="2"/>
        <v>32</v>
      </c>
      <c r="CI12">
        <f t="shared" si="14"/>
        <v>38</v>
      </c>
      <c r="CJ12">
        <f t="shared" si="14"/>
        <v>38</v>
      </c>
      <c r="CK12">
        <f t="shared" si="14"/>
        <v>38</v>
      </c>
      <c r="CL12">
        <f t="shared" si="14"/>
        <v>38</v>
      </c>
      <c r="CM12">
        <f t="shared" si="14"/>
        <v>30</v>
      </c>
      <c r="CN12">
        <f t="shared" si="14"/>
        <v>21</v>
      </c>
      <c r="CO12">
        <f t="shared" si="14"/>
        <v>130</v>
      </c>
      <c r="CP12">
        <f t="shared" si="14"/>
        <v>17</v>
      </c>
      <c r="CQ12">
        <f t="shared" si="14"/>
        <v>21</v>
      </c>
      <c r="CS12">
        <f t="shared" si="10"/>
        <v>36</v>
      </c>
      <c r="CT12">
        <f t="shared" si="11"/>
        <v>2</v>
      </c>
      <c r="CU12">
        <f t="shared" si="12"/>
        <v>38</v>
      </c>
      <c r="CV12">
        <f t="shared" si="13"/>
        <v>0</v>
      </c>
    </row>
    <row r="13" spans="1:100" x14ac:dyDescent="0.25">
      <c r="A13">
        <v>44</v>
      </c>
      <c r="B13">
        <f t="shared" si="4"/>
        <v>44</v>
      </c>
      <c r="C13">
        <f t="shared" si="5"/>
        <v>70.137931034482762</v>
      </c>
      <c r="D13">
        <f t="shared" si="6"/>
        <v>44</v>
      </c>
      <c r="E13">
        <f t="shared" si="7"/>
        <v>44</v>
      </c>
      <c r="G13">
        <v>129</v>
      </c>
      <c r="H13">
        <v>148</v>
      </c>
      <c r="I13">
        <v>27</v>
      </c>
      <c r="J13">
        <v>113</v>
      </c>
      <c r="K13">
        <v>153</v>
      </c>
      <c r="L13">
        <v>44</v>
      </c>
      <c r="M13">
        <v>44</v>
      </c>
      <c r="N13">
        <v>44</v>
      </c>
      <c r="O13">
        <v>145</v>
      </c>
      <c r="P13">
        <v>22</v>
      </c>
      <c r="Q13">
        <v>113</v>
      </c>
      <c r="R13">
        <v>44</v>
      </c>
      <c r="S13">
        <v>113</v>
      </c>
      <c r="T13">
        <v>44</v>
      </c>
      <c r="U13">
        <v>113</v>
      </c>
      <c r="V13">
        <v>120</v>
      </c>
      <c r="W13">
        <v>113</v>
      </c>
      <c r="X13">
        <v>113</v>
      </c>
      <c r="Y13">
        <v>113</v>
      </c>
      <c r="Z13">
        <v>120</v>
      </c>
      <c r="AA13">
        <v>44</v>
      </c>
      <c r="AB13">
        <v>44</v>
      </c>
      <c r="AC13">
        <v>44</v>
      </c>
      <c r="AD13">
        <v>44</v>
      </c>
      <c r="AE13">
        <v>34</v>
      </c>
      <c r="AF13">
        <v>140</v>
      </c>
      <c r="AG13">
        <v>-32</v>
      </c>
      <c r="AH13">
        <v>-19</v>
      </c>
      <c r="AI13">
        <v>-140</v>
      </c>
      <c r="AK13">
        <f t="shared" si="8"/>
        <v>129</v>
      </c>
      <c r="AL13">
        <f t="shared" si="0"/>
        <v>148</v>
      </c>
      <c r="AM13">
        <f t="shared" si="0"/>
        <v>27</v>
      </c>
      <c r="AN13">
        <f t="shared" si="0"/>
        <v>113</v>
      </c>
      <c r="AO13">
        <f t="shared" si="0"/>
        <v>153</v>
      </c>
      <c r="AP13">
        <f t="shared" si="0"/>
        <v>44</v>
      </c>
      <c r="AQ13">
        <f t="shared" si="0"/>
        <v>44</v>
      </c>
      <c r="AR13">
        <f t="shared" si="0"/>
        <v>44</v>
      </c>
      <c r="AS13">
        <f t="shared" si="0"/>
        <v>145</v>
      </c>
      <c r="AT13">
        <f t="shared" si="0"/>
        <v>22</v>
      </c>
      <c r="AU13">
        <f t="shared" si="0"/>
        <v>113</v>
      </c>
      <c r="AV13">
        <f t="shared" si="0"/>
        <v>44</v>
      </c>
      <c r="AW13">
        <f t="shared" si="0"/>
        <v>113</v>
      </c>
      <c r="AX13">
        <f t="shared" si="0"/>
        <v>44</v>
      </c>
      <c r="AY13">
        <f t="shared" si="0"/>
        <v>113</v>
      </c>
      <c r="AZ13">
        <f t="shared" si="0"/>
        <v>120</v>
      </c>
      <c r="BA13">
        <f t="shared" si="0"/>
        <v>113</v>
      </c>
      <c r="BB13">
        <f t="shared" si="0"/>
        <v>113</v>
      </c>
      <c r="BC13">
        <f t="shared" si="0"/>
        <v>113</v>
      </c>
      <c r="BD13">
        <f t="shared" si="0"/>
        <v>120</v>
      </c>
      <c r="BE13">
        <f t="shared" si="0"/>
        <v>44</v>
      </c>
      <c r="BF13">
        <f t="shared" si="1"/>
        <v>44</v>
      </c>
      <c r="BG13">
        <f t="shared" si="1"/>
        <v>44</v>
      </c>
      <c r="BH13">
        <f t="shared" si="1"/>
        <v>44</v>
      </c>
      <c r="BI13">
        <f t="shared" si="1"/>
        <v>34</v>
      </c>
      <c r="BJ13">
        <f t="shared" si="1"/>
        <v>140</v>
      </c>
      <c r="BK13">
        <f t="shared" si="1"/>
        <v>32</v>
      </c>
      <c r="BL13">
        <f t="shared" si="1"/>
        <v>19</v>
      </c>
      <c r="BM13">
        <f t="shared" si="1"/>
        <v>140</v>
      </c>
      <c r="BO13">
        <f t="shared" si="9"/>
        <v>129</v>
      </c>
      <c r="BP13">
        <f t="shared" si="2"/>
        <v>148</v>
      </c>
      <c r="BQ13">
        <f t="shared" si="2"/>
        <v>27</v>
      </c>
      <c r="BR13">
        <f t="shared" si="2"/>
        <v>113</v>
      </c>
      <c r="BS13">
        <f t="shared" si="2"/>
        <v>153</v>
      </c>
      <c r="BT13">
        <f t="shared" si="2"/>
        <v>44</v>
      </c>
      <c r="BU13">
        <f t="shared" si="2"/>
        <v>44</v>
      </c>
      <c r="BV13">
        <f t="shared" si="2"/>
        <v>44</v>
      </c>
      <c r="BW13">
        <f t="shared" si="2"/>
        <v>145</v>
      </c>
      <c r="BX13">
        <f t="shared" si="2"/>
        <v>22</v>
      </c>
      <c r="BY13">
        <f t="shared" si="2"/>
        <v>113</v>
      </c>
      <c r="BZ13">
        <f t="shared" si="2"/>
        <v>44</v>
      </c>
      <c r="CA13">
        <f t="shared" si="2"/>
        <v>113</v>
      </c>
      <c r="CB13">
        <f t="shared" si="2"/>
        <v>44</v>
      </c>
      <c r="CC13">
        <f t="shared" si="2"/>
        <v>113</v>
      </c>
      <c r="CD13">
        <f t="shared" si="2"/>
        <v>120</v>
      </c>
      <c r="CE13">
        <f t="shared" si="2"/>
        <v>113</v>
      </c>
      <c r="CF13">
        <f t="shared" si="2"/>
        <v>113</v>
      </c>
      <c r="CG13">
        <f t="shared" si="2"/>
        <v>113</v>
      </c>
      <c r="CH13">
        <f t="shared" si="2"/>
        <v>120</v>
      </c>
      <c r="CI13">
        <f t="shared" si="14"/>
        <v>44</v>
      </c>
      <c r="CJ13">
        <f t="shared" si="14"/>
        <v>44</v>
      </c>
      <c r="CK13">
        <f t="shared" si="14"/>
        <v>44</v>
      </c>
      <c r="CL13">
        <f t="shared" si="14"/>
        <v>44</v>
      </c>
      <c r="CM13">
        <f t="shared" si="14"/>
        <v>34</v>
      </c>
      <c r="CN13">
        <f t="shared" si="14"/>
        <v>140</v>
      </c>
      <c r="CO13">
        <f t="shared" si="14"/>
        <v>32</v>
      </c>
      <c r="CP13">
        <f t="shared" si="14"/>
        <v>19</v>
      </c>
      <c r="CQ13">
        <f t="shared" si="14"/>
        <v>140</v>
      </c>
      <c r="CS13">
        <f t="shared" si="10"/>
        <v>113</v>
      </c>
      <c r="CT13">
        <f t="shared" si="11"/>
        <v>69</v>
      </c>
      <c r="CU13">
        <f t="shared" si="12"/>
        <v>44</v>
      </c>
      <c r="CV13">
        <f t="shared" si="13"/>
        <v>0</v>
      </c>
    </row>
    <row r="14" spans="1:100" x14ac:dyDescent="0.25">
      <c r="A14">
        <v>49</v>
      </c>
      <c r="B14">
        <f t="shared" si="4"/>
        <v>49</v>
      </c>
      <c r="C14">
        <f t="shared" si="5"/>
        <v>35.310344827586206</v>
      </c>
      <c r="D14">
        <f t="shared" si="6"/>
        <v>46</v>
      </c>
      <c r="E14">
        <f t="shared" si="7"/>
        <v>49</v>
      </c>
      <c r="G14">
        <v>33</v>
      </c>
      <c r="H14">
        <v>20</v>
      </c>
      <c r="I14">
        <v>29</v>
      </c>
      <c r="J14">
        <v>46</v>
      </c>
      <c r="K14">
        <v>17</v>
      </c>
      <c r="L14">
        <v>49</v>
      </c>
      <c r="M14">
        <v>49</v>
      </c>
      <c r="N14">
        <v>49</v>
      </c>
      <c r="O14">
        <v>22</v>
      </c>
      <c r="P14">
        <v>141</v>
      </c>
      <c r="Q14">
        <v>46</v>
      </c>
      <c r="R14">
        <v>49</v>
      </c>
      <c r="S14">
        <v>46</v>
      </c>
      <c r="T14">
        <v>49</v>
      </c>
      <c r="U14">
        <v>46</v>
      </c>
      <c r="V14">
        <v>40</v>
      </c>
      <c r="W14">
        <v>46</v>
      </c>
      <c r="X14">
        <v>46</v>
      </c>
      <c r="Y14">
        <v>109</v>
      </c>
      <c r="Z14">
        <v>40</v>
      </c>
      <c r="AA14">
        <v>49</v>
      </c>
      <c r="AB14">
        <v>49</v>
      </c>
      <c r="AC14">
        <v>49</v>
      </c>
      <c r="AD14">
        <v>49</v>
      </c>
      <c r="AE14">
        <v>37</v>
      </c>
      <c r="AF14">
        <v>138</v>
      </c>
      <c r="AG14">
        <v>-35</v>
      </c>
      <c r="AH14">
        <v>-146</v>
      </c>
      <c r="AI14">
        <v>-138</v>
      </c>
      <c r="AK14">
        <f t="shared" si="8"/>
        <v>33</v>
      </c>
      <c r="AL14">
        <f t="shared" si="0"/>
        <v>20</v>
      </c>
      <c r="AM14">
        <f t="shared" si="0"/>
        <v>29</v>
      </c>
      <c r="AN14">
        <f t="shared" si="0"/>
        <v>46</v>
      </c>
      <c r="AO14">
        <f t="shared" si="0"/>
        <v>17</v>
      </c>
      <c r="AP14">
        <f t="shared" si="0"/>
        <v>49</v>
      </c>
      <c r="AQ14">
        <f t="shared" si="0"/>
        <v>49</v>
      </c>
      <c r="AR14">
        <f t="shared" si="0"/>
        <v>49</v>
      </c>
      <c r="AS14">
        <f t="shared" si="0"/>
        <v>22</v>
      </c>
      <c r="AT14">
        <f t="shared" si="0"/>
        <v>141</v>
      </c>
      <c r="AU14">
        <f t="shared" si="0"/>
        <v>46</v>
      </c>
      <c r="AV14">
        <f t="shared" si="0"/>
        <v>49</v>
      </c>
      <c r="AW14">
        <f t="shared" si="0"/>
        <v>46</v>
      </c>
      <c r="AX14">
        <f t="shared" si="0"/>
        <v>49</v>
      </c>
      <c r="AY14">
        <f t="shared" si="0"/>
        <v>46</v>
      </c>
      <c r="AZ14">
        <f t="shared" si="0"/>
        <v>40</v>
      </c>
      <c r="BA14">
        <f t="shared" ref="BA14:BA31" si="15">W14*W$32</f>
        <v>46</v>
      </c>
      <c r="BB14">
        <f t="shared" ref="BB14:BB31" si="16">X14*X$32</f>
        <v>46</v>
      </c>
      <c r="BC14">
        <f t="shared" ref="BC14:BC31" si="17">Y14*Y$32</f>
        <v>109</v>
      </c>
      <c r="BD14">
        <f t="shared" ref="BD14:BD31" si="18">Z14*Z$32</f>
        <v>40</v>
      </c>
      <c r="BE14">
        <f t="shared" ref="BE14:BE31" si="19">AA14*AA$32</f>
        <v>49</v>
      </c>
      <c r="BF14">
        <f t="shared" si="1"/>
        <v>49</v>
      </c>
      <c r="BG14">
        <f t="shared" si="1"/>
        <v>49</v>
      </c>
      <c r="BH14">
        <f t="shared" si="1"/>
        <v>49</v>
      </c>
      <c r="BI14">
        <f t="shared" si="1"/>
        <v>37</v>
      </c>
      <c r="BJ14">
        <f t="shared" si="1"/>
        <v>138</v>
      </c>
      <c r="BK14">
        <f t="shared" si="1"/>
        <v>35</v>
      </c>
      <c r="BL14">
        <f t="shared" si="1"/>
        <v>146</v>
      </c>
      <c r="BM14">
        <f t="shared" si="1"/>
        <v>138</v>
      </c>
      <c r="BO14">
        <f t="shared" si="9"/>
        <v>33</v>
      </c>
      <c r="BP14">
        <f t="shared" si="2"/>
        <v>20</v>
      </c>
      <c r="BQ14">
        <f t="shared" si="2"/>
        <v>29</v>
      </c>
      <c r="BR14">
        <f t="shared" si="2"/>
        <v>46</v>
      </c>
      <c r="BS14">
        <f t="shared" si="2"/>
        <v>17</v>
      </c>
      <c r="BT14">
        <f t="shared" si="2"/>
        <v>49</v>
      </c>
      <c r="BU14">
        <f t="shared" si="2"/>
        <v>49</v>
      </c>
      <c r="BV14">
        <f t="shared" si="2"/>
        <v>49</v>
      </c>
      <c r="BW14">
        <f t="shared" si="2"/>
        <v>22</v>
      </c>
      <c r="BX14">
        <f t="shared" si="2"/>
        <v>141</v>
      </c>
      <c r="BY14">
        <f t="shared" si="2"/>
        <v>46</v>
      </c>
      <c r="BZ14">
        <f t="shared" si="2"/>
        <v>49</v>
      </c>
      <c r="CA14">
        <f t="shared" si="2"/>
        <v>46</v>
      </c>
      <c r="CB14">
        <f t="shared" si="2"/>
        <v>49</v>
      </c>
      <c r="CC14">
        <f t="shared" si="2"/>
        <v>46</v>
      </c>
      <c r="CD14">
        <f t="shared" si="2"/>
        <v>40</v>
      </c>
      <c r="CE14">
        <f t="shared" si="2"/>
        <v>46</v>
      </c>
      <c r="CF14">
        <f t="shared" si="2"/>
        <v>46</v>
      </c>
      <c r="CG14">
        <f t="shared" si="2"/>
        <v>109</v>
      </c>
      <c r="CH14">
        <f t="shared" si="2"/>
        <v>40</v>
      </c>
      <c r="CI14">
        <f t="shared" si="14"/>
        <v>49</v>
      </c>
      <c r="CJ14">
        <f t="shared" si="14"/>
        <v>49</v>
      </c>
      <c r="CK14">
        <f t="shared" si="14"/>
        <v>49</v>
      </c>
      <c r="CL14">
        <f t="shared" si="14"/>
        <v>49</v>
      </c>
      <c r="CM14">
        <f t="shared" si="14"/>
        <v>37</v>
      </c>
      <c r="CN14">
        <f t="shared" si="14"/>
        <v>138</v>
      </c>
      <c r="CO14">
        <f t="shared" si="14"/>
        <v>35</v>
      </c>
      <c r="CP14">
        <f t="shared" si="14"/>
        <v>146</v>
      </c>
      <c r="CQ14">
        <f t="shared" si="14"/>
        <v>138</v>
      </c>
      <c r="CS14">
        <f t="shared" si="10"/>
        <v>46</v>
      </c>
      <c r="CT14">
        <f t="shared" si="11"/>
        <v>3</v>
      </c>
      <c r="CU14">
        <f t="shared" si="12"/>
        <v>49</v>
      </c>
      <c r="CV14">
        <f t="shared" si="13"/>
        <v>0</v>
      </c>
    </row>
    <row r="15" spans="1:100" x14ac:dyDescent="0.25">
      <c r="A15">
        <v>52</v>
      </c>
      <c r="B15">
        <f t="shared" si="4"/>
        <v>52</v>
      </c>
      <c r="C15">
        <f t="shared" si="5"/>
        <v>64.172413793103445</v>
      </c>
      <c r="D15">
        <f t="shared" si="6"/>
        <v>52</v>
      </c>
      <c r="E15">
        <f t="shared" si="7"/>
        <v>52</v>
      </c>
      <c r="G15">
        <v>125</v>
      </c>
      <c r="H15">
        <v>21</v>
      </c>
      <c r="I15">
        <v>131</v>
      </c>
      <c r="J15">
        <v>106</v>
      </c>
      <c r="K15">
        <v>151</v>
      </c>
      <c r="L15">
        <v>52</v>
      </c>
      <c r="M15">
        <v>52</v>
      </c>
      <c r="N15">
        <v>52</v>
      </c>
      <c r="O15">
        <v>23</v>
      </c>
      <c r="P15">
        <v>140</v>
      </c>
      <c r="Q15">
        <v>106</v>
      </c>
      <c r="R15">
        <v>52</v>
      </c>
      <c r="S15">
        <v>106</v>
      </c>
      <c r="T15">
        <v>52</v>
      </c>
      <c r="U15">
        <v>106</v>
      </c>
      <c r="V15">
        <v>42</v>
      </c>
      <c r="W15">
        <v>106</v>
      </c>
      <c r="X15">
        <v>106</v>
      </c>
      <c r="Y15">
        <v>106</v>
      </c>
      <c r="Z15">
        <v>42</v>
      </c>
      <c r="AA15">
        <v>52</v>
      </c>
      <c r="AB15">
        <v>52</v>
      </c>
      <c r="AC15">
        <v>52</v>
      </c>
      <c r="AD15">
        <v>52</v>
      </c>
      <c r="AE15">
        <v>119</v>
      </c>
      <c r="AF15">
        <v>137</v>
      </c>
      <c r="AG15">
        <v>-122</v>
      </c>
      <c r="AH15">
        <v>-21</v>
      </c>
      <c r="AI15">
        <v>-137</v>
      </c>
      <c r="AK15">
        <f t="shared" si="8"/>
        <v>125</v>
      </c>
      <c r="AL15">
        <f t="shared" ref="AL15:AL31" si="20">H15*H$32</f>
        <v>21</v>
      </c>
      <c r="AM15">
        <f t="shared" ref="AM15:AM31" si="21">I15*I$32</f>
        <v>131</v>
      </c>
      <c r="AN15">
        <f t="shared" ref="AN15:AN31" si="22">J15*J$32</f>
        <v>106</v>
      </c>
      <c r="AO15">
        <f t="shared" ref="AO15:AO31" si="23">K15*K$32</f>
        <v>151</v>
      </c>
      <c r="AP15">
        <f t="shared" ref="AP15:AP31" si="24">L15*L$32</f>
        <v>52</v>
      </c>
      <c r="AQ15">
        <f t="shared" ref="AQ15:AQ31" si="25">M15*M$32</f>
        <v>52</v>
      </c>
      <c r="AR15">
        <f t="shared" ref="AR15:AR31" si="26">N15*N$32</f>
        <v>52</v>
      </c>
      <c r="AS15">
        <f t="shared" ref="AS15:AS31" si="27">O15*O$32</f>
        <v>23</v>
      </c>
      <c r="AT15">
        <f t="shared" ref="AT15:AT31" si="28">P15*P$32</f>
        <v>140</v>
      </c>
      <c r="AU15">
        <f t="shared" ref="AU15:AU31" si="29">Q15*Q$32</f>
        <v>106</v>
      </c>
      <c r="AV15">
        <f t="shared" ref="AV15:AV31" si="30">R15*R$32</f>
        <v>52</v>
      </c>
      <c r="AW15">
        <f t="shared" ref="AW15:AW31" si="31">S15*S$32</f>
        <v>106</v>
      </c>
      <c r="AX15">
        <f t="shared" ref="AX15:AX31" si="32">T15*T$32</f>
        <v>52</v>
      </c>
      <c r="AY15">
        <f t="shared" ref="AY15:AY31" si="33">U15*U$32</f>
        <v>106</v>
      </c>
      <c r="AZ15">
        <f t="shared" ref="AZ15:AZ31" si="34">V15*V$32</f>
        <v>42</v>
      </c>
      <c r="BA15">
        <f t="shared" si="15"/>
        <v>106</v>
      </c>
      <c r="BB15">
        <f t="shared" si="16"/>
        <v>106</v>
      </c>
      <c r="BC15">
        <f t="shared" si="17"/>
        <v>106</v>
      </c>
      <c r="BD15">
        <f t="shared" si="18"/>
        <v>42</v>
      </c>
      <c r="BE15">
        <f t="shared" si="19"/>
        <v>52</v>
      </c>
      <c r="BF15">
        <f t="shared" si="1"/>
        <v>52</v>
      </c>
      <c r="BG15">
        <f t="shared" si="1"/>
        <v>52</v>
      </c>
      <c r="BH15">
        <f t="shared" si="1"/>
        <v>52</v>
      </c>
      <c r="BI15">
        <f t="shared" si="1"/>
        <v>119</v>
      </c>
      <c r="BJ15">
        <f t="shared" si="1"/>
        <v>137</v>
      </c>
      <c r="BK15">
        <f t="shared" si="1"/>
        <v>122</v>
      </c>
      <c r="BL15">
        <f t="shared" si="1"/>
        <v>21</v>
      </c>
      <c r="BM15">
        <f t="shared" si="1"/>
        <v>137</v>
      </c>
      <c r="BO15">
        <f t="shared" si="9"/>
        <v>125</v>
      </c>
      <c r="BP15">
        <f t="shared" si="2"/>
        <v>21</v>
      </c>
      <c r="BQ15">
        <f t="shared" si="2"/>
        <v>131</v>
      </c>
      <c r="BR15">
        <f t="shared" si="2"/>
        <v>106</v>
      </c>
      <c r="BS15">
        <f t="shared" si="2"/>
        <v>151</v>
      </c>
      <c r="BT15">
        <f t="shared" si="2"/>
        <v>52</v>
      </c>
      <c r="BU15">
        <f t="shared" si="2"/>
        <v>52</v>
      </c>
      <c r="BV15">
        <f t="shared" si="2"/>
        <v>52</v>
      </c>
      <c r="BW15">
        <f t="shared" si="2"/>
        <v>23</v>
      </c>
      <c r="BX15">
        <f t="shared" ref="BX15:BX31" si="35">IF(AT15&lt;0, 180+AT15,AT15)</f>
        <v>140</v>
      </c>
      <c r="BY15">
        <f t="shared" ref="BY15:BY31" si="36">IF(AU15&lt;0, 180+AU15,AU15)</f>
        <v>106</v>
      </c>
      <c r="BZ15">
        <f t="shared" ref="BZ15:BZ31" si="37">IF(AV15&lt;0, 180+AV15,AV15)</f>
        <v>52</v>
      </c>
      <c r="CA15">
        <f t="shared" ref="CA15:CA31" si="38">IF(AW15&lt;0, 180+AW15,AW15)</f>
        <v>106</v>
      </c>
      <c r="CB15">
        <f t="shared" ref="CB15:CB31" si="39">IF(AX15&lt;0, 180+AX15,AX15)</f>
        <v>52</v>
      </c>
      <c r="CC15">
        <f t="shared" ref="CC15:CC31" si="40">IF(AY15&lt;0, 180+AY15,AY15)</f>
        <v>106</v>
      </c>
      <c r="CD15">
        <f t="shared" ref="CD15:CD31" si="41">IF(AZ15&lt;0, 180+AZ15,AZ15)</f>
        <v>42</v>
      </c>
      <c r="CE15">
        <f t="shared" ref="CE15:CE31" si="42">IF(BA15&lt;0, 180+BA15,BA15)</f>
        <v>106</v>
      </c>
      <c r="CF15">
        <f t="shared" ref="CF15:CF31" si="43">IF(BB15&lt;0, 180+BB15,BB15)</f>
        <v>106</v>
      </c>
      <c r="CG15">
        <f t="shared" ref="CG15:CG31" si="44">IF(BC15&lt;0, 180+BC15,BC15)</f>
        <v>106</v>
      </c>
      <c r="CH15">
        <f t="shared" ref="CH15:CH31" si="45">IF(BD15&lt;0, 180+BD15,BD15)</f>
        <v>42</v>
      </c>
      <c r="CI15">
        <f t="shared" si="14"/>
        <v>52</v>
      </c>
      <c r="CJ15">
        <f t="shared" si="14"/>
        <v>52</v>
      </c>
      <c r="CK15">
        <f t="shared" si="14"/>
        <v>52</v>
      </c>
      <c r="CL15">
        <f t="shared" si="14"/>
        <v>52</v>
      </c>
      <c r="CM15">
        <f t="shared" si="14"/>
        <v>119</v>
      </c>
      <c r="CN15">
        <f t="shared" si="14"/>
        <v>137</v>
      </c>
      <c r="CO15">
        <f t="shared" si="14"/>
        <v>122</v>
      </c>
      <c r="CP15">
        <f t="shared" si="14"/>
        <v>21</v>
      </c>
      <c r="CQ15">
        <f t="shared" si="14"/>
        <v>137</v>
      </c>
      <c r="CS15">
        <f t="shared" si="10"/>
        <v>106</v>
      </c>
      <c r="CT15">
        <f t="shared" si="11"/>
        <v>54</v>
      </c>
      <c r="CU15">
        <f t="shared" si="12"/>
        <v>52</v>
      </c>
      <c r="CV15">
        <f t="shared" si="13"/>
        <v>0</v>
      </c>
    </row>
    <row r="16" spans="1:100" x14ac:dyDescent="0.25">
      <c r="A16">
        <v>57</v>
      </c>
      <c r="B16">
        <f t="shared" si="4"/>
        <v>57</v>
      </c>
      <c r="C16">
        <f t="shared" si="5"/>
        <v>62.620689655172413</v>
      </c>
      <c r="D16">
        <f t="shared" si="6"/>
        <v>57</v>
      </c>
      <c r="E16">
        <f t="shared" si="7"/>
        <v>57</v>
      </c>
      <c r="G16">
        <v>123</v>
      </c>
      <c r="H16">
        <v>22</v>
      </c>
      <c r="I16">
        <v>32</v>
      </c>
      <c r="J16">
        <v>102</v>
      </c>
      <c r="K16">
        <v>150</v>
      </c>
      <c r="L16">
        <v>57</v>
      </c>
      <c r="M16">
        <v>57</v>
      </c>
      <c r="N16">
        <v>57</v>
      </c>
      <c r="O16">
        <v>24</v>
      </c>
      <c r="P16">
        <v>26</v>
      </c>
      <c r="Q16">
        <v>102</v>
      </c>
      <c r="R16">
        <v>57</v>
      </c>
      <c r="S16">
        <v>102</v>
      </c>
      <c r="T16">
        <v>57</v>
      </c>
      <c r="U16">
        <v>102</v>
      </c>
      <c r="V16">
        <v>112</v>
      </c>
      <c r="W16">
        <v>102</v>
      </c>
      <c r="X16">
        <v>102</v>
      </c>
      <c r="Y16">
        <v>102</v>
      </c>
      <c r="Z16">
        <v>45</v>
      </c>
      <c r="AA16">
        <v>57</v>
      </c>
      <c r="AB16">
        <v>57</v>
      </c>
      <c r="AC16">
        <v>57</v>
      </c>
      <c r="AD16">
        <v>57</v>
      </c>
      <c r="AE16">
        <v>116</v>
      </c>
      <c r="AF16">
        <v>28</v>
      </c>
      <c r="AG16">
        <v>-39</v>
      </c>
      <c r="AH16">
        <v>-22</v>
      </c>
      <c r="AI16">
        <v>-28</v>
      </c>
      <c r="AK16">
        <f t="shared" si="8"/>
        <v>123</v>
      </c>
      <c r="AL16">
        <f t="shared" si="20"/>
        <v>22</v>
      </c>
      <c r="AM16">
        <f t="shared" si="21"/>
        <v>32</v>
      </c>
      <c r="AN16">
        <f t="shared" si="22"/>
        <v>102</v>
      </c>
      <c r="AO16">
        <f t="shared" si="23"/>
        <v>150</v>
      </c>
      <c r="AP16">
        <f t="shared" si="24"/>
        <v>57</v>
      </c>
      <c r="AQ16">
        <f t="shared" si="25"/>
        <v>57</v>
      </c>
      <c r="AR16">
        <f t="shared" si="26"/>
        <v>57</v>
      </c>
      <c r="AS16">
        <f t="shared" si="27"/>
        <v>24</v>
      </c>
      <c r="AT16">
        <f t="shared" si="28"/>
        <v>26</v>
      </c>
      <c r="AU16">
        <f t="shared" si="29"/>
        <v>102</v>
      </c>
      <c r="AV16">
        <f t="shared" si="30"/>
        <v>57</v>
      </c>
      <c r="AW16">
        <f t="shared" si="31"/>
        <v>102</v>
      </c>
      <c r="AX16">
        <f t="shared" si="32"/>
        <v>57</v>
      </c>
      <c r="AY16">
        <f t="shared" si="33"/>
        <v>102</v>
      </c>
      <c r="AZ16">
        <f t="shared" si="34"/>
        <v>112</v>
      </c>
      <c r="BA16">
        <f t="shared" si="15"/>
        <v>102</v>
      </c>
      <c r="BB16">
        <f t="shared" si="16"/>
        <v>102</v>
      </c>
      <c r="BC16">
        <f t="shared" si="17"/>
        <v>102</v>
      </c>
      <c r="BD16">
        <f t="shared" si="18"/>
        <v>45</v>
      </c>
      <c r="BE16">
        <f t="shared" si="19"/>
        <v>57</v>
      </c>
      <c r="BF16">
        <f t="shared" si="1"/>
        <v>57</v>
      </c>
      <c r="BG16">
        <f t="shared" si="1"/>
        <v>57</v>
      </c>
      <c r="BH16">
        <f t="shared" si="1"/>
        <v>57</v>
      </c>
      <c r="BI16">
        <f t="shared" si="1"/>
        <v>116</v>
      </c>
      <c r="BJ16">
        <f t="shared" si="1"/>
        <v>28</v>
      </c>
      <c r="BK16">
        <f t="shared" si="1"/>
        <v>39</v>
      </c>
      <c r="BL16">
        <f t="shared" si="1"/>
        <v>22</v>
      </c>
      <c r="BM16">
        <f t="shared" si="1"/>
        <v>28</v>
      </c>
      <c r="BO16">
        <f t="shared" si="9"/>
        <v>123</v>
      </c>
      <c r="BP16">
        <f t="shared" ref="BP16:BP31" si="46">IF(AL16&lt;0, 180+AL16,AL16)</f>
        <v>22</v>
      </c>
      <c r="BQ16">
        <f t="shared" ref="BQ16:BQ31" si="47">IF(AM16&lt;0, 180+AM16,AM16)</f>
        <v>32</v>
      </c>
      <c r="BR16">
        <f t="shared" ref="BR16:BR31" si="48">IF(AN16&lt;0, 180+AN16,AN16)</f>
        <v>102</v>
      </c>
      <c r="BS16">
        <f t="shared" ref="BS16:BS31" si="49">IF(AO16&lt;0, 180+AO16,AO16)</f>
        <v>150</v>
      </c>
      <c r="BT16">
        <f t="shared" ref="BT16:BT31" si="50">IF(AP16&lt;0, 180+AP16,AP16)</f>
        <v>57</v>
      </c>
      <c r="BU16">
        <f t="shared" ref="BU16:BU31" si="51">IF(AQ16&lt;0, 180+AQ16,AQ16)</f>
        <v>57</v>
      </c>
      <c r="BV16">
        <f t="shared" ref="BV16:BV31" si="52">IF(AR16&lt;0, 180+AR16,AR16)</f>
        <v>57</v>
      </c>
      <c r="BW16">
        <f t="shared" ref="BW16:BW31" si="53">IF(AS16&lt;0, 180+AS16,AS16)</f>
        <v>24</v>
      </c>
      <c r="BX16">
        <f t="shared" si="35"/>
        <v>26</v>
      </c>
      <c r="BY16">
        <f t="shared" si="36"/>
        <v>102</v>
      </c>
      <c r="BZ16">
        <f t="shared" si="37"/>
        <v>57</v>
      </c>
      <c r="CA16">
        <f t="shared" si="38"/>
        <v>102</v>
      </c>
      <c r="CB16">
        <f t="shared" si="39"/>
        <v>57</v>
      </c>
      <c r="CC16">
        <f t="shared" si="40"/>
        <v>102</v>
      </c>
      <c r="CD16">
        <f t="shared" si="41"/>
        <v>112</v>
      </c>
      <c r="CE16">
        <f t="shared" si="42"/>
        <v>102</v>
      </c>
      <c r="CF16">
        <f t="shared" si="43"/>
        <v>102</v>
      </c>
      <c r="CG16">
        <f t="shared" si="44"/>
        <v>102</v>
      </c>
      <c r="CH16">
        <f t="shared" si="45"/>
        <v>45</v>
      </c>
      <c r="CI16">
        <f t="shared" si="14"/>
        <v>57</v>
      </c>
      <c r="CJ16">
        <f t="shared" si="14"/>
        <v>57</v>
      </c>
      <c r="CK16">
        <f t="shared" si="14"/>
        <v>57</v>
      </c>
      <c r="CL16">
        <f t="shared" si="14"/>
        <v>57</v>
      </c>
      <c r="CM16">
        <f t="shared" si="14"/>
        <v>116</v>
      </c>
      <c r="CN16">
        <f t="shared" si="14"/>
        <v>28</v>
      </c>
      <c r="CO16">
        <f t="shared" si="14"/>
        <v>39</v>
      </c>
      <c r="CP16">
        <f t="shared" si="14"/>
        <v>22</v>
      </c>
      <c r="CQ16">
        <f t="shared" si="14"/>
        <v>28</v>
      </c>
      <c r="CS16">
        <f t="shared" si="10"/>
        <v>57</v>
      </c>
      <c r="CT16">
        <f t="shared" si="11"/>
        <v>0</v>
      </c>
      <c r="CU16">
        <f t="shared" si="12"/>
        <v>57</v>
      </c>
      <c r="CV16">
        <f t="shared" si="13"/>
        <v>0</v>
      </c>
    </row>
    <row r="17" spans="1:100" x14ac:dyDescent="0.25">
      <c r="A17">
        <v>69</v>
      </c>
      <c r="B17">
        <f t="shared" si="4"/>
        <v>69</v>
      </c>
      <c r="C17">
        <f t="shared" si="5"/>
        <v>60.793103448275865</v>
      </c>
      <c r="D17">
        <f t="shared" si="6"/>
        <v>69</v>
      </c>
      <c r="E17">
        <f t="shared" si="7"/>
        <v>60</v>
      </c>
      <c r="G17">
        <v>40</v>
      </c>
      <c r="H17">
        <v>143</v>
      </c>
      <c r="I17">
        <v>35</v>
      </c>
      <c r="J17">
        <v>60</v>
      </c>
      <c r="K17">
        <v>149</v>
      </c>
      <c r="L17">
        <v>85</v>
      </c>
      <c r="M17">
        <v>69</v>
      </c>
      <c r="N17">
        <v>69</v>
      </c>
      <c r="O17">
        <v>26</v>
      </c>
      <c r="P17">
        <v>28</v>
      </c>
      <c r="Q17">
        <v>60</v>
      </c>
      <c r="R17">
        <v>85</v>
      </c>
      <c r="S17">
        <v>60</v>
      </c>
      <c r="T17">
        <v>85</v>
      </c>
      <c r="U17">
        <v>60</v>
      </c>
      <c r="V17">
        <v>107</v>
      </c>
      <c r="W17">
        <v>60</v>
      </c>
      <c r="X17">
        <v>60</v>
      </c>
      <c r="Y17">
        <v>95</v>
      </c>
      <c r="Z17">
        <v>107</v>
      </c>
      <c r="AA17">
        <v>85</v>
      </c>
      <c r="AB17">
        <v>85</v>
      </c>
      <c r="AC17">
        <v>69</v>
      </c>
      <c r="AD17">
        <v>69</v>
      </c>
      <c r="AE17">
        <v>112</v>
      </c>
      <c r="AF17">
        <v>30</v>
      </c>
      <c r="AG17">
        <v>-116</v>
      </c>
      <c r="AH17">
        <v>-24</v>
      </c>
      <c r="AI17">
        <v>-30</v>
      </c>
      <c r="AK17">
        <f t="shared" si="8"/>
        <v>40</v>
      </c>
      <c r="AL17">
        <f t="shared" si="20"/>
        <v>143</v>
      </c>
      <c r="AM17">
        <f t="shared" si="21"/>
        <v>35</v>
      </c>
      <c r="AN17">
        <f t="shared" si="22"/>
        <v>60</v>
      </c>
      <c r="AO17">
        <f t="shared" si="23"/>
        <v>149</v>
      </c>
      <c r="AP17">
        <f t="shared" si="24"/>
        <v>85</v>
      </c>
      <c r="AQ17">
        <f t="shared" si="25"/>
        <v>69</v>
      </c>
      <c r="AR17">
        <f t="shared" si="26"/>
        <v>69</v>
      </c>
      <c r="AS17">
        <f t="shared" si="27"/>
        <v>26</v>
      </c>
      <c r="AT17">
        <f t="shared" si="28"/>
        <v>28</v>
      </c>
      <c r="AU17">
        <f t="shared" si="29"/>
        <v>60</v>
      </c>
      <c r="AV17">
        <f t="shared" si="30"/>
        <v>85</v>
      </c>
      <c r="AW17">
        <f t="shared" si="31"/>
        <v>60</v>
      </c>
      <c r="AX17">
        <f t="shared" si="32"/>
        <v>85</v>
      </c>
      <c r="AY17">
        <f t="shared" si="33"/>
        <v>60</v>
      </c>
      <c r="AZ17">
        <f t="shared" si="34"/>
        <v>107</v>
      </c>
      <c r="BA17">
        <f t="shared" si="15"/>
        <v>60</v>
      </c>
      <c r="BB17">
        <f t="shared" si="16"/>
        <v>60</v>
      </c>
      <c r="BC17">
        <f t="shared" si="17"/>
        <v>95</v>
      </c>
      <c r="BD17">
        <f t="shared" si="18"/>
        <v>107</v>
      </c>
      <c r="BE17">
        <f t="shared" si="19"/>
        <v>85</v>
      </c>
      <c r="BF17">
        <f t="shared" si="1"/>
        <v>85</v>
      </c>
      <c r="BG17">
        <f t="shared" si="1"/>
        <v>69</v>
      </c>
      <c r="BH17">
        <f t="shared" si="1"/>
        <v>69</v>
      </c>
      <c r="BI17">
        <f t="shared" si="1"/>
        <v>112</v>
      </c>
      <c r="BJ17">
        <f t="shared" si="1"/>
        <v>30</v>
      </c>
      <c r="BK17">
        <f t="shared" si="1"/>
        <v>116</v>
      </c>
      <c r="BL17">
        <f t="shared" si="1"/>
        <v>24</v>
      </c>
      <c r="BM17">
        <f t="shared" si="1"/>
        <v>30</v>
      </c>
      <c r="BO17">
        <f t="shared" si="9"/>
        <v>40</v>
      </c>
      <c r="BP17">
        <f t="shared" si="46"/>
        <v>143</v>
      </c>
      <c r="BQ17">
        <f t="shared" si="47"/>
        <v>35</v>
      </c>
      <c r="BR17">
        <f t="shared" si="48"/>
        <v>60</v>
      </c>
      <c r="BS17">
        <f t="shared" si="49"/>
        <v>149</v>
      </c>
      <c r="BT17">
        <f t="shared" si="50"/>
        <v>85</v>
      </c>
      <c r="BU17">
        <f t="shared" si="51"/>
        <v>69</v>
      </c>
      <c r="BV17">
        <f t="shared" si="52"/>
        <v>69</v>
      </c>
      <c r="BW17">
        <f t="shared" si="53"/>
        <v>26</v>
      </c>
      <c r="BX17">
        <f t="shared" si="35"/>
        <v>28</v>
      </c>
      <c r="BY17">
        <f t="shared" si="36"/>
        <v>60</v>
      </c>
      <c r="BZ17">
        <f t="shared" si="37"/>
        <v>85</v>
      </c>
      <c r="CA17">
        <f t="shared" si="38"/>
        <v>60</v>
      </c>
      <c r="CB17">
        <f t="shared" si="39"/>
        <v>85</v>
      </c>
      <c r="CC17">
        <f t="shared" si="40"/>
        <v>60</v>
      </c>
      <c r="CD17">
        <f t="shared" si="41"/>
        <v>107</v>
      </c>
      <c r="CE17">
        <f t="shared" si="42"/>
        <v>60</v>
      </c>
      <c r="CF17">
        <f t="shared" si="43"/>
        <v>60</v>
      </c>
      <c r="CG17">
        <f t="shared" si="44"/>
        <v>95</v>
      </c>
      <c r="CH17">
        <f t="shared" si="45"/>
        <v>107</v>
      </c>
      <c r="CI17">
        <f t="shared" si="14"/>
        <v>85</v>
      </c>
      <c r="CJ17">
        <f t="shared" si="14"/>
        <v>85</v>
      </c>
      <c r="CK17">
        <f t="shared" si="14"/>
        <v>69</v>
      </c>
      <c r="CL17">
        <f t="shared" si="14"/>
        <v>69</v>
      </c>
      <c r="CM17">
        <f t="shared" si="14"/>
        <v>112</v>
      </c>
      <c r="CN17">
        <f t="shared" si="14"/>
        <v>30</v>
      </c>
      <c r="CO17">
        <f t="shared" si="14"/>
        <v>116</v>
      </c>
      <c r="CP17">
        <f t="shared" si="14"/>
        <v>24</v>
      </c>
      <c r="CQ17">
        <f t="shared" si="14"/>
        <v>30</v>
      </c>
      <c r="CS17">
        <f t="shared" si="10"/>
        <v>69</v>
      </c>
      <c r="CT17">
        <f t="shared" si="11"/>
        <v>0</v>
      </c>
      <c r="CU17">
        <f t="shared" si="12"/>
        <v>60</v>
      </c>
      <c r="CV17">
        <f t="shared" si="13"/>
        <v>-9</v>
      </c>
    </row>
    <row r="18" spans="1:100" x14ac:dyDescent="0.25">
      <c r="A18">
        <v>75</v>
      </c>
      <c r="B18">
        <f t="shared" si="4"/>
        <v>75</v>
      </c>
      <c r="C18">
        <f t="shared" si="5"/>
        <v>57.96551724137931</v>
      </c>
      <c r="D18">
        <f t="shared" si="6"/>
        <v>75</v>
      </c>
      <c r="E18">
        <f t="shared" si="7"/>
        <v>62</v>
      </c>
      <c r="G18">
        <v>119</v>
      </c>
      <c r="H18">
        <v>24</v>
      </c>
      <c r="I18">
        <v>126</v>
      </c>
      <c r="J18">
        <v>62</v>
      </c>
      <c r="K18">
        <v>20</v>
      </c>
      <c r="L18">
        <v>75</v>
      </c>
      <c r="M18">
        <v>77</v>
      </c>
      <c r="N18">
        <v>77</v>
      </c>
      <c r="O18">
        <v>26</v>
      </c>
      <c r="P18">
        <v>28</v>
      </c>
      <c r="Q18">
        <v>62</v>
      </c>
      <c r="R18">
        <v>75</v>
      </c>
      <c r="S18">
        <v>62</v>
      </c>
      <c r="T18">
        <v>75</v>
      </c>
      <c r="U18">
        <v>62</v>
      </c>
      <c r="V18">
        <v>106</v>
      </c>
      <c r="W18">
        <v>62</v>
      </c>
      <c r="X18">
        <v>62</v>
      </c>
      <c r="Y18">
        <v>93</v>
      </c>
      <c r="Z18">
        <v>106</v>
      </c>
      <c r="AA18">
        <v>75</v>
      </c>
      <c r="AB18">
        <v>75</v>
      </c>
      <c r="AC18">
        <v>77</v>
      </c>
      <c r="AD18">
        <v>76</v>
      </c>
      <c r="AE18">
        <v>46</v>
      </c>
      <c r="AF18">
        <v>133</v>
      </c>
      <c r="AG18">
        <v>-43</v>
      </c>
      <c r="AH18">
        <v>-24</v>
      </c>
      <c r="AI18">
        <v>-133</v>
      </c>
      <c r="AK18">
        <f t="shared" si="8"/>
        <v>119</v>
      </c>
      <c r="AL18">
        <f t="shared" si="20"/>
        <v>24</v>
      </c>
      <c r="AM18">
        <f t="shared" si="21"/>
        <v>126</v>
      </c>
      <c r="AN18">
        <f t="shared" si="22"/>
        <v>62</v>
      </c>
      <c r="AO18">
        <f t="shared" si="23"/>
        <v>20</v>
      </c>
      <c r="AP18">
        <f t="shared" si="24"/>
        <v>75</v>
      </c>
      <c r="AQ18">
        <f t="shared" si="25"/>
        <v>77</v>
      </c>
      <c r="AR18">
        <f t="shared" si="26"/>
        <v>77</v>
      </c>
      <c r="AS18">
        <f t="shared" si="27"/>
        <v>26</v>
      </c>
      <c r="AT18">
        <f t="shared" si="28"/>
        <v>28</v>
      </c>
      <c r="AU18">
        <f t="shared" si="29"/>
        <v>62</v>
      </c>
      <c r="AV18">
        <f t="shared" si="30"/>
        <v>75</v>
      </c>
      <c r="AW18">
        <f t="shared" si="31"/>
        <v>62</v>
      </c>
      <c r="AX18">
        <f t="shared" si="32"/>
        <v>75</v>
      </c>
      <c r="AY18">
        <f t="shared" si="33"/>
        <v>62</v>
      </c>
      <c r="AZ18">
        <f t="shared" si="34"/>
        <v>106</v>
      </c>
      <c r="BA18">
        <f t="shared" si="15"/>
        <v>62</v>
      </c>
      <c r="BB18">
        <f t="shared" si="16"/>
        <v>62</v>
      </c>
      <c r="BC18">
        <f t="shared" si="17"/>
        <v>93</v>
      </c>
      <c r="BD18">
        <f t="shared" si="18"/>
        <v>106</v>
      </c>
      <c r="BE18">
        <f t="shared" si="19"/>
        <v>75</v>
      </c>
      <c r="BF18">
        <f t="shared" ref="BF18:BF31" si="54">AB18*AB$32</f>
        <v>75</v>
      </c>
      <c r="BG18">
        <f t="shared" ref="BG18:BG31" si="55">AC18*AC$32</f>
        <v>77</v>
      </c>
      <c r="BH18">
        <f t="shared" ref="BH18:BH31" si="56">AD18*AD$32</f>
        <v>76</v>
      </c>
      <c r="BI18">
        <f t="shared" ref="BI18:BI31" si="57">AE18*AE$32</f>
        <v>46</v>
      </c>
      <c r="BJ18">
        <f t="shared" ref="BJ18:BJ31" si="58">AF18*AF$32</f>
        <v>133</v>
      </c>
      <c r="BK18">
        <f t="shared" ref="BK18:BK31" si="59">AG18*AG$32</f>
        <v>43</v>
      </c>
      <c r="BL18">
        <f t="shared" ref="BL18:BL31" si="60">AH18*AH$32</f>
        <v>24</v>
      </c>
      <c r="BM18">
        <f t="shared" ref="BM18:BM31" si="61">AI18*AI$32</f>
        <v>133</v>
      </c>
      <c r="BO18">
        <f t="shared" si="9"/>
        <v>119</v>
      </c>
      <c r="BP18">
        <f t="shared" si="46"/>
        <v>24</v>
      </c>
      <c r="BQ18">
        <f t="shared" si="47"/>
        <v>126</v>
      </c>
      <c r="BR18">
        <f t="shared" si="48"/>
        <v>62</v>
      </c>
      <c r="BS18">
        <f t="shared" si="49"/>
        <v>20</v>
      </c>
      <c r="BT18">
        <f t="shared" si="50"/>
        <v>75</v>
      </c>
      <c r="BU18">
        <f t="shared" si="51"/>
        <v>77</v>
      </c>
      <c r="BV18">
        <f t="shared" si="52"/>
        <v>77</v>
      </c>
      <c r="BW18">
        <f t="shared" si="53"/>
        <v>26</v>
      </c>
      <c r="BX18">
        <f t="shared" si="35"/>
        <v>28</v>
      </c>
      <c r="BY18">
        <f t="shared" si="36"/>
        <v>62</v>
      </c>
      <c r="BZ18">
        <f t="shared" si="37"/>
        <v>75</v>
      </c>
      <c r="CA18">
        <f t="shared" si="38"/>
        <v>62</v>
      </c>
      <c r="CB18">
        <f t="shared" si="39"/>
        <v>75</v>
      </c>
      <c r="CC18">
        <f t="shared" si="40"/>
        <v>62</v>
      </c>
      <c r="CD18">
        <f t="shared" si="41"/>
        <v>106</v>
      </c>
      <c r="CE18">
        <f t="shared" si="42"/>
        <v>62</v>
      </c>
      <c r="CF18">
        <f t="shared" si="43"/>
        <v>62</v>
      </c>
      <c r="CG18">
        <f t="shared" si="44"/>
        <v>93</v>
      </c>
      <c r="CH18">
        <f t="shared" si="45"/>
        <v>106</v>
      </c>
      <c r="CI18">
        <f t="shared" si="14"/>
        <v>75</v>
      </c>
      <c r="CJ18">
        <f t="shared" si="14"/>
        <v>75</v>
      </c>
      <c r="CK18">
        <f t="shared" si="14"/>
        <v>77</v>
      </c>
      <c r="CL18">
        <f t="shared" si="14"/>
        <v>76</v>
      </c>
      <c r="CM18">
        <f t="shared" si="14"/>
        <v>46</v>
      </c>
      <c r="CN18">
        <f t="shared" si="14"/>
        <v>133</v>
      </c>
      <c r="CO18">
        <f t="shared" si="14"/>
        <v>43</v>
      </c>
      <c r="CP18">
        <f t="shared" si="14"/>
        <v>24</v>
      </c>
      <c r="CQ18">
        <f t="shared" si="14"/>
        <v>133</v>
      </c>
      <c r="CS18">
        <f t="shared" si="10"/>
        <v>75</v>
      </c>
      <c r="CT18">
        <f t="shared" si="11"/>
        <v>0</v>
      </c>
      <c r="CU18">
        <f t="shared" si="12"/>
        <v>62</v>
      </c>
      <c r="CV18">
        <f t="shared" si="13"/>
        <v>-13</v>
      </c>
    </row>
    <row r="19" spans="1:100" x14ac:dyDescent="0.25">
      <c r="A19">
        <v>97</v>
      </c>
      <c r="B19">
        <f t="shared" si="4"/>
        <v>97</v>
      </c>
      <c r="C19">
        <f t="shared" si="5"/>
        <v>69.793103448275858</v>
      </c>
      <c r="D19">
        <f t="shared" si="6"/>
        <v>97</v>
      </c>
      <c r="E19">
        <f t="shared" si="7"/>
        <v>97</v>
      </c>
      <c r="G19">
        <v>123</v>
      </c>
      <c r="H19">
        <v>145</v>
      </c>
      <c r="I19">
        <v>32</v>
      </c>
      <c r="J19">
        <v>52</v>
      </c>
      <c r="K19">
        <v>150</v>
      </c>
      <c r="L19">
        <v>97</v>
      </c>
      <c r="M19">
        <v>97</v>
      </c>
      <c r="N19">
        <v>97</v>
      </c>
      <c r="O19">
        <v>24</v>
      </c>
      <c r="P19">
        <v>139</v>
      </c>
      <c r="Q19">
        <v>52</v>
      </c>
      <c r="R19">
        <v>97</v>
      </c>
      <c r="S19">
        <v>52</v>
      </c>
      <c r="T19">
        <v>97</v>
      </c>
      <c r="U19">
        <v>52</v>
      </c>
      <c r="V19">
        <v>112</v>
      </c>
      <c r="W19">
        <v>52</v>
      </c>
      <c r="X19">
        <v>52</v>
      </c>
      <c r="Y19">
        <v>103</v>
      </c>
      <c r="Z19">
        <v>112</v>
      </c>
      <c r="AA19">
        <v>97</v>
      </c>
      <c r="AB19">
        <v>97</v>
      </c>
      <c r="AC19">
        <v>97</v>
      </c>
      <c r="AD19">
        <v>97</v>
      </c>
      <c r="AE19">
        <v>41</v>
      </c>
      <c r="AF19">
        <v>136</v>
      </c>
      <c r="AG19">
        <v>-120</v>
      </c>
      <c r="AH19">
        <v>-22</v>
      </c>
      <c r="AI19">
        <v>-136</v>
      </c>
      <c r="AK19">
        <f t="shared" si="8"/>
        <v>123</v>
      </c>
      <c r="AL19">
        <f t="shared" si="20"/>
        <v>145</v>
      </c>
      <c r="AM19">
        <f t="shared" si="21"/>
        <v>32</v>
      </c>
      <c r="AN19">
        <f t="shared" si="22"/>
        <v>52</v>
      </c>
      <c r="AO19">
        <f t="shared" si="23"/>
        <v>150</v>
      </c>
      <c r="AP19">
        <f t="shared" si="24"/>
        <v>97</v>
      </c>
      <c r="AQ19">
        <f t="shared" si="25"/>
        <v>97</v>
      </c>
      <c r="AR19">
        <f t="shared" si="26"/>
        <v>97</v>
      </c>
      <c r="AS19">
        <f t="shared" si="27"/>
        <v>24</v>
      </c>
      <c r="AT19">
        <f t="shared" si="28"/>
        <v>139</v>
      </c>
      <c r="AU19">
        <f t="shared" si="29"/>
        <v>52</v>
      </c>
      <c r="AV19">
        <f t="shared" si="30"/>
        <v>97</v>
      </c>
      <c r="AW19">
        <f t="shared" si="31"/>
        <v>52</v>
      </c>
      <c r="AX19">
        <f t="shared" si="32"/>
        <v>97</v>
      </c>
      <c r="AY19">
        <f t="shared" si="33"/>
        <v>52</v>
      </c>
      <c r="AZ19">
        <f t="shared" si="34"/>
        <v>112</v>
      </c>
      <c r="BA19">
        <f t="shared" si="15"/>
        <v>52</v>
      </c>
      <c r="BB19">
        <f t="shared" si="16"/>
        <v>52</v>
      </c>
      <c r="BC19">
        <f t="shared" si="17"/>
        <v>103</v>
      </c>
      <c r="BD19">
        <f t="shared" si="18"/>
        <v>112</v>
      </c>
      <c r="BE19">
        <f t="shared" si="19"/>
        <v>97</v>
      </c>
      <c r="BF19">
        <f t="shared" si="54"/>
        <v>97</v>
      </c>
      <c r="BG19">
        <f t="shared" si="55"/>
        <v>97</v>
      </c>
      <c r="BH19">
        <f t="shared" si="56"/>
        <v>97</v>
      </c>
      <c r="BI19">
        <f t="shared" si="57"/>
        <v>41</v>
      </c>
      <c r="BJ19">
        <f t="shared" si="58"/>
        <v>136</v>
      </c>
      <c r="BK19">
        <f t="shared" si="59"/>
        <v>120</v>
      </c>
      <c r="BL19">
        <f t="shared" si="60"/>
        <v>22</v>
      </c>
      <c r="BM19">
        <f t="shared" si="61"/>
        <v>136</v>
      </c>
      <c r="BO19">
        <f t="shared" si="9"/>
        <v>123</v>
      </c>
      <c r="BP19">
        <f t="shared" si="46"/>
        <v>145</v>
      </c>
      <c r="BQ19">
        <f t="shared" si="47"/>
        <v>32</v>
      </c>
      <c r="BR19">
        <f t="shared" si="48"/>
        <v>52</v>
      </c>
      <c r="BS19">
        <f t="shared" si="49"/>
        <v>150</v>
      </c>
      <c r="BT19">
        <f t="shared" si="50"/>
        <v>97</v>
      </c>
      <c r="BU19">
        <f t="shared" si="51"/>
        <v>97</v>
      </c>
      <c r="BV19">
        <f t="shared" si="52"/>
        <v>97</v>
      </c>
      <c r="BW19">
        <f t="shared" si="53"/>
        <v>24</v>
      </c>
      <c r="BX19">
        <f t="shared" si="35"/>
        <v>139</v>
      </c>
      <c r="BY19">
        <f t="shared" si="36"/>
        <v>52</v>
      </c>
      <c r="BZ19">
        <f t="shared" si="37"/>
        <v>97</v>
      </c>
      <c r="CA19">
        <f t="shared" si="38"/>
        <v>52</v>
      </c>
      <c r="CB19">
        <f t="shared" si="39"/>
        <v>97</v>
      </c>
      <c r="CC19">
        <f t="shared" si="40"/>
        <v>52</v>
      </c>
      <c r="CD19">
        <f t="shared" si="41"/>
        <v>112</v>
      </c>
      <c r="CE19">
        <f t="shared" si="42"/>
        <v>52</v>
      </c>
      <c r="CF19">
        <f t="shared" si="43"/>
        <v>52</v>
      </c>
      <c r="CG19">
        <f t="shared" si="44"/>
        <v>103</v>
      </c>
      <c r="CH19">
        <f t="shared" si="45"/>
        <v>112</v>
      </c>
      <c r="CI19">
        <f t="shared" si="14"/>
        <v>97</v>
      </c>
      <c r="CJ19">
        <f t="shared" si="14"/>
        <v>97</v>
      </c>
      <c r="CK19">
        <f t="shared" si="14"/>
        <v>97</v>
      </c>
      <c r="CL19">
        <f t="shared" si="14"/>
        <v>97</v>
      </c>
      <c r="CM19">
        <f t="shared" si="14"/>
        <v>41</v>
      </c>
      <c r="CN19">
        <f t="shared" si="14"/>
        <v>136</v>
      </c>
      <c r="CO19">
        <f t="shared" si="14"/>
        <v>120</v>
      </c>
      <c r="CP19">
        <f t="shared" si="14"/>
        <v>22</v>
      </c>
      <c r="CQ19">
        <f t="shared" si="14"/>
        <v>136</v>
      </c>
      <c r="CS19">
        <f t="shared" si="10"/>
        <v>97</v>
      </c>
      <c r="CT19">
        <f t="shared" si="11"/>
        <v>0</v>
      </c>
      <c r="CU19">
        <f t="shared" si="12"/>
        <v>97</v>
      </c>
      <c r="CV19">
        <f t="shared" si="13"/>
        <v>0</v>
      </c>
    </row>
    <row r="20" spans="1:100" x14ac:dyDescent="0.25">
      <c r="A20">
        <v>98</v>
      </c>
      <c r="B20">
        <f t="shared" si="4"/>
        <v>98</v>
      </c>
      <c r="C20">
        <f t="shared" si="5"/>
        <v>63.724137931034484</v>
      </c>
      <c r="D20">
        <f t="shared" si="6"/>
        <v>55</v>
      </c>
      <c r="E20">
        <f t="shared" si="7"/>
        <v>51</v>
      </c>
      <c r="G20">
        <v>36</v>
      </c>
      <c r="H20">
        <v>145</v>
      </c>
      <c r="I20">
        <v>130</v>
      </c>
      <c r="J20">
        <v>51</v>
      </c>
      <c r="K20">
        <v>18</v>
      </c>
      <c r="L20">
        <v>55</v>
      </c>
      <c r="M20">
        <v>98</v>
      </c>
      <c r="N20">
        <v>98</v>
      </c>
      <c r="O20">
        <v>142</v>
      </c>
      <c r="P20">
        <v>139</v>
      </c>
      <c r="Q20">
        <v>51</v>
      </c>
      <c r="R20">
        <v>55</v>
      </c>
      <c r="S20">
        <v>51</v>
      </c>
      <c r="T20">
        <v>55</v>
      </c>
      <c r="U20">
        <v>51</v>
      </c>
      <c r="V20">
        <v>113</v>
      </c>
      <c r="W20">
        <v>51</v>
      </c>
      <c r="X20">
        <v>51</v>
      </c>
      <c r="Y20">
        <v>51</v>
      </c>
      <c r="Z20">
        <v>44</v>
      </c>
      <c r="AA20">
        <v>55</v>
      </c>
      <c r="AB20">
        <v>55</v>
      </c>
      <c r="AC20">
        <v>98</v>
      </c>
      <c r="AD20">
        <v>98</v>
      </c>
      <c r="AE20">
        <v>117</v>
      </c>
      <c r="AF20">
        <v>136</v>
      </c>
      <c r="AG20">
        <v>-38</v>
      </c>
      <c r="AH20">
        <v>-22</v>
      </c>
      <c r="AI20">
        <v>-136</v>
      </c>
      <c r="AK20">
        <f t="shared" si="8"/>
        <v>36</v>
      </c>
      <c r="AL20">
        <f t="shared" si="20"/>
        <v>145</v>
      </c>
      <c r="AM20">
        <f t="shared" si="21"/>
        <v>130</v>
      </c>
      <c r="AN20">
        <f t="shared" si="22"/>
        <v>51</v>
      </c>
      <c r="AO20">
        <f t="shared" si="23"/>
        <v>18</v>
      </c>
      <c r="AP20">
        <f t="shared" si="24"/>
        <v>55</v>
      </c>
      <c r="AQ20">
        <f t="shared" si="25"/>
        <v>98</v>
      </c>
      <c r="AR20">
        <f t="shared" si="26"/>
        <v>98</v>
      </c>
      <c r="AS20">
        <f t="shared" si="27"/>
        <v>142</v>
      </c>
      <c r="AT20">
        <f t="shared" si="28"/>
        <v>139</v>
      </c>
      <c r="AU20">
        <f t="shared" si="29"/>
        <v>51</v>
      </c>
      <c r="AV20">
        <f t="shared" si="30"/>
        <v>55</v>
      </c>
      <c r="AW20">
        <f t="shared" si="31"/>
        <v>51</v>
      </c>
      <c r="AX20">
        <f t="shared" si="32"/>
        <v>55</v>
      </c>
      <c r="AY20">
        <f t="shared" si="33"/>
        <v>51</v>
      </c>
      <c r="AZ20">
        <f t="shared" si="34"/>
        <v>113</v>
      </c>
      <c r="BA20">
        <f t="shared" si="15"/>
        <v>51</v>
      </c>
      <c r="BB20">
        <f t="shared" si="16"/>
        <v>51</v>
      </c>
      <c r="BC20">
        <f t="shared" si="17"/>
        <v>51</v>
      </c>
      <c r="BD20">
        <f t="shared" si="18"/>
        <v>44</v>
      </c>
      <c r="BE20">
        <f t="shared" si="19"/>
        <v>55</v>
      </c>
      <c r="BF20">
        <f t="shared" si="54"/>
        <v>55</v>
      </c>
      <c r="BG20">
        <f t="shared" si="55"/>
        <v>98</v>
      </c>
      <c r="BH20">
        <f t="shared" si="56"/>
        <v>98</v>
      </c>
      <c r="BI20">
        <f t="shared" si="57"/>
        <v>117</v>
      </c>
      <c r="BJ20">
        <f t="shared" si="58"/>
        <v>136</v>
      </c>
      <c r="BK20">
        <f t="shared" si="59"/>
        <v>38</v>
      </c>
      <c r="BL20">
        <f t="shared" si="60"/>
        <v>22</v>
      </c>
      <c r="BM20">
        <f t="shared" si="61"/>
        <v>136</v>
      </c>
      <c r="BO20">
        <f t="shared" si="9"/>
        <v>36</v>
      </c>
      <c r="BP20">
        <f t="shared" si="46"/>
        <v>145</v>
      </c>
      <c r="BQ20">
        <f t="shared" si="47"/>
        <v>130</v>
      </c>
      <c r="BR20">
        <f t="shared" si="48"/>
        <v>51</v>
      </c>
      <c r="BS20">
        <f t="shared" si="49"/>
        <v>18</v>
      </c>
      <c r="BT20">
        <f t="shared" si="50"/>
        <v>55</v>
      </c>
      <c r="BU20">
        <f t="shared" si="51"/>
        <v>98</v>
      </c>
      <c r="BV20">
        <f t="shared" si="52"/>
        <v>98</v>
      </c>
      <c r="BW20">
        <f t="shared" si="53"/>
        <v>142</v>
      </c>
      <c r="BX20">
        <f t="shared" si="35"/>
        <v>139</v>
      </c>
      <c r="BY20">
        <f t="shared" si="36"/>
        <v>51</v>
      </c>
      <c r="BZ20">
        <f t="shared" si="37"/>
        <v>55</v>
      </c>
      <c r="CA20">
        <f t="shared" si="38"/>
        <v>51</v>
      </c>
      <c r="CB20">
        <f t="shared" si="39"/>
        <v>55</v>
      </c>
      <c r="CC20">
        <f t="shared" si="40"/>
        <v>51</v>
      </c>
      <c r="CD20">
        <f t="shared" si="41"/>
        <v>113</v>
      </c>
      <c r="CE20">
        <f t="shared" si="42"/>
        <v>51</v>
      </c>
      <c r="CF20">
        <f t="shared" si="43"/>
        <v>51</v>
      </c>
      <c r="CG20">
        <f t="shared" si="44"/>
        <v>51</v>
      </c>
      <c r="CH20">
        <f t="shared" si="45"/>
        <v>44</v>
      </c>
      <c r="CI20">
        <f t="shared" si="14"/>
        <v>55</v>
      </c>
      <c r="CJ20">
        <f t="shared" si="14"/>
        <v>55</v>
      </c>
      <c r="CK20">
        <f t="shared" si="14"/>
        <v>98</v>
      </c>
      <c r="CL20">
        <f t="shared" si="14"/>
        <v>98</v>
      </c>
      <c r="CM20">
        <f t="shared" si="14"/>
        <v>117</v>
      </c>
      <c r="CN20">
        <f t="shared" si="14"/>
        <v>136</v>
      </c>
      <c r="CO20">
        <f t="shared" si="14"/>
        <v>38</v>
      </c>
      <c r="CP20">
        <f t="shared" si="14"/>
        <v>22</v>
      </c>
      <c r="CQ20">
        <f t="shared" si="14"/>
        <v>136</v>
      </c>
      <c r="CS20">
        <f t="shared" si="10"/>
        <v>55</v>
      </c>
      <c r="CT20">
        <f t="shared" si="11"/>
        <v>43</v>
      </c>
      <c r="CU20">
        <f t="shared" si="12"/>
        <v>51</v>
      </c>
      <c r="CV20">
        <f t="shared" si="13"/>
        <v>-47</v>
      </c>
    </row>
    <row r="21" spans="1:100" x14ac:dyDescent="0.25">
      <c r="A21">
        <v>116</v>
      </c>
      <c r="B21">
        <f t="shared" si="4"/>
        <v>116</v>
      </c>
      <c r="C21">
        <f t="shared" si="5"/>
        <v>92.241379310344826</v>
      </c>
      <c r="D21">
        <f t="shared" si="6"/>
        <v>116</v>
      </c>
      <c r="E21">
        <f t="shared" si="7"/>
        <v>116</v>
      </c>
      <c r="G21">
        <v>133</v>
      </c>
      <c r="H21">
        <v>150</v>
      </c>
      <c r="I21">
        <v>138</v>
      </c>
      <c r="J21">
        <v>119</v>
      </c>
      <c r="K21">
        <v>14</v>
      </c>
      <c r="L21">
        <v>116</v>
      </c>
      <c r="M21">
        <v>116</v>
      </c>
      <c r="N21">
        <v>116</v>
      </c>
      <c r="O21">
        <v>18</v>
      </c>
      <c r="P21">
        <v>145</v>
      </c>
      <c r="Q21">
        <v>119</v>
      </c>
      <c r="R21">
        <v>116</v>
      </c>
      <c r="S21">
        <v>119</v>
      </c>
      <c r="T21">
        <v>116</v>
      </c>
      <c r="U21">
        <v>119</v>
      </c>
      <c r="V21">
        <v>125</v>
      </c>
      <c r="W21">
        <v>119</v>
      </c>
      <c r="X21">
        <v>119</v>
      </c>
      <c r="Y21">
        <v>119</v>
      </c>
      <c r="Z21">
        <v>125</v>
      </c>
      <c r="AA21">
        <v>116</v>
      </c>
      <c r="AB21">
        <v>116</v>
      </c>
      <c r="AC21">
        <v>116</v>
      </c>
      <c r="AD21">
        <v>116</v>
      </c>
      <c r="AE21">
        <v>128</v>
      </c>
      <c r="AF21">
        <v>21</v>
      </c>
      <c r="AG21">
        <v>-28</v>
      </c>
      <c r="AH21">
        <v>-150</v>
      </c>
      <c r="AI21">
        <v>-21</v>
      </c>
      <c r="AK21">
        <f t="shared" si="8"/>
        <v>133</v>
      </c>
      <c r="AL21">
        <f t="shared" si="20"/>
        <v>150</v>
      </c>
      <c r="AM21">
        <f t="shared" si="21"/>
        <v>138</v>
      </c>
      <c r="AN21">
        <f t="shared" si="22"/>
        <v>119</v>
      </c>
      <c r="AO21">
        <f t="shared" si="23"/>
        <v>14</v>
      </c>
      <c r="AP21">
        <f t="shared" si="24"/>
        <v>116</v>
      </c>
      <c r="AQ21">
        <f t="shared" si="25"/>
        <v>116</v>
      </c>
      <c r="AR21">
        <f t="shared" si="26"/>
        <v>116</v>
      </c>
      <c r="AS21">
        <f t="shared" si="27"/>
        <v>18</v>
      </c>
      <c r="AT21">
        <f t="shared" si="28"/>
        <v>145</v>
      </c>
      <c r="AU21">
        <f t="shared" si="29"/>
        <v>119</v>
      </c>
      <c r="AV21">
        <f t="shared" si="30"/>
        <v>116</v>
      </c>
      <c r="AW21">
        <f t="shared" si="31"/>
        <v>119</v>
      </c>
      <c r="AX21">
        <f t="shared" si="32"/>
        <v>116</v>
      </c>
      <c r="AY21">
        <f t="shared" si="33"/>
        <v>119</v>
      </c>
      <c r="AZ21">
        <f t="shared" si="34"/>
        <v>125</v>
      </c>
      <c r="BA21">
        <f t="shared" si="15"/>
        <v>119</v>
      </c>
      <c r="BB21">
        <f t="shared" si="16"/>
        <v>119</v>
      </c>
      <c r="BC21">
        <f t="shared" si="17"/>
        <v>119</v>
      </c>
      <c r="BD21">
        <f t="shared" si="18"/>
        <v>125</v>
      </c>
      <c r="BE21">
        <f t="shared" si="19"/>
        <v>116</v>
      </c>
      <c r="BF21">
        <f t="shared" si="54"/>
        <v>116</v>
      </c>
      <c r="BG21">
        <f t="shared" si="55"/>
        <v>116</v>
      </c>
      <c r="BH21">
        <f t="shared" si="56"/>
        <v>116</v>
      </c>
      <c r="BI21">
        <f t="shared" si="57"/>
        <v>128</v>
      </c>
      <c r="BJ21">
        <f t="shared" si="58"/>
        <v>21</v>
      </c>
      <c r="BK21">
        <f t="shared" si="59"/>
        <v>28</v>
      </c>
      <c r="BL21">
        <f t="shared" si="60"/>
        <v>150</v>
      </c>
      <c r="BM21">
        <f t="shared" si="61"/>
        <v>21</v>
      </c>
      <c r="BO21">
        <f t="shared" si="9"/>
        <v>133</v>
      </c>
      <c r="BP21">
        <f t="shared" si="46"/>
        <v>150</v>
      </c>
      <c r="BQ21">
        <f t="shared" si="47"/>
        <v>138</v>
      </c>
      <c r="BR21">
        <f t="shared" si="48"/>
        <v>119</v>
      </c>
      <c r="BS21">
        <f t="shared" si="49"/>
        <v>14</v>
      </c>
      <c r="BT21">
        <f t="shared" si="50"/>
        <v>116</v>
      </c>
      <c r="BU21">
        <f t="shared" si="51"/>
        <v>116</v>
      </c>
      <c r="BV21">
        <f t="shared" si="52"/>
        <v>116</v>
      </c>
      <c r="BW21">
        <f t="shared" si="53"/>
        <v>18</v>
      </c>
      <c r="BX21">
        <f t="shared" si="35"/>
        <v>145</v>
      </c>
      <c r="BY21">
        <f t="shared" si="36"/>
        <v>119</v>
      </c>
      <c r="BZ21">
        <f t="shared" si="37"/>
        <v>116</v>
      </c>
      <c r="CA21">
        <f t="shared" si="38"/>
        <v>119</v>
      </c>
      <c r="CB21">
        <f t="shared" si="39"/>
        <v>116</v>
      </c>
      <c r="CC21">
        <f t="shared" si="40"/>
        <v>119</v>
      </c>
      <c r="CD21">
        <f t="shared" si="41"/>
        <v>125</v>
      </c>
      <c r="CE21">
        <f t="shared" si="42"/>
        <v>119</v>
      </c>
      <c r="CF21">
        <f t="shared" si="43"/>
        <v>119</v>
      </c>
      <c r="CG21">
        <f t="shared" si="44"/>
        <v>119</v>
      </c>
      <c r="CH21">
        <f t="shared" si="45"/>
        <v>125</v>
      </c>
      <c r="CI21">
        <f t="shared" si="14"/>
        <v>116</v>
      </c>
      <c r="CJ21">
        <f t="shared" si="14"/>
        <v>116</v>
      </c>
      <c r="CK21">
        <f t="shared" si="14"/>
        <v>116</v>
      </c>
      <c r="CL21">
        <f t="shared" si="14"/>
        <v>116</v>
      </c>
      <c r="CM21">
        <f t="shared" si="14"/>
        <v>128</v>
      </c>
      <c r="CN21">
        <f t="shared" si="14"/>
        <v>21</v>
      </c>
      <c r="CO21">
        <f t="shared" si="14"/>
        <v>28</v>
      </c>
      <c r="CP21">
        <f t="shared" si="14"/>
        <v>150</v>
      </c>
      <c r="CQ21">
        <f t="shared" si="14"/>
        <v>21</v>
      </c>
      <c r="CS21">
        <f t="shared" si="10"/>
        <v>119</v>
      </c>
      <c r="CT21">
        <f t="shared" si="11"/>
        <v>3</v>
      </c>
      <c r="CU21">
        <f t="shared" si="12"/>
        <v>116</v>
      </c>
      <c r="CV21">
        <f t="shared" si="13"/>
        <v>0</v>
      </c>
    </row>
    <row r="22" spans="1:100" x14ac:dyDescent="0.25">
      <c r="A22">
        <v>120</v>
      </c>
      <c r="B22">
        <f t="shared" si="4"/>
        <v>120</v>
      </c>
      <c r="C22">
        <f t="shared" si="5"/>
        <v>74.965517241379317</v>
      </c>
      <c r="D22">
        <f t="shared" si="6"/>
        <v>120</v>
      </c>
      <c r="E22">
        <f t="shared" si="7"/>
        <v>120</v>
      </c>
      <c r="G22">
        <v>24</v>
      </c>
      <c r="H22">
        <v>15</v>
      </c>
      <c r="I22">
        <v>140</v>
      </c>
      <c r="J22">
        <v>32</v>
      </c>
      <c r="K22">
        <v>156</v>
      </c>
      <c r="L22">
        <v>120</v>
      </c>
      <c r="M22">
        <v>120</v>
      </c>
      <c r="N22">
        <v>120</v>
      </c>
      <c r="O22">
        <v>149</v>
      </c>
      <c r="P22">
        <v>147</v>
      </c>
      <c r="Q22">
        <v>32</v>
      </c>
      <c r="R22">
        <v>120</v>
      </c>
      <c r="S22">
        <v>32</v>
      </c>
      <c r="T22">
        <v>120</v>
      </c>
      <c r="U22">
        <v>32</v>
      </c>
      <c r="V22">
        <v>128</v>
      </c>
      <c r="W22">
        <v>32</v>
      </c>
      <c r="X22">
        <v>32</v>
      </c>
      <c r="Y22">
        <v>32</v>
      </c>
      <c r="Z22">
        <v>128</v>
      </c>
      <c r="AA22">
        <v>120</v>
      </c>
      <c r="AB22">
        <v>120</v>
      </c>
      <c r="AC22">
        <v>120</v>
      </c>
      <c r="AD22">
        <v>120</v>
      </c>
      <c r="AE22">
        <v>131</v>
      </c>
      <c r="AF22">
        <v>19</v>
      </c>
      <c r="AG22">
        <v>-133</v>
      </c>
      <c r="AH22">
        <v>-15</v>
      </c>
      <c r="AI22">
        <v>-19</v>
      </c>
      <c r="AK22">
        <f t="shared" si="8"/>
        <v>24</v>
      </c>
      <c r="AL22">
        <f t="shared" si="20"/>
        <v>15</v>
      </c>
      <c r="AM22">
        <f t="shared" si="21"/>
        <v>140</v>
      </c>
      <c r="AN22">
        <f t="shared" si="22"/>
        <v>32</v>
      </c>
      <c r="AO22">
        <f t="shared" si="23"/>
        <v>156</v>
      </c>
      <c r="AP22">
        <f t="shared" si="24"/>
        <v>120</v>
      </c>
      <c r="AQ22">
        <f t="shared" si="25"/>
        <v>120</v>
      </c>
      <c r="AR22">
        <f t="shared" si="26"/>
        <v>120</v>
      </c>
      <c r="AS22">
        <f t="shared" si="27"/>
        <v>149</v>
      </c>
      <c r="AT22">
        <f t="shared" si="28"/>
        <v>147</v>
      </c>
      <c r="AU22">
        <f t="shared" si="29"/>
        <v>32</v>
      </c>
      <c r="AV22">
        <f t="shared" si="30"/>
        <v>120</v>
      </c>
      <c r="AW22">
        <f t="shared" si="31"/>
        <v>32</v>
      </c>
      <c r="AX22">
        <f t="shared" si="32"/>
        <v>120</v>
      </c>
      <c r="AY22">
        <f t="shared" si="33"/>
        <v>32</v>
      </c>
      <c r="AZ22">
        <f t="shared" si="34"/>
        <v>128</v>
      </c>
      <c r="BA22">
        <f t="shared" si="15"/>
        <v>32</v>
      </c>
      <c r="BB22">
        <f t="shared" si="16"/>
        <v>32</v>
      </c>
      <c r="BC22">
        <f t="shared" si="17"/>
        <v>32</v>
      </c>
      <c r="BD22">
        <f t="shared" si="18"/>
        <v>128</v>
      </c>
      <c r="BE22">
        <f t="shared" si="19"/>
        <v>120</v>
      </c>
      <c r="BF22">
        <f t="shared" si="54"/>
        <v>120</v>
      </c>
      <c r="BG22">
        <f t="shared" si="55"/>
        <v>120</v>
      </c>
      <c r="BH22">
        <f t="shared" si="56"/>
        <v>120</v>
      </c>
      <c r="BI22">
        <f t="shared" si="57"/>
        <v>131</v>
      </c>
      <c r="BJ22">
        <f t="shared" si="58"/>
        <v>19</v>
      </c>
      <c r="BK22">
        <f t="shared" si="59"/>
        <v>133</v>
      </c>
      <c r="BL22">
        <f t="shared" si="60"/>
        <v>15</v>
      </c>
      <c r="BM22">
        <f t="shared" si="61"/>
        <v>19</v>
      </c>
      <c r="BO22">
        <f t="shared" si="9"/>
        <v>24</v>
      </c>
      <c r="BP22">
        <f t="shared" si="46"/>
        <v>15</v>
      </c>
      <c r="BQ22">
        <f t="shared" si="47"/>
        <v>140</v>
      </c>
      <c r="BR22">
        <f t="shared" si="48"/>
        <v>32</v>
      </c>
      <c r="BS22">
        <f t="shared" si="49"/>
        <v>156</v>
      </c>
      <c r="BT22">
        <f t="shared" si="50"/>
        <v>120</v>
      </c>
      <c r="BU22">
        <f t="shared" si="51"/>
        <v>120</v>
      </c>
      <c r="BV22">
        <f t="shared" si="52"/>
        <v>120</v>
      </c>
      <c r="BW22">
        <f t="shared" si="53"/>
        <v>149</v>
      </c>
      <c r="BX22">
        <f t="shared" si="35"/>
        <v>147</v>
      </c>
      <c r="BY22">
        <f t="shared" si="36"/>
        <v>32</v>
      </c>
      <c r="BZ22">
        <f t="shared" si="37"/>
        <v>120</v>
      </c>
      <c r="CA22">
        <f t="shared" si="38"/>
        <v>32</v>
      </c>
      <c r="CB22">
        <f t="shared" si="39"/>
        <v>120</v>
      </c>
      <c r="CC22">
        <f t="shared" si="40"/>
        <v>32</v>
      </c>
      <c r="CD22">
        <f t="shared" si="41"/>
        <v>128</v>
      </c>
      <c r="CE22">
        <f t="shared" si="42"/>
        <v>32</v>
      </c>
      <c r="CF22">
        <f t="shared" si="43"/>
        <v>32</v>
      </c>
      <c r="CG22">
        <f t="shared" si="44"/>
        <v>32</v>
      </c>
      <c r="CH22">
        <f t="shared" si="45"/>
        <v>128</v>
      </c>
      <c r="CI22">
        <f t="shared" si="14"/>
        <v>120</v>
      </c>
      <c r="CJ22">
        <f t="shared" si="14"/>
        <v>120</v>
      </c>
      <c r="CK22">
        <f t="shared" si="14"/>
        <v>120</v>
      </c>
      <c r="CL22">
        <f t="shared" si="14"/>
        <v>120</v>
      </c>
      <c r="CM22">
        <f t="shared" si="14"/>
        <v>131</v>
      </c>
      <c r="CN22">
        <f t="shared" si="14"/>
        <v>19</v>
      </c>
      <c r="CO22">
        <f t="shared" si="14"/>
        <v>133</v>
      </c>
      <c r="CP22">
        <f t="shared" si="14"/>
        <v>15</v>
      </c>
      <c r="CQ22">
        <f t="shared" si="14"/>
        <v>19</v>
      </c>
      <c r="CS22">
        <f t="shared" si="10"/>
        <v>120</v>
      </c>
      <c r="CT22">
        <f t="shared" si="11"/>
        <v>0</v>
      </c>
      <c r="CU22">
        <f t="shared" si="12"/>
        <v>120</v>
      </c>
      <c r="CV22">
        <f t="shared" si="13"/>
        <v>0</v>
      </c>
    </row>
    <row r="23" spans="1:100" x14ac:dyDescent="0.25">
      <c r="A23">
        <v>129</v>
      </c>
      <c r="B23">
        <f t="shared" si="4"/>
        <v>129</v>
      </c>
      <c r="C23">
        <f t="shared" si="5"/>
        <v>90.275862068965523</v>
      </c>
      <c r="D23">
        <f t="shared" si="6"/>
        <v>129</v>
      </c>
      <c r="E23">
        <f t="shared" si="7"/>
        <v>129</v>
      </c>
      <c r="G23">
        <v>18</v>
      </c>
      <c r="H23">
        <v>155</v>
      </c>
      <c r="I23">
        <v>16</v>
      </c>
      <c r="J23">
        <v>131</v>
      </c>
      <c r="K23">
        <v>159</v>
      </c>
      <c r="L23">
        <v>129</v>
      </c>
      <c r="M23">
        <v>129</v>
      </c>
      <c r="N23">
        <v>129</v>
      </c>
      <c r="O23">
        <v>153</v>
      </c>
      <c r="P23">
        <v>151</v>
      </c>
      <c r="Q23">
        <v>131</v>
      </c>
      <c r="R23">
        <v>129</v>
      </c>
      <c r="S23">
        <v>131</v>
      </c>
      <c r="T23">
        <v>129</v>
      </c>
      <c r="U23">
        <v>131</v>
      </c>
      <c r="V23">
        <v>21</v>
      </c>
      <c r="W23">
        <v>131</v>
      </c>
      <c r="X23">
        <v>131</v>
      </c>
      <c r="Y23">
        <v>131</v>
      </c>
      <c r="Z23">
        <v>21</v>
      </c>
      <c r="AA23">
        <v>129</v>
      </c>
      <c r="AB23">
        <v>129</v>
      </c>
      <c r="AC23">
        <v>129</v>
      </c>
      <c r="AD23">
        <v>129</v>
      </c>
      <c r="AE23">
        <v>20</v>
      </c>
      <c r="AF23">
        <v>149</v>
      </c>
      <c r="AG23">
        <v>-19</v>
      </c>
      <c r="AH23">
        <v>-155</v>
      </c>
      <c r="AI23">
        <v>-149</v>
      </c>
      <c r="AK23">
        <f t="shared" si="8"/>
        <v>18</v>
      </c>
      <c r="AL23">
        <f t="shared" si="20"/>
        <v>155</v>
      </c>
      <c r="AM23">
        <f t="shared" si="21"/>
        <v>16</v>
      </c>
      <c r="AN23">
        <f t="shared" si="22"/>
        <v>131</v>
      </c>
      <c r="AO23">
        <f t="shared" si="23"/>
        <v>159</v>
      </c>
      <c r="AP23">
        <f t="shared" si="24"/>
        <v>129</v>
      </c>
      <c r="AQ23">
        <f t="shared" si="25"/>
        <v>129</v>
      </c>
      <c r="AR23">
        <f t="shared" si="26"/>
        <v>129</v>
      </c>
      <c r="AS23">
        <f t="shared" si="27"/>
        <v>153</v>
      </c>
      <c r="AT23">
        <f t="shared" si="28"/>
        <v>151</v>
      </c>
      <c r="AU23">
        <f t="shared" si="29"/>
        <v>131</v>
      </c>
      <c r="AV23">
        <f t="shared" si="30"/>
        <v>129</v>
      </c>
      <c r="AW23">
        <f t="shared" si="31"/>
        <v>131</v>
      </c>
      <c r="AX23">
        <f t="shared" si="32"/>
        <v>129</v>
      </c>
      <c r="AY23">
        <f t="shared" si="33"/>
        <v>131</v>
      </c>
      <c r="AZ23">
        <f t="shared" si="34"/>
        <v>21</v>
      </c>
      <c r="BA23">
        <f t="shared" si="15"/>
        <v>131</v>
      </c>
      <c r="BB23">
        <f t="shared" si="16"/>
        <v>131</v>
      </c>
      <c r="BC23">
        <f t="shared" si="17"/>
        <v>131</v>
      </c>
      <c r="BD23">
        <f t="shared" si="18"/>
        <v>21</v>
      </c>
      <c r="BE23">
        <f t="shared" si="19"/>
        <v>129</v>
      </c>
      <c r="BF23">
        <f t="shared" si="54"/>
        <v>129</v>
      </c>
      <c r="BG23">
        <f t="shared" si="55"/>
        <v>129</v>
      </c>
      <c r="BH23">
        <f t="shared" si="56"/>
        <v>129</v>
      </c>
      <c r="BI23">
        <f t="shared" si="57"/>
        <v>20</v>
      </c>
      <c r="BJ23">
        <f t="shared" si="58"/>
        <v>149</v>
      </c>
      <c r="BK23">
        <f t="shared" si="59"/>
        <v>19</v>
      </c>
      <c r="BL23">
        <f t="shared" si="60"/>
        <v>155</v>
      </c>
      <c r="BM23">
        <f t="shared" si="61"/>
        <v>149</v>
      </c>
      <c r="BO23">
        <f t="shared" si="9"/>
        <v>18</v>
      </c>
      <c r="BP23">
        <f t="shared" si="46"/>
        <v>155</v>
      </c>
      <c r="BQ23">
        <f t="shared" si="47"/>
        <v>16</v>
      </c>
      <c r="BR23">
        <f t="shared" si="48"/>
        <v>131</v>
      </c>
      <c r="BS23">
        <f t="shared" si="49"/>
        <v>159</v>
      </c>
      <c r="BT23">
        <f t="shared" si="50"/>
        <v>129</v>
      </c>
      <c r="BU23">
        <f t="shared" si="51"/>
        <v>129</v>
      </c>
      <c r="BV23">
        <f t="shared" si="52"/>
        <v>129</v>
      </c>
      <c r="BW23">
        <f t="shared" si="53"/>
        <v>153</v>
      </c>
      <c r="BX23">
        <f t="shared" si="35"/>
        <v>151</v>
      </c>
      <c r="BY23">
        <f t="shared" si="36"/>
        <v>131</v>
      </c>
      <c r="BZ23">
        <f t="shared" si="37"/>
        <v>129</v>
      </c>
      <c r="CA23">
        <f t="shared" si="38"/>
        <v>131</v>
      </c>
      <c r="CB23">
        <f t="shared" si="39"/>
        <v>129</v>
      </c>
      <c r="CC23">
        <f t="shared" si="40"/>
        <v>131</v>
      </c>
      <c r="CD23">
        <f t="shared" si="41"/>
        <v>21</v>
      </c>
      <c r="CE23">
        <f t="shared" si="42"/>
        <v>131</v>
      </c>
      <c r="CF23">
        <f t="shared" si="43"/>
        <v>131</v>
      </c>
      <c r="CG23">
        <f t="shared" si="44"/>
        <v>131</v>
      </c>
      <c r="CH23">
        <f t="shared" si="45"/>
        <v>21</v>
      </c>
      <c r="CI23">
        <f t="shared" si="14"/>
        <v>129</v>
      </c>
      <c r="CJ23">
        <f t="shared" si="14"/>
        <v>129</v>
      </c>
      <c r="CK23">
        <f t="shared" si="14"/>
        <v>129</v>
      </c>
      <c r="CL23">
        <f t="shared" si="14"/>
        <v>129</v>
      </c>
      <c r="CM23">
        <f t="shared" si="14"/>
        <v>20</v>
      </c>
      <c r="CN23">
        <f t="shared" si="14"/>
        <v>149</v>
      </c>
      <c r="CO23">
        <f t="shared" si="14"/>
        <v>19</v>
      </c>
      <c r="CP23">
        <f t="shared" si="14"/>
        <v>155</v>
      </c>
      <c r="CQ23">
        <f t="shared" si="14"/>
        <v>149</v>
      </c>
      <c r="CS23">
        <f t="shared" si="10"/>
        <v>129</v>
      </c>
      <c r="CT23">
        <f t="shared" si="11"/>
        <v>0</v>
      </c>
      <c r="CU23">
        <f t="shared" si="12"/>
        <v>129</v>
      </c>
      <c r="CV23">
        <f t="shared" si="13"/>
        <v>0</v>
      </c>
    </row>
    <row r="24" spans="1:100" x14ac:dyDescent="0.25">
      <c r="A24">
        <v>132</v>
      </c>
      <c r="B24">
        <f t="shared" si="4"/>
        <v>132</v>
      </c>
      <c r="C24">
        <f t="shared" si="5"/>
        <v>89.65517241379311</v>
      </c>
      <c r="D24">
        <f t="shared" si="6"/>
        <v>132</v>
      </c>
      <c r="E24">
        <f t="shared" si="7"/>
        <v>132</v>
      </c>
      <c r="G24">
        <v>16</v>
      </c>
      <c r="H24">
        <v>10</v>
      </c>
      <c r="I24">
        <v>147</v>
      </c>
      <c r="J24">
        <v>134</v>
      </c>
      <c r="K24">
        <v>160</v>
      </c>
      <c r="L24">
        <v>132</v>
      </c>
      <c r="M24">
        <v>132</v>
      </c>
      <c r="N24">
        <v>132</v>
      </c>
      <c r="O24">
        <v>11</v>
      </c>
      <c r="P24">
        <v>12</v>
      </c>
      <c r="Q24">
        <v>134</v>
      </c>
      <c r="R24">
        <v>132</v>
      </c>
      <c r="S24">
        <v>134</v>
      </c>
      <c r="T24">
        <v>132</v>
      </c>
      <c r="U24">
        <v>134</v>
      </c>
      <c r="V24">
        <v>138</v>
      </c>
      <c r="W24">
        <v>134</v>
      </c>
      <c r="X24">
        <v>134</v>
      </c>
      <c r="Y24">
        <v>134</v>
      </c>
      <c r="Z24">
        <v>138</v>
      </c>
      <c r="AA24">
        <v>132</v>
      </c>
      <c r="AB24">
        <v>132</v>
      </c>
      <c r="AC24">
        <v>132</v>
      </c>
      <c r="AD24">
        <v>132</v>
      </c>
      <c r="AE24">
        <v>140</v>
      </c>
      <c r="AF24">
        <v>151</v>
      </c>
      <c r="AG24">
        <v>-142</v>
      </c>
      <c r="AH24">
        <v>-156</v>
      </c>
      <c r="AI24">
        <v>-151</v>
      </c>
      <c r="AK24">
        <f t="shared" si="8"/>
        <v>16</v>
      </c>
      <c r="AL24">
        <f t="shared" si="20"/>
        <v>10</v>
      </c>
      <c r="AM24">
        <f t="shared" si="21"/>
        <v>147</v>
      </c>
      <c r="AN24">
        <f t="shared" si="22"/>
        <v>134</v>
      </c>
      <c r="AO24">
        <f t="shared" si="23"/>
        <v>160</v>
      </c>
      <c r="AP24">
        <f t="shared" si="24"/>
        <v>132</v>
      </c>
      <c r="AQ24">
        <f t="shared" si="25"/>
        <v>132</v>
      </c>
      <c r="AR24">
        <f t="shared" si="26"/>
        <v>132</v>
      </c>
      <c r="AS24">
        <f t="shared" si="27"/>
        <v>11</v>
      </c>
      <c r="AT24">
        <f t="shared" si="28"/>
        <v>12</v>
      </c>
      <c r="AU24">
        <f t="shared" si="29"/>
        <v>134</v>
      </c>
      <c r="AV24">
        <f t="shared" si="30"/>
        <v>132</v>
      </c>
      <c r="AW24">
        <f t="shared" si="31"/>
        <v>134</v>
      </c>
      <c r="AX24">
        <f t="shared" si="32"/>
        <v>132</v>
      </c>
      <c r="AY24">
        <f t="shared" si="33"/>
        <v>134</v>
      </c>
      <c r="AZ24">
        <f t="shared" si="34"/>
        <v>138</v>
      </c>
      <c r="BA24">
        <f t="shared" si="15"/>
        <v>134</v>
      </c>
      <c r="BB24">
        <f t="shared" si="16"/>
        <v>134</v>
      </c>
      <c r="BC24">
        <f t="shared" si="17"/>
        <v>134</v>
      </c>
      <c r="BD24">
        <f t="shared" si="18"/>
        <v>138</v>
      </c>
      <c r="BE24">
        <f t="shared" si="19"/>
        <v>132</v>
      </c>
      <c r="BF24">
        <f t="shared" si="54"/>
        <v>132</v>
      </c>
      <c r="BG24">
        <f t="shared" si="55"/>
        <v>132</v>
      </c>
      <c r="BH24">
        <f t="shared" si="56"/>
        <v>132</v>
      </c>
      <c r="BI24">
        <f t="shared" si="57"/>
        <v>140</v>
      </c>
      <c r="BJ24">
        <f t="shared" si="58"/>
        <v>151</v>
      </c>
      <c r="BK24">
        <f t="shared" si="59"/>
        <v>142</v>
      </c>
      <c r="BL24">
        <f t="shared" si="60"/>
        <v>156</v>
      </c>
      <c r="BM24">
        <f t="shared" si="61"/>
        <v>151</v>
      </c>
      <c r="BO24">
        <f t="shared" si="9"/>
        <v>16</v>
      </c>
      <c r="BP24">
        <f t="shared" si="46"/>
        <v>10</v>
      </c>
      <c r="BQ24">
        <f t="shared" si="47"/>
        <v>147</v>
      </c>
      <c r="BR24">
        <f t="shared" si="48"/>
        <v>134</v>
      </c>
      <c r="BS24">
        <f t="shared" si="49"/>
        <v>160</v>
      </c>
      <c r="BT24">
        <f t="shared" si="50"/>
        <v>132</v>
      </c>
      <c r="BU24">
        <f t="shared" si="51"/>
        <v>132</v>
      </c>
      <c r="BV24">
        <f t="shared" si="52"/>
        <v>132</v>
      </c>
      <c r="BW24">
        <f t="shared" si="53"/>
        <v>11</v>
      </c>
      <c r="BX24">
        <f t="shared" si="35"/>
        <v>12</v>
      </c>
      <c r="BY24">
        <f t="shared" si="36"/>
        <v>134</v>
      </c>
      <c r="BZ24">
        <f t="shared" si="37"/>
        <v>132</v>
      </c>
      <c r="CA24">
        <f t="shared" si="38"/>
        <v>134</v>
      </c>
      <c r="CB24">
        <f t="shared" si="39"/>
        <v>132</v>
      </c>
      <c r="CC24">
        <f t="shared" si="40"/>
        <v>134</v>
      </c>
      <c r="CD24">
        <f t="shared" si="41"/>
        <v>138</v>
      </c>
      <c r="CE24">
        <f t="shared" si="42"/>
        <v>134</v>
      </c>
      <c r="CF24">
        <f t="shared" si="43"/>
        <v>134</v>
      </c>
      <c r="CG24">
        <f t="shared" si="44"/>
        <v>134</v>
      </c>
      <c r="CH24">
        <f t="shared" si="45"/>
        <v>138</v>
      </c>
      <c r="CI24">
        <f t="shared" si="14"/>
        <v>132</v>
      </c>
      <c r="CJ24">
        <f t="shared" si="14"/>
        <v>132</v>
      </c>
      <c r="CK24">
        <f t="shared" si="14"/>
        <v>132</v>
      </c>
      <c r="CL24">
        <f t="shared" si="14"/>
        <v>132</v>
      </c>
      <c r="CM24">
        <f t="shared" si="14"/>
        <v>140</v>
      </c>
      <c r="CN24">
        <f t="shared" si="14"/>
        <v>151</v>
      </c>
      <c r="CO24">
        <f t="shared" si="14"/>
        <v>142</v>
      </c>
      <c r="CP24">
        <f t="shared" si="14"/>
        <v>156</v>
      </c>
      <c r="CQ24">
        <f t="shared" si="14"/>
        <v>151</v>
      </c>
      <c r="CS24">
        <f t="shared" si="10"/>
        <v>134</v>
      </c>
      <c r="CT24">
        <f t="shared" si="11"/>
        <v>2</v>
      </c>
      <c r="CU24">
        <f t="shared" si="12"/>
        <v>132</v>
      </c>
      <c r="CV24">
        <f t="shared" si="13"/>
        <v>0</v>
      </c>
    </row>
    <row r="25" spans="1:100" x14ac:dyDescent="0.25">
      <c r="A25">
        <v>133</v>
      </c>
      <c r="B25">
        <f t="shared" si="4"/>
        <v>133</v>
      </c>
      <c r="C25">
        <f t="shared" si="5"/>
        <v>113.79310344827586</v>
      </c>
      <c r="D25">
        <f t="shared" si="6"/>
        <v>135</v>
      </c>
      <c r="E25">
        <f t="shared" si="7"/>
        <v>133</v>
      </c>
      <c r="G25">
        <v>144</v>
      </c>
      <c r="H25">
        <v>157</v>
      </c>
      <c r="I25">
        <v>148</v>
      </c>
      <c r="J25">
        <v>135</v>
      </c>
      <c r="K25">
        <v>8</v>
      </c>
      <c r="L25">
        <v>133</v>
      </c>
      <c r="M25">
        <v>133</v>
      </c>
      <c r="N25">
        <v>133</v>
      </c>
      <c r="O25">
        <v>155</v>
      </c>
      <c r="P25">
        <v>153</v>
      </c>
      <c r="Q25">
        <v>135</v>
      </c>
      <c r="R25">
        <v>133</v>
      </c>
      <c r="S25">
        <v>135</v>
      </c>
      <c r="T25">
        <v>133</v>
      </c>
      <c r="U25">
        <v>135</v>
      </c>
      <c r="V25">
        <v>139</v>
      </c>
      <c r="W25">
        <v>135</v>
      </c>
      <c r="X25">
        <v>135</v>
      </c>
      <c r="Y25">
        <v>135</v>
      </c>
      <c r="Z25">
        <v>139</v>
      </c>
      <c r="AA25">
        <v>133</v>
      </c>
      <c r="AB25">
        <v>133</v>
      </c>
      <c r="AC25">
        <v>133</v>
      </c>
      <c r="AD25">
        <v>133</v>
      </c>
      <c r="AE25">
        <v>141</v>
      </c>
      <c r="AF25">
        <v>12</v>
      </c>
      <c r="AG25">
        <v>-16</v>
      </c>
      <c r="AH25">
        <v>-10</v>
      </c>
      <c r="AI25">
        <v>-12</v>
      </c>
      <c r="AK25">
        <f t="shared" si="8"/>
        <v>144</v>
      </c>
      <c r="AL25">
        <f t="shared" si="20"/>
        <v>157</v>
      </c>
      <c r="AM25">
        <f t="shared" si="21"/>
        <v>148</v>
      </c>
      <c r="AN25">
        <f t="shared" si="22"/>
        <v>135</v>
      </c>
      <c r="AO25">
        <f t="shared" si="23"/>
        <v>8</v>
      </c>
      <c r="AP25">
        <f t="shared" si="24"/>
        <v>133</v>
      </c>
      <c r="AQ25">
        <f t="shared" si="25"/>
        <v>133</v>
      </c>
      <c r="AR25">
        <f t="shared" si="26"/>
        <v>133</v>
      </c>
      <c r="AS25">
        <f t="shared" si="27"/>
        <v>155</v>
      </c>
      <c r="AT25">
        <f t="shared" si="28"/>
        <v>153</v>
      </c>
      <c r="AU25">
        <f t="shared" si="29"/>
        <v>135</v>
      </c>
      <c r="AV25">
        <f t="shared" si="30"/>
        <v>133</v>
      </c>
      <c r="AW25">
        <f t="shared" si="31"/>
        <v>135</v>
      </c>
      <c r="AX25">
        <f t="shared" si="32"/>
        <v>133</v>
      </c>
      <c r="AY25">
        <f t="shared" si="33"/>
        <v>135</v>
      </c>
      <c r="AZ25">
        <f t="shared" si="34"/>
        <v>139</v>
      </c>
      <c r="BA25">
        <f t="shared" si="15"/>
        <v>135</v>
      </c>
      <c r="BB25">
        <f t="shared" si="16"/>
        <v>135</v>
      </c>
      <c r="BC25">
        <f t="shared" si="17"/>
        <v>135</v>
      </c>
      <c r="BD25">
        <f t="shared" si="18"/>
        <v>139</v>
      </c>
      <c r="BE25">
        <f t="shared" si="19"/>
        <v>133</v>
      </c>
      <c r="BF25">
        <f t="shared" si="54"/>
        <v>133</v>
      </c>
      <c r="BG25">
        <f t="shared" si="55"/>
        <v>133</v>
      </c>
      <c r="BH25">
        <f t="shared" si="56"/>
        <v>133</v>
      </c>
      <c r="BI25">
        <f t="shared" si="57"/>
        <v>141</v>
      </c>
      <c r="BJ25">
        <f t="shared" si="58"/>
        <v>12</v>
      </c>
      <c r="BK25">
        <f t="shared" si="59"/>
        <v>16</v>
      </c>
      <c r="BL25">
        <f t="shared" si="60"/>
        <v>10</v>
      </c>
      <c r="BM25">
        <f t="shared" si="61"/>
        <v>12</v>
      </c>
      <c r="BO25">
        <f t="shared" si="9"/>
        <v>144</v>
      </c>
      <c r="BP25">
        <f t="shared" si="46"/>
        <v>157</v>
      </c>
      <c r="BQ25">
        <f t="shared" si="47"/>
        <v>148</v>
      </c>
      <c r="BR25">
        <f t="shared" si="48"/>
        <v>135</v>
      </c>
      <c r="BS25">
        <f t="shared" si="49"/>
        <v>8</v>
      </c>
      <c r="BT25">
        <f t="shared" si="50"/>
        <v>133</v>
      </c>
      <c r="BU25">
        <f t="shared" si="51"/>
        <v>133</v>
      </c>
      <c r="BV25">
        <f t="shared" si="52"/>
        <v>133</v>
      </c>
      <c r="BW25">
        <f t="shared" si="53"/>
        <v>155</v>
      </c>
      <c r="BX25">
        <f t="shared" si="35"/>
        <v>153</v>
      </c>
      <c r="BY25">
        <f t="shared" si="36"/>
        <v>135</v>
      </c>
      <c r="BZ25">
        <f t="shared" si="37"/>
        <v>133</v>
      </c>
      <c r="CA25">
        <f t="shared" si="38"/>
        <v>135</v>
      </c>
      <c r="CB25">
        <f t="shared" si="39"/>
        <v>133</v>
      </c>
      <c r="CC25">
        <f t="shared" si="40"/>
        <v>135</v>
      </c>
      <c r="CD25">
        <f t="shared" si="41"/>
        <v>139</v>
      </c>
      <c r="CE25">
        <f t="shared" si="42"/>
        <v>135</v>
      </c>
      <c r="CF25">
        <f t="shared" si="43"/>
        <v>135</v>
      </c>
      <c r="CG25">
        <f t="shared" si="44"/>
        <v>135</v>
      </c>
      <c r="CH25">
        <f t="shared" si="45"/>
        <v>139</v>
      </c>
      <c r="CI25">
        <f t="shared" si="14"/>
        <v>133</v>
      </c>
      <c r="CJ25">
        <f t="shared" si="14"/>
        <v>133</v>
      </c>
      <c r="CK25">
        <f t="shared" si="14"/>
        <v>133</v>
      </c>
      <c r="CL25">
        <f t="shared" si="14"/>
        <v>133</v>
      </c>
      <c r="CM25">
        <f t="shared" si="14"/>
        <v>141</v>
      </c>
      <c r="CN25">
        <f t="shared" si="14"/>
        <v>12</v>
      </c>
      <c r="CO25">
        <f t="shared" si="14"/>
        <v>16</v>
      </c>
      <c r="CP25">
        <f t="shared" si="14"/>
        <v>10</v>
      </c>
      <c r="CQ25">
        <f t="shared" si="14"/>
        <v>12</v>
      </c>
      <c r="CS25">
        <f t="shared" si="10"/>
        <v>135</v>
      </c>
      <c r="CT25">
        <f t="shared" si="11"/>
        <v>2</v>
      </c>
      <c r="CU25">
        <f t="shared" si="12"/>
        <v>133</v>
      </c>
      <c r="CV25">
        <f t="shared" si="13"/>
        <v>0</v>
      </c>
    </row>
    <row r="26" spans="1:100" x14ac:dyDescent="0.25">
      <c r="A26">
        <v>142</v>
      </c>
      <c r="B26">
        <f t="shared" si="4"/>
        <v>142</v>
      </c>
      <c r="C26">
        <f t="shared" si="5"/>
        <v>69</v>
      </c>
      <c r="D26">
        <f t="shared" si="6"/>
        <v>11</v>
      </c>
      <c r="E26">
        <f t="shared" si="7"/>
        <v>142</v>
      </c>
      <c r="G26">
        <v>151</v>
      </c>
      <c r="H26">
        <v>161</v>
      </c>
      <c r="I26">
        <v>8</v>
      </c>
      <c r="J26">
        <v>11</v>
      </c>
      <c r="K26">
        <v>164</v>
      </c>
      <c r="L26">
        <v>142</v>
      </c>
      <c r="M26">
        <v>142</v>
      </c>
      <c r="N26">
        <v>142</v>
      </c>
      <c r="O26">
        <v>6</v>
      </c>
      <c r="P26">
        <v>158</v>
      </c>
      <c r="Q26">
        <v>11</v>
      </c>
      <c r="R26">
        <v>142</v>
      </c>
      <c r="S26">
        <v>11</v>
      </c>
      <c r="T26">
        <v>142</v>
      </c>
      <c r="U26">
        <v>11</v>
      </c>
      <c r="V26">
        <v>10</v>
      </c>
      <c r="W26">
        <v>11</v>
      </c>
      <c r="X26">
        <v>11</v>
      </c>
      <c r="Y26">
        <v>11</v>
      </c>
      <c r="Z26">
        <v>10</v>
      </c>
      <c r="AA26">
        <v>142</v>
      </c>
      <c r="AB26">
        <v>142</v>
      </c>
      <c r="AC26">
        <v>142</v>
      </c>
      <c r="AD26">
        <v>142</v>
      </c>
      <c r="AE26">
        <v>148</v>
      </c>
      <c r="AF26">
        <v>7</v>
      </c>
      <c r="AG26">
        <v>-9</v>
      </c>
      <c r="AH26">
        <v>-161</v>
      </c>
      <c r="AI26">
        <v>-7</v>
      </c>
      <c r="AK26">
        <f t="shared" si="8"/>
        <v>151</v>
      </c>
      <c r="AL26">
        <f t="shared" si="20"/>
        <v>161</v>
      </c>
      <c r="AM26">
        <f t="shared" si="21"/>
        <v>8</v>
      </c>
      <c r="AN26">
        <f t="shared" si="22"/>
        <v>11</v>
      </c>
      <c r="AO26">
        <f t="shared" si="23"/>
        <v>164</v>
      </c>
      <c r="AP26">
        <f t="shared" si="24"/>
        <v>142</v>
      </c>
      <c r="AQ26">
        <f t="shared" si="25"/>
        <v>142</v>
      </c>
      <c r="AR26">
        <f t="shared" si="26"/>
        <v>142</v>
      </c>
      <c r="AS26">
        <f t="shared" si="27"/>
        <v>6</v>
      </c>
      <c r="AT26">
        <f t="shared" si="28"/>
        <v>158</v>
      </c>
      <c r="AU26">
        <f t="shared" si="29"/>
        <v>11</v>
      </c>
      <c r="AV26">
        <f t="shared" si="30"/>
        <v>142</v>
      </c>
      <c r="AW26">
        <f t="shared" si="31"/>
        <v>11</v>
      </c>
      <c r="AX26">
        <f t="shared" si="32"/>
        <v>142</v>
      </c>
      <c r="AY26">
        <f t="shared" si="33"/>
        <v>11</v>
      </c>
      <c r="AZ26">
        <f t="shared" si="34"/>
        <v>10</v>
      </c>
      <c r="BA26">
        <f t="shared" si="15"/>
        <v>11</v>
      </c>
      <c r="BB26">
        <f t="shared" si="16"/>
        <v>11</v>
      </c>
      <c r="BC26">
        <f t="shared" si="17"/>
        <v>11</v>
      </c>
      <c r="BD26">
        <f t="shared" si="18"/>
        <v>10</v>
      </c>
      <c r="BE26">
        <f t="shared" si="19"/>
        <v>142</v>
      </c>
      <c r="BF26">
        <f t="shared" si="54"/>
        <v>142</v>
      </c>
      <c r="BG26">
        <f t="shared" si="55"/>
        <v>142</v>
      </c>
      <c r="BH26">
        <f t="shared" si="56"/>
        <v>142</v>
      </c>
      <c r="BI26">
        <f t="shared" si="57"/>
        <v>148</v>
      </c>
      <c r="BJ26">
        <f t="shared" si="58"/>
        <v>7</v>
      </c>
      <c r="BK26">
        <f t="shared" si="59"/>
        <v>9</v>
      </c>
      <c r="BL26">
        <f t="shared" si="60"/>
        <v>161</v>
      </c>
      <c r="BM26">
        <f t="shared" si="61"/>
        <v>7</v>
      </c>
      <c r="BO26">
        <f t="shared" si="9"/>
        <v>151</v>
      </c>
      <c r="BP26">
        <f t="shared" si="46"/>
        <v>161</v>
      </c>
      <c r="BQ26">
        <f t="shared" si="47"/>
        <v>8</v>
      </c>
      <c r="BR26">
        <f t="shared" si="48"/>
        <v>11</v>
      </c>
      <c r="BS26">
        <f t="shared" si="49"/>
        <v>164</v>
      </c>
      <c r="BT26">
        <f t="shared" si="50"/>
        <v>142</v>
      </c>
      <c r="BU26">
        <f t="shared" si="51"/>
        <v>142</v>
      </c>
      <c r="BV26">
        <f t="shared" si="52"/>
        <v>142</v>
      </c>
      <c r="BW26">
        <f t="shared" si="53"/>
        <v>6</v>
      </c>
      <c r="BX26">
        <f t="shared" si="35"/>
        <v>158</v>
      </c>
      <c r="BY26">
        <f t="shared" si="36"/>
        <v>11</v>
      </c>
      <c r="BZ26">
        <f t="shared" si="37"/>
        <v>142</v>
      </c>
      <c r="CA26">
        <f t="shared" si="38"/>
        <v>11</v>
      </c>
      <c r="CB26">
        <f t="shared" si="39"/>
        <v>142</v>
      </c>
      <c r="CC26">
        <f t="shared" si="40"/>
        <v>11</v>
      </c>
      <c r="CD26">
        <f t="shared" si="41"/>
        <v>10</v>
      </c>
      <c r="CE26">
        <f t="shared" si="42"/>
        <v>11</v>
      </c>
      <c r="CF26">
        <f t="shared" si="43"/>
        <v>11</v>
      </c>
      <c r="CG26">
        <f t="shared" si="44"/>
        <v>11</v>
      </c>
      <c r="CH26">
        <f t="shared" si="45"/>
        <v>10</v>
      </c>
      <c r="CI26">
        <f t="shared" ref="CI26:CI31" si="62">IF(BE26&lt;0, 180+BE26,BE26)</f>
        <v>142</v>
      </c>
      <c r="CJ26">
        <f t="shared" ref="CJ26:CJ31" si="63">IF(BF26&lt;0, 180+BF26,BF26)</f>
        <v>142</v>
      </c>
      <c r="CK26">
        <f t="shared" ref="CK26:CK31" si="64">IF(BG26&lt;0, 180+BG26,BG26)</f>
        <v>142</v>
      </c>
      <c r="CL26">
        <f t="shared" ref="CL26:CL31" si="65">IF(BH26&lt;0, 180+BH26,BH26)</f>
        <v>142</v>
      </c>
      <c r="CM26">
        <f t="shared" ref="CM26:CM31" si="66">IF(BI26&lt;0, 180+BI26,BI26)</f>
        <v>148</v>
      </c>
      <c r="CN26">
        <f t="shared" ref="CN26:CN31" si="67">IF(BJ26&lt;0, 180+BJ26,BJ26)</f>
        <v>7</v>
      </c>
      <c r="CO26">
        <f t="shared" ref="CO26:CO31" si="68">IF(BK26&lt;0, 180+BK26,BK26)</f>
        <v>9</v>
      </c>
      <c r="CP26">
        <f t="shared" ref="CP26:CP31" si="69">IF(BL26&lt;0, 180+BL26,BL26)</f>
        <v>161</v>
      </c>
      <c r="CQ26">
        <f t="shared" ref="CQ26:CQ31" si="70">IF(BM26&lt;0, 180+BM26,BM26)</f>
        <v>7</v>
      </c>
      <c r="CS26">
        <f t="shared" si="10"/>
        <v>142</v>
      </c>
      <c r="CT26">
        <f t="shared" si="11"/>
        <v>0</v>
      </c>
      <c r="CU26">
        <f t="shared" si="12"/>
        <v>142</v>
      </c>
      <c r="CV26">
        <f t="shared" si="13"/>
        <v>0</v>
      </c>
    </row>
    <row r="27" spans="1:100" x14ac:dyDescent="0.25">
      <c r="A27">
        <v>149</v>
      </c>
      <c r="B27">
        <f t="shared" si="4"/>
        <v>149</v>
      </c>
      <c r="C27">
        <f t="shared" si="5"/>
        <v>99.448275862068968</v>
      </c>
      <c r="D27">
        <f t="shared" si="6"/>
        <v>149</v>
      </c>
      <c r="E27">
        <f t="shared" si="7"/>
        <v>149</v>
      </c>
      <c r="G27">
        <v>156</v>
      </c>
      <c r="H27">
        <v>2</v>
      </c>
      <c r="I27">
        <v>3</v>
      </c>
      <c r="J27">
        <v>150</v>
      </c>
      <c r="K27">
        <v>2</v>
      </c>
      <c r="L27">
        <v>149</v>
      </c>
      <c r="M27">
        <v>149</v>
      </c>
      <c r="N27">
        <v>149</v>
      </c>
      <c r="O27">
        <v>163</v>
      </c>
      <c r="P27">
        <v>162</v>
      </c>
      <c r="Q27">
        <v>150</v>
      </c>
      <c r="R27">
        <v>149</v>
      </c>
      <c r="S27">
        <v>150</v>
      </c>
      <c r="T27">
        <v>149</v>
      </c>
      <c r="U27">
        <v>150</v>
      </c>
      <c r="V27">
        <v>4</v>
      </c>
      <c r="W27">
        <v>150</v>
      </c>
      <c r="X27">
        <v>150</v>
      </c>
      <c r="Y27">
        <v>150</v>
      </c>
      <c r="Z27">
        <v>4</v>
      </c>
      <c r="AA27">
        <v>149</v>
      </c>
      <c r="AB27">
        <v>149</v>
      </c>
      <c r="AC27">
        <v>149</v>
      </c>
      <c r="AD27">
        <v>149</v>
      </c>
      <c r="AE27">
        <v>154</v>
      </c>
      <c r="AF27">
        <v>161</v>
      </c>
      <c r="AG27">
        <v>-155</v>
      </c>
      <c r="AH27">
        <v>-2</v>
      </c>
      <c r="AI27">
        <v>-161</v>
      </c>
      <c r="AK27">
        <f t="shared" si="8"/>
        <v>156</v>
      </c>
      <c r="AL27">
        <f t="shared" si="20"/>
        <v>2</v>
      </c>
      <c r="AM27">
        <f t="shared" si="21"/>
        <v>3</v>
      </c>
      <c r="AN27">
        <f t="shared" si="22"/>
        <v>150</v>
      </c>
      <c r="AO27">
        <f t="shared" si="23"/>
        <v>2</v>
      </c>
      <c r="AP27">
        <f t="shared" si="24"/>
        <v>149</v>
      </c>
      <c r="AQ27">
        <f t="shared" si="25"/>
        <v>149</v>
      </c>
      <c r="AR27">
        <f t="shared" si="26"/>
        <v>149</v>
      </c>
      <c r="AS27">
        <f t="shared" si="27"/>
        <v>163</v>
      </c>
      <c r="AT27">
        <f t="shared" si="28"/>
        <v>162</v>
      </c>
      <c r="AU27">
        <f t="shared" si="29"/>
        <v>150</v>
      </c>
      <c r="AV27">
        <f t="shared" si="30"/>
        <v>149</v>
      </c>
      <c r="AW27">
        <f t="shared" si="31"/>
        <v>150</v>
      </c>
      <c r="AX27">
        <f t="shared" si="32"/>
        <v>149</v>
      </c>
      <c r="AY27">
        <f t="shared" si="33"/>
        <v>150</v>
      </c>
      <c r="AZ27">
        <f t="shared" si="34"/>
        <v>4</v>
      </c>
      <c r="BA27">
        <f t="shared" si="15"/>
        <v>150</v>
      </c>
      <c r="BB27">
        <f t="shared" si="16"/>
        <v>150</v>
      </c>
      <c r="BC27">
        <f t="shared" si="17"/>
        <v>150</v>
      </c>
      <c r="BD27">
        <f t="shared" si="18"/>
        <v>4</v>
      </c>
      <c r="BE27">
        <f t="shared" si="19"/>
        <v>149</v>
      </c>
      <c r="BF27">
        <f t="shared" si="54"/>
        <v>149</v>
      </c>
      <c r="BG27">
        <f t="shared" si="55"/>
        <v>149</v>
      </c>
      <c r="BH27">
        <f t="shared" si="56"/>
        <v>149</v>
      </c>
      <c r="BI27">
        <f t="shared" si="57"/>
        <v>154</v>
      </c>
      <c r="BJ27">
        <f t="shared" si="58"/>
        <v>161</v>
      </c>
      <c r="BK27">
        <f t="shared" si="59"/>
        <v>155</v>
      </c>
      <c r="BL27">
        <f t="shared" si="60"/>
        <v>2</v>
      </c>
      <c r="BM27">
        <f t="shared" si="61"/>
        <v>161</v>
      </c>
      <c r="BO27">
        <f t="shared" si="9"/>
        <v>156</v>
      </c>
      <c r="BP27">
        <f t="shared" si="46"/>
        <v>2</v>
      </c>
      <c r="BQ27">
        <f t="shared" si="47"/>
        <v>3</v>
      </c>
      <c r="BR27">
        <f t="shared" si="48"/>
        <v>150</v>
      </c>
      <c r="BS27">
        <f t="shared" si="49"/>
        <v>2</v>
      </c>
      <c r="BT27">
        <f t="shared" si="50"/>
        <v>149</v>
      </c>
      <c r="BU27">
        <f t="shared" si="51"/>
        <v>149</v>
      </c>
      <c r="BV27">
        <f t="shared" si="52"/>
        <v>149</v>
      </c>
      <c r="BW27">
        <f t="shared" si="53"/>
        <v>163</v>
      </c>
      <c r="BX27">
        <f t="shared" si="35"/>
        <v>162</v>
      </c>
      <c r="BY27">
        <f t="shared" si="36"/>
        <v>150</v>
      </c>
      <c r="BZ27">
        <f t="shared" si="37"/>
        <v>149</v>
      </c>
      <c r="CA27">
        <f t="shared" si="38"/>
        <v>150</v>
      </c>
      <c r="CB27">
        <f t="shared" si="39"/>
        <v>149</v>
      </c>
      <c r="CC27">
        <f t="shared" si="40"/>
        <v>150</v>
      </c>
      <c r="CD27">
        <f t="shared" si="41"/>
        <v>4</v>
      </c>
      <c r="CE27">
        <f t="shared" si="42"/>
        <v>150</v>
      </c>
      <c r="CF27">
        <f t="shared" si="43"/>
        <v>150</v>
      </c>
      <c r="CG27">
        <f t="shared" si="44"/>
        <v>150</v>
      </c>
      <c r="CH27">
        <f t="shared" si="45"/>
        <v>4</v>
      </c>
      <c r="CI27">
        <f t="shared" si="62"/>
        <v>149</v>
      </c>
      <c r="CJ27">
        <f t="shared" si="63"/>
        <v>149</v>
      </c>
      <c r="CK27">
        <f t="shared" si="64"/>
        <v>149</v>
      </c>
      <c r="CL27">
        <f t="shared" si="65"/>
        <v>149</v>
      </c>
      <c r="CM27">
        <f t="shared" si="66"/>
        <v>154</v>
      </c>
      <c r="CN27">
        <f t="shared" si="67"/>
        <v>161</v>
      </c>
      <c r="CO27">
        <f t="shared" si="68"/>
        <v>155</v>
      </c>
      <c r="CP27">
        <f t="shared" si="69"/>
        <v>2</v>
      </c>
      <c r="CQ27">
        <f t="shared" si="70"/>
        <v>161</v>
      </c>
      <c r="CS27">
        <f t="shared" si="10"/>
        <v>149</v>
      </c>
      <c r="CT27">
        <f t="shared" si="11"/>
        <v>0</v>
      </c>
      <c r="CU27">
        <f t="shared" si="12"/>
        <v>149</v>
      </c>
      <c r="CV27">
        <f t="shared" si="13"/>
        <v>0</v>
      </c>
    </row>
    <row r="28" spans="1:100" x14ac:dyDescent="0.25">
      <c r="A28">
        <v>151</v>
      </c>
      <c r="B28">
        <f t="shared" si="4"/>
        <v>151</v>
      </c>
      <c r="C28">
        <f t="shared" si="5"/>
        <v>100.58620689655173</v>
      </c>
      <c r="D28">
        <f t="shared" si="6"/>
        <v>151</v>
      </c>
      <c r="E28">
        <f t="shared" si="7"/>
        <v>151</v>
      </c>
      <c r="G28">
        <v>2</v>
      </c>
      <c r="H28">
        <v>1</v>
      </c>
      <c r="I28">
        <v>160</v>
      </c>
      <c r="J28">
        <v>152</v>
      </c>
      <c r="K28">
        <v>1</v>
      </c>
      <c r="L28">
        <v>151</v>
      </c>
      <c r="M28">
        <v>151</v>
      </c>
      <c r="N28">
        <v>151</v>
      </c>
      <c r="O28">
        <v>164</v>
      </c>
      <c r="P28">
        <v>163</v>
      </c>
      <c r="Q28">
        <v>152</v>
      </c>
      <c r="R28">
        <v>151</v>
      </c>
      <c r="S28">
        <v>152</v>
      </c>
      <c r="T28">
        <v>151</v>
      </c>
      <c r="U28">
        <v>152</v>
      </c>
      <c r="V28">
        <v>2</v>
      </c>
      <c r="W28">
        <v>152</v>
      </c>
      <c r="X28">
        <v>152</v>
      </c>
      <c r="Y28">
        <v>152</v>
      </c>
      <c r="Z28">
        <v>2</v>
      </c>
      <c r="AA28">
        <v>151</v>
      </c>
      <c r="AB28">
        <v>151</v>
      </c>
      <c r="AC28">
        <v>151</v>
      </c>
      <c r="AD28">
        <v>151</v>
      </c>
      <c r="AE28">
        <v>2</v>
      </c>
      <c r="AF28">
        <v>162</v>
      </c>
      <c r="AG28">
        <v>-2</v>
      </c>
      <c r="AH28">
        <v>-1</v>
      </c>
      <c r="AI28">
        <v>-162</v>
      </c>
      <c r="AK28">
        <f t="shared" si="8"/>
        <v>2</v>
      </c>
      <c r="AL28">
        <f t="shared" si="20"/>
        <v>1</v>
      </c>
      <c r="AM28">
        <f t="shared" si="21"/>
        <v>160</v>
      </c>
      <c r="AN28">
        <f t="shared" si="22"/>
        <v>152</v>
      </c>
      <c r="AO28">
        <f t="shared" si="23"/>
        <v>1</v>
      </c>
      <c r="AP28">
        <f t="shared" si="24"/>
        <v>151</v>
      </c>
      <c r="AQ28">
        <f t="shared" si="25"/>
        <v>151</v>
      </c>
      <c r="AR28">
        <f t="shared" si="26"/>
        <v>151</v>
      </c>
      <c r="AS28">
        <f t="shared" si="27"/>
        <v>164</v>
      </c>
      <c r="AT28">
        <f t="shared" si="28"/>
        <v>163</v>
      </c>
      <c r="AU28">
        <f t="shared" si="29"/>
        <v>152</v>
      </c>
      <c r="AV28">
        <f t="shared" si="30"/>
        <v>151</v>
      </c>
      <c r="AW28">
        <f t="shared" si="31"/>
        <v>152</v>
      </c>
      <c r="AX28">
        <f t="shared" si="32"/>
        <v>151</v>
      </c>
      <c r="AY28">
        <f t="shared" si="33"/>
        <v>152</v>
      </c>
      <c r="AZ28">
        <f t="shared" si="34"/>
        <v>2</v>
      </c>
      <c r="BA28">
        <f t="shared" si="15"/>
        <v>152</v>
      </c>
      <c r="BB28">
        <f t="shared" si="16"/>
        <v>152</v>
      </c>
      <c r="BC28">
        <f t="shared" si="17"/>
        <v>152</v>
      </c>
      <c r="BD28">
        <f t="shared" si="18"/>
        <v>2</v>
      </c>
      <c r="BE28">
        <f t="shared" si="19"/>
        <v>151</v>
      </c>
      <c r="BF28">
        <f t="shared" si="54"/>
        <v>151</v>
      </c>
      <c r="BG28">
        <f t="shared" si="55"/>
        <v>151</v>
      </c>
      <c r="BH28">
        <f t="shared" si="56"/>
        <v>151</v>
      </c>
      <c r="BI28">
        <f t="shared" si="57"/>
        <v>2</v>
      </c>
      <c r="BJ28">
        <f t="shared" si="58"/>
        <v>162</v>
      </c>
      <c r="BK28">
        <f t="shared" si="59"/>
        <v>2</v>
      </c>
      <c r="BL28">
        <f t="shared" si="60"/>
        <v>1</v>
      </c>
      <c r="BM28">
        <f t="shared" si="61"/>
        <v>162</v>
      </c>
      <c r="BO28">
        <f t="shared" si="9"/>
        <v>2</v>
      </c>
      <c r="BP28">
        <f t="shared" si="46"/>
        <v>1</v>
      </c>
      <c r="BQ28">
        <f t="shared" si="47"/>
        <v>160</v>
      </c>
      <c r="BR28">
        <f t="shared" si="48"/>
        <v>152</v>
      </c>
      <c r="BS28">
        <f t="shared" si="49"/>
        <v>1</v>
      </c>
      <c r="BT28">
        <f t="shared" si="50"/>
        <v>151</v>
      </c>
      <c r="BU28">
        <f t="shared" si="51"/>
        <v>151</v>
      </c>
      <c r="BV28">
        <f t="shared" si="52"/>
        <v>151</v>
      </c>
      <c r="BW28">
        <f t="shared" si="53"/>
        <v>164</v>
      </c>
      <c r="BX28">
        <f t="shared" si="35"/>
        <v>163</v>
      </c>
      <c r="BY28">
        <f t="shared" si="36"/>
        <v>152</v>
      </c>
      <c r="BZ28">
        <f t="shared" si="37"/>
        <v>151</v>
      </c>
      <c r="CA28">
        <f t="shared" si="38"/>
        <v>152</v>
      </c>
      <c r="CB28">
        <f t="shared" si="39"/>
        <v>151</v>
      </c>
      <c r="CC28">
        <f t="shared" si="40"/>
        <v>152</v>
      </c>
      <c r="CD28">
        <f t="shared" si="41"/>
        <v>2</v>
      </c>
      <c r="CE28">
        <f t="shared" si="42"/>
        <v>152</v>
      </c>
      <c r="CF28">
        <f t="shared" si="43"/>
        <v>152</v>
      </c>
      <c r="CG28">
        <f t="shared" si="44"/>
        <v>152</v>
      </c>
      <c r="CH28">
        <f t="shared" si="45"/>
        <v>2</v>
      </c>
      <c r="CI28">
        <f t="shared" si="62"/>
        <v>151</v>
      </c>
      <c r="CJ28">
        <f t="shared" si="63"/>
        <v>151</v>
      </c>
      <c r="CK28">
        <f t="shared" si="64"/>
        <v>151</v>
      </c>
      <c r="CL28">
        <f t="shared" si="65"/>
        <v>151</v>
      </c>
      <c r="CM28">
        <f t="shared" si="66"/>
        <v>2</v>
      </c>
      <c r="CN28">
        <f t="shared" si="67"/>
        <v>162</v>
      </c>
      <c r="CO28">
        <f t="shared" si="68"/>
        <v>2</v>
      </c>
      <c r="CP28">
        <f t="shared" si="69"/>
        <v>1</v>
      </c>
      <c r="CQ28">
        <f t="shared" si="70"/>
        <v>162</v>
      </c>
      <c r="CS28">
        <f t="shared" si="10"/>
        <v>151</v>
      </c>
      <c r="CT28">
        <f t="shared" si="11"/>
        <v>0</v>
      </c>
      <c r="CU28">
        <f t="shared" si="12"/>
        <v>151</v>
      </c>
      <c r="CV28">
        <f t="shared" si="13"/>
        <v>0</v>
      </c>
    </row>
    <row r="29" spans="1:100" x14ac:dyDescent="0.25">
      <c r="A29">
        <v>161</v>
      </c>
      <c r="B29">
        <f t="shared" si="4"/>
        <v>161</v>
      </c>
      <c r="C29">
        <f t="shared" si="5"/>
        <v>70.58620689655173</v>
      </c>
      <c r="D29">
        <f t="shared" si="6"/>
        <v>6</v>
      </c>
      <c r="E29">
        <f t="shared" si="7"/>
        <v>161</v>
      </c>
      <c r="G29">
        <v>-6</v>
      </c>
      <c r="H29">
        <v>-4</v>
      </c>
      <c r="I29">
        <v>-5</v>
      </c>
      <c r="J29">
        <v>-7</v>
      </c>
      <c r="K29">
        <v>-3</v>
      </c>
      <c r="L29">
        <v>161</v>
      </c>
      <c r="M29">
        <v>161</v>
      </c>
      <c r="N29">
        <v>161</v>
      </c>
      <c r="O29">
        <v>-4</v>
      </c>
      <c r="P29">
        <v>169</v>
      </c>
      <c r="Q29">
        <v>-7</v>
      </c>
      <c r="R29">
        <v>161</v>
      </c>
      <c r="S29">
        <v>-7</v>
      </c>
      <c r="T29">
        <v>161</v>
      </c>
      <c r="U29">
        <v>-7</v>
      </c>
      <c r="V29">
        <v>163</v>
      </c>
      <c r="W29">
        <v>-7</v>
      </c>
      <c r="X29">
        <v>-7</v>
      </c>
      <c r="Y29">
        <v>-7</v>
      </c>
      <c r="Z29">
        <v>163</v>
      </c>
      <c r="AA29">
        <v>161</v>
      </c>
      <c r="AB29">
        <v>161</v>
      </c>
      <c r="AC29">
        <v>161</v>
      </c>
      <c r="AD29">
        <v>161</v>
      </c>
      <c r="AE29">
        <v>164</v>
      </c>
      <c r="AF29">
        <v>168</v>
      </c>
      <c r="AG29">
        <v>6</v>
      </c>
      <c r="AH29">
        <v>4</v>
      </c>
      <c r="AI29">
        <v>-168</v>
      </c>
      <c r="AK29">
        <f t="shared" si="8"/>
        <v>-6</v>
      </c>
      <c r="AL29">
        <f t="shared" si="20"/>
        <v>-4</v>
      </c>
      <c r="AM29">
        <f t="shared" si="21"/>
        <v>-5</v>
      </c>
      <c r="AN29">
        <f t="shared" si="22"/>
        <v>-7</v>
      </c>
      <c r="AO29">
        <f t="shared" si="23"/>
        <v>-3</v>
      </c>
      <c r="AP29">
        <f t="shared" si="24"/>
        <v>161</v>
      </c>
      <c r="AQ29">
        <f t="shared" si="25"/>
        <v>161</v>
      </c>
      <c r="AR29">
        <f t="shared" si="26"/>
        <v>161</v>
      </c>
      <c r="AS29">
        <f t="shared" si="27"/>
        <v>-4</v>
      </c>
      <c r="AT29">
        <f t="shared" si="28"/>
        <v>169</v>
      </c>
      <c r="AU29">
        <f t="shared" si="29"/>
        <v>-7</v>
      </c>
      <c r="AV29">
        <f t="shared" si="30"/>
        <v>161</v>
      </c>
      <c r="AW29">
        <f t="shared" si="31"/>
        <v>-7</v>
      </c>
      <c r="AX29">
        <f t="shared" si="32"/>
        <v>161</v>
      </c>
      <c r="AY29">
        <f t="shared" si="33"/>
        <v>-7</v>
      </c>
      <c r="AZ29">
        <f t="shared" si="34"/>
        <v>163</v>
      </c>
      <c r="BA29">
        <f t="shared" si="15"/>
        <v>-7</v>
      </c>
      <c r="BB29">
        <f t="shared" si="16"/>
        <v>-7</v>
      </c>
      <c r="BC29">
        <f t="shared" si="17"/>
        <v>-7</v>
      </c>
      <c r="BD29">
        <f t="shared" si="18"/>
        <v>163</v>
      </c>
      <c r="BE29">
        <f t="shared" si="19"/>
        <v>161</v>
      </c>
      <c r="BF29">
        <f t="shared" si="54"/>
        <v>161</v>
      </c>
      <c r="BG29">
        <f t="shared" si="55"/>
        <v>161</v>
      </c>
      <c r="BH29">
        <f t="shared" si="56"/>
        <v>161</v>
      </c>
      <c r="BI29">
        <f t="shared" si="57"/>
        <v>164</v>
      </c>
      <c r="BJ29">
        <f t="shared" si="58"/>
        <v>168</v>
      </c>
      <c r="BK29">
        <f t="shared" si="59"/>
        <v>-6</v>
      </c>
      <c r="BL29">
        <f t="shared" si="60"/>
        <v>-4</v>
      </c>
      <c r="BM29">
        <f t="shared" si="61"/>
        <v>168</v>
      </c>
      <c r="BO29">
        <f t="shared" si="9"/>
        <v>174</v>
      </c>
      <c r="BP29">
        <f t="shared" si="46"/>
        <v>176</v>
      </c>
      <c r="BQ29">
        <f t="shared" si="47"/>
        <v>175</v>
      </c>
      <c r="BR29">
        <f t="shared" si="48"/>
        <v>173</v>
      </c>
      <c r="BS29">
        <f t="shared" si="49"/>
        <v>177</v>
      </c>
      <c r="BT29">
        <f t="shared" si="50"/>
        <v>161</v>
      </c>
      <c r="BU29">
        <f t="shared" si="51"/>
        <v>161</v>
      </c>
      <c r="BV29">
        <f t="shared" si="52"/>
        <v>161</v>
      </c>
      <c r="BW29">
        <f t="shared" si="53"/>
        <v>176</v>
      </c>
      <c r="BX29">
        <f t="shared" si="35"/>
        <v>169</v>
      </c>
      <c r="BY29">
        <f t="shared" si="36"/>
        <v>173</v>
      </c>
      <c r="BZ29">
        <f t="shared" si="37"/>
        <v>161</v>
      </c>
      <c r="CA29">
        <f t="shared" si="38"/>
        <v>173</v>
      </c>
      <c r="CB29">
        <f t="shared" si="39"/>
        <v>161</v>
      </c>
      <c r="CC29">
        <f t="shared" si="40"/>
        <v>173</v>
      </c>
      <c r="CD29">
        <f t="shared" si="41"/>
        <v>163</v>
      </c>
      <c r="CE29">
        <f t="shared" si="42"/>
        <v>173</v>
      </c>
      <c r="CF29">
        <f t="shared" si="43"/>
        <v>173</v>
      </c>
      <c r="CG29">
        <f t="shared" si="44"/>
        <v>173</v>
      </c>
      <c r="CH29">
        <f t="shared" si="45"/>
        <v>163</v>
      </c>
      <c r="CI29">
        <f t="shared" si="62"/>
        <v>161</v>
      </c>
      <c r="CJ29">
        <f t="shared" si="63"/>
        <v>161</v>
      </c>
      <c r="CK29">
        <f t="shared" si="64"/>
        <v>161</v>
      </c>
      <c r="CL29">
        <f t="shared" si="65"/>
        <v>161</v>
      </c>
      <c r="CM29">
        <f t="shared" si="66"/>
        <v>164</v>
      </c>
      <c r="CN29">
        <f t="shared" si="67"/>
        <v>168</v>
      </c>
      <c r="CO29">
        <f t="shared" si="68"/>
        <v>174</v>
      </c>
      <c r="CP29">
        <f t="shared" si="69"/>
        <v>176</v>
      </c>
      <c r="CQ29">
        <f t="shared" si="70"/>
        <v>168</v>
      </c>
      <c r="CS29">
        <f t="shared" si="10"/>
        <v>169</v>
      </c>
      <c r="CT29">
        <f t="shared" si="11"/>
        <v>8</v>
      </c>
      <c r="CU29">
        <f t="shared" si="12"/>
        <v>161</v>
      </c>
      <c r="CV29">
        <f t="shared" si="13"/>
        <v>0</v>
      </c>
    </row>
    <row r="30" spans="1:100" x14ac:dyDescent="0.25">
      <c r="A30">
        <v>175</v>
      </c>
      <c r="B30">
        <f t="shared" si="4"/>
        <v>175</v>
      </c>
      <c r="C30">
        <f t="shared" si="5"/>
        <v>105.93103448275862</v>
      </c>
      <c r="D30">
        <f t="shared" si="6"/>
        <v>175</v>
      </c>
      <c r="E30">
        <f t="shared" si="7"/>
        <v>175</v>
      </c>
      <c r="G30">
        <v>176</v>
      </c>
      <c r="H30">
        <v>-11</v>
      </c>
      <c r="I30">
        <v>-15</v>
      </c>
      <c r="J30">
        <v>175</v>
      </c>
      <c r="K30">
        <v>178</v>
      </c>
      <c r="L30">
        <v>175</v>
      </c>
      <c r="M30">
        <v>175</v>
      </c>
      <c r="N30">
        <v>175</v>
      </c>
      <c r="O30">
        <v>-12</v>
      </c>
      <c r="P30">
        <v>177</v>
      </c>
      <c r="Q30">
        <v>175</v>
      </c>
      <c r="R30">
        <v>175</v>
      </c>
      <c r="S30">
        <v>175</v>
      </c>
      <c r="T30">
        <v>175</v>
      </c>
      <c r="U30">
        <v>175</v>
      </c>
      <c r="V30">
        <v>-19</v>
      </c>
      <c r="W30">
        <v>175</v>
      </c>
      <c r="X30">
        <v>175</v>
      </c>
      <c r="Y30">
        <v>175</v>
      </c>
      <c r="Z30">
        <v>-19</v>
      </c>
      <c r="AA30">
        <v>175</v>
      </c>
      <c r="AB30">
        <v>175</v>
      </c>
      <c r="AC30">
        <v>175</v>
      </c>
      <c r="AD30">
        <v>175</v>
      </c>
      <c r="AE30">
        <v>-18</v>
      </c>
      <c r="AF30">
        <v>177</v>
      </c>
      <c r="AG30">
        <v>-176</v>
      </c>
      <c r="AH30">
        <v>11</v>
      </c>
      <c r="AI30">
        <v>-177</v>
      </c>
      <c r="AK30">
        <f t="shared" si="8"/>
        <v>176</v>
      </c>
      <c r="AL30">
        <f t="shared" si="20"/>
        <v>-11</v>
      </c>
      <c r="AM30">
        <f t="shared" si="21"/>
        <v>-15</v>
      </c>
      <c r="AN30">
        <f t="shared" si="22"/>
        <v>175</v>
      </c>
      <c r="AO30">
        <f t="shared" si="23"/>
        <v>178</v>
      </c>
      <c r="AP30">
        <f t="shared" si="24"/>
        <v>175</v>
      </c>
      <c r="AQ30">
        <f t="shared" si="25"/>
        <v>175</v>
      </c>
      <c r="AR30">
        <f t="shared" si="26"/>
        <v>175</v>
      </c>
      <c r="AS30">
        <f t="shared" si="27"/>
        <v>-12</v>
      </c>
      <c r="AT30">
        <f t="shared" si="28"/>
        <v>177</v>
      </c>
      <c r="AU30">
        <f t="shared" si="29"/>
        <v>175</v>
      </c>
      <c r="AV30">
        <f t="shared" si="30"/>
        <v>175</v>
      </c>
      <c r="AW30">
        <f t="shared" si="31"/>
        <v>175</v>
      </c>
      <c r="AX30">
        <f t="shared" si="32"/>
        <v>175</v>
      </c>
      <c r="AY30">
        <f t="shared" si="33"/>
        <v>175</v>
      </c>
      <c r="AZ30">
        <f t="shared" si="34"/>
        <v>-19</v>
      </c>
      <c r="BA30">
        <f t="shared" si="15"/>
        <v>175</v>
      </c>
      <c r="BB30">
        <f t="shared" si="16"/>
        <v>175</v>
      </c>
      <c r="BC30">
        <f t="shared" si="17"/>
        <v>175</v>
      </c>
      <c r="BD30">
        <f t="shared" si="18"/>
        <v>-19</v>
      </c>
      <c r="BE30">
        <f t="shared" si="19"/>
        <v>175</v>
      </c>
      <c r="BF30">
        <f t="shared" si="54"/>
        <v>175</v>
      </c>
      <c r="BG30">
        <f t="shared" si="55"/>
        <v>175</v>
      </c>
      <c r="BH30">
        <f t="shared" si="56"/>
        <v>175</v>
      </c>
      <c r="BI30">
        <f t="shared" si="57"/>
        <v>-18</v>
      </c>
      <c r="BJ30">
        <f t="shared" si="58"/>
        <v>177</v>
      </c>
      <c r="BK30">
        <f t="shared" si="59"/>
        <v>176</v>
      </c>
      <c r="BL30">
        <f t="shared" si="60"/>
        <v>-11</v>
      </c>
      <c r="BM30">
        <f t="shared" si="61"/>
        <v>177</v>
      </c>
      <c r="BO30">
        <f t="shared" si="9"/>
        <v>176</v>
      </c>
      <c r="BP30">
        <f t="shared" si="46"/>
        <v>169</v>
      </c>
      <c r="BQ30">
        <f t="shared" si="47"/>
        <v>165</v>
      </c>
      <c r="BR30">
        <f t="shared" si="48"/>
        <v>175</v>
      </c>
      <c r="BS30">
        <f t="shared" si="49"/>
        <v>178</v>
      </c>
      <c r="BT30">
        <f t="shared" si="50"/>
        <v>175</v>
      </c>
      <c r="BU30">
        <f t="shared" si="51"/>
        <v>175</v>
      </c>
      <c r="BV30">
        <f t="shared" si="52"/>
        <v>175</v>
      </c>
      <c r="BW30">
        <f t="shared" si="53"/>
        <v>168</v>
      </c>
      <c r="BX30">
        <f t="shared" si="35"/>
        <v>177</v>
      </c>
      <c r="BY30">
        <f t="shared" si="36"/>
        <v>175</v>
      </c>
      <c r="BZ30">
        <f t="shared" si="37"/>
        <v>175</v>
      </c>
      <c r="CA30">
        <f t="shared" si="38"/>
        <v>175</v>
      </c>
      <c r="CB30">
        <f t="shared" si="39"/>
        <v>175</v>
      </c>
      <c r="CC30">
        <f t="shared" si="40"/>
        <v>175</v>
      </c>
      <c r="CD30">
        <f t="shared" si="41"/>
        <v>161</v>
      </c>
      <c r="CE30">
        <f t="shared" si="42"/>
        <v>175</v>
      </c>
      <c r="CF30">
        <f t="shared" si="43"/>
        <v>175</v>
      </c>
      <c r="CG30">
        <f t="shared" si="44"/>
        <v>175</v>
      </c>
      <c r="CH30">
        <f t="shared" si="45"/>
        <v>161</v>
      </c>
      <c r="CI30">
        <f t="shared" si="62"/>
        <v>175</v>
      </c>
      <c r="CJ30">
        <f t="shared" si="63"/>
        <v>175</v>
      </c>
      <c r="CK30">
        <f t="shared" si="64"/>
        <v>175</v>
      </c>
      <c r="CL30">
        <f t="shared" si="65"/>
        <v>175</v>
      </c>
      <c r="CM30">
        <f t="shared" si="66"/>
        <v>162</v>
      </c>
      <c r="CN30">
        <f t="shared" si="67"/>
        <v>177</v>
      </c>
      <c r="CO30">
        <f t="shared" si="68"/>
        <v>176</v>
      </c>
      <c r="CP30">
        <f t="shared" si="69"/>
        <v>169</v>
      </c>
      <c r="CQ30">
        <f t="shared" si="70"/>
        <v>177</v>
      </c>
      <c r="CS30">
        <f t="shared" si="10"/>
        <v>175</v>
      </c>
      <c r="CT30">
        <f t="shared" si="11"/>
        <v>0</v>
      </c>
      <c r="CU30">
        <f t="shared" si="12"/>
        <v>175</v>
      </c>
      <c r="CV30">
        <f t="shared" si="13"/>
        <v>0</v>
      </c>
    </row>
    <row r="31" spans="1:100" x14ac:dyDescent="0.25">
      <c r="A31">
        <v>176</v>
      </c>
      <c r="B31">
        <f t="shared" si="4"/>
        <v>176</v>
      </c>
      <c r="C31">
        <f t="shared" si="5"/>
        <v>119.72413793103448</v>
      </c>
      <c r="D31">
        <f t="shared" si="6"/>
        <v>176</v>
      </c>
      <c r="E31">
        <f t="shared" si="7"/>
        <v>176</v>
      </c>
      <c r="G31">
        <v>177</v>
      </c>
      <c r="H31">
        <v>178</v>
      </c>
      <c r="I31">
        <v>177</v>
      </c>
      <c r="J31">
        <v>176</v>
      </c>
      <c r="K31">
        <v>178</v>
      </c>
      <c r="L31">
        <v>176</v>
      </c>
      <c r="M31">
        <v>176</v>
      </c>
      <c r="N31">
        <v>176</v>
      </c>
      <c r="O31">
        <v>178</v>
      </c>
      <c r="P31">
        <v>-13</v>
      </c>
      <c r="Q31">
        <v>176</v>
      </c>
      <c r="R31">
        <v>176</v>
      </c>
      <c r="S31">
        <v>176</v>
      </c>
      <c r="T31">
        <v>176</v>
      </c>
      <c r="U31">
        <v>176</v>
      </c>
      <c r="V31">
        <v>-20</v>
      </c>
      <c r="W31">
        <v>176</v>
      </c>
      <c r="X31">
        <v>176</v>
      </c>
      <c r="Y31">
        <v>176</v>
      </c>
      <c r="Z31">
        <v>-20</v>
      </c>
      <c r="AA31">
        <v>176</v>
      </c>
      <c r="AB31">
        <v>176</v>
      </c>
      <c r="AC31">
        <v>176</v>
      </c>
      <c r="AD31">
        <v>176</v>
      </c>
      <c r="AE31">
        <v>-19</v>
      </c>
      <c r="AF31">
        <v>-14</v>
      </c>
      <c r="AG31">
        <v>18</v>
      </c>
      <c r="AH31">
        <v>-178</v>
      </c>
      <c r="AI31">
        <v>14</v>
      </c>
      <c r="AK31">
        <f t="shared" si="8"/>
        <v>177</v>
      </c>
      <c r="AL31">
        <f t="shared" si="20"/>
        <v>178</v>
      </c>
      <c r="AM31">
        <f t="shared" si="21"/>
        <v>177</v>
      </c>
      <c r="AN31">
        <f t="shared" si="22"/>
        <v>176</v>
      </c>
      <c r="AO31">
        <f t="shared" si="23"/>
        <v>178</v>
      </c>
      <c r="AP31">
        <f t="shared" si="24"/>
        <v>176</v>
      </c>
      <c r="AQ31">
        <f t="shared" si="25"/>
        <v>176</v>
      </c>
      <c r="AR31">
        <f t="shared" si="26"/>
        <v>176</v>
      </c>
      <c r="AS31">
        <f t="shared" si="27"/>
        <v>178</v>
      </c>
      <c r="AT31">
        <f t="shared" si="28"/>
        <v>-13</v>
      </c>
      <c r="AU31">
        <f t="shared" si="29"/>
        <v>176</v>
      </c>
      <c r="AV31">
        <f t="shared" si="30"/>
        <v>176</v>
      </c>
      <c r="AW31">
        <f t="shared" si="31"/>
        <v>176</v>
      </c>
      <c r="AX31">
        <f t="shared" si="32"/>
        <v>176</v>
      </c>
      <c r="AY31">
        <f t="shared" si="33"/>
        <v>176</v>
      </c>
      <c r="AZ31">
        <f t="shared" si="34"/>
        <v>-20</v>
      </c>
      <c r="BA31">
        <f t="shared" si="15"/>
        <v>176</v>
      </c>
      <c r="BB31">
        <f t="shared" si="16"/>
        <v>176</v>
      </c>
      <c r="BC31">
        <f t="shared" si="17"/>
        <v>176</v>
      </c>
      <c r="BD31">
        <f t="shared" si="18"/>
        <v>-20</v>
      </c>
      <c r="BE31">
        <f t="shared" si="19"/>
        <v>176</v>
      </c>
      <c r="BF31">
        <f t="shared" si="54"/>
        <v>176</v>
      </c>
      <c r="BG31">
        <f t="shared" si="55"/>
        <v>176</v>
      </c>
      <c r="BH31">
        <f t="shared" si="56"/>
        <v>176</v>
      </c>
      <c r="BI31">
        <f t="shared" si="57"/>
        <v>-19</v>
      </c>
      <c r="BJ31">
        <f t="shared" si="58"/>
        <v>-14</v>
      </c>
      <c r="BK31">
        <f t="shared" si="59"/>
        <v>-18</v>
      </c>
      <c r="BL31">
        <f t="shared" si="60"/>
        <v>178</v>
      </c>
      <c r="BM31">
        <f t="shared" si="61"/>
        <v>-14</v>
      </c>
      <c r="BO31">
        <f t="shared" si="9"/>
        <v>177</v>
      </c>
      <c r="BP31">
        <f t="shared" si="46"/>
        <v>178</v>
      </c>
      <c r="BQ31">
        <f t="shared" si="47"/>
        <v>177</v>
      </c>
      <c r="BR31">
        <f t="shared" si="48"/>
        <v>176</v>
      </c>
      <c r="BS31">
        <f t="shared" si="49"/>
        <v>178</v>
      </c>
      <c r="BT31">
        <f t="shared" si="50"/>
        <v>176</v>
      </c>
      <c r="BU31">
        <f t="shared" si="51"/>
        <v>176</v>
      </c>
      <c r="BV31">
        <f t="shared" si="52"/>
        <v>176</v>
      </c>
      <c r="BW31">
        <f t="shared" si="53"/>
        <v>178</v>
      </c>
      <c r="BX31">
        <f t="shared" si="35"/>
        <v>167</v>
      </c>
      <c r="BY31">
        <f t="shared" si="36"/>
        <v>176</v>
      </c>
      <c r="BZ31">
        <f t="shared" si="37"/>
        <v>176</v>
      </c>
      <c r="CA31">
        <f t="shared" si="38"/>
        <v>176</v>
      </c>
      <c r="CB31">
        <f t="shared" si="39"/>
        <v>176</v>
      </c>
      <c r="CC31">
        <f t="shared" si="40"/>
        <v>176</v>
      </c>
      <c r="CD31">
        <f t="shared" si="41"/>
        <v>160</v>
      </c>
      <c r="CE31">
        <f t="shared" si="42"/>
        <v>176</v>
      </c>
      <c r="CF31">
        <f t="shared" si="43"/>
        <v>176</v>
      </c>
      <c r="CG31">
        <f t="shared" si="44"/>
        <v>176</v>
      </c>
      <c r="CH31">
        <f t="shared" si="45"/>
        <v>160</v>
      </c>
      <c r="CI31">
        <f t="shared" si="62"/>
        <v>176</v>
      </c>
      <c r="CJ31">
        <f t="shared" si="63"/>
        <v>176</v>
      </c>
      <c r="CK31">
        <f t="shared" si="64"/>
        <v>176</v>
      </c>
      <c r="CL31">
        <f t="shared" si="65"/>
        <v>176</v>
      </c>
      <c r="CM31">
        <f t="shared" si="66"/>
        <v>161</v>
      </c>
      <c r="CN31">
        <f t="shared" si="67"/>
        <v>166</v>
      </c>
      <c r="CO31">
        <f t="shared" si="68"/>
        <v>162</v>
      </c>
      <c r="CP31">
        <f t="shared" si="69"/>
        <v>178</v>
      </c>
      <c r="CQ31">
        <f t="shared" si="70"/>
        <v>166</v>
      </c>
      <c r="CS31">
        <f t="shared" si="10"/>
        <v>176</v>
      </c>
      <c r="CT31">
        <f t="shared" si="11"/>
        <v>0</v>
      </c>
      <c r="CU31">
        <f t="shared" si="12"/>
        <v>176</v>
      </c>
      <c r="CV31">
        <f t="shared" si="13"/>
        <v>0</v>
      </c>
    </row>
    <row r="32" spans="1:100" x14ac:dyDescent="0.25">
      <c r="G32">
        <f>_xlfn.MODE.SNGL(SIGN(G2:G31))</f>
        <v>1</v>
      </c>
      <c r="H32">
        <f t="shared" ref="H32:AI32" si="71">_xlfn.MODE.SNGL(SIGN(H2:H31))</f>
        <v>1</v>
      </c>
      <c r="I32">
        <f t="shared" si="71"/>
        <v>1</v>
      </c>
      <c r="J32">
        <f t="shared" si="71"/>
        <v>1</v>
      </c>
      <c r="K32">
        <f t="shared" si="71"/>
        <v>1</v>
      </c>
      <c r="L32">
        <f t="shared" si="71"/>
        <v>1</v>
      </c>
      <c r="M32">
        <f t="shared" si="71"/>
        <v>1</v>
      </c>
      <c r="N32">
        <f t="shared" si="71"/>
        <v>1</v>
      </c>
      <c r="O32">
        <f t="shared" si="71"/>
        <v>1</v>
      </c>
      <c r="P32">
        <f t="shared" si="71"/>
        <v>1</v>
      </c>
      <c r="Q32">
        <f t="shared" si="71"/>
        <v>1</v>
      </c>
      <c r="R32">
        <f t="shared" si="71"/>
        <v>1</v>
      </c>
      <c r="S32">
        <f t="shared" si="71"/>
        <v>1</v>
      </c>
      <c r="T32">
        <f t="shared" si="71"/>
        <v>1</v>
      </c>
      <c r="U32">
        <f t="shared" si="71"/>
        <v>1</v>
      </c>
      <c r="V32">
        <f t="shared" si="71"/>
        <v>1</v>
      </c>
      <c r="W32">
        <f t="shared" si="71"/>
        <v>1</v>
      </c>
      <c r="X32">
        <f t="shared" si="71"/>
        <v>1</v>
      </c>
      <c r="Y32">
        <f t="shared" si="71"/>
        <v>1</v>
      </c>
      <c r="Z32">
        <f t="shared" si="71"/>
        <v>1</v>
      </c>
      <c r="AA32">
        <f t="shared" si="71"/>
        <v>1</v>
      </c>
      <c r="AB32">
        <f t="shared" si="71"/>
        <v>1</v>
      </c>
      <c r="AC32">
        <f t="shared" si="71"/>
        <v>1</v>
      </c>
      <c r="AD32">
        <f t="shared" si="71"/>
        <v>1</v>
      </c>
      <c r="AE32">
        <f t="shared" si="71"/>
        <v>1</v>
      </c>
      <c r="AF32">
        <f t="shared" si="71"/>
        <v>1</v>
      </c>
      <c r="AG32">
        <f t="shared" si="71"/>
        <v>-1</v>
      </c>
      <c r="AH32">
        <f t="shared" si="71"/>
        <v>-1</v>
      </c>
      <c r="AI32">
        <f t="shared" si="71"/>
        <v>-1</v>
      </c>
    </row>
  </sheetData>
  <mergeCells count="1">
    <mergeCell ref="K1:A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N31" sqref="N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Image Moments</vt:lpstr>
      <vt:lpstr>IM Actual and Apparent Error</vt:lpstr>
      <vt:lpstr>IM Actual vs Apparent Error</vt:lpstr>
      <vt:lpstr>Theta Error vs IM error(diff)</vt:lpstr>
      <vt:lpstr>Theta Error vs IM error (abs)</vt:lpstr>
      <vt:lpstr>Fusing Thetas (Data)</vt:lpstr>
      <vt:lpstr>Sheet1</vt:lpstr>
      <vt:lpstr>Fusing Thetas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</dc:creator>
  <cp:lastModifiedBy>Eeshan Malhotra</cp:lastModifiedBy>
  <dcterms:created xsi:type="dcterms:W3CDTF">2015-06-30T21:01:53Z</dcterms:created>
  <dcterms:modified xsi:type="dcterms:W3CDTF">2015-07-14T11:41:49Z</dcterms:modified>
</cp:coreProperties>
</file>