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Project1\Resources\ant colony\"/>
    </mc:Choice>
  </mc:AlternateContent>
  <bookViews>
    <workbookView xWindow="0" yWindow="0" windowWidth="28800" windowHeight="117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G49" i="1"/>
  <c r="G48" i="1"/>
  <c r="G47" i="1"/>
  <c r="G46" i="1"/>
  <c r="G45" i="1"/>
  <c r="G44" i="1"/>
  <c r="G43" i="1"/>
  <c r="D41" i="1"/>
  <c r="G40" i="1"/>
  <c r="G39" i="1"/>
  <c r="G38" i="1"/>
  <c r="G37" i="1"/>
  <c r="G36" i="1"/>
  <c r="G35" i="1"/>
  <c r="D21" i="1"/>
  <c r="G20" i="1"/>
  <c r="G19" i="1"/>
  <c r="G18" i="1"/>
  <c r="G17" i="1"/>
  <c r="G16" i="1"/>
  <c r="G15" i="1"/>
  <c r="G14" i="1"/>
  <c r="D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<sst xmlns="http://schemas.openxmlformats.org/spreadsheetml/2006/main" count="78" uniqueCount="39">
  <si>
    <t>Kmeans</t>
  </si>
  <si>
    <t>Vehicles</t>
  </si>
  <si>
    <t>Routes</t>
  </si>
  <si>
    <t>Distance travelled</t>
  </si>
  <si>
    <t>Accumulated vehicle capacity in tonnes</t>
  </si>
  <si>
    <t>Maximum Vehicle capacity in tonnes</t>
  </si>
  <si>
    <t>Percentage utilization of capacity</t>
  </si>
  <si>
    <t xml:space="preserve"> Vehicle 1</t>
  </si>
  <si>
    <t>W - C5-C4 - C2 - C1</t>
  </si>
  <si>
    <t>Vehicle 2</t>
  </si>
  <si>
    <t>W - C9 - C11 - C10 - C3 - C13</t>
  </si>
  <si>
    <t>Vehicle 3</t>
  </si>
  <si>
    <t>W - C15 – C6 - C8 C7</t>
  </si>
  <si>
    <t>Vehicle 4</t>
  </si>
  <si>
    <t xml:space="preserve">W – C14 – C12 </t>
  </si>
  <si>
    <t>Vehicle 5</t>
  </si>
  <si>
    <t>W - C17 – C16 – C19 – C18</t>
  </si>
  <si>
    <t>Vehicle 6</t>
  </si>
  <si>
    <t xml:space="preserve">     W – C20 – C22 – C21</t>
  </si>
  <si>
    <t>MaximumVehicle capacity in tonnes</t>
  </si>
  <si>
    <t>Vehicle 1</t>
  </si>
  <si>
    <t>W-C2-C1</t>
  </si>
  <si>
    <t>W-C3-C11-C10-C13-C9</t>
  </si>
  <si>
    <t>W-C5-C4</t>
  </si>
  <si>
    <t>W-C15-C6-C8-C7</t>
  </si>
  <si>
    <t>W-C14-C12</t>
  </si>
  <si>
    <t>W-C16-C17-C18-C19</t>
  </si>
  <si>
    <t>Vehicle 7</t>
  </si>
  <si>
    <t>W-C22-C20-C21</t>
  </si>
  <si>
    <t>ANT COLONY</t>
  </si>
  <si>
    <t>Vehicle capacity in tonnes</t>
  </si>
  <si>
    <t>W - C4 -C2-C1- C5</t>
  </si>
  <si>
    <t>W - C15 – C6 - C8- C7</t>
  </si>
  <si>
    <t>W – C2-C1</t>
  </si>
  <si>
    <t>W – C4-C5</t>
  </si>
  <si>
    <t xml:space="preserve">W – C15 – C6-C8-C7 </t>
  </si>
  <si>
    <t>W - C14-C12</t>
  </si>
  <si>
    <t xml:space="preserve">     W – C17 – C16 – C19-C18</t>
  </si>
  <si>
    <t>W-C20-C22-C21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</si>
</sst>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5" xfId="0" applyBorder="1"/>
    <xf numFmtId="0" fontId="2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9" xfId="0" applyBorder="1"/>
    <xf numFmtId="0" fontId="2" fillId="0" borderId="12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Border="1"/>
    <xf numFmtId="0" fontId="2" fillId="0" borderId="7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6" fillId="0" borderId="5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Accumulated</a:t>
            </a:r>
            <a:r>
              <a:rPr lang="en-IN" baseline="0"/>
              <a:t> vehicle capacity Vs Maximum vehicle capacity </a:t>
            </a:r>
            <a:r>
              <a:rPr lang="en-IN" sz="1400" b="0" i="0" u="none" strike="noStrike" baseline="0">
                <a:effectLst/>
              </a:rPr>
              <a:t>in tonnes </a:t>
            </a:r>
            <a:endParaRPr lang="en-IN"/>
          </a:p>
        </c:rich>
      </c:tx>
      <c:layout>
        <c:manualLayout>
          <c:xMode val="edge"/>
          <c:yMode val="edge"/>
          <c:x val="0.14895535327264847"/>
          <c:y val="2.3289665211062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19544538709426E-2"/>
          <c:y val="0.11360481922138588"/>
          <c:w val="0.8263845654143398"/>
          <c:h val="0.6371753641659537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Accumulated vehicle capacity in tonnes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9930076420005565E-2"/>
                  <c:y val="5.25750159608427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AD3A-48BD-A7F6-360613D896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Sheet1!$A$6:$A$11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Sheet1!$E$6:$E$11</c:f>
              <c:numCache>
                <c:formatCode>General</c:formatCode>
                <c:ptCount val="6"/>
                <c:pt idx="0">
                  <c:v>1.694</c:v>
                </c:pt>
                <c:pt idx="1">
                  <c:v>6.9112299999999998</c:v>
                </c:pt>
                <c:pt idx="2">
                  <c:v>3.1035400000000002</c:v>
                </c:pt>
                <c:pt idx="3">
                  <c:v>1.5366500000000001</c:v>
                </c:pt>
                <c:pt idx="4">
                  <c:v>5.1470700000000003</c:v>
                </c:pt>
                <c:pt idx="5">
                  <c:v>2.4490180000000001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3A-48BD-A7F6-360613D89627}"/>
            </c:ext>
          </c:extLst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Maximum Vehicle capacity in tonnes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6.2689346152172967E-3"/>
                  <c:y val="-3.451171644085029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2942909760589314E-2"/>
                      <c:h val="2.397909720744366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AD3A-48BD-A7F6-360613D896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Sheet1!$A$6:$A$11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Sheet1!$F$6:$F$11</c:f>
              <c:numCache>
                <c:formatCode>General</c:formatCode>
                <c:ptCount val="6"/>
                <c:pt idx="0">
                  <c:v>4.4850000000000003</c:v>
                </c:pt>
                <c:pt idx="1">
                  <c:v>7.085</c:v>
                </c:pt>
                <c:pt idx="2">
                  <c:v>5.2</c:v>
                </c:pt>
                <c:pt idx="3">
                  <c:v>4.4850000000000003</c:v>
                </c:pt>
                <c:pt idx="4">
                  <c:v>6.9550000000000001</c:v>
                </c:pt>
                <c:pt idx="5">
                  <c:v>4.4850000000000003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3A-48BD-A7F6-360613D8962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36129839"/>
        <c:axId val="1436129423"/>
      </c:scatterChart>
      <c:valAx>
        <c:axId val="1436129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VEHICLE</a:t>
                </a:r>
                <a:r>
                  <a:rPr lang="en-IN" baseline="0"/>
                  <a:t> NUMBER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129423"/>
        <c:crosses val="autoZero"/>
        <c:crossBetween val="midCat"/>
      </c:valAx>
      <c:valAx>
        <c:axId val="14361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Vehicle</a:t>
                </a:r>
                <a:r>
                  <a:rPr lang="en-IN" baseline="0"/>
                  <a:t> capacity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129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899091414904989"/>
          <c:y val="0.86998690573877824"/>
          <c:w val="0.73282979162488415"/>
          <c:h val="7.178504973780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Accumulated</a:t>
            </a:r>
            <a:r>
              <a:rPr lang="en-IN" baseline="0"/>
              <a:t> vehicle capacity Vs maximum vehicle capacity in tonnes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370387189773694E-2"/>
          <c:y val="0.13891385767790262"/>
          <c:w val="0.84110860536680809"/>
          <c:h val="0.672777433719661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Accumulated vehicle capacity in tonnes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1754248596020468E-2"/>
                  <c:y val="6.24152595898774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5EA7-4113-8B0D-AFB27B9D4E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Sheet1!$A$14:$A$20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Sheet1!$E$14:$E$20</c:f>
              <c:numCache>
                <c:formatCode>General</c:formatCode>
                <c:ptCount val="7"/>
                <c:pt idx="0">
                  <c:v>0.64395000000000002</c:v>
                </c:pt>
                <c:pt idx="1">
                  <c:v>6.9112299999999998</c:v>
                </c:pt>
                <c:pt idx="2">
                  <c:v>1.0500499999999999</c:v>
                </c:pt>
                <c:pt idx="3">
                  <c:v>3.1035400000000002</c:v>
                </c:pt>
                <c:pt idx="4">
                  <c:v>1.5366500000000001</c:v>
                </c:pt>
                <c:pt idx="5">
                  <c:v>5.1470700000000003</c:v>
                </c:pt>
                <c:pt idx="6">
                  <c:v>2.4490180000000001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7-4113-8B0D-AFB27B9D4EB8}"/>
            </c:ext>
          </c:extLst>
        </c:ser>
        <c:ser>
          <c:idx val="1"/>
          <c:order val="1"/>
          <c:tx>
            <c:strRef>
              <c:f>Sheet1!$F$13</c:f>
              <c:strCache>
                <c:ptCount val="1"/>
                <c:pt idx="0">
                  <c:v>MaximumVehicle capacity in tonnes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7.8285605360782409E-3"/>
                  <c:y val="-2.136370654202984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8860335195530716E-2"/>
                      <c:h val="3.916235069546787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EA7-4113-8B0D-AFB27B9D4E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Sheet1!$A$14:$A$20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Sheet1!$F$14:$F$20</c:f>
              <c:numCache>
                <c:formatCode>General</c:formatCode>
                <c:ptCount val="7"/>
                <c:pt idx="0">
                  <c:v>4.4850000000000003</c:v>
                </c:pt>
                <c:pt idx="1">
                  <c:v>7.085</c:v>
                </c:pt>
                <c:pt idx="2">
                  <c:v>4.4850000000000003</c:v>
                </c:pt>
                <c:pt idx="3">
                  <c:v>4.4850000000000003</c:v>
                </c:pt>
                <c:pt idx="4">
                  <c:v>6.9550000000000001</c:v>
                </c:pt>
                <c:pt idx="5">
                  <c:v>6.9550000000000001</c:v>
                </c:pt>
                <c:pt idx="6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A7-4113-8B0D-AFB27B9D4E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38156415"/>
        <c:axId val="1338155583"/>
      </c:scatterChart>
      <c:valAx>
        <c:axId val="133815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VEHICLE</a:t>
                </a:r>
                <a:r>
                  <a:rPr lang="en-IN" baseline="0"/>
                  <a:t> NUMBER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55583"/>
        <c:crosses val="autoZero"/>
        <c:crossBetween val="midCat"/>
      </c:valAx>
      <c:valAx>
        <c:axId val="133815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VEHICLE</a:t>
                </a:r>
                <a:r>
                  <a:rPr lang="en-IN" baseline="0"/>
                  <a:t> CAPACITY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56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772319135797553E-2"/>
          <c:y val="0.88661623757704444"/>
          <c:w val="0.83858014186455776"/>
          <c:h val="0.113383762422955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4</xdr:row>
      <xdr:rowOff>171451</xdr:rowOff>
    </xdr:from>
    <xdr:to>
      <xdr:col>16</xdr:col>
      <xdr:colOff>219075</xdr:colOff>
      <xdr:row>19</xdr:row>
      <xdr:rowOff>66676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247649</xdr:colOff>
      <xdr:row>21</xdr:row>
      <xdr:rowOff>133350</xdr:rowOff>
    </xdr:from>
    <xdr:to>
      <xdr:col>16</xdr:col>
      <xdr:colOff>209549</xdr:colOff>
      <xdr:row>34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esktop/ANT%20COLONY%20VS%20KMEANS%2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iteration for combination"/>
      <sheetName val="Iterations"/>
      <sheetName val="Sheet1"/>
      <sheetName val="Sheet2"/>
    </sheetNames>
    <sheetDataSet>
      <sheetData sheetId="0"/>
      <sheetData sheetId="1"/>
      <sheetData sheetId="2">
        <row r="5">
          <cell r="E5" t="str">
            <v>Accumulated vehicle capacity in tonnes</v>
          </cell>
          <cell r="F5" t="str">
            <v>Maximum Vehicle capacity in tonnes</v>
          </cell>
        </row>
        <row r="6">
          <cell r="A6">
            <v>1</v>
          </cell>
          <cell r="E6">
            <v>1.694</v>
          </cell>
          <cell r="F6">
            <v>4.4850000000000003</v>
          </cell>
        </row>
        <row r="7">
          <cell r="A7">
            <v>2</v>
          </cell>
          <cell r="E7">
            <v>6.9112299999999998</v>
          </cell>
          <cell r="F7">
            <v>7.085</v>
          </cell>
        </row>
        <row r="8">
          <cell r="A8">
            <v>3</v>
          </cell>
          <cell r="E8">
            <v>3.1035400000000002</v>
          </cell>
          <cell r="F8">
            <v>5.2</v>
          </cell>
        </row>
        <row r="9">
          <cell r="A9">
            <v>4</v>
          </cell>
          <cell r="E9">
            <v>1.5366500000000001</v>
          </cell>
          <cell r="F9">
            <v>4.4850000000000003</v>
          </cell>
        </row>
        <row r="10">
          <cell r="A10">
            <v>5</v>
          </cell>
          <cell r="E10">
            <v>5.1470700000000003</v>
          </cell>
          <cell r="F10">
            <v>6.9550000000000001</v>
          </cell>
        </row>
        <row r="11">
          <cell r="A11">
            <v>6</v>
          </cell>
          <cell r="E11">
            <v>2.4490180000000001</v>
          </cell>
          <cell r="F11">
            <v>4.4850000000000003</v>
          </cell>
        </row>
        <row r="13">
          <cell r="E13" t="str">
            <v>Accumulated vehicle capacity in tonnes</v>
          </cell>
          <cell r="F13" t="str">
            <v>MaximumVehicle capacity in tonnes</v>
          </cell>
        </row>
        <row r="14">
          <cell r="A14">
            <v>1</v>
          </cell>
          <cell r="E14">
            <v>0.64395000000000002</v>
          </cell>
          <cell r="F14">
            <v>4.4850000000000003</v>
          </cell>
        </row>
        <row r="15">
          <cell r="A15">
            <v>2</v>
          </cell>
          <cell r="E15">
            <v>6.9112299999999998</v>
          </cell>
          <cell r="F15">
            <v>7.085</v>
          </cell>
        </row>
        <row r="16">
          <cell r="A16">
            <v>3</v>
          </cell>
          <cell r="E16">
            <v>1.0500499999999999</v>
          </cell>
          <cell r="F16">
            <v>4.4850000000000003</v>
          </cell>
        </row>
        <row r="17">
          <cell r="A17">
            <v>4</v>
          </cell>
          <cell r="E17">
            <v>3.1035400000000002</v>
          </cell>
          <cell r="F17">
            <v>4.4850000000000003</v>
          </cell>
        </row>
        <row r="18">
          <cell r="A18">
            <v>5</v>
          </cell>
          <cell r="E18">
            <v>1.5366500000000001</v>
          </cell>
          <cell r="F18">
            <v>6.9550000000000001</v>
          </cell>
        </row>
        <row r="19">
          <cell r="A19">
            <v>6</v>
          </cell>
          <cell r="E19">
            <v>5.1470700000000003</v>
          </cell>
          <cell r="F19">
            <v>6.9550000000000001</v>
          </cell>
        </row>
        <row r="20">
          <cell r="A20">
            <v>7</v>
          </cell>
          <cell r="E20">
            <v>2.4490180000000001</v>
          </cell>
          <cell r="F20">
            <v>5.2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0"/>
  <sheetViews>
    <sheetView tabSelected="1" zoomScale="75" workbookViewId="0">
      <selection activeCell="A4" sqref="A4"/>
    </sheetView>
  </sheetViews>
  <sheetFormatPr defaultRowHeight="15" x14ac:dyDescent="0.25"/>
  <cols>
    <col min="2" max="2" width="11.85546875" customWidth="1"/>
    <col min="3" max="3" width="31.140625" customWidth="1"/>
    <col min="4" max="4" width="24.28515625" customWidth="1"/>
    <col min="5" max="5" width="13.85546875" customWidth="1"/>
    <col min="6" max="6" width="10.5703125" customWidth="1"/>
    <col min="7" max="7" width="12" bestFit="1" customWidth="1"/>
    <col min="14" max="14" width="55.28515625" customWidth="1"/>
  </cols>
  <sheetData>
    <row r="3" spans="1:9" x14ac:dyDescent="0.25">
      <c r="A3" t="s">
        <v>0</v>
      </c>
    </row>
    <row r="4" spans="1:9" ht="15.75" thickBot="1" x14ac:dyDescent="0.3"/>
    <row r="5" spans="1:9" ht="63.75" thickBot="1" x14ac:dyDescent="0.3">
      <c r="B5" s="1" t="s">
        <v>1</v>
      </c>
      <c r="C5" s="2" t="s">
        <v>2</v>
      </c>
      <c r="D5" s="3" t="s">
        <v>3</v>
      </c>
      <c r="E5" s="2" t="s">
        <v>4</v>
      </c>
      <c r="F5" s="4" t="s">
        <v>5</v>
      </c>
      <c r="G5" s="5" t="s">
        <v>6</v>
      </c>
    </row>
    <row r="6" spans="1:9" ht="16.5" thickBot="1" x14ac:dyDescent="0.3">
      <c r="A6">
        <v>1</v>
      </c>
      <c r="B6" s="6" t="s">
        <v>7</v>
      </c>
      <c r="C6" s="7" t="s">
        <v>8</v>
      </c>
      <c r="D6" s="8">
        <v>451.79</v>
      </c>
      <c r="E6" s="9">
        <v>1.694</v>
      </c>
      <c r="F6" s="10">
        <v>4.4850000000000003</v>
      </c>
      <c r="G6" s="11">
        <f>E6/F6*100</f>
        <v>37.770345596432549</v>
      </c>
    </row>
    <row r="7" spans="1:9" ht="16.5" thickBot="1" x14ac:dyDescent="0.3">
      <c r="A7">
        <v>2</v>
      </c>
      <c r="B7" s="12" t="s">
        <v>9</v>
      </c>
      <c r="C7" s="7" t="s">
        <v>10</v>
      </c>
      <c r="D7" s="8">
        <v>593.01995999999997</v>
      </c>
      <c r="E7" s="9">
        <v>6.9112299999999998</v>
      </c>
      <c r="F7" s="10">
        <v>7.085</v>
      </c>
      <c r="G7" s="11">
        <f t="shared" ref="G7:G11" si="0">E7/F7*100</f>
        <v>97.547353563867318</v>
      </c>
    </row>
    <row r="8" spans="1:9" ht="16.5" thickBot="1" x14ac:dyDescent="0.3">
      <c r="A8">
        <v>3</v>
      </c>
      <c r="B8" s="12" t="s">
        <v>11</v>
      </c>
      <c r="C8" s="7" t="s">
        <v>12</v>
      </c>
      <c r="D8" s="13">
        <v>314.44997999999998</v>
      </c>
      <c r="E8" s="9">
        <v>3.1035400000000002</v>
      </c>
      <c r="F8" s="10">
        <v>5.2</v>
      </c>
      <c r="G8" s="11">
        <f t="shared" si="0"/>
        <v>59.683461538461536</v>
      </c>
    </row>
    <row r="9" spans="1:9" ht="16.5" thickBot="1" x14ac:dyDescent="0.3">
      <c r="A9">
        <v>4</v>
      </c>
      <c r="B9" s="14" t="s">
        <v>13</v>
      </c>
      <c r="C9" s="15" t="s">
        <v>14</v>
      </c>
      <c r="D9" s="8">
        <v>338.87</v>
      </c>
      <c r="E9" s="16">
        <v>1.5366500000000001</v>
      </c>
      <c r="F9" s="17">
        <v>4.4850000000000003</v>
      </c>
      <c r="G9" s="18">
        <f t="shared" si="0"/>
        <v>34.261984392419173</v>
      </c>
    </row>
    <row r="10" spans="1:9" ht="16.5" thickBot="1" x14ac:dyDescent="0.3">
      <c r="A10">
        <v>5</v>
      </c>
      <c r="B10" s="19" t="s">
        <v>15</v>
      </c>
      <c r="C10" s="11" t="s">
        <v>16</v>
      </c>
      <c r="D10" s="20">
        <v>279.08999999999997</v>
      </c>
      <c r="E10" s="21">
        <v>5.1470700000000003</v>
      </c>
      <c r="F10" s="22">
        <v>6.9550000000000001</v>
      </c>
      <c r="G10" s="11">
        <f t="shared" si="0"/>
        <v>74.005319913731128</v>
      </c>
      <c r="H10" s="23"/>
    </row>
    <row r="11" spans="1:9" ht="16.5" thickBot="1" x14ac:dyDescent="0.3">
      <c r="A11">
        <v>6</v>
      </c>
      <c r="B11" s="12" t="s">
        <v>17</v>
      </c>
      <c r="C11" s="24" t="s">
        <v>18</v>
      </c>
      <c r="D11" s="8">
        <v>278.39</v>
      </c>
      <c r="E11" s="9">
        <v>2.4490180000000001</v>
      </c>
      <c r="F11" s="10">
        <v>4.4850000000000003</v>
      </c>
      <c r="G11" s="11">
        <f t="shared" si="0"/>
        <v>54.604637681159417</v>
      </c>
      <c r="H11" s="23"/>
    </row>
    <row r="12" spans="1:9" ht="15.75" thickBot="1" x14ac:dyDescent="0.3">
      <c r="D12">
        <f>SUM(D6:D11)</f>
        <v>2255.6099399999998</v>
      </c>
    </row>
    <row r="13" spans="1:9" ht="63.75" thickBot="1" x14ac:dyDescent="0.3">
      <c r="B13" s="1" t="s">
        <v>1</v>
      </c>
      <c r="C13" s="3" t="s">
        <v>2</v>
      </c>
      <c r="D13" s="3" t="s">
        <v>3</v>
      </c>
      <c r="E13" s="2" t="s">
        <v>4</v>
      </c>
      <c r="F13" s="4" t="s">
        <v>19</v>
      </c>
      <c r="G13" s="5" t="s">
        <v>6</v>
      </c>
    </row>
    <row r="14" spans="1:9" ht="16.5" thickBot="1" x14ac:dyDescent="0.3">
      <c r="A14">
        <v>1</v>
      </c>
      <c r="B14" s="25" t="s">
        <v>20</v>
      </c>
      <c r="C14" s="26" t="s">
        <v>21</v>
      </c>
      <c r="D14" s="27">
        <v>448.37</v>
      </c>
      <c r="E14" s="28">
        <v>0.64395000000000002</v>
      </c>
      <c r="F14" s="10">
        <v>4.4850000000000003</v>
      </c>
      <c r="G14" s="11">
        <f>E14/F14*100</f>
        <v>14.357859531772574</v>
      </c>
    </row>
    <row r="15" spans="1:9" ht="16.5" thickBot="1" x14ac:dyDescent="0.3">
      <c r="A15">
        <v>2</v>
      </c>
      <c r="B15" s="29" t="s">
        <v>9</v>
      </c>
      <c r="C15" s="26" t="s">
        <v>22</v>
      </c>
      <c r="D15" s="27">
        <v>593.01995999999997</v>
      </c>
      <c r="E15" s="30">
        <v>6.9112299999999998</v>
      </c>
      <c r="F15" s="10">
        <v>7.085</v>
      </c>
      <c r="G15" s="11">
        <f t="shared" ref="G15:G20" si="1">E15/F15*100</f>
        <v>97.547353563867318</v>
      </c>
    </row>
    <row r="16" spans="1:9" ht="16.5" thickBot="1" x14ac:dyDescent="0.3">
      <c r="A16">
        <v>3</v>
      </c>
      <c r="B16" s="29" t="s">
        <v>11</v>
      </c>
      <c r="C16" s="26" t="s">
        <v>23</v>
      </c>
      <c r="D16" s="27">
        <v>249.75</v>
      </c>
      <c r="E16" s="30">
        <v>1.0500499999999999</v>
      </c>
      <c r="F16" s="10">
        <v>4.4850000000000003</v>
      </c>
      <c r="G16" s="11">
        <f t="shared" si="1"/>
        <v>23.412486064659973</v>
      </c>
      <c r="I16" s="11"/>
    </row>
    <row r="17" spans="1:8" ht="16.5" thickBot="1" x14ac:dyDescent="0.3">
      <c r="A17">
        <v>4</v>
      </c>
      <c r="B17" s="29" t="s">
        <v>13</v>
      </c>
      <c r="C17" s="26" t="s">
        <v>24</v>
      </c>
      <c r="D17" s="27">
        <v>314.44997999999998</v>
      </c>
      <c r="E17" s="30">
        <v>3.1035400000000002</v>
      </c>
      <c r="F17" s="17">
        <v>4.4850000000000003</v>
      </c>
      <c r="G17" s="11">
        <f t="shared" si="1"/>
        <v>69.19821627647714</v>
      </c>
    </row>
    <row r="18" spans="1:8" ht="16.5" thickBot="1" x14ac:dyDescent="0.3">
      <c r="A18">
        <v>5</v>
      </c>
      <c r="B18" s="29" t="s">
        <v>15</v>
      </c>
      <c r="C18" s="26" t="s">
        <v>25</v>
      </c>
      <c r="D18" s="27">
        <v>338.87</v>
      </c>
      <c r="E18" s="30">
        <v>1.5366500000000001</v>
      </c>
      <c r="F18" s="31">
        <v>6.9550000000000001</v>
      </c>
      <c r="G18" s="11">
        <f t="shared" si="1"/>
        <v>22.094176851186198</v>
      </c>
    </row>
    <row r="19" spans="1:8" ht="16.5" thickBot="1" x14ac:dyDescent="0.3">
      <c r="A19">
        <v>6</v>
      </c>
      <c r="B19" s="29" t="s">
        <v>17</v>
      </c>
      <c r="C19" s="26" t="s">
        <v>26</v>
      </c>
      <c r="D19" s="27">
        <v>279.08999999999997</v>
      </c>
      <c r="E19" s="30">
        <v>5.1470700000000003</v>
      </c>
      <c r="F19" s="10">
        <v>6.9550000000000001</v>
      </c>
      <c r="G19" s="11">
        <f t="shared" si="1"/>
        <v>74.005319913731128</v>
      </c>
    </row>
    <row r="20" spans="1:8" ht="16.5" thickBot="1" x14ac:dyDescent="0.3">
      <c r="A20">
        <v>7</v>
      </c>
      <c r="B20" s="32" t="s">
        <v>27</v>
      </c>
      <c r="C20" s="26" t="s">
        <v>28</v>
      </c>
      <c r="D20" s="27">
        <v>278.39</v>
      </c>
      <c r="E20" s="30">
        <v>2.4490180000000001</v>
      </c>
      <c r="F20" s="10">
        <v>5.2</v>
      </c>
      <c r="G20" s="11">
        <f t="shared" si="1"/>
        <v>47.096499999999999</v>
      </c>
    </row>
    <row r="21" spans="1:8" x14ac:dyDescent="0.25">
      <c r="D21">
        <f>SUM(D14:D20)</f>
        <v>2501.9399399999998</v>
      </c>
      <c r="H21" s="23"/>
    </row>
    <row r="32" spans="1:8" ht="31.5" x14ac:dyDescent="0.25">
      <c r="B32" s="33" t="s">
        <v>29</v>
      </c>
    </row>
    <row r="33" spans="1:7" ht="15.75" thickBot="1" x14ac:dyDescent="0.3"/>
    <row r="34" spans="1:7" ht="63.75" thickBot="1" x14ac:dyDescent="0.3">
      <c r="B34" s="34" t="s">
        <v>1</v>
      </c>
      <c r="C34" s="3" t="s">
        <v>2</v>
      </c>
      <c r="D34" s="3" t="s">
        <v>3</v>
      </c>
      <c r="E34" s="3" t="s">
        <v>4</v>
      </c>
      <c r="F34" s="3" t="s">
        <v>30</v>
      </c>
      <c r="G34" s="35" t="s">
        <v>6</v>
      </c>
    </row>
    <row r="35" spans="1:7" ht="16.5" thickBot="1" x14ac:dyDescent="0.3">
      <c r="A35">
        <v>1</v>
      </c>
      <c r="B35" s="36" t="s">
        <v>20</v>
      </c>
      <c r="C35" s="37" t="s">
        <v>31</v>
      </c>
      <c r="D35" s="38">
        <v>690.36</v>
      </c>
      <c r="E35" s="39">
        <v>1.694</v>
      </c>
      <c r="F35" s="40">
        <v>4.4850000000000003</v>
      </c>
      <c r="G35" s="11">
        <f>(E35/F35)*100</f>
        <v>37.770345596432549</v>
      </c>
    </row>
    <row r="36" spans="1:7" ht="16.5" thickBot="1" x14ac:dyDescent="0.3">
      <c r="A36">
        <v>2</v>
      </c>
      <c r="B36" s="36" t="s">
        <v>9</v>
      </c>
      <c r="C36" s="37" t="s">
        <v>10</v>
      </c>
      <c r="D36" s="38">
        <v>593.01995999999997</v>
      </c>
      <c r="E36" s="39">
        <v>6.9112299999999998</v>
      </c>
      <c r="F36" s="41">
        <v>7.085</v>
      </c>
      <c r="G36" s="11">
        <f t="shared" ref="G36:G40" si="2">(E36/F36)*100</f>
        <v>97.547353563867318</v>
      </c>
    </row>
    <row r="37" spans="1:7" ht="16.5" thickBot="1" x14ac:dyDescent="0.3">
      <c r="A37">
        <v>3</v>
      </c>
      <c r="B37" s="36" t="s">
        <v>11</v>
      </c>
      <c r="C37" s="37" t="s">
        <v>32</v>
      </c>
      <c r="D37" s="38">
        <v>314.44997999999998</v>
      </c>
      <c r="E37" s="39">
        <v>3.1035400000000002</v>
      </c>
      <c r="F37" s="41">
        <v>5.2</v>
      </c>
      <c r="G37" s="11">
        <f t="shared" si="2"/>
        <v>59.683461538461536</v>
      </c>
    </row>
    <row r="38" spans="1:7" ht="16.5" thickBot="1" x14ac:dyDescent="0.3">
      <c r="A38">
        <v>4</v>
      </c>
      <c r="B38" s="36" t="s">
        <v>13</v>
      </c>
      <c r="C38" s="37" t="s">
        <v>14</v>
      </c>
      <c r="D38" s="38">
        <v>338.87</v>
      </c>
      <c r="E38" s="16">
        <v>1.5366500000000001</v>
      </c>
      <c r="F38" s="42">
        <v>4.4850000000000003</v>
      </c>
      <c r="G38" s="11">
        <f t="shared" si="2"/>
        <v>34.261984392419173</v>
      </c>
    </row>
    <row r="39" spans="1:7" ht="16.5" thickBot="1" x14ac:dyDescent="0.3">
      <c r="A39">
        <v>5</v>
      </c>
      <c r="B39" s="36" t="s">
        <v>15</v>
      </c>
      <c r="C39" s="37" t="s">
        <v>16</v>
      </c>
      <c r="D39" s="38">
        <v>279.08999999999997</v>
      </c>
      <c r="E39" s="43">
        <v>5.1470700000000003</v>
      </c>
      <c r="F39" s="39">
        <v>6.9550000000000001</v>
      </c>
      <c r="G39" s="11">
        <f t="shared" si="2"/>
        <v>74.005319913731128</v>
      </c>
    </row>
    <row r="40" spans="1:7" ht="16.5" thickBot="1" x14ac:dyDescent="0.3">
      <c r="A40">
        <v>6</v>
      </c>
      <c r="B40" s="36" t="s">
        <v>17</v>
      </c>
      <c r="C40" s="44" t="s">
        <v>18</v>
      </c>
      <c r="D40" s="38">
        <v>278.39</v>
      </c>
      <c r="E40" s="45">
        <v>2.4490180000000001</v>
      </c>
      <c r="F40" s="46">
        <v>4.4850000000000003</v>
      </c>
      <c r="G40" s="11">
        <f t="shared" si="2"/>
        <v>54.604637681159417</v>
      </c>
    </row>
    <row r="41" spans="1:7" ht="15.75" thickBot="1" x14ac:dyDescent="0.3">
      <c r="D41">
        <f>SUM(D35:D40)</f>
        <v>2494.17994</v>
      </c>
    </row>
    <row r="42" spans="1:7" ht="63.75" thickBot="1" x14ac:dyDescent="0.3">
      <c r="B42" s="34" t="s">
        <v>1</v>
      </c>
      <c r="C42" s="47" t="s">
        <v>2</v>
      </c>
      <c r="D42" s="48" t="s">
        <v>3</v>
      </c>
      <c r="E42" s="47" t="s">
        <v>4</v>
      </c>
      <c r="F42" s="49" t="s">
        <v>30</v>
      </c>
      <c r="G42" s="35" t="s">
        <v>6</v>
      </c>
    </row>
    <row r="43" spans="1:7" ht="16.5" thickBot="1" x14ac:dyDescent="0.3">
      <c r="B43" s="36" t="s">
        <v>20</v>
      </c>
      <c r="C43" s="36" t="s">
        <v>33</v>
      </c>
      <c r="D43" s="50">
        <v>448.37</v>
      </c>
      <c r="E43" s="28">
        <v>0.64395000000000002</v>
      </c>
      <c r="F43" s="10">
        <v>4.4850000000000003</v>
      </c>
      <c r="G43" s="11">
        <f>(E43/F43)*100</f>
        <v>14.357859531772574</v>
      </c>
    </row>
    <row r="44" spans="1:7" ht="16.5" thickBot="1" x14ac:dyDescent="0.3">
      <c r="B44" s="36" t="s">
        <v>9</v>
      </c>
      <c r="C44" s="36" t="s">
        <v>10</v>
      </c>
      <c r="D44" s="50">
        <v>781.22</v>
      </c>
      <c r="E44" s="51">
        <v>6.9112299999999998</v>
      </c>
      <c r="F44" s="10">
        <v>7.085</v>
      </c>
      <c r="G44" s="11">
        <f t="shared" ref="G44:G48" si="3">(E44/F44)*100</f>
        <v>97.547353563867318</v>
      </c>
    </row>
    <row r="45" spans="1:7" ht="16.5" thickBot="1" x14ac:dyDescent="0.3">
      <c r="B45" s="36" t="s">
        <v>11</v>
      </c>
      <c r="C45" s="36" t="s">
        <v>34</v>
      </c>
      <c r="D45" s="52">
        <v>301.33001999999999</v>
      </c>
      <c r="E45" s="51">
        <v>1.0500499999999999</v>
      </c>
      <c r="F45" s="10">
        <v>4.4850000000000003</v>
      </c>
      <c r="G45" s="11">
        <f t="shared" si="3"/>
        <v>23.412486064659973</v>
      </c>
    </row>
    <row r="46" spans="1:7" ht="16.5" thickBot="1" x14ac:dyDescent="0.3">
      <c r="B46" s="36" t="s">
        <v>13</v>
      </c>
      <c r="C46" s="36" t="s">
        <v>35</v>
      </c>
      <c r="D46" s="50">
        <v>314.44997999999998</v>
      </c>
      <c r="E46" s="51">
        <v>3.1035400000000002</v>
      </c>
      <c r="F46" s="17">
        <v>4.4850000000000003</v>
      </c>
      <c r="G46" s="11">
        <f t="shared" si="3"/>
        <v>69.19821627647714</v>
      </c>
    </row>
    <row r="47" spans="1:7" ht="16.5" thickBot="1" x14ac:dyDescent="0.3">
      <c r="B47" s="36" t="s">
        <v>15</v>
      </c>
      <c r="C47" s="36" t="s">
        <v>36</v>
      </c>
      <c r="D47" s="50">
        <v>338.87</v>
      </c>
      <c r="E47" s="51">
        <v>1.5366500000000001</v>
      </c>
      <c r="F47" s="31">
        <v>6.9550000000000001</v>
      </c>
      <c r="G47" s="11">
        <f t="shared" si="3"/>
        <v>22.094176851186198</v>
      </c>
    </row>
    <row r="48" spans="1:7" ht="16.5" thickBot="1" x14ac:dyDescent="0.3">
      <c r="B48" s="36" t="s">
        <v>17</v>
      </c>
      <c r="C48" s="36" t="s">
        <v>37</v>
      </c>
      <c r="D48" s="50">
        <v>382.87002999999999</v>
      </c>
      <c r="E48" s="51">
        <v>5.1470700000000003</v>
      </c>
      <c r="F48" s="10">
        <v>6.9550000000000001</v>
      </c>
      <c r="G48" s="11">
        <f t="shared" si="3"/>
        <v>74.005319913731128</v>
      </c>
    </row>
    <row r="49" spans="2:7" ht="16.5" thickBot="1" x14ac:dyDescent="0.3">
      <c r="B49" s="36" t="s">
        <v>27</v>
      </c>
      <c r="C49" s="36" t="s">
        <v>38</v>
      </c>
      <c r="D49" s="50">
        <v>339.41998000000001</v>
      </c>
      <c r="E49" s="51">
        <v>2.4490180000000001</v>
      </c>
      <c r="F49" s="10">
        <v>5.2</v>
      </c>
      <c r="G49" s="11">
        <f>(E49/F49)*100</f>
        <v>47.096499999999999</v>
      </c>
    </row>
    <row r="50" spans="2:7" x14ac:dyDescent="0.25">
      <c r="D50">
        <f>SUM(D43:D49)</f>
        <v>2906.5300099999999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2022-08-23T05:20:34Z</dcterms:created>
  <dcterms:modified xsi:type="dcterms:W3CDTF">2022-08-23T05:21:12Z</dcterms:modified>
</cp:coreProperties>
</file>