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131308\Downloads\"/>
    </mc:Choice>
  </mc:AlternateContent>
  <xr:revisionPtr revIDLastSave="0" documentId="13_ncr:1_{938CD62F-B952-4AE3-B0EB-593AFB96D436}" xr6:coauthVersionLast="47" xr6:coauthVersionMax="47" xr10:uidLastSave="{00000000-0000-0000-0000-000000000000}"/>
  <bookViews>
    <workbookView xWindow="3312" yWindow="3312" windowWidth="17280" windowHeight="8880" activeTab="2" xr2:uid="{00000000-000D-0000-FFFF-FFFF00000000}"/>
  </bookViews>
  <sheets>
    <sheet name="A1" sheetId="1" r:id="rId1"/>
    <sheet name="A2" sheetId="2" r:id="rId2"/>
    <sheet name="A4-A5" sheetId="3" r:id="rId3"/>
    <sheet name="B1" sheetId="5" r:id="rId4"/>
    <sheet name="B2-B3" sheetId="6" r:id="rId5"/>
    <sheet name="Expected A1" sheetId="8" r:id="rId6"/>
    <sheet name="Expected A2" sheetId="9" r:id="rId7"/>
    <sheet name="Expected A4" sheetId="11" r:id="rId8"/>
    <sheet name="Expected A5" sheetId="12" r:id="rId9"/>
    <sheet name="Expected B1" sheetId="10" r:id="rId10"/>
    <sheet name="Expected B2" sheetId="13" r:id="rId11"/>
    <sheet name="Expected B3" sheetId="14" r:id="rId12"/>
  </sheets>
  <definedNames>
    <definedName name="_xlnm._FilterDatabase" localSheetId="0" hidden="1">'A1'!$A$1:$L$22</definedName>
    <definedName name="_xlnm._FilterDatabase" localSheetId="1" hidden="1">'A2'!$A$1:$K$23</definedName>
    <definedName name="_xlnm._FilterDatabase" localSheetId="2" hidden="1">'A4-A5'!$A$1:$K$36</definedName>
    <definedName name="_xlnm._FilterDatabase" localSheetId="3" hidden="1">'B1'!$A$1:$Q$19</definedName>
    <definedName name="_xlnm._FilterDatabase" localSheetId="4" hidden="1">'B2-B3'!$A$1:$P$37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6" l="1"/>
  <c r="H36" i="6"/>
  <c r="H34" i="6"/>
  <c r="H33" i="6"/>
  <c r="H27" i="6"/>
  <c r="H26" i="6"/>
  <c r="H25" i="6"/>
  <c r="H23" i="6"/>
  <c r="H22" i="6"/>
  <c r="H21" i="6"/>
  <c r="H20" i="6"/>
  <c r="H19" i="6"/>
  <c r="H18" i="6"/>
  <c r="H17" i="6"/>
  <c r="H16" i="6"/>
  <c r="H15" i="6"/>
  <c r="H14" i="6"/>
  <c r="H12" i="6"/>
  <c r="H4" i="6"/>
  <c r="H35" i="6"/>
  <c r="H8" i="6"/>
  <c r="H18" i="5"/>
  <c r="H17" i="5"/>
  <c r="H4" i="5"/>
  <c r="H19" i="2"/>
  <c r="H18" i="2"/>
  <c r="H16" i="2"/>
  <c r="H6" i="2"/>
  <c r="H3" i="2"/>
  <c r="H36" i="3"/>
  <c r="H8" i="3"/>
  <c r="H35" i="3"/>
  <c r="H34" i="3"/>
  <c r="H28" i="3"/>
  <c r="H26" i="3"/>
  <c r="H25" i="3"/>
  <c r="H24" i="3"/>
  <c r="H23" i="3"/>
  <c r="H22" i="3"/>
  <c r="H21" i="3"/>
  <c r="H20" i="3"/>
  <c r="H19" i="3"/>
  <c r="H18" i="3"/>
  <c r="H16" i="3"/>
  <c r="H4" i="3"/>
  <c r="J2" i="13"/>
  <c r="I2" i="13"/>
  <c r="F7" i="13"/>
  <c r="E2" i="8" l="1"/>
  <c r="G2" i="13"/>
  <c r="E2" i="13"/>
  <c r="K2" i="9"/>
  <c r="J2" i="9"/>
  <c r="I2" i="9"/>
  <c r="H2" i="9"/>
  <c r="G2" i="9"/>
  <c r="F2" i="9"/>
  <c r="I2" i="10"/>
  <c r="G2" i="10"/>
  <c r="E2" i="10"/>
  <c r="I2" i="11"/>
  <c r="G2" i="11"/>
  <c r="E2" i="11"/>
  <c r="F17" i="13"/>
  <c r="J19" i="13"/>
  <c r="J18" i="13"/>
  <c r="J17" i="13"/>
  <c r="J16" i="13"/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J13" i="11"/>
  <c r="J2" i="11" s="1"/>
  <c r="H13" i="11"/>
  <c r="H2" i="11" s="1"/>
  <c r="F19" i="11"/>
  <c r="F2" i="11" s="1"/>
  <c r="A4" i="11"/>
  <c r="A5" i="11" s="1"/>
  <c r="A6" i="11" s="1"/>
  <c r="A7" i="11" s="1"/>
  <c r="A8" i="11" s="1"/>
  <c r="A9" i="11" s="1"/>
  <c r="A10" i="11" l="1"/>
  <c r="A11" i="11"/>
  <c r="A12" i="11" s="1"/>
  <c r="A13" i="11" s="1"/>
  <c r="A14" i="11" s="1"/>
  <c r="A15" i="11" s="1"/>
  <c r="A16" i="11" s="1"/>
  <c r="A17" i="11" s="1"/>
  <c r="A18" i="11" s="1"/>
  <c r="I14" i="1"/>
  <c r="I15" i="1" s="1"/>
  <c r="I16" i="1" s="1"/>
  <c r="I17" i="1" s="1"/>
  <c r="I18" i="1" s="1"/>
  <c r="J15" i="13"/>
  <c r="J14" i="13"/>
  <c r="J13" i="13"/>
  <c r="J12" i="13"/>
  <c r="J11" i="13"/>
  <c r="J10" i="13"/>
  <c r="H10" i="13"/>
  <c r="H9" i="13"/>
  <c r="H8" i="13"/>
  <c r="F6" i="13"/>
  <c r="F5" i="13"/>
  <c r="F4" i="13"/>
  <c r="J3" i="13"/>
  <c r="H3" i="13"/>
  <c r="F3" i="13"/>
  <c r="J15" i="10"/>
  <c r="J14" i="10"/>
  <c r="H13" i="10"/>
  <c r="H12" i="10"/>
  <c r="H11" i="10"/>
  <c r="H10" i="10"/>
  <c r="F9" i="10"/>
  <c r="F8" i="10"/>
  <c r="F7" i="10"/>
  <c r="F6" i="10"/>
  <c r="F5" i="10"/>
  <c r="F4" i="10"/>
  <c r="J3" i="10"/>
  <c r="H3" i="10"/>
  <c r="H2" i="13" l="1"/>
  <c r="F2" i="13"/>
  <c r="F2" i="10"/>
  <c r="H2" i="10"/>
  <c r="J2" i="10"/>
</calcChain>
</file>

<file path=xl/sharedStrings.xml><?xml version="1.0" encoding="utf-8"?>
<sst xmlns="http://schemas.openxmlformats.org/spreadsheetml/2006/main" count="968" uniqueCount="81">
  <si>
    <t>Entity Code</t>
  </si>
  <si>
    <t>Reporting Date</t>
  </si>
  <si>
    <t>Invoice Date</t>
  </si>
  <si>
    <t>Taxable Supply Date</t>
  </si>
  <si>
    <t>Tax Code</t>
  </si>
  <si>
    <t>Transaction Type</t>
  </si>
  <si>
    <t>Amount Net</t>
  </si>
  <si>
    <t>Amount Tax</t>
  </si>
  <si>
    <t>Invoice ID</t>
  </si>
  <si>
    <t>JurisdictionID</t>
  </si>
  <si>
    <t>VAT Number</t>
  </si>
  <si>
    <t>Detailed CommodityCode</t>
  </si>
  <si>
    <t>Flag 1</t>
  </si>
  <si>
    <t>AR</t>
  </si>
  <si>
    <t>CZ</t>
  </si>
  <si>
    <t>CZ25494538</t>
  </si>
  <si>
    <t>CZ27130819</t>
  </si>
  <si>
    <t>To be combined in same line (same invoice and VAT Number</t>
  </si>
  <si>
    <t>Same invoiceID, different type of transaction</t>
  </si>
  <si>
    <t>CZ00008702</t>
  </si>
  <si>
    <t>NO</t>
  </si>
  <si>
    <t>AP</t>
  </si>
  <si>
    <t>CZ0123456797</t>
  </si>
  <si>
    <t>IE</t>
  </si>
  <si>
    <t>IE0123456798</t>
  </si>
  <si>
    <t>GB</t>
  </si>
  <si>
    <t>GB0123456799</t>
  </si>
  <si>
    <t>Flag 21</t>
  </si>
  <si>
    <t>DE</t>
  </si>
  <si>
    <t>DE811272384</t>
  </si>
  <si>
    <t>Flag 22</t>
  </si>
  <si>
    <t>Flag 23</t>
  </si>
  <si>
    <t>To be excluded - Wrong flag</t>
  </si>
  <si>
    <t>DK</t>
  </si>
  <si>
    <t>DK43253018</t>
  </si>
  <si>
    <t>BG</t>
  </si>
  <si>
    <t>BG040389634</t>
  </si>
  <si>
    <t>Flag 41</t>
  </si>
  <si>
    <t>Flag 42</t>
  </si>
  <si>
    <t>Flag 43</t>
  </si>
  <si>
    <t>DE00008702</t>
  </si>
  <si>
    <t>DE543008702</t>
  </si>
  <si>
    <t>DE432008702</t>
  </si>
  <si>
    <t>ES</t>
  </si>
  <si>
    <t>ESA453008702</t>
  </si>
  <si>
    <t>Flag 61</t>
  </si>
  <si>
    <t>Flag 62</t>
  </si>
  <si>
    <t>Flag 63</t>
  </si>
  <si>
    <t>DE7853578232</t>
  </si>
  <si>
    <t>CZ0123456811</t>
  </si>
  <si>
    <t>Flag 71</t>
  </si>
  <si>
    <t>Flag 72</t>
  </si>
  <si>
    <t>Flag 73</t>
  </si>
  <si>
    <t>ESA23456809</t>
  </si>
  <si>
    <t>Line Number</t>
  </si>
  <si>
    <t>Customer VAT Number</t>
  </si>
  <si>
    <t>Invoice Number</t>
  </si>
  <si>
    <t>Date of Taxable Supply</t>
  </si>
  <si>
    <t>Net Amount</t>
  </si>
  <si>
    <t>Indicator</t>
  </si>
  <si>
    <t>Country Code</t>
  </si>
  <si>
    <t>Supplier VAT Number</t>
  </si>
  <si>
    <t>Date of Tax Liability</t>
  </si>
  <si>
    <t>Net Amount Standard</t>
  </si>
  <si>
    <t>VAT Amount Standard</t>
  </si>
  <si>
    <t>Net Amount Reduced</t>
  </si>
  <si>
    <t>VAT Amount Reduced</t>
  </si>
  <si>
    <t>Net Amount Super Reduced</t>
  </si>
  <si>
    <t>VAT Amount Super Reduced</t>
  </si>
  <si>
    <t>040389634</t>
  </si>
  <si>
    <t>Article 44 of the VAT Act</t>
  </si>
  <si>
    <t>Deduction adjustment</t>
  </si>
  <si>
    <t>CZ11223344</t>
  </si>
  <si>
    <t>To flow to B2 - DocumentType = 1, Invoice below 10,000 CZK</t>
  </si>
  <si>
    <t>Document Type</t>
  </si>
  <si>
    <t>To be combined in same line (same invoice and VAT Number)</t>
  </si>
  <si>
    <t>To flow to B3 - Invoice below 10,000 CZK (condition is ABS(Invoice Value) &lt;10,000). CNs &gt;=10000 reported on B2</t>
  </si>
  <si>
    <t>To flow to A5 - Invoice below 10,000 CZK (condition is ABS(Invoice Value) &lt;10,000). CNs &gt;=10000 reported on B2</t>
  </si>
  <si>
    <t>10.10.2022</t>
  </si>
  <si>
    <t>CZ VATlp</t>
  </si>
  <si>
    <t>To be excluded - Wrong flag, and No CZ VATlp1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</si>
</sst>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Verdan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4" borderId="0" xfId="0" applyFill="1"/>
    <xf numFmtId="0" fontId="2" fillId="0" borderId="1" xfId="1" applyBorder="1"/>
    <xf numFmtId="0" fontId="2" fillId="6" borderId="1" xfId="0" applyFont="1" applyFill="1" applyBorder="1"/>
    <xf numFmtId="0" fontId="0" fillId="2" borderId="0" xfId="0" applyFill="1"/>
    <xf numFmtId="0" fontId="2" fillId="0" borderId="0" xfId="1"/>
    <xf numFmtId="1" fontId="0" fillId="0" borderId="0" xfId="0" applyNumberFormat="1"/>
    <xf numFmtId="0" fontId="3" fillId="0" borderId="0" xfId="1" applyFont="1"/>
    <xf numFmtId="2" fontId="1" fillId="0" borderId="0" xfId="0" applyNumberFormat="1" applyFont="1"/>
    <xf numFmtId="0" fontId="2" fillId="0" borderId="1" xfId="0" applyFont="1" applyBorder="1"/>
    <xf numFmtId="0" fontId="0" fillId="2" borderId="0" xfId="0" quotePrefix="1" applyFill="1"/>
    <xf numFmtId="0" fontId="0" fillId="0" borderId="0" xfId="0" quotePrefix="1"/>
    <xf numFmtId="0" fontId="0" fillId="3" borderId="0" xfId="0" quotePrefix="1" applyFill="1"/>
    <xf numFmtId="0" fontId="4" fillId="0" borderId="0" xfId="0" applyFont="1" applyAlignment="1" applyProtection="1">
      <alignment horizontal="right" vertical="top" wrapText="1" readingOrder="1"/>
      <protection locked="0"/>
    </xf>
    <xf numFmtId="0" fontId="4" fillId="0" borderId="0" xfId="0" applyFont="1" applyAlignment="1" applyProtection="1">
      <alignment horizontal="left" vertical="top" wrapText="1" readingOrder="1"/>
      <protection locked="0"/>
    </xf>
    <xf numFmtId="2" fontId="0" fillId="2" borderId="0" xfId="0" applyNumberFormat="1" applyFill="1"/>
    <xf numFmtId="0" fontId="6" fillId="0" borderId="0" xfId="1" applyFont="1"/>
    <xf numFmtId="0" fontId="7" fillId="0" borderId="0" xfId="1" applyFont="1"/>
    <xf numFmtId="0" fontId="5" fillId="0" borderId="0" xfId="0" applyFont="1"/>
    <xf numFmtId="0" fontId="8" fillId="0" borderId="0" xfId="0" applyFont="1" applyAlignment="1" applyProtection="1">
      <alignment horizontal="left" vertical="top" wrapText="1" readingOrder="1"/>
      <protection locked="0"/>
    </xf>
    <xf numFmtId="0" fontId="8" fillId="0" borderId="0" xfId="0" applyFont="1" applyAlignment="1" applyProtection="1">
      <alignment horizontal="right" vertical="top" wrapText="1" readingOrder="1"/>
      <protection locked="0"/>
    </xf>
    <xf numFmtId="2" fontId="8" fillId="0" borderId="0" xfId="0" applyNumberFormat="1" applyFont="1" applyAlignment="1" applyProtection="1">
      <alignment horizontal="right" vertical="top" wrapText="1" readingOrder="1"/>
      <protection locked="0"/>
    </xf>
    <xf numFmtId="0" fontId="0" fillId="7" borderId="0" xfId="0" applyFill="1"/>
    <xf numFmtId="2" fontId="3" fillId="0" borderId="0" xfId="1" applyNumberFormat="1" applyFont="1" applyAlignment="1">
      <alignment horizontal="right"/>
    </xf>
    <xf numFmtId="2" fontId="3" fillId="0" borderId="0" xfId="1" applyNumberFormat="1" applyFont="1"/>
    <xf numFmtId="0" fontId="8" fillId="0" borderId="0" xfId="0" quotePrefix="1" applyFont="1" applyAlignment="1" applyProtection="1">
      <alignment horizontal="left" vertical="top" wrapText="1" readingOrder="1"/>
      <protection locked="0"/>
    </xf>
    <xf numFmtId="0" fontId="8" fillId="2" borderId="0" xfId="0" quotePrefix="1" applyFont="1" applyFill="1" applyAlignment="1" applyProtection="1">
      <alignment horizontal="left" vertical="top" wrapText="1" readingOrder="1"/>
      <protection locked="0"/>
    </xf>
    <xf numFmtId="0" fontId="9" fillId="0" borderId="0" xfId="0" applyFont="1"/>
    <xf numFmtId="0" fontId="9" fillId="2" borderId="0" xfId="0" applyFont="1" applyFill="1"/>
    <xf numFmtId="0" fontId="9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5" borderId="0" xfId="0" applyFont="1" applyFill="1" applyAlignment="1">
      <alignment horizontal="left"/>
    </xf>
    <xf numFmtId="0" fontId="9" fillId="5" borderId="0" xfId="0" applyFont="1" applyFill="1"/>
    <xf numFmtId="0" fontId="9" fillId="3" borderId="0" xfId="0" applyFont="1" applyFill="1"/>
    <xf numFmtId="0" fontId="9" fillId="0" borderId="0" xfId="0" quotePrefix="1" applyFont="1" applyAlignment="1">
      <alignment horizontal="left" vertical="top"/>
    </xf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7" borderId="0" xfId="0" applyNumberFormat="1" applyFill="1"/>
    <xf numFmtId="0" fontId="0" fillId="0" borderId="0" xfId="0" applyAlignment="1">
      <alignment horizontal="left"/>
    </xf>
    <xf numFmtId="0" fontId="0" fillId="8" borderId="0" xfId="0" applyFill="1"/>
    <xf numFmtId="2" fontId="0" fillId="8" borderId="0" xfId="0" applyNumberFormat="1" applyFill="1"/>
    <xf numFmtId="0" fontId="9" fillId="8" borderId="0" xfId="0" applyFont="1" applyFill="1"/>
    <xf numFmtId="2" fontId="7" fillId="0" borderId="0" xfId="1" applyNumberFormat="1" applyFont="1"/>
    <xf numFmtId="0" fontId="8" fillId="0" borderId="0" xfId="0" applyFont="1" applyAlignment="1" applyProtection="1">
      <alignment horizontal="center" vertical="top" wrapText="1" readingOrder="1"/>
      <protection locked="0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workbookViewId="0">
      <selection activeCell="D25" sqref="D25"/>
    </sheetView>
  </sheetViews>
  <sheetFormatPr defaultRowHeight="14.4" x14ac:dyDescent="0.3"/>
  <cols>
    <col min="1" max="1" width="12.88671875" customWidth="1"/>
    <col min="2" max="2" width="14.44140625" style="41" bestFit="1" customWidth="1"/>
    <col min="3" max="3" width="12" style="41" bestFit="1" customWidth="1"/>
    <col min="4" max="4" width="19.109375" style="41" bestFit="1" customWidth="1"/>
    <col min="5" max="5" width="10.5546875" customWidth="1"/>
    <col min="6" max="6" width="16" bestFit="1" customWidth="1"/>
    <col min="7" max="7" width="11.88671875" bestFit="1" customWidth="1"/>
    <col min="8" max="8" width="11.5546875" bestFit="1" customWidth="1"/>
    <col min="9" max="9" width="9.6640625" bestFit="1" customWidth="1"/>
    <col min="10" max="10" width="13.109375" bestFit="1" customWidth="1"/>
    <col min="11" max="11" width="13.5546875" bestFit="1" customWidth="1"/>
    <col min="12" max="12" width="24.33203125" bestFit="1" customWidth="1"/>
    <col min="15" max="15" width="56" bestFit="1" customWidth="1"/>
  </cols>
  <sheetData>
    <row r="1" spans="1:15" x14ac:dyDescent="0.3">
      <c r="A1" t="s">
        <v>0</v>
      </c>
      <c r="B1" s="41" t="s">
        <v>1</v>
      </c>
      <c r="C1" s="41" t="s">
        <v>2</v>
      </c>
      <c r="D1" s="4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3">
      <c r="A2" s="10" t="s">
        <v>79</v>
      </c>
      <c r="B2" s="42">
        <v>45108</v>
      </c>
      <c r="C2" s="42">
        <v>45108</v>
      </c>
      <c r="D2" s="42">
        <v>45108</v>
      </c>
      <c r="E2" s="10" t="s">
        <v>12</v>
      </c>
      <c r="F2" s="10" t="s">
        <v>13</v>
      </c>
      <c r="G2" s="21">
        <v>1000</v>
      </c>
      <c r="H2" s="21">
        <v>0</v>
      </c>
      <c r="I2" s="10">
        <v>1</v>
      </c>
      <c r="J2" s="10" t="s">
        <v>14</v>
      </c>
      <c r="K2" s="16" t="s">
        <v>15</v>
      </c>
      <c r="L2">
        <v>3</v>
      </c>
    </row>
    <row r="3" spans="1:15" x14ac:dyDescent="0.3">
      <c r="A3" s="10" t="s">
        <v>79</v>
      </c>
      <c r="B3" s="42">
        <v>45108</v>
      </c>
      <c r="C3" s="42">
        <v>45108</v>
      </c>
      <c r="D3" s="42">
        <v>45108</v>
      </c>
      <c r="E3" s="10" t="s">
        <v>12</v>
      </c>
      <c r="F3" s="10" t="s">
        <v>13</v>
      </c>
      <c r="G3" s="21">
        <v>800.51</v>
      </c>
      <c r="H3" s="21">
        <v>0</v>
      </c>
      <c r="I3" s="10">
        <v>1</v>
      </c>
      <c r="J3" s="10" t="s">
        <v>14</v>
      </c>
      <c r="K3" s="16" t="s">
        <v>15</v>
      </c>
      <c r="L3">
        <v>3</v>
      </c>
    </row>
    <row r="4" spans="1:15" x14ac:dyDescent="0.3">
      <c r="A4" s="10" t="s">
        <v>79</v>
      </c>
      <c r="B4" s="42">
        <v>45108</v>
      </c>
      <c r="C4" s="42">
        <v>45108</v>
      </c>
      <c r="D4" s="42">
        <v>45108</v>
      </c>
      <c r="E4" s="10" t="s">
        <v>12</v>
      </c>
      <c r="F4" s="10" t="s">
        <v>13</v>
      </c>
      <c r="G4" s="21">
        <v>800.51</v>
      </c>
      <c r="H4" s="21">
        <v>0</v>
      </c>
      <c r="I4" s="10">
        <v>1</v>
      </c>
      <c r="J4" s="10" t="s">
        <v>14</v>
      </c>
      <c r="K4" s="16" t="s">
        <v>15</v>
      </c>
      <c r="L4">
        <v>3</v>
      </c>
    </row>
    <row r="5" spans="1:15" x14ac:dyDescent="0.3">
      <c r="A5" s="10" t="s">
        <v>79</v>
      </c>
      <c r="B5" s="42">
        <v>45108</v>
      </c>
      <c r="C5" s="41">
        <v>45108</v>
      </c>
      <c r="D5" s="41">
        <v>45108</v>
      </c>
      <c r="E5" t="s">
        <v>12</v>
      </c>
      <c r="F5" t="s">
        <v>13</v>
      </c>
      <c r="G5" s="2">
        <v>800.51</v>
      </c>
      <c r="H5" s="21">
        <v>0</v>
      </c>
      <c r="I5">
        <v>2</v>
      </c>
      <c r="J5" t="s">
        <v>14</v>
      </c>
      <c r="K5" s="17" t="s">
        <v>16</v>
      </c>
      <c r="L5">
        <v>15</v>
      </c>
      <c r="N5" s="7"/>
      <c r="O5" t="s">
        <v>17</v>
      </c>
    </row>
    <row r="6" spans="1:15" x14ac:dyDescent="0.3">
      <c r="A6" s="10" t="s">
        <v>79</v>
      </c>
      <c r="B6" s="42">
        <v>45108</v>
      </c>
      <c r="C6" s="41">
        <v>45108</v>
      </c>
      <c r="D6" s="41">
        <v>45108</v>
      </c>
      <c r="E6" t="s">
        <v>12</v>
      </c>
      <c r="F6" t="s">
        <v>13</v>
      </c>
      <c r="G6" s="2">
        <v>-2000</v>
      </c>
      <c r="H6" s="21">
        <v>0</v>
      </c>
      <c r="I6">
        <v>3</v>
      </c>
      <c r="J6" t="s">
        <v>14</v>
      </c>
      <c r="K6" s="17" t="s">
        <v>16</v>
      </c>
      <c r="L6">
        <v>15</v>
      </c>
    </row>
    <row r="7" spans="1:15" x14ac:dyDescent="0.3">
      <c r="A7" s="10" t="s">
        <v>79</v>
      </c>
      <c r="B7" s="42">
        <v>45108</v>
      </c>
      <c r="C7" s="41">
        <v>45108</v>
      </c>
      <c r="D7" s="41">
        <v>45108</v>
      </c>
      <c r="E7" t="s">
        <v>12</v>
      </c>
      <c r="F7" t="s">
        <v>13</v>
      </c>
      <c r="G7" s="2">
        <v>500</v>
      </c>
      <c r="H7" s="21">
        <v>0</v>
      </c>
      <c r="I7">
        <v>4</v>
      </c>
      <c r="J7" t="s">
        <v>14</v>
      </c>
      <c r="K7" s="17" t="s">
        <v>16</v>
      </c>
      <c r="L7">
        <v>15</v>
      </c>
      <c r="N7" s="3"/>
      <c r="O7" t="s">
        <v>80</v>
      </c>
    </row>
    <row r="8" spans="1:15" x14ac:dyDescent="0.3">
      <c r="A8" s="10" t="s">
        <v>79</v>
      </c>
      <c r="B8" s="42">
        <v>45108</v>
      </c>
      <c r="C8" s="41">
        <v>45108</v>
      </c>
      <c r="D8" s="41">
        <v>45108</v>
      </c>
      <c r="E8" t="s">
        <v>12</v>
      </c>
      <c r="F8" t="s">
        <v>13</v>
      </c>
      <c r="G8" s="2">
        <v>100</v>
      </c>
      <c r="H8" s="21">
        <v>0</v>
      </c>
      <c r="I8">
        <v>5</v>
      </c>
      <c r="J8" t="s">
        <v>14</v>
      </c>
      <c r="K8" s="17" t="s">
        <v>16</v>
      </c>
      <c r="L8">
        <v>16</v>
      </c>
    </row>
    <row r="9" spans="1:15" x14ac:dyDescent="0.3">
      <c r="A9" s="10" t="s">
        <v>79</v>
      </c>
      <c r="B9" s="42">
        <v>45108</v>
      </c>
      <c r="C9" s="41">
        <v>45108</v>
      </c>
      <c r="D9" s="41">
        <v>45108</v>
      </c>
      <c r="E9" t="s">
        <v>12</v>
      </c>
      <c r="F9" t="s">
        <v>13</v>
      </c>
      <c r="G9" s="2">
        <v>1000</v>
      </c>
      <c r="H9" s="21">
        <v>0</v>
      </c>
      <c r="I9">
        <v>6</v>
      </c>
      <c r="J9" t="s">
        <v>14</v>
      </c>
      <c r="K9" s="17" t="s">
        <v>16</v>
      </c>
      <c r="L9">
        <v>16</v>
      </c>
    </row>
    <row r="10" spans="1:15" x14ac:dyDescent="0.3">
      <c r="A10" s="10" t="s">
        <v>79</v>
      </c>
      <c r="B10" s="42">
        <v>45108</v>
      </c>
      <c r="C10" s="41">
        <v>45108</v>
      </c>
      <c r="D10" s="41">
        <v>45108</v>
      </c>
      <c r="E10" t="s">
        <v>12</v>
      </c>
      <c r="F10" t="s">
        <v>13</v>
      </c>
      <c r="G10" s="2">
        <v>1000</v>
      </c>
      <c r="H10" s="21">
        <v>0</v>
      </c>
      <c r="I10">
        <v>9</v>
      </c>
      <c r="J10" t="s">
        <v>14</v>
      </c>
      <c r="K10" s="17" t="s">
        <v>16</v>
      </c>
      <c r="L10">
        <v>16</v>
      </c>
      <c r="N10" s="28"/>
      <c r="O10" t="s">
        <v>18</v>
      </c>
    </row>
    <row r="11" spans="1:15" x14ac:dyDescent="0.3">
      <c r="A11" s="10" t="s">
        <v>79</v>
      </c>
      <c r="B11" s="42">
        <v>45108</v>
      </c>
      <c r="C11" s="42">
        <v>45108</v>
      </c>
      <c r="D11" s="42">
        <v>45108</v>
      </c>
      <c r="E11" s="10" t="s">
        <v>12</v>
      </c>
      <c r="F11" s="10" t="s">
        <v>13</v>
      </c>
      <c r="G11" s="21">
        <v>1000</v>
      </c>
      <c r="H11" s="21">
        <v>0</v>
      </c>
      <c r="I11" s="10">
        <v>13</v>
      </c>
      <c r="J11" s="10" t="s">
        <v>14</v>
      </c>
      <c r="K11" s="16" t="s">
        <v>19</v>
      </c>
      <c r="L11">
        <v>17</v>
      </c>
    </row>
    <row r="12" spans="1:15" x14ac:dyDescent="0.3">
      <c r="A12" s="10" t="s">
        <v>79</v>
      </c>
      <c r="B12" s="42">
        <v>45108</v>
      </c>
      <c r="C12" s="42">
        <v>45108</v>
      </c>
      <c r="D12" s="42">
        <v>45108</v>
      </c>
      <c r="E12" s="10" t="s">
        <v>12</v>
      </c>
      <c r="F12" s="10" t="s">
        <v>13</v>
      </c>
      <c r="G12" s="21">
        <v>800.51</v>
      </c>
      <c r="H12" s="21">
        <v>0</v>
      </c>
      <c r="I12" s="10">
        <v>13</v>
      </c>
      <c r="J12" s="10" t="s">
        <v>14</v>
      </c>
      <c r="K12" s="16" t="s">
        <v>19</v>
      </c>
      <c r="L12">
        <v>17</v>
      </c>
    </row>
    <row r="13" spans="1:15" x14ac:dyDescent="0.3">
      <c r="A13" s="10" t="s">
        <v>79</v>
      </c>
      <c r="B13" s="42">
        <v>45108</v>
      </c>
      <c r="C13" s="42">
        <v>45108</v>
      </c>
      <c r="D13" s="42">
        <v>45108</v>
      </c>
      <c r="E13" s="10" t="s">
        <v>12</v>
      </c>
      <c r="F13" s="10" t="s">
        <v>13</v>
      </c>
      <c r="G13" s="21">
        <v>800.51</v>
      </c>
      <c r="H13" s="21">
        <v>0</v>
      </c>
      <c r="I13" s="10">
        <v>13</v>
      </c>
      <c r="J13" s="10" t="s">
        <v>14</v>
      </c>
      <c r="K13" s="16" t="s">
        <v>19</v>
      </c>
      <c r="L13">
        <v>17</v>
      </c>
    </row>
    <row r="14" spans="1:15" x14ac:dyDescent="0.3">
      <c r="A14" s="10" t="s">
        <v>79</v>
      </c>
      <c r="B14" s="42">
        <v>45108</v>
      </c>
      <c r="C14" s="41">
        <v>45108</v>
      </c>
      <c r="D14" s="41">
        <v>45108</v>
      </c>
      <c r="E14" t="s">
        <v>12</v>
      </c>
      <c r="F14" t="s">
        <v>13</v>
      </c>
      <c r="G14" s="2">
        <v>800.51</v>
      </c>
      <c r="H14" s="21">
        <v>0</v>
      </c>
      <c r="I14">
        <f t="shared" ref="I14:I18" si="0">I13+1</f>
        <v>14</v>
      </c>
      <c r="J14" t="s">
        <v>14</v>
      </c>
      <c r="K14" s="17" t="s">
        <v>19</v>
      </c>
      <c r="L14">
        <v>1</v>
      </c>
    </row>
    <row r="15" spans="1:15" x14ac:dyDescent="0.3">
      <c r="A15" s="10" t="s">
        <v>79</v>
      </c>
      <c r="B15" s="42">
        <v>45108</v>
      </c>
      <c r="C15" s="41">
        <v>45108</v>
      </c>
      <c r="D15" s="41">
        <v>45108</v>
      </c>
      <c r="E15" t="s">
        <v>12</v>
      </c>
      <c r="F15" t="s">
        <v>13</v>
      </c>
      <c r="G15" s="2">
        <v>-2000</v>
      </c>
      <c r="H15" s="21">
        <v>0</v>
      </c>
      <c r="I15">
        <f t="shared" si="0"/>
        <v>15</v>
      </c>
      <c r="J15" t="s">
        <v>14</v>
      </c>
      <c r="K15" s="17" t="s">
        <v>19</v>
      </c>
      <c r="L15">
        <v>1</v>
      </c>
    </row>
    <row r="16" spans="1:15" x14ac:dyDescent="0.3">
      <c r="A16" s="10" t="s">
        <v>79</v>
      </c>
      <c r="B16" s="42">
        <v>45108</v>
      </c>
      <c r="C16" s="41">
        <v>45108</v>
      </c>
      <c r="D16" s="41">
        <v>45108</v>
      </c>
      <c r="E16" t="s">
        <v>12</v>
      </c>
      <c r="F16" t="s">
        <v>13</v>
      </c>
      <c r="G16" s="2">
        <v>500</v>
      </c>
      <c r="H16" s="21">
        <v>0</v>
      </c>
      <c r="I16">
        <f t="shared" si="0"/>
        <v>16</v>
      </c>
      <c r="J16" t="s">
        <v>14</v>
      </c>
      <c r="K16" s="17" t="s">
        <v>19</v>
      </c>
      <c r="L16">
        <v>3</v>
      </c>
    </row>
    <row r="17" spans="1:12" x14ac:dyDescent="0.3">
      <c r="A17" s="10" t="s">
        <v>79</v>
      </c>
      <c r="B17" s="42">
        <v>45108</v>
      </c>
      <c r="C17" s="41">
        <v>45108</v>
      </c>
      <c r="D17" s="41">
        <v>45108</v>
      </c>
      <c r="E17" t="s">
        <v>12</v>
      </c>
      <c r="F17" t="s">
        <v>13</v>
      </c>
      <c r="G17" s="2">
        <v>100</v>
      </c>
      <c r="H17" s="21">
        <v>0</v>
      </c>
      <c r="I17">
        <f t="shared" si="0"/>
        <v>17</v>
      </c>
      <c r="J17" t="s">
        <v>14</v>
      </c>
      <c r="K17" s="17" t="s">
        <v>19</v>
      </c>
      <c r="L17">
        <v>5</v>
      </c>
    </row>
    <row r="18" spans="1:12" x14ac:dyDescent="0.3">
      <c r="A18" s="10" t="s">
        <v>79</v>
      </c>
      <c r="B18" s="42">
        <v>45108</v>
      </c>
      <c r="C18" s="41">
        <v>45108</v>
      </c>
      <c r="D18" s="41">
        <v>45108</v>
      </c>
      <c r="E18" t="s">
        <v>12</v>
      </c>
      <c r="F18" t="s">
        <v>13</v>
      </c>
      <c r="G18" s="2">
        <v>1000</v>
      </c>
      <c r="H18" s="21">
        <v>0</v>
      </c>
      <c r="I18">
        <f t="shared" si="0"/>
        <v>18</v>
      </c>
      <c r="J18" t="s">
        <v>14</v>
      </c>
      <c r="K18" s="17" t="s">
        <v>15</v>
      </c>
      <c r="L18">
        <v>5</v>
      </c>
    </row>
    <row r="19" spans="1:12" x14ac:dyDescent="0.3">
      <c r="A19" s="10" t="s">
        <v>79</v>
      </c>
      <c r="B19" s="42">
        <v>45108</v>
      </c>
      <c r="C19" s="41">
        <v>45108</v>
      </c>
      <c r="D19" s="41">
        <v>45108</v>
      </c>
      <c r="E19" t="s">
        <v>12</v>
      </c>
      <c r="F19" t="s">
        <v>13</v>
      </c>
      <c r="G19" s="2">
        <v>1000</v>
      </c>
      <c r="H19" s="21">
        <v>0</v>
      </c>
      <c r="I19">
        <v>23</v>
      </c>
      <c r="J19" t="s">
        <v>14</v>
      </c>
      <c r="K19" s="17" t="s">
        <v>15</v>
      </c>
      <c r="L19">
        <v>11</v>
      </c>
    </row>
    <row r="20" spans="1:12" x14ac:dyDescent="0.3">
      <c r="A20" s="10" t="s">
        <v>79</v>
      </c>
      <c r="B20" s="42">
        <v>45108</v>
      </c>
      <c r="C20" s="42">
        <v>45108</v>
      </c>
      <c r="D20" s="43">
        <v>43460</v>
      </c>
      <c r="E20" s="3" t="s">
        <v>20</v>
      </c>
      <c r="F20" s="3" t="s">
        <v>21</v>
      </c>
      <c r="G20" s="4">
        <v>-2000</v>
      </c>
      <c r="H20" s="4">
        <v>0</v>
      </c>
      <c r="I20" s="3">
        <v>381</v>
      </c>
      <c r="J20" s="3" t="s">
        <v>14</v>
      </c>
      <c r="K20" s="18" t="s">
        <v>22</v>
      </c>
    </row>
    <row r="21" spans="1:12" x14ac:dyDescent="0.3">
      <c r="A21" s="10" t="s">
        <v>79</v>
      </c>
      <c r="B21" s="42">
        <v>45108</v>
      </c>
      <c r="C21" s="42">
        <v>45108</v>
      </c>
      <c r="D21" s="43">
        <v>43460</v>
      </c>
      <c r="E21" s="3" t="s">
        <v>12</v>
      </c>
      <c r="F21" s="3" t="s">
        <v>13</v>
      </c>
      <c r="G21" s="4">
        <v>500</v>
      </c>
      <c r="H21" s="21">
        <v>0</v>
      </c>
      <c r="I21" s="3">
        <v>382</v>
      </c>
      <c r="J21" s="3" t="s">
        <v>23</v>
      </c>
      <c r="K21" s="18" t="s">
        <v>24</v>
      </c>
    </row>
    <row r="22" spans="1:12" x14ac:dyDescent="0.3">
      <c r="A22" s="10" t="s">
        <v>79</v>
      </c>
      <c r="B22" s="42">
        <v>45108</v>
      </c>
      <c r="C22" s="42">
        <v>45108</v>
      </c>
      <c r="D22" s="43">
        <v>43460</v>
      </c>
      <c r="E22" s="3" t="s">
        <v>12</v>
      </c>
      <c r="F22" s="3" t="s">
        <v>13</v>
      </c>
      <c r="G22" s="4">
        <v>100</v>
      </c>
      <c r="H22" s="21">
        <v>0</v>
      </c>
      <c r="I22" s="3">
        <v>383</v>
      </c>
      <c r="J22" s="3" t="s">
        <v>25</v>
      </c>
      <c r="K22" s="18" t="s">
        <v>26</v>
      </c>
    </row>
  </sheetData>
  <autoFilter ref="A1:L2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5"/>
  <sheetViews>
    <sheetView topLeftCell="C1" workbookViewId="0">
      <selection activeCell="I18" sqref="I18"/>
    </sheetView>
  </sheetViews>
  <sheetFormatPr defaultRowHeight="14.4" x14ac:dyDescent="0.3"/>
  <cols>
    <col min="1" max="1" width="11.44140625" bestFit="1" customWidth="1"/>
    <col min="2" max="2" width="19.109375" bestFit="1" customWidth="1"/>
    <col min="3" max="3" width="13.6640625" bestFit="1" customWidth="1"/>
    <col min="4" max="4" width="20.44140625" bestFit="1" customWidth="1"/>
    <col min="5" max="5" width="19.109375" bestFit="1" customWidth="1"/>
    <col min="6" max="6" width="19.6640625" customWidth="1"/>
    <col min="7" max="7" width="19" bestFit="1" customWidth="1"/>
    <col min="8" max="8" width="19.6640625" bestFit="1" customWidth="1"/>
    <col min="9" max="9" width="24.5546875" bestFit="1" customWidth="1"/>
    <col min="10" max="10" width="25.33203125" bestFit="1" customWidth="1"/>
  </cols>
  <sheetData>
    <row r="1" spans="1:11" x14ac:dyDescent="0.3">
      <c r="A1" s="8" t="s">
        <v>54</v>
      </c>
      <c r="B1" s="8" t="s">
        <v>61</v>
      </c>
      <c r="C1" s="8" t="s">
        <v>56</v>
      </c>
      <c r="D1" s="8" t="s">
        <v>57</v>
      </c>
      <c r="E1" s="8" t="s">
        <v>63</v>
      </c>
      <c r="F1" s="8" t="s">
        <v>64</v>
      </c>
      <c r="G1" s="8" t="s">
        <v>65</v>
      </c>
      <c r="H1" s="8" t="s">
        <v>66</v>
      </c>
      <c r="I1" s="8" t="s">
        <v>67</v>
      </c>
      <c r="J1" s="8" t="s">
        <v>68</v>
      </c>
      <c r="K1" s="9" t="s">
        <v>59</v>
      </c>
    </row>
    <row r="2" spans="1:11" x14ac:dyDescent="0.3">
      <c r="A2" s="11"/>
      <c r="B2" s="11"/>
      <c r="C2" s="11"/>
      <c r="D2" s="11"/>
      <c r="E2" s="13">
        <f t="shared" ref="E2:J2" si="0">SUM(E3:E15)</f>
        <v>2600.5100000000002</v>
      </c>
      <c r="F2" s="29">
        <f t="shared" si="0"/>
        <v>546.10709999999995</v>
      </c>
      <c r="G2" s="13">
        <f t="shared" si="0"/>
        <v>-99.490000000000009</v>
      </c>
      <c r="H2" s="30">
        <f t="shared" si="0"/>
        <v>-14.92349999999999</v>
      </c>
      <c r="I2" s="13">
        <f t="shared" si="0"/>
        <v>800.51</v>
      </c>
      <c r="J2" s="30">
        <f t="shared" si="0"/>
        <v>80.051000000000002</v>
      </c>
    </row>
    <row r="3" spans="1:11" x14ac:dyDescent="0.3">
      <c r="A3">
        <v>1</v>
      </c>
      <c r="B3" s="34" t="s">
        <v>19</v>
      </c>
      <c r="C3" s="45">
        <v>101</v>
      </c>
      <c r="D3" s="51" t="s">
        <v>78</v>
      </c>
      <c r="E3" s="2">
        <v>1000</v>
      </c>
      <c r="F3" s="2">
        <v>210</v>
      </c>
      <c r="G3" s="2">
        <v>800.51</v>
      </c>
      <c r="H3" s="2">
        <f>(G3*0.15)</f>
        <v>120.0765</v>
      </c>
      <c r="I3" s="2">
        <v>800.51</v>
      </c>
      <c r="J3" s="2">
        <f>(I3*0.1)</f>
        <v>80.051000000000002</v>
      </c>
      <c r="K3">
        <v>17</v>
      </c>
    </row>
    <row r="4" spans="1:11" x14ac:dyDescent="0.3">
      <c r="A4">
        <v>2</v>
      </c>
      <c r="B4" s="33" t="s">
        <v>19</v>
      </c>
      <c r="C4" s="45">
        <v>102</v>
      </c>
      <c r="D4" s="51" t="s">
        <v>78</v>
      </c>
      <c r="E4" s="2">
        <v>800.51</v>
      </c>
      <c r="F4" s="2">
        <f t="shared" ref="F4:F9" si="1">(E4*0.21)</f>
        <v>168.1071</v>
      </c>
      <c r="G4" s="2"/>
      <c r="H4" s="2"/>
      <c r="K4">
        <v>5</v>
      </c>
    </row>
    <row r="5" spans="1:11" x14ac:dyDescent="0.3">
      <c r="A5">
        <v>3</v>
      </c>
      <c r="B5" s="33" t="s">
        <v>19</v>
      </c>
      <c r="C5" s="45">
        <v>103</v>
      </c>
      <c r="D5" s="51" t="s">
        <v>78</v>
      </c>
      <c r="E5" s="2">
        <v>-2000</v>
      </c>
      <c r="F5" s="2">
        <f t="shared" si="1"/>
        <v>-420</v>
      </c>
      <c r="G5" s="2"/>
      <c r="H5" s="2"/>
      <c r="K5">
        <v>5</v>
      </c>
    </row>
    <row r="6" spans="1:11" x14ac:dyDescent="0.3">
      <c r="A6">
        <v>4</v>
      </c>
      <c r="B6" s="33" t="s">
        <v>19</v>
      </c>
      <c r="C6" s="45">
        <v>104</v>
      </c>
      <c r="D6" s="51" t="s">
        <v>78</v>
      </c>
      <c r="E6" s="2">
        <v>500</v>
      </c>
      <c r="F6" s="2">
        <f t="shared" si="1"/>
        <v>105</v>
      </c>
      <c r="G6" s="2"/>
      <c r="H6" s="2"/>
      <c r="K6">
        <v>5</v>
      </c>
    </row>
    <row r="7" spans="1:11" x14ac:dyDescent="0.3">
      <c r="A7">
        <v>5</v>
      </c>
      <c r="B7" s="34" t="s">
        <v>16</v>
      </c>
      <c r="C7" s="45">
        <v>105</v>
      </c>
      <c r="D7" s="51" t="s">
        <v>78</v>
      </c>
      <c r="E7" s="2">
        <v>300</v>
      </c>
      <c r="F7" s="2">
        <f t="shared" si="1"/>
        <v>63</v>
      </c>
      <c r="G7" s="2"/>
      <c r="H7" s="2"/>
      <c r="K7">
        <v>11</v>
      </c>
    </row>
    <row r="8" spans="1:11" x14ac:dyDescent="0.3">
      <c r="A8">
        <v>6</v>
      </c>
      <c r="B8" s="33" t="s">
        <v>16</v>
      </c>
      <c r="C8" s="45">
        <v>106</v>
      </c>
      <c r="D8" s="51" t="s">
        <v>78</v>
      </c>
      <c r="E8" s="2">
        <v>1000</v>
      </c>
      <c r="F8" s="2">
        <f t="shared" si="1"/>
        <v>210</v>
      </c>
      <c r="G8" s="2"/>
      <c r="H8" s="2"/>
      <c r="K8">
        <v>11</v>
      </c>
    </row>
    <row r="9" spans="1:11" x14ac:dyDescent="0.3">
      <c r="A9">
        <v>7</v>
      </c>
      <c r="B9" s="33" t="s">
        <v>16</v>
      </c>
      <c r="C9" s="45">
        <v>107</v>
      </c>
      <c r="D9" s="51" t="s">
        <v>78</v>
      </c>
      <c r="E9" s="2">
        <v>1000</v>
      </c>
      <c r="F9" s="2">
        <f t="shared" si="1"/>
        <v>210</v>
      </c>
      <c r="G9" s="2"/>
      <c r="H9" s="2"/>
      <c r="K9">
        <v>11</v>
      </c>
    </row>
    <row r="10" spans="1:11" x14ac:dyDescent="0.3">
      <c r="A10">
        <v>8</v>
      </c>
      <c r="B10" s="33" t="s">
        <v>16</v>
      </c>
      <c r="C10" s="45">
        <v>108</v>
      </c>
      <c r="D10" s="51" t="s">
        <v>78</v>
      </c>
      <c r="E10" s="2"/>
      <c r="F10" s="2"/>
      <c r="G10" s="2">
        <v>-2000</v>
      </c>
      <c r="H10" s="2">
        <f t="shared" ref="H10:H13" si="2">(G10*0.15)</f>
        <v>-300</v>
      </c>
      <c r="K10">
        <v>11</v>
      </c>
    </row>
    <row r="11" spans="1:11" x14ac:dyDescent="0.3">
      <c r="A11">
        <v>9</v>
      </c>
      <c r="B11" s="33" t="s">
        <v>16</v>
      </c>
      <c r="C11" s="45">
        <v>109</v>
      </c>
      <c r="D11" s="51" t="s">
        <v>78</v>
      </c>
      <c r="E11" s="2"/>
      <c r="F11" s="2"/>
      <c r="G11" s="2">
        <v>500</v>
      </c>
      <c r="H11" s="2">
        <f t="shared" si="2"/>
        <v>75</v>
      </c>
      <c r="K11">
        <v>11</v>
      </c>
    </row>
    <row r="12" spans="1:11" x14ac:dyDescent="0.3">
      <c r="A12">
        <v>12</v>
      </c>
      <c r="B12" s="33" t="s">
        <v>15</v>
      </c>
      <c r="C12" s="45">
        <v>110</v>
      </c>
      <c r="D12" s="51" t="s">
        <v>78</v>
      </c>
      <c r="E12" s="2"/>
      <c r="F12" s="2"/>
      <c r="G12" s="2">
        <v>500</v>
      </c>
      <c r="H12" s="2">
        <f t="shared" si="2"/>
        <v>75</v>
      </c>
      <c r="K12">
        <v>3</v>
      </c>
    </row>
    <row r="13" spans="1:11" x14ac:dyDescent="0.3">
      <c r="A13">
        <v>13</v>
      </c>
      <c r="B13" s="33" t="s">
        <v>15</v>
      </c>
      <c r="C13" s="45">
        <v>111</v>
      </c>
      <c r="D13" s="51" t="s">
        <v>78</v>
      </c>
      <c r="E13" s="2"/>
      <c r="F13" s="2"/>
      <c r="G13" s="2">
        <v>100</v>
      </c>
      <c r="H13" s="2">
        <f t="shared" si="2"/>
        <v>15</v>
      </c>
      <c r="K13">
        <v>3</v>
      </c>
    </row>
    <row r="14" spans="1:11" x14ac:dyDescent="0.3">
      <c r="A14">
        <v>14</v>
      </c>
      <c r="B14" s="33" t="s">
        <v>15</v>
      </c>
      <c r="C14" s="45">
        <v>112</v>
      </c>
      <c r="D14" s="51" t="s">
        <v>78</v>
      </c>
      <c r="E14" s="2"/>
      <c r="F14" s="2"/>
      <c r="G14" s="2"/>
      <c r="H14" s="2"/>
      <c r="I14" s="2">
        <v>-2000</v>
      </c>
      <c r="J14" s="2">
        <f t="shared" ref="J14" si="3">(I14*0.1)</f>
        <v>-200</v>
      </c>
      <c r="K14">
        <v>3</v>
      </c>
    </row>
    <row r="15" spans="1:11" x14ac:dyDescent="0.3">
      <c r="A15">
        <v>22</v>
      </c>
      <c r="B15" s="33" t="s">
        <v>15</v>
      </c>
      <c r="C15" s="45">
        <v>113</v>
      </c>
      <c r="D15" s="51" t="s">
        <v>78</v>
      </c>
      <c r="I15" s="2">
        <v>2000</v>
      </c>
      <c r="J15" s="2">
        <f>(I15*0.1)</f>
        <v>200</v>
      </c>
      <c r="K15">
        <v>12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0"/>
  <sheetViews>
    <sheetView topLeftCell="B2" workbookViewId="0">
      <selection activeCell="D3" sqref="D3"/>
    </sheetView>
  </sheetViews>
  <sheetFormatPr defaultRowHeight="14.4" x14ac:dyDescent="0.3"/>
  <cols>
    <col min="1" max="1" width="11.44140625" bestFit="1" customWidth="1"/>
    <col min="2" max="2" width="19.109375" bestFit="1" customWidth="1"/>
    <col min="3" max="3" width="13.6640625" bestFit="1" customWidth="1"/>
    <col min="4" max="4" width="17.5546875" bestFit="1" customWidth="1"/>
    <col min="5" max="5" width="19.109375" bestFit="1" customWidth="1"/>
    <col min="6" max="6" width="19.88671875" bestFit="1" customWidth="1"/>
    <col min="7" max="7" width="19" bestFit="1" customWidth="1"/>
    <col min="8" max="8" width="19.6640625" bestFit="1" customWidth="1"/>
    <col min="9" max="9" width="24.5546875" bestFit="1" customWidth="1"/>
    <col min="10" max="10" width="25.33203125" bestFit="1" customWidth="1"/>
    <col min="11" max="11" width="19.33203125" bestFit="1" customWidth="1"/>
    <col min="12" max="12" width="22" bestFit="1" customWidth="1"/>
  </cols>
  <sheetData>
    <row r="1" spans="1:12" x14ac:dyDescent="0.3">
      <c r="A1" s="8" t="s">
        <v>54</v>
      </c>
      <c r="B1" s="8" t="s">
        <v>61</v>
      </c>
      <c r="C1" s="8" t="s">
        <v>56</v>
      </c>
      <c r="D1" s="8" t="s">
        <v>62</v>
      </c>
      <c r="E1" s="8" t="s">
        <v>63</v>
      </c>
      <c r="F1" s="8" t="s">
        <v>64</v>
      </c>
      <c r="G1" s="8" t="s">
        <v>65</v>
      </c>
      <c r="H1" s="8" t="s">
        <v>66</v>
      </c>
      <c r="I1" s="8" t="s">
        <v>67</v>
      </c>
      <c r="J1" s="8" t="s">
        <v>68</v>
      </c>
      <c r="K1" s="8" t="s">
        <v>71</v>
      </c>
      <c r="L1" s="8" t="s">
        <v>70</v>
      </c>
    </row>
    <row r="2" spans="1:12" x14ac:dyDescent="0.3">
      <c r="E2" s="14">
        <f t="shared" ref="E2:H2" si="0">SUM(E3:E19)</f>
        <v>20654.77</v>
      </c>
      <c r="F2" s="14">
        <f t="shared" si="0"/>
        <v>4337.5016999999998</v>
      </c>
      <c r="G2" s="14">
        <f t="shared" si="0"/>
        <v>40343.229999999996</v>
      </c>
      <c r="H2" s="14">
        <f t="shared" si="0"/>
        <v>6051.4845000000005</v>
      </c>
      <c r="I2" s="14">
        <f>SUM(I3:I20)</f>
        <v>145430.51</v>
      </c>
      <c r="J2" s="14">
        <f>SUM(J3:J20)</f>
        <v>14543.050999999999</v>
      </c>
    </row>
    <row r="3" spans="1:12" x14ac:dyDescent="0.3">
      <c r="A3">
        <v>1</v>
      </c>
      <c r="B3" s="34" t="s">
        <v>16</v>
      </c>
      <c r="C3">
        <v>130</v>
      </c>
      <c r="D3" s="50" t="s">
        <v>78</v>
      </c>
      <c r="E3" s="2">
        <v>2000</v>
      </c>
      <c r="F3" s="2">
        <f>(E3*0.21)</f>
        <v>420</v>
      </c>
      <c r="G3" s="2">
        <v>3000</v>
      </c>
      <c r="H3" s="2">
        <f>(G3*0.15)</f>
        <v>450</v>
      </c>
      <c r="I3" s="2">
        <v>4000</v>
      </c>
      <c r="J3" s="2">
        <f>(I3*0.1)</f>
        <v>400</v>
      </c>
      <c r="K3" t="s">
        <v>20</v>
      </c>
    </row>
    <row r="4" spans="1:12" x14ac:dyDescent="0.3">
      <c r="A4">
        <v>2</v>
      </c>
      <c r="B4" s="33" t="s">
        <v>16</v>
      </c>
      <c r="C4">
        <v>131</v>
      </c>
      <c r="D4" s="50" t="s">
        <v>78</v>
      </c>
      <c r="E4" s="2">
        <v>9000</v>
      </c>
      <c r="F4" s="2">
        <f t="shared" ref="F4:F7" si="1">(E4*0.21)</f>
        <v>1890</v>
      </c>
      <c r="K4" t="s">
        <v>20</v>
      </c>
    </row>
    <row r="5" spans="1:12" x14ac:dyDescent="0.3">
      <c r="A5">
        <v>3</v>
      </c>
      <c r="B5" s="33" t="s">
        <v>16</v>
      </c>
      <c r="C5">
        <v>132</v>
      </c>
      <c r="D5" s="50" t="s">
        <v>78</v>
      </c>
      <c r="E5" s="2">
        <v>8800.5400000000009</v>
      </c>
      <c r="F5" s="2">
        <f t="shared" si="1"/>
        <v>1848.1134000000002</v>
      </c>
      <c r="K5" t="s">
        <v>20</v>
      </c>
    </row>
    <row r="6" spans="1:12" x14ac:dyDescent="0.3">
      <c r="A6">
        <v>4</v>
      </c>
      <c r="B6" s="33" t="s">
        <v>16</v>
      </c>
      <c r="C6">
        <v>133</v>
      </c>
      <c r="D6" s="50" t="s">
        <v>78</v>
      </c>
      <c r="E6" s="2">
        <v>8754.23</v>
      </c>
      <c r="F6" s="2">
        <f t="shared" si="1"/>
        <v>1838.3882999999998</v>
      </c>
      <c r="K6" t="s">
        <v>20</v>
      </c>
    </row>
    <row r="7" spans="1:12" x14ac:dyDescent="0.3">
      <c r="A7">
        <v>5</v>
      </c>
      <c r="B7" s="33" t="s">
        <v>16</v>
      </c>
      <c r="C7">
        <v>134</v>
      </c>
      <c r="D7" s="50" t="s">
        <v>78</v>
      </c>
      <c r="E7" s="2">
        <v>-9000</v>
      </c>
      <c r="F7" s="2">
        <f t="shared" si="1"/>
        <v>-1890</v>
      </c>
      <c r="K7" t="s">
        <v>20</v>
      </c>
    </row>
    <row r="8" spans="1:12" x14ac:dyDescent="0.3">
      <c r="A8">
        <v>6</v>
      </c>
      <c r="B8" s="33" t="s">
        <v>16</v>
      </c>
      <c r="C8">
        <v>135</v>
      </c>
      <c r="D8" s="50" t="s">
        <v>78</v>
      </c>
      <c r="G8" s="2">
        <v>9000</v>
      </c>
      <c r="H8" s="2">
        <f t="shared" ref="H8:H10" si="2">(G8*0.15)</f>
        <v>1350</v>
      </c>
      <c r="K8" t="s">
        <v>20</v>
      </c>
    </row>
    <row r="9" spans="1:12" x14ac:dyDescent="0.3">
      <c r="A9">
        <v>7</v>
      </c>
      <c r="B9" s="33" t="s">
        <v>16</v>
      </c>
      <c r="C9">
        <v>140</v>
      </c>
      <c r="D9" s="50" t="s">
        <v>78</v>
      </c>
      <c r="G9" s="2">
        <v>20343.23</v>
      </c>
      <c r="H9" s="2">
        <f t="shared" si="2"/>
        <v>3051.4845</v>
      </c>
      <c r="K9" t="s">
        <v>20</v>
      </c>
    </row>
    <row r="10" spans="1:12" x14ac:dyDescent="0.3">
      <c r="A10">
        <v>8</v>
      </c>
      <c r="B10" s="34" t="s">
        <v>15</v>
      </c>
      <c r="C10">
        <v>141</v>
      </c>
      <c r="D10" s="50" t="s">
        <v>78</v>
      </c>
      <c r="G10" s="2">
        <v>8000</v>
      </c>
      <c r="H10" s="2">
        <f t="shared" si="2"/>
        <v>1200</v>
      </c>
      <c r="I10" s="2">
        <v>800.51</v>
      </c>
      <c r="J10" s="2">
        <f>(I10*0.1)</f>
        <v>80.051000000000002</v>
      </c>
      <c r="K10" t="s">
        <v>20</v>
      </c>
    </row>
    <row r="11" spans="1:12" x14ac:dyDescent="0.3">
      <c r="A11">
        <v>9</v>
      </c>
      <c r="B11" s="33" t="s">
        <v>15</v>
      </c>
      <c r="C11">
        <v>143</v>
      </c>
      <c r="D11" s="50" t="s">
        <v>78</v>
      </c>
      <c r="I11" s="2">
        <v>9200</v>
      </c>
      <c r="J11" s="2">
        <f t="shared" ref="J11:J18" si="3">(I11*0.1)</f>
        <v>920</v>
      </c>
      <c r="K11" t="s">
        <v>20</v>
      </c>
    </row>
    <row r="12" spans="1:12" x14ac:dyDescent="0.3">
      <c r="A12">
        <v>10</v>
      </c>
      <c r="B12" s="33" t="s">
        <v>15</v>
      </c>
      <c r="C12">
        <v>144</v>
      </c>
      <c r="D12" s="50" t="s">
        <v>78</v>
      </c>
      <c r="I12" s="2">
        <v>10000</v>
      </c>
      <c r="J12" s="2">
        <f t="shared" si="3"/>
        <v>1000</v>
      </c>
      <c r="K12" t="s">
        <v>20</v>
      </c>
    </row>
    <row r="13" spans="1:12" x14ac:dyDescent="0.3">
      <c r="A13">
        <v>11</v>
      </c>
      <c r="B13" s="33" t="s">
        <v>15</v>
      </c>
      <c r="C13">
        <v>145</v>
      </c>
      <c r="D13" s="50" t="s">
        <v>78</v>
      </c>
      <c r="I13" s="2">
        <v>11100</v>
      </c>
      <c r="J13" s="2">
        <f t="shared" si="3"/>
        <v>1110</v>
      </c>
      <c r="K13" t="s">
        <v>20</v>
      </c>
    </row>
    <row r="14" spans="1:12" x14ac:dyDescent="0.3">
      <c r="A14">
        <v>12</v>
      </c>
      <c r="B14" s="33" t="s">
        <v>15</v>
      </c>
      <c r="C14">
        <v>147</v>
      </c>
      <c r="D14" s="50" t="s">
        <v>78</v>
      </c>
      <c r="I14" s="2">
        <v>20000</v>
      </c>
      <c r="J14" s="2">
        <f t="shared" si="3"/>
        <v>2000</v>
      </c>
      <c r="K14" t="s">
        <v>20</v>
      </c>
    </row>
    <row r="15" spans="1:12" x14ac:dyDescent="0.3">
      <c r="A15">
        <v>13</v>
      </c>
      <c r="B15" s="33" t="s">
        <v>15</v>
      </c>
      <c r="C15">
        <v>148</v>
      </c>
      <c r="D15" s="50" t="s">
        <v>78</v>
      </c>
      <c r="I15" s="2">
        <v>20000</v>
      </c>
      <c r="J15" s="2">
        <f t="shared" si="3"/>
        <v>2000</v>
      </c>
      <c r="K15" t="s">
        <v>20</v>
      </c>
    </row>
    <row r="16" spans="1:12" x14ac:dyDescent="0.3">
      <c r="A16">
        <v>14</v>
      </c>
      <c r="B16" s="34" t="s">
        <v>15</v>
      </c>
      <c r="C16">
        <v>149</v>
      </c>
      <c r="D16" s="50" t="s">
        <v>78</v>
      </c>
      <c r="I16" s="2">
        <v>40000</v>
      </c>
      <c r="J16" s="2">
        <f t="shared" si="3"/>
        <v>4000</v>
      </c>
      <c r="K16" t="s">
        <v>20</v>
      </c>
    </row>
    <row r="17" spans="1:11" x14ac:dyDescent="0.3">
      <c r="A17">
        <v>15</v>
      </c>
      <c r="B17" s="34" t="s">
        <v>15</v>
      </c>
      <c r="C17">
        <v>150</v>
      </c>
      <c r="D17" s="50" t="s">
        <v>78</v>
      </c>
      <c r="E17" s="2">
        <v>1100</v>
      </c>
      <c r="F17" s="2">
        <f>(E17*0.21)</f>
        <v>231</v>
      </c>
      <c r="I17" s="2">
        <v>8000</v>
      </c>
      <c r="J17" s="2">
        <f t="shared" si="3"/>
        <v>800</v>
      </c>
      <c r="K17" t="s">
        <v>20</v>
      </c>
    </row>
    <row r="18" spans="1:11" x14ac:dyDescent="0.3">
      <c r="A18">
        <v>16</v>
      </c>
      <c r="B18" s="33" t="s">
        <v>15</v>
      </c>
      <c r="C18">
        <v>151</v>
      </c>
      <c r="D18" s="50" t="s">
        <v>78</v>
      </c>
      <c r="E18" s="2"/>
      <c r="F18" s="2"/>
      <c r="I18" s="2">
        <v>9400</v>
      </c>
      <c r="J18" s="2">
        <f t="shared" si="3"/>
        <v>940</v>
      </c>
      <c r="K18" t="s">
        <v>20</v>
      </c>
    </row>
    <row r="19" spans="1:11" x14ac:dyDescent="0.3">
      <c r="A19">
        <v>17</v>
      </c>
      <c r="B19" s="33" t="s">
        <v>15</v>
      </c>
      <c r="C19">
        <v>154</v>
      </c>
      <c r="D19" s="50" t="s">
        <v>78</v>
      </c>
      <c r="E19" s="2"/>
      <c r="F19" s="2"/>
      <c r="I19" s="2">
        <v>11430</v>
      </c>
      <c r="J19" s="2">
        <f t="shared" ref="J19" si="4">(I19*0.1)</f>
        <v>1143</v>
      </c>
      <c r="K19" t="s">
        <v>20</v>
      </c>
    </row>
    <row r="20" spans="1:11" x14ac:dyDescent="0.3">
      <c r="A20">
        <v>18</v>
      </c>
      <c r="B20" s="48" t="s">
        <v>72</v>
      </c>
      <c r="C20">
        <v>400</v>
      </c>
      <c r="D20" s="50" t="s">
        <v>78</v>
      </c>
      <c r="I20" s="2">
        <v>1500</v>
      </c>
      <c r="J20" s="2">
        <v>150</v>
      </c>
      <c r="K20" t="s">
        <v>20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>
      <selection activeCell="E5" sqref="E5"/>
    </sheetView>
  </sheetViews>
  <sheetFormatPr defaultRowHeight="14.4" x14ac:dyDescent="0.3"/>
  <cols>
    <col min="1" max="1" width="19.109375" bestFit="1" customWidth="1"/>
    <col min="2" max="2" width="19.88671875" bestFit="1" customWidth="1"/>
    <col min="3" max="3" width="19" bestFit="1" customWidth="1"/>
    <col min="4" max="4" width="19.6640625" bestFit="1" customWidth="1"/>
    <col min="5" max="5" width="24.5546875" bestFit="1" customWidth="1"/>
    <col min="6" max="6" width="25.33203125" bestFit="1" customWidth="1"/>
  </cols>
  <sheetData>
    <row r="1" spans="1:6" x14ac:dyDescent="0.3">
      <c r="A1" s="8" t="s">
        <v>63</v>
      </c>
      <c r="B1" s="8" t="s">
        <v>64</v>
      </c>
      <c r="C1" s="8" t="s">
        <v>65</v>
      </c>
      <c r="D1" s="8" t="s">
        <v>66</v>
      </c>
      <c r="E1" s="8" t="s">
        <v>67</v>
      </c>
      <c r="F1" s="8" t="s">
        <v>68</v>
      </c>
    </row>
    <row r="2" spans="1:6" x14ac:dyDescent="0.3">
      <c r="A2" s="2">
        <v>1500</v>
      </c>
      <c r="B2" s="2">
        <v>315</v>
      </c>
      <c r="C2" s="2">
        <v>5000</v>
      </c>
      <c r="D2" s="2">
        <v>750</v>
      </c>
      <c r="E2" s="2">
        <v>1340.45</v>
      </c>
      <c r="F2" s="2">
        <v>134.05000000000001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workbookViewId="0">
      <selection activeCell="B15" sqref="B15"/>
    </sheetView>
  </sheetViews>
  <sheetFormatPr defaultRowHeight="14.4" x14ac:dyDescent="0.3"/>
  <cols>
    <col min="1" max="1" width="11.109375" bestFit="1" customWidth="1"/>
    <col min="2" max="2" width="14.44140625" bestFit="1" customWidth="1"/>
    <col min="3" max="3" width="12" bestFit="1" customWidth="1"/>
    <col min="4" max="4" width="19.109375" bestFit="1" customWidth="1"/>
    <col min="6" max="6" width="16" bestFit="1" customWidth="1"/>
    <col min="7" max="7" width="14.109375" bestFit="1" customWidth="1"/>
    <col min="8" max="8" width="11.5546875" bestFit="1" customWidth="1"/>
    <col min="9" max="9" width="12" bestFit="1" customWidth="1"/>
    <col min="10" max="10" width="13.109375" bestFit="1" customWidth="1"/>
    <col min="11" max="11" width="14.5546875" bestFit="1" customWidth="1"/>
    <col min="15" max="15" width="56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3">
      <c r="A2" s="10" t="s">
        <v>79</v>
      </c>
      <c r="B2" s="42">
        <v>45108</v>
      </c>
      <c r="C2" s="42">
        <v>45108</v>
      </c>
      <c r="D2" s="42">
        <v>45108</v>
      </c>
      <c r="E2" s="10" t="s">
        <v>27</v>
      </c>
      <c r="F2" s="10" t="s">
        <v>21</v>
      </c>
      <c r="G2" s="21">
        <v>1000</v>
      </c>
      <c r="H2" s="21">
        <v>210</v>
      </c>
      <c r="I2" s="10">
        <v>30</v>
      </c>
      <c r="J2" s="10" t="s">
        <v>28</v>
      </c>
      <c r="K2" s="33" t="s">
        <v>29</v>
      </c>
    </row>
    <row r="3" spans="1:15" x14ac:dyDescent="0.3">
      <c r="A3" s="10" t="s">
        <v>79</v>
      </c>
      <c r="B3" s="42">
        <v>45108</v>
      </c>
      <c r="C3" s="42">
        <v>45108</v>
      </c>
      <c r="D3" s="42">
        <v>45108</v>
      </c>
      <c r="E3" s="10" t="s">
        <v>30</v>
      </c>
      <c r="F3" s="10" t="s">
        <v>21</v>
      </c>
      <c r="G3" s="21">
        <v>800.51</v>
      </c>
      <c r="H3" s="21">
        <f>G3*0.14</f>
        <v>112.07140000000001</v>
      </c>
      <c r="I3" s="10">
        <v>30</v>
      </c>
      <c r="J3" s="10" t="s">
        <v>28</v>
      </c>
      <c r="K3" s="33" t="s">
        <v>29</v>
      </c>
    </row>
    <row r="4" spans="1:15" x14ac:dyDescent="0.3">
      <c r="A4" s="10" t="s">
        <v>79</v>
      </c>
      <c r="B4" s="42">
        <v>45108</v>
      </c>
      <c r="C4" s="42">
        <v>45108</v>
      </c>
      <c r="D4" s="42">
        <v>45108</v>
      </c>
      <c r="E4" s="10" t="s">
        <v>31</v>
      </c>
      <c r="F4" s="10" t="s">
        <v>21</v>
      </c>
      <c r="G4" s="21">
        <v>800.51</v>
      </c>
      <c r="H4" s="21">
        <v>80.05</v>
      </c>
      <c r="I4" s="10">
        <v>30</v>
      </c>
      <c r="J4" s="10" t="s">
        <v>28</v>
      </c>
      <c r="K4" s="33" t="s">
        <v>29</v>
      </c>
    </row>
    <row r="5" spans="1:15" x14ac:dyDescent="0.3">
      <c r="A5" s="10" t="s">
        <v>79</v>
      </c>
      <c r="B5" s="42">
        <v>45108</v>
      </c>
      <c r="C5" s="42">
        <v>45108</v>
      </c>
      <c r="D5" s="42">
        <v>45108</v>
      </c>
      <c r="E5" s="10" t="s">
        <v>27</v>
      </c>
      <c r="F5" s="10" t="s">
        <v>21</v>
      </c>
      <c r="G5" s="21">
        <v>800.51</v>
      </c>
      <c r="H5" s="21">
        <v>168.11</v>
      </c>
      <c r="I5" s="10">
        <v>31</v>
      </c>
      <c r="J5" s="10" t="s">
        <v>28</v>
      </c>
      <c r="K5" s="33" t="s">
        <v>29</v>
      </c>
      <c r="N5" s="7"/>
      <c r="O5" t="s">
        <v>17</v>
      </c>
    </row>
    <row r="6" spans="1:15" x14ac:dyDescent="0.3">
      <c r="A6" s="10" t="s">
        <v>79</v>
      </c>
      <c r="B6" s="42">
        <v>45108</v>
      </c>
      <c r="C6" s="41">
        <v>45108</v>
      </c>
      <c r="D6" s="41">
        <v>45108</v>
      </c>
      <c r="E6" s="10" t="s">
        <v>30</v>
      </c>
      <c r="F6" s="10" t="s">
        <v>21</v>
      </c>
      <c r="G6" s="21">
        <v>800.51</v>
      </c>
      <c r="H6" s="21">
        <f>G6*0.14</f>
        <v>112.07140000000001</v>
      </c>
      <c r="I6" s="10">
        <v>31</v>
      </c>
      <c r="J6" s="10" t="s">
        <v>28</v>
      </c>
      <c r="K6" s="33" t="s">
        <v>29</v>
      </c>
    </row>
    <row r="7" spans="1:15" x14ac:dyDescent="0.3">
      <c r="A7" s="10" t="s">
        <v>79</v>
      </c>
      <c r="B7" s="42">
        <v>45108</v>
      </c>
      <c r="C7" s="41">
        <v>45108</v>
      </c>
      <c r="D7" s="41">
        <v>45108</v>
      </c>
      <c r="E7" s="10" t="s">
        <v>27</v>
      </c>
      <c r="F7" s="10" t="s">
        <v>21</v>
      </c>
      <c r="G7" s="21">
        <v>800.51</v>
      </c>
      <c r="H7" s="21">
        <v>168.11</v>
      </c>
      <c r="I7" s="10">
        <v>31</v>
      </c>
      <c r="J7" s="10" t="s">
        <v>28</v>
      </c>
      <c r="K7" s="33" t="s">
        <v>29</v>
      </c>
      <c r="N7" s="3"/>
      <c r="O7" t="s">
        <v>32</v>
      </c>
    </row>
    <row r="8" spans="1:15" x14ac:dyDescent="0.3">
      <c r="A8" s="10" t="s">
        <v>79</v>
      </c>
      <c r="B8" s="42">
        <v>45108</v>
      </c>
      <c r="C8" s="41">
        <v>45108</v>
      </c>
      <c r="D8" s="41">
        <v>45108</v>
      </c>
      <c r="E8" s="10" t="s">
        <v>31</v>
      </c>
      <c r="F8" s="10" t="s">
        <v>21</v>
      </c>
      <c r="G8" s="21">
        <v>800.51</v>
      </c>
      <c r="H8" s="21">
        <v>80.05</v>
      </c>
      <c r="I8" s="10">
        <v>31</v>
      </c>
      <c r="J8" s="10" t="s">
        <v>28</v>
      </c>
      <c r="K8" s="33" t="s">
        <v>29</v>
      </c>
    </row>
    <row r="9" spans="1:15" x14ac:dyDescent="0.3">
      <c r="A9" s="10" t="s">
        <v>79</v>
      </c>
      <c r="B9" s="42">
        <v>45108</v>
      </c>
      <c r="C9" s="41">
        <v>45108</v>
      </c>
      <c r="D9" s="41">
        <v>45108</v>
      </c>
      <c r="E9" t="s">
        <v>31</v>
      </c>
      <c r="F9" t="s">
        <v>21</v>
      </c>
      <c r="G9" s="2">
        <v>-2000</v>
      </c>
      <c r="H9" s="2">
        <v>-200</v>
      </c>
      <c r="I9">
        <v>32</v>
      </c>
      <c r="J9" t="s">
        <v>28</v>
      </c>
      <c r="K9" s="33" t="s">
        <v>29</v>
      </c>
      <c r="N9" s="28"/>
      <c r="O9" t="s">
        <v>18</v>
      </c>
    </row>
    <row r="10" spans="1:15" x14ac:dyDescent="0.3">
      <c r="A10" s="10" t="s">
        <v>79</v>
      </c>
      <c r="B10" s="42">
        <v>45108</v>
      </c>
      <c r="C10" s="41">
        <v>45108</v>
      </c>
      <c r="D10" s="41">
        <v>45108</v>
      </c>
      <c r="E10" t="s">
        <v>31</v>
      </c>
      <c r="F10" t="s">
        <v>21</v>
      </c>
      <c r="G10" s="2">
        <v>500</v>
      </c>
      <c r="H10" s="2">
        <v>50</v>
      </c>
      <c r="I10">
        <v>33</v>
      </c>
      <c r="J10" t="s">
        <v>28</v>
      </c>
      <c r="K10" s="33" t="s">
        <v>29</v>
      </c>
    </row>
    <row r="11" spans="1:15" x14ac:dyDescent="0.3">
      <c r="A11" s="10" t="s">
        <v>79</v>
      </c>
      <c r="B11" s="42">
        <v>45108</v>
      </c>
      <c r="C11" s="41">
        <v>45108</v>
      </c>
      <c r="D11" s="41">
        <v>45108</v>
      </c>
      <c r="E11" s="10" t="s">
        <v>31</v>
      </c>
      <c r="F11" s="10" t="s">
        <v>21</v>
      </c>
      <c r="G11" s="21">
        <v>200</v>
      </c>
      <c r="H11" s="21">
        <v>20</v>
      </c>
      <c r="I11" s="10">
        <v>34</v>
      </c>
      <c r="J11" s="10" t="s">
        <v>28</v>
      </c>
      <c r="K11" s="33" t="s">
        <v>29</v>
      </c>
    </row>
    <row r="12" spans="1:15" x14ac:dyDescent="0.3">
      <c r="A12" s="10" t="s">
        <v>79</v>
      </c>
      <c r="B12" s="42">
        <v>45108</v>
      </c>
      <c r="C12" s="42">
        <v>45108</v>
      </c>
      <c r="D12" s="42">
        <v>45108</v>
      </c>
      <c r="E12" s="10" t="s">
        <v>31</v>
      </c>
      <c r="F12" s="10" t="s">
        <v>21</v>
      </c>
      <c r="G12" s="21">
        <v>100</v>
      </c>
      <c r="H12" s="21">
        <v>10</v>
      </c>
      <c r="I12" s="10">
        <v>34</v>
      </c>
      <c r="J12" s="10" t="s">
        <v>28</v>
      </c>
      <c r="K12" s="33" t="s">
        <v>29</v>
      </c>
    </row>
    <row r="13" spans="1:15" x14ac:dyDescent="0.3">
      <c r="A13" s="10" t="s">
        <v>79</v>
      </c>
      <c r="B13" s="42">
        <v>45108</v>
      </c>
      <c r="C13" s="42">
        <v>45108</v>
      </c>
      <c r="D13" s="42">
        <v>45108</v>
      </c>
      <c r="E13" t="s">
        <v>31</v>
      </c>
      <c r="F13" t="s">
        <v>21</v>
      </c>
      <c r="G13" s="2">
        <v>1000</v>
      </c>
      <c r="H13" s="2">
        <v>100</v>
      </c>
      <c r="I13">
        <v>35</v>
      </c>
      <c r="J13" t="s">
        <v>33</v>
      </c>
      <c r="K13" s="33" t="s">
        <v>34</v>
      </c>
    </row>
    <row r="14" spans="1:15" x14ac:dyDescent="0.3">
      <c r="A14" s="10" t="s">
        <v>79</v>
      </c>
      <c r="B14" s="42">
        <v>45108</v>
      </c>
      <c r="C14" s="42">
        <v>45108</v>
      </c>
      <c r="D14" s="42">
        <v>45108</v>
      </c>
      <c r="E14" t="s">
        <v>27</v>
      </c>
      <c r="F14" t="s">
        <v>21</v>
      </c>
      <c r="G14" s="2">
        <v>1000</v>
      </c>
      <c r="H14" s="2">
        <v>210</v>
      </c>
      <c r="I14">
        <v>36</v>
      </c>
      <c r="J14" t="s">
        <v>33</v>
      </c>
      <c r="K14" s="33" t="s">
        <v>34</v>
      </c>
    </row>
    <row r="15" spans="1:15" x14ac:dyDescent="0.3">
      <c r="A15" s="10" t="s">
        <v>79</v>
      </c>
      <c r="B15" s="42">
        <v>45108</v>
      </c>
      <c r="C15" s="41">
        <v>45108</v>
      </c>
      <c r="D15" s="41">
        <v>45108</v>
      </c>
      <c r="E15" t="s">
        <v>27</v>
      </c>
      <c r="F15" t="s">
        <v>21</v>
      </c>
      <c r="G15" s="2">
        <v>1200</v>
      </c>
      <c r="H15" s="2">
        <v>252</v>
      </c>
      <c r="I15">
        <v>37</v>
      </c>
      <c r="J15" t="s">
        <v>33</v>
      </c>
      <c r="K15" s="33" t="s">
        <v>34</v>
      </c>
    </row>
    <row r="16" spans="1:15" x14ac:dyDescent="0.3">
      <c r="A16" s="10" t="s">
        <v>79</v>
      </c>
      <c r="B16" s="42">
        <v>45108</v>
      </c>
      <c r="C16" s="41">
        <v>45108</v>
      </c>
      <c r="D16" s="41">
        <v>45108</v>
      </c>
      <c r="E16" t="s">
        <v>30</v>
      </c>
      <c r="F16" t="s">
        <v>21</v>
      </c>
      <c r="G16" s="2">
        <v>1200</v>
      </c>
      <c r="H16" s="21">
        <f>G16*0.14</f>
        <v>168.00000000000003</v>
      </c>
      <c r="I16">
        <v>38</v>
      </c>
      <c r="J16" t="s">
        <v>33</v>
      </c>
      <c r="K16" s="33" t="s">
        <v>34</v>
      </c>
    </row>
    <row r="17" spans="1:11" x14ac:dyDescent="0.3">
      <c r="A17" s="10" t="s">
        <v>79</v>
      </c>
      <c r="B17" s="42">
        <v>45108</v>
      </c>
      <c r="C17" s="41">
        <v>45108</v>
      </c>
      <c r="D17" s="41">
        <v>45108</v>
      </c>
      <c r="E17" t="s">
        <v>27</v>
      </c>
      <c r="F17" t="s">
        <v>21</v>
      </c>
      <c r="G17" s="2">
        <v>1200</v>
      </c>
      <c r="H17" s="2">
        <v>252</v>
      </c>
      <c r="I17">
        <v>39</v>
      </c>
      <c r="J17" t="s">
        <v>33</v>
      </c>
      <c r="K17" s="33" t="s">
        <v>34</v>
      </c>
    </row>
    <row r="18" spans="1:11" x14ac:dyDescent="0.3">
      <c r="A18" s="10" t="s">
        <v>79</v>
      </c>
      <c r="B18" s="42">
        <v>45108</v>
      </c>
      <c r="C18" s="41">
        <v>45108</v>
      </c>
      <c r="D18" s="41">
        <v>45108</v>
      </c>
      <c r="E18" t="s">
        <v>30</v>
      </c>
      <c r="F18" t="s">
        <v>21</v>
      </c>
      <c r="G18" s="2">
        <v>100</v>
      </c>
      <c r="H18" s="21">
        <f t="shared" ref="H18:H19" si="0">G18*0.14</f>
        <v>14.000000000000002</v>
      </c>
      <c r="I18">
        <v>40</v>
      </c>
      <c r="J18" t="s">
        <v>33</v>
      </c>
      <c r="K18" s="33" t="s">
        <v>34</v>
      </c>
    </row>
    <row r="19" spans="1:11" x14ac:dyDescent="0.3">
      <c r="A19" s="10" t="s">
        <v>79</v>
      </c>
      <c r="B19" s="42">
        <v>45108</v>
      </c>
      <c r="C19" s="41">
        <v>45108</v>
      </c>
      <c r="D19" s="41">
        <v>45108</v>
      </c>
      <c r="E19" t="s">
        <v>30</v>
      </c>
      <c r="F19" t="s">
        <v>21</v>
      </c>
      <c r="G19" s="2">
        <v>500</v>
      </c>
      <c r="H19" s="21">
        <f t="shared" si="0"/>
        <v>70</v>
      </c>
      <c r="I19">
        <v>41</v>
      </c>
      <c r="J19" t="s">
        <v>35</v>
      </c>
      <c r="K19" s="33" t="s">
        <v>36</v>
      </c>
    </row>
    <row r="20" spans="1:11" x14ac:dyDescent="0.3">
      <c r="A20" s="10" t="s">
        <v>79</v>
      </c>
      <c r="B20" s="42">
        <v>45108</v>
      </c>
      <c r="C20" s="41">
        <v>45108</v>
      </c>
      <c r="D20" s="41">
        <v>45108</v>
      </c>
      <c r="E20" t="s">
        <v>31</v>
      </c>
      <c r="F20" t="s">
        <v>21</v>
      </c>
      <c r="G20" s="2">
        <v>1200</v>
      </c>
      <c r="H20" s="2">
        <v>120</v>
      </c>
      <c r="I20">
        <v>42</v>
      </c>
      <c r="J20" t="s">
        <v>35</v>
      </c>
      <c r="K20" s="33" t="s">
        <v>36</v>
      </c>
    </row>
    <row r="21" spans="1:11" x14ac:dyDescent="0.3">
      <c r="A21" s="10" t="s">
        <v>79</v>
      </c>
      <c r="B21" s="42">
        <v>45108</v>
      </c>
      <c r="C21" s="41">
        <v>45108</v>
      </c>
      <c r="D21" s="41">
        <v>45108</v>
      </c>
      <c r="E21" t="s">
        <v>31</v>
      </c>
      <c r="F21" t="s">
        <v>21</v>
      </c>
      <c r="G21" s="2">
        <v>1200</v>
      </c>
      <c r="H21" s="2">
        <v>120</v>
      </c>
      <c r="I21">
        <v>43</v>
      </c>
      <c r="J21" t="s">
        <v>35</v>
      </c>
      <c r="K21" s="33" t="s">
        <v>36</v>
      </c>
    </row>
    <row r="22" spans="1:11" x14ac:dyDescent="0.3">
      <c r="A22" s="10" t="s">
        <v>79</v>
      </c>
      <c r="B22" s="42">
        <v>45108</v>
      </c>
      <c r="C22" s="41">
        <v>45108</v>
      </c>
      <c r="D22" s="41">
        <v>45108</v>
      </c>
      <c r="E22" s="3" t="s">
        <v>20</v>
      </c>
      <c r="F22" s="3" t="s">
        <v>21</v>
      </c>
      <c r="G22" s="4">
        <v>-2000</v>
      </c>
      <c r="H22" s="4">
        <v>0</v>
      </c>
      <c r="I22" s="3">
        <v>365</v>
      </c>
      <c r="J22" s="3" t="s">
        <v>14</v>
      </c>
      <c r="K22" s="18" t="s">
        <v>22</v>
      </c>
    </row>
    <row r="23" spans="1:11" x14ac:dyDescent="0.3">
      <c r="B23" s="41"/>
      <c r="C23" s="41"/>
      <c r="D23" s="41"/>
    </row>
    <row r="24" spans="1:11" x14ac:dyDescent="0.3">
      <c r="B24" s="41"/>
      <c r="C24" s="41"/>
      <c r="D24" s="41"/>
    </row>
  </sheetData>
  <autoFilter ref="A1:K23" xr:uid="{00000000-0009-0000-0000-000001000000}"/>
  <sortState xmlns:xlrd2="http://schemas.microsoft.com/office/spreadsheetml/2017/richdata2" ref="A2:K34">
    <sortCondition ref="K2:K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6"/>
  <sheetViews>
    <sheetView tabSelected="1" topLeftCell="B1" workbookViewId="0">
      <selection activeCell="E2" sqref="E2"/>
    </sheetView>
  </sheetViews>
  <sheetFormatPr defaultRowHeight="14.4" x14ac:dyDescent="0.3"/>
  <cols>
    <col min="1" max="1" width="11.109375" bestFit="1" customWidth="1"/>
    <col min="2" max="2" width="14.44140625" bestFit="1" customWidth="1"/>
    <col min="3" max="3" width="12" bestFit="1" customWidth="1"/>
    <col min="4" max="4" width="19.109375" bestFit="1" customWidth="1"/>
    <col min="6" max="6" width="16" bestFit="1" customWidth="1"/>
    <col min="7" max="7" width="11.88671875" bestFit="1" customWidth="1"/>
    <col min="8" max="8" width="11.5546875" bestFit="1" customWidth="1"/>
    <col min="9" max="9" width="12" bestFit="1" customWidth="1"/>
    <col min="10" max="10" width="13.109375" bestFit="1" customWidth="1"/>
    <col min="11" max="11" width="14.5546875" bestFit="1" customWidth="1"/>
    <col min="14" max="14" width="55.109375" customWidth="1"/>
    <col min="15" max="15" width="56" bestFit="1" customWidth="1"/>
    <col min="16" max="16" width="3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6" x14ac:dyDescent="0.3">
      <c r="A2" s="10" t="s">
        <v>79</v>
      </c>
      <c r="B2" s="42">
        <v>45108</v>
      </c>
      <c r="C2" s="42">
        <v>45108</v>
      </c>
      <c r="D2" s="42">
        <v>46204</v>
      </c>
      <c r="E2" s="10" t="s">
        <v>39</v>
      </c>
      <c r="F2" s="10" t="s">
        <v>13</v>
      </c>
      <c r="G2" s="21">
        <v>2008</v>
      </c>
      <c r="H2" s="21">
        <v>426</v>
      </c>
      <c r="I2" s="10">
        <v>60</v>
      </c>
      <c r="J2" s="10" t="s">
        <v>14</v>
      </c>
      <c r="K2" s="35" t="s">
        <v>15</v>
      </c>
    </row>
    <row r="3" spans="1:16" x14ac:dyDescent="0.3">
      <c r="A3" s="10" t="s">
        <v>79</v>
      </c>
      <c r="B3" s="42">
        <v>45108</v>
      </c>
      <c r="C3" s="42">
        <v>45108</v>
      </c>
      <c r="D3" s="42">
        <v>45108</v>
      </c>
      <c r="E3" s="10" t="s">
        <v>38</v>
      </c>
      <c r="F3" s="10" t="s">
        <v>13</v>
      </c>
      <c r="G3" s="21">
        <v>3000</v>
      </c>
      <c r="H3" s="21">
        <v>450</v>
      </c>
      <c r="I3" s="10">
        <v>60</v>
      </c>
      <c r="J3" s="10" t="s">
        <v>14</v>
      </c>
      <c r="K3" s="35" t="s">
        <v>15</v>
      </c>
      <c r="M3" s="7"/>
      <c r="N3" s="52" t="s">
        <v>17</v>
      </c>
      <c r="O3" s="52"/>
      <c r="P3" s="52"/>
    </row>
    <row r="4" spans="1:16" x14ac:dyDescent="0.3">
      <c r="A4" s="10" t="s">
        <v>79</v>
      </c>
      <c r="B4" s="42">
        <v>45108</v>
      </c>
      <c r="C4" s="42">
        <v>45108</v>
      </c>
      <c r="D4" s="42">
        <v>45108</v>
      </c>
      <c r="E4" s="10" t="s">
        <v>39</v>
      </c>
      <c r="F4" s="10" t="s">
        <v>13</v>
      </c>
      <c r="G4" s="21">
        <v>4000</v>
      </c>
      <c r="H4" s="21">
        <f>G4*0.1</f>
        <v>400</v>
      </c>
      <c r="I4" s="10">
        <v>60</v>
      </c>
      <c r="J4" s="10" t="s">
        <v>14</v>
      </c>
      <c r="K4" s="35" t="s">
        <v>15</v>
      </c>
    </row>
    <row r="5" spans="1:16" x14ac:dyDescent="0.3">
      <c r="A5" s="10" t="s">
        <v>79</v>
      </c>
      <c r="B5" s="42">
        <v>45108</v>
      </c>
      <c r="C5" s="42">
        <v>45108</v>
      </c>
      <c r="D5" s="42">
        <v>45108</v>
      </c>
      <c r="E5" t="s">
        <v>37</v>
      </c>
      <c r="F5" t="s">
        <v>13</v>
      </c>
      <c r="G5" s="2">
        <v>9000</v>
      </c>
      <c r="H5" s="2">
        <v>1890</v>
      </c>
      <c r="I5">
        <v>61</v>
      </c>
      <c r="J5" t="s">
        <v>14</v>
      </c>
      <c r="K5" s="36" t="s">
        <v>15</v>
      </c>
      <c r="M5" s="3"/>
      <c r="N5" t="s">
        <v>80</v>
      </c>
    </row>
    <row r="6" spans="1:16" x14ac:dyDescent="0.3">
      <c r="A6" s="10" t="s">
        <v>79</v>
      </c>
      <c r="B6" s="42">
        <v>45108</v>
      </c>
      <c r="C6" s="42">
        <v>45108</v>
      </c>
      <c r="D6" s="42">
        <v>45108</v>
      </c>
      <c r="E6" t="s">
        <v>37</v>
      </c>
      <c r="F6" t="s">
        <v>13</v>
      </c>
      <c r="G6" s="2">
        <v>8800.5400000000009</v>
      </c>
      <c r="H6" s="2">
        <v>1848.11</v>
      </c>
      <c r="I6">
        <v>62</v>
      </c>
      <c r="J6" t="s">
        <v>14</v>
      </c>
      <c r="K6" s="36" t="s">
        <v>15</v>
      </c>
    </row>
    <row r="7" spans="1:16" x14ac:dyDescent="0.3">
      <c r="A7" s="10" t="s">
        <v>79</v>
      </c>
      <c r="B7" s="42">
        <v>45108</v>
      </c>
      <c r="C7" s="42">
        <v>45108</v>
      </c>
      <c r="D7" s="42">
        <v>45108</v>
      </c>
      <c r="E7" t="s">
        <v>37</v>
      </c>
      <c r="F7" t="s">
        <v>13</v>
      </c>
      <c r="G7" s="2">
        <v>8754.23</v>
      </c>
      <c r="H7" s="2">
        <v>1838.39</v>
      </c>
      <c r="I7">
        <v>63</v>
      </c>
      <c r="J7" t="s">
        <v>14</v>
      </c>
      <c r="K7" s="36" t="s">
        <v>15</v>
      </c>
      <c r="M7" s="5"/>
      <c r="N7" s="52" t="s">
        <v>77</v>
      </c>
      <c r="O7" s="52"/>
      <c r="P7" s="52"/>
    </row>
    <row r="8" spans="1:16" x14ac:dyDescent="0.3">
      <c r="A8" s="10" t="s">
        <v>79</v>
      </c>
      <c r="B8" s="42">
        <v>45108</v>
      </c>
      <c r="C8" s="42">
        <v>45108</v>
      </c>
      <c r="D8" s="42">
        <v>45108</v>
      </c>
      <c r="E8" s="5" t="s">
        <v>37</v>
      </c>
      <c r="F8" s="5" t="s">
        <v>13</v>
      </c>
      <c r="G8" s="6">
        <v>-3000</v>
      </c>
      <c r="H8" s="6">
        <f>G8*0.21</f>
        <v>-630</v>
      </c>
      <c r="I8" s="5">
        <v>64</v>
      </c>
      <c r="J8" s="5" t="s">
        <v>14</v>
      </c>
      <c r="K8" s="37" t="s">
        <v>15</v>
      </c>
    </row>
    <row r="9" spans="1:16" x14ac:dyDescent="0.3">
      <c r="A9" s="10" t="s">
        <v>79</v>
      </c>
      <c r="B9" s="42">
        <v>45108</v>
      </c>
      <c r="C9" s="42">
        <v>45108</v>
      </c>
      <c r="D9" s="42">
        <v>45108</v>
      </c>
      <c r="E9" t="s">
        <v>38</v>
      </c>
      <c r="F9" t="s">
        <v>13</v>
      </c>
      <c r="G9" s="2">
        <v>9000</v>
      </c>
      <c r="H9" s="2">
        <v>1350</v>
      </c>
      <c r="I9">
        <v>65</v>
      </c>
      <c r="J9" t="s">
        <v>14</v>
      </c>
      <c r="K9" s="33" t="s">
        <v>16</v>
      </c>
      <c r="M9" s="28"/>
      <c r="N9" t="s">
        <v>18</v>
      </c>
    </row>
    <row r="10" spans="1:16" x14ac:dyDescent="0.3">
      <c r="A10" s="10" t="s">
        <v>79</v>
      </c>
      <c r="B10" s="42">
        <v>45108</v>
      </c>
      <c r="C10" s="42">
        <v>45108</v>
      </c>
      <c r="D10" s="42">
        <v>45108</v>
      </c>
      <c r="E10" t="s">
        <v>38</v>
      </c>
      <c r="F10" t="s">
        <v>13</v>
      </c>
      <c r="G10" s="2">
        <v>10000</v>
      </c>
      <c r="H10" s="2">
        <v>1500</v>
      </c>
      <c r="I10">
        <v>66</v>
      </c>
      <c r="J10" t="s">
        <v>14</v>
      </c>
      <c r="K10" s="33" t="s">
        <v>16</v>
      </c>
    </row>
    <row r="11" spans="1:16" x14ac:dyDescent="0.3">
      <c r="A11" s="10" t="s">
        <v>79</v>
      </c>
      <c r="B11" s="42">
        <v>45108</v>
      </c>
      <c r="C11" s="42">
        <v>45108</v>
      </c>
      <c r="D11" s="42">
        <v>45108</v>
      </c>
      <c r="E11" t="s">
        <v>38</v>
      </c>
      <c r="F11" t="s">
        <v>13</v>
      </c>
      <c r="G11" s="2">
        <v>11000</v>
      </c>
      <c r="H11" s="2">
        <v>1650</v>
      </c>
      <c r="I11">
        <v>67</v>
      </c>
      <c r="J11" t="s">
        <v>14</v>
      </c>
      <c r="K11" s="33" t="s">
        <v>16</v>
      </c>
    </row>
    <row r="12" spans="1:16" x14ac:dyDescent="0.3">
      <c r="A12" s="10" t="s">
        <v>79</v>
      </c>
      <c r="B12" s="42">
        <v>45108</v>
      </c>
      <c r="C12" s="42">
        <v>45108</v>
      </c>
      <c r="D12" s="42">
        <v>45108</v>
      </c>
      <c r="E12" t="s">
        <v>38</v>
      </c>
      <c r="F12" t="s">
        <v>13</v>
      </c>
      <c r="G12" s="2">
        <v>8800</v>
      </c>
      <c r="H12" s="2">
        <v>1320</v>
      </c>
      <c r="I12">
        <v>68</v>
      </c>
      <c r="J12" t="s">
        <v>14</v>
      </c>
      <c r="K12" s="33" t="s">
        <v>16</v>
      </c>
    </row>
    <row r="13" spans="1:16" x14ac:dyDescent="0.3">
      <c r="A13" s="10" t="s">
        <v>79</v>
      </c>
      <c r="B13" s="42">
        <v>45108</v>
      </c>
      <c r="C13" s="42">
        <v>45108</v>
      </c>
      <c r="D13" s="42">
        <v>45108</v>
      </c>
      <c r="E13" t="s">
        <v>38</v>
      </c>
      <c r="F13" t="s">
        <v>13</v>
      </c>
      <c r="G13" s="2">
        <v>-9000</v>
      </c>
      <c r="H13" s="2">
        <v>-1350</v>
      </c>
      <c r="I13">
        <v>69</v>
      </c>
      <c r="J13" t="s">
        <v>14</v>
      </c>
      <c r="K13" s="33" t="s">
        <v>16</v>
      </c>
    </row>
    <row r="14" spans="1:16" x14ac:dyDescent="0.3">
      <c r="A14" s="10" t="s">
        <v>79</v>
      </c>
      <c r="B14" s="42">
        <v>45108</v>
      </c>
      <c r="C14" s="42">
        <v>45108</v>
      </c>
      <c r="D14" s="42">
        <v>45108</v>
      </c>
      <c r="E14" t="s">
        <v>38</v>
      </c>
      <c r="F14" t="s">
        <v>13</v>
      </c>
      <c r="G14" s="2">
        <v>20343.23</v>
      </c>
      <c r="H14" s="2">
        <v>3051.48</v>
      </c>
      <c r="I14">
        <v>70</v>
      </c>
      <c r="J14" t="s">
        <v>14</v>
      </c>
      <c r="K14" s="33" t="s">
        <v>16</v>
      </c>
    </row>
    <row r="15" spans="1:16" x14ac:dyDescent="0.3">
      <c r="A15" s="10" t="s">
        <v>79</v>
      </c>
      <c r="B15" s="42">
        <v>45108</v>
      </c>
      <c r="C15" s="42">
        <v>45108</v>
      </c>
      <c r="D15" s="42">
        <v>45108</v>
      </c>
      <c r="E15" s="10" t="s">
        <v>38</v>
      </c>
      <c r="F15" s="10" t="s">
        <v>13</v>
      </c>
      <c r="G15" s="21">
        <v>8000</v>
      </c>
      <c r="H15" s="21">
        <v>1200</v>
      </c>
      <c r="I15" s="10">
        <v>71</v>
      </c>
      <c r="J15" s="10" t="s">
        <v>14</v>
      </c>
      <c r="K15" s="34" t="s">
        <v>16</v>
      </c>
    </row>
    <row r="16" spans="1:16" x14ac:dyDescent="0.3">
      <c r="A16" s="10" t="s">
        <v>79</v>
      </c>
      <c r="B16" s="42">
        <v>45108</v>
      </c>
      <c r="C16" s="42">
        <v>45108</v>
      </c>
      <c r="D16" s="42">
        <v>45108</v>
      </c>
      <c r="E16" s="10" t="s">
        <v>39</v>
      </c>
      <c r="F16" s="10" t="s">
        <v>13</v>
      </c>
      <c r="G16" s="21">
        <v>800.51</v>
      </c>
      <c r="H16" s="21">
        <f>G16*0.1</f>
        <v>80.051000000000002</v>
      </c>
      <c r="I16" s="10">
        <v>71</v>
      </c>
      <c r="J16" s="10" t="s">
        <v>14</v>
      </c>
      <c r="K16" s="34" t="s">
        <v>16</v>
      </c>
    </row>
    <row r="17" spans="1:11" x14ac:dyDescent="0.3">
      <c r="A17" s="10" t="s">
        <v>79</v>
      </c>
      <c r="B17" s="42">
        <v>45108</v>
      </c>
      <c r="C17" s="42">
        <v>45108</v>
      </c>
      <c r="D17" s="42">
        <v>45108</v>
      </c>
      <c r="E17" s="5" t="s">
        <v>39</v>
      </c>
      <c r="F17" s="5" t="s">
        <v>13</v>
      </c>
      <c r="G17" s="6">
        <v>-9000</v>
      </c>
      <c r="H17" s="6">
        <v>-900</v>
      </c>
      <c r="I17" s="5">
        <v>72</v>
      </c>
      <c r="J17" s="5" t="s">
        <v>14</v>
      </c>
      <c r="K17" s="38" t="s">
        <v>16</v>
      </c>
    </row>
    <row r="18" spans="1:11" x14ac:dyDescent="0.3">
      <c r="A18" s="10" t="s">
        <v>79</v>
      </c>
      <c r="B18" s="42">
        <v>45108</v>
      </c>
      <c r="C18" s="42">
        <v>45108</v>
      </c>
      <c r="D18" s="42">
        <v>45108</v>
      </c>
      <c r="E18" t="s">
        <v>39</v>
      </c>
      <c r="F18" t="s">
        <v>13</v>
      </c>
      <c r="G18" s="2">
        <v>9200</v>
      </c>
      <c r="H18" s="2">
        <f>G18*0.1</f>
        <v>920</v>
      </c>
      <c r="I18">
        <v>73</v>
      </c>
      <c r="J18" t="s">
        <v>14</v>
      </c>
      <c r="K18" s="33" t="s">
        <v>19</v>
      </c>
    </row>
    <row r="19" spans="1:11" x14ac:dyDescent="0.3">
      <c r="A19" s="10" t="s">
        <v>79</v>
      </c>
      <c r="B19" s="42">
        <v>45108</v>
      </c>
      <c r="C19" s="42">
        <v>45108</v>
      </c>
      <c r="D19" s="42">
        <v>45108</v>
      </c>
      <c r="E19" t="s">
        <v>39</v>
      </c>
      <c r="F19" t="s">
        <v>13</v>
      </c>
      <c r="G19" s="2">
        <v>10000</v>
      </c>
      <c r="H19" s="2">
        <f t="shared" ref="H19:H26" si="0">G19*0.1</f>
        <v>1000</v>
      </c>
      <c r="I19">
        <v>74</v>
      </c>
      <c r="J19" t="s">
        <v>14</v>
      </c>
      <c r="K19" s="33" t="s">
        <v>19</v>
      </c>
    </row>
    <row r="20" spans="1:11" x14ac:dyDescent="0.3">
      <c r="A20" s="10" t="s">
        <v>79</v>
      </c>
      <c r="B20" s="42">
        <v>45108</v>
      </c>
      <c r="C20" s="42">
        <v>45108</v>
      </c>
      <c r="D20" s="42">
        <v>45108</v>
      </c>
      <c r="E20" s="3" t="s">
        <v>39</v>
      </c>
      <c r="F20" s="3" t="s">
        <v>13</v>
      </c>
      <c r="G20" s="4">
        <v>11000</v>
      </c>
      <c r="H20" s="2">
        <f t="shared" si="0"/>
        <v>1100</v>
      </c>
      <c r="I20" s="3">
        <v>320</v>
      </c>
      <c r="J20" s="3" t="s">
        <v>28</v>
      </c>
      <c r="K20" s="39" t="s">
        <v>40</v>
      </c>
    </row>
    <row r="21" spans="1:11" x14ac:dyDescent="0.3">
      <c r="A21" s="10" t="s">
        <v>79</v>
      </c>
      <c r="B21" s="42">
        <v>45108</v>
      </c>
      <c r="C21" s="42">
        <v>45108</v>
      </c>
      <c r="D21" s="42">
        <v>45108</v>
      </c>
      <c r="E21" t="s">
        <v>39</v>
      </c>
      <c r="F21" t="s">
        <v>13</v>
      </c>
      <c r="G21" s="2">
        <v>11100</v>
      </c>
      <c r="H21" s="2">
        <f t="shared" si="0"/>
        <v>1110</v>
      </c>
      <c r="I21">
        <v>75</v>
      </c>
      <c r="J21" t="s">
        <v>14</v>
      </c>
      <c r="K21" s="33" t="s">
        <v>19</v>
      </c>
    </row>
    <row r="22" spans="1:11" x14ac:dyDescent="0.3">
      <c r="A22" s="10" t="s">
        <v>79</v>
      </c>
      <c r="B22" s="42">
        <v>45108</v>
      </c>
      <c r="C22" s="42">
        <v>45108</v>
      </c>
      <c r="D22" s="42">
        <v>45108</v>
      </c>
      <c r="E22" s="5" t="s">
        <v>39</v>
      </c>
      <c r="F22" s="5" t="s">
        <v>13</v>
      </c>
      <c r="G22" s="6">
        <v>2000</v>
      </c>
      <c r="H22" s="2">
        <f t="shared" si="0"/>
        <v>200</v>
      </c>
      <c r="I22" s="5">
        <v>76</v>
      </c>
      <c r="J22" s="5" t="s">
        <v>14</v>
      </c>
      <c r="K22" s="38" t="s">
        <v>19</v>
      </c>
    </row>
    <row r="23" spans="1:11" x14ac:dyDescent="0.3">
      <c r="A23" s="10" t="s">
        <v>79</v>
      </c>
      <c r="B23" s="42">
        <v>45108</v>
      </c>
      <c r="C23" s="42">
        <v>45108</v>
      </c>
      <c r="D23" s="42">
        <v>45108</v>
      </c>
      <c r="E23" s="5" t="s">
        <v>39</v>
      </c>
      <c r="F23" s="5" t="s">
        <v>13</v>
      </c>
      <c r="G23" s="6">
        <v>2200</v>
      </c>
      <c r="H23" s="2">
        <f t="shared" si="0"/>
        <v>220</v>
      </c>
      <c r="I23" s="5">
        <v>77</v>
      </c>
      <c r="J23" s="5" t="s">
        <v>14</v>
      </c>
      <c r="K23" s="38" t="s">
        <v>19</v>
      </c>
    </row>
    <row r="24" spans="1:11" x14ac:dyDescent="0.3">
      <c r="A24" s="10" t="s">
        <v>79</v>
      </c>
      <c r="B24" s="42">
        <v>45108</v>
      </c>
      <c r="C24" s="42">
        <v>45108</v>
      </c>
      <c r="D24" s="42">
        <v>45108</v>
      </c>
      <c r="E24" t="s">
        <v>39</v>
      </c>
      <c r="F24" t="s">
        <v>13</v>
      </c>
      <c r="G24" s="2">
        <v>20000</v>
      </c>
      <c r="H24" s="2">
        <f t="shared" si="0"/>
        <v>2000</v>
      </c>
      <c r="I24">
        <v>78</v>
      </c>
      <c r="J24" t="s">
        <v>14</v>
      </c>
      <c r="K24" s="33" t="s">
        <v>19</v>
      </c>
    </row>
    <row r="25" spans="1:11" x14ac:dyDescent="0.3">
      <c r="A25" s="10" t="s">
        <v>79</v>
      </c>
      <c r="B25" s="42">
        <v>45108</v>
      </c>
      <c r="C25" s="42">
        <v>45108</v>
      </c>
      <c r="D25" s="42">
        <v>45108</v>
      </c>
      <c r="E25" t="s">
        <v>39</v>
      </c>
      <c r="F25" t="s">
        <v>13</v>
      </c>
      <c r="G25" s="2">
        <v>20000</v>
      </c>
      <c r="H25" s="2">
        <f t="shared" si="0"/>
        <v>2000</v>
      </c>
      <c r="I25">
        <v>79</v>
      </c>
      <c r="J25" t="s">
        <v>14</v>
      </c>
      <c r="K25" s="33" t="s">
        <v>19</v>
      </c>
    </row>
    <row r="26" spans="1:11" x14ac:dyDescent="0.3">
      <c r="A26" s="10" t="s">
        <v>79</v>
      </c>
      <c r="B26" s="42">
        <v>45108</v>
      </c>
      <c r="C26" s="42">
        <v>45108</v>
      </c>
      <c r="D26" s="42">
        <v>45108</v>
      </c>
      <c r="E26" s="10" t="s">
        <v>39</v>
      </c>
      <c r="F26" s="10" t="s">
        <v>13</v>
      </c>
      <c r="G26" s="21">
        <v>8000</v>
      </c>
      <c r="H26" s="2">
        <f t="shared" si="0"/>
        <v>800</v>
      </c>
      <c r="I26" s="10">
        <v>80</v>
      </c>
      <c r="J26" s="10" t="s">
        <v>14</v>
      </c>
      <c r="K26" s="34" t="s">
        <v>19</v>
      </c>
    </row>
    <row r="27" spans="1:11" x14ac:dyDescent="0.3">
      <c r="A27" s="10" t="s">
        <v>79</v>
      </c>
      <c r="B27" s="42">
        <v>45108</v>
      </c>
      <c r="C27" s="42">
        <v>45108</v>
      </c>
      <c r="D27" s="42">
        <v>45108</v>
      </c>
      <c r="E27" s="10" t="s">
        <v>37</v>
      </c>
      <c r="F27" s="10" t="s">
        <v>13</v>
      </c>
      <c r="G27" s="21">
        <v>1100</v>
      </c>
      <c r="H27" s="21">
        <v>231</v>
      </c>
      <c r="I27" s="10">
        <v>80</v>
      </c>
      <c r="J27" s="10" t="s">
        <v>14</v>
      </c>
      <c r="K27" s="34" t="s">
        <v>19</v>
      </c>
    </row>
    <row r="28" spans="1:11" x14ac:dyDescent="0.3">
      <c r="A28" s="10" t="s">
        <v>79</v>
      </c>
      <c r="B28" s="42">
        <v>45108</v>
      </c>
      <c r="C28" s="42">
        <v>45108</v>
      </c>
      <c r="D28" s="42">
        <v>45108</v>
      </c>
      <c r="E28" s="3" t="s">
        <v>39</v>
      </c>
      <c r="F28" s="3" t="s">
        <v>13</v>
      </c>
      <c r="G28" s="4">
        <v>1000</v>
      </c>
      <c r="H28" s="2">
        <f>G28*0.1</f>
        <v>100</v>
      </c>
      <c r="I28" s="3">
        <v>321</v>
      </c>
      <c r="J28" s="3" t="s">
        <v>28</v>
      </c>
      <c r="K28" s="39" t="s">
        <v>41</v>
      </c>
    </row>
    <row r="29" spans="1:11" x14ac:dyDescent="0.3">
      <c r="A29" s="10" t="s">
        <v>79</v>
      </c>
      <c r="B29" s="42">
        <v>45108</v>
      </c>
      <c r="C29" s="42">
        <v>45108</v>
      </c>
      <c r="D29" s="42">
        <v>45108</v>
      </c>
      <c r="E29" s="3" t="s">
        <v>20</v>
      </c>
      <c r="F29" s="3" t="s">
        <v>13</v>
      </c>
      <c r="G29" s="4">
        <v>1000</v>
      </c>
      <c r="H29" s="4">
        <v>0</v>
      </c>
      <c r="I29" s="3">
        <v>322</v>
      </c>
      <c r="J29" s="3" t="s">
        <v>28</v>
      </c>
      <c r="K29" s="39" t="s">
        <v>42</v>
      </c>
    </row>
    <row r="30" spans="1:11" x14ac:dyDescent="0.3">
      <c r="A30" s="10" t="s">
        <v>79</v>
      </c>
      <c r="B30" s="42">
        <v>45108</v>
      </c>
      <c r="C30" s="42">
        <v>45108</v>
      </c>
      <c r="D30" s="42">
        <v>45108</v>
      </c>
      <c r="E30" s="5" t="s">
        <v>37</v>
      </c>
      <c r="F30" s="5" t="s">
        <v>13</v>
      </c>
      <c r="G30" s="6">
        <v>1000</v>
      </c>
      <c r="H30" s="6">
        <v>210</v>
      </c>
      <c r="I30" s="5">
        <v>81</v>
      </c>
      <c r="J30" s="5" t="s">
        <v>14</v>
      </c>
      <c r="K30" s="38" t="s">
        <v>19</v>
      </c>
    </row>
    <row r="31" spans="1:11" x14ac:dyDescent="0.3">
      <c r="A31" s="10" t="s">
        <v>79</v>
      </c>
      <c r="B31" s="42">
        <v>45108</v>
      </c>
      <c r="C31" s="42">
        <v>45108</v>
      </c>
      <c r="D31" s="42">
        <v>45108</v>
      </c>
      <c r="E31" s="5" t="s">
        <v>37</v>
      </c>
      <c r="F31" s="5" t="s">
        <v>13</v>
      </c>
      <c r="G31" s="6">
        <v>500</v>
      </c>
      <c r="H31" s="6">
        <v>105</v>
      </c>
      <c r="I31" s="5">
        <v>82</v>
      </c>
      <c r="J31" s="5" t="s">
        <v>14</v>
      </c>
      <c r="K31" s="38" t="s">
        <v>19</v>
      </c>
    </row>
    <row r="32" spans="1:11" x14ac:dyDescent="0.3">
      <c r="A32" s="10" t="s">
        <v>79</v>
      </c>
      <c r="B32" s="42">
        <v>45108</v>
      </c>
      <c r="C32" s="42">
        <v>45108</v>
      </c>
      <c r="D32" s="42">
        <v>45108</v>
      </c>
      <c r="E32" s="5" t="s">
        <v>38</v>
      </c>
      <c r="F32" s="5" t="s">
        <v>13</v>
      </c>
      <c r="G32" s="6">
        <v>7200</v>
      </c>
      <c r="H32" s="6">
        <v>1080</v>
      </c>
      <c r="I32" s="5">
        <v>83</v>
      </c>
      <c r="J32" s="5" t="s">
        <v>14</v>
      </c>
      <c r="K32" s="38" t="s">
        <v>19</v>
      </c>
    </row>
    <row r="33" spans="1:11" x14ac:dyDescent="0.3">
      <c r="A33" s="10" t="s">
        <v>79</v>
      </c>
      <c r="B33" s="42">
        <v>45108</v>
      </c>
      <c r="C33" s="42">
        <v>45108</v>
      </c>
      <c r="D33" s="42">
        <v>45108</v>
      </c>
      <c r="E33" s="5" t="s">
        <v>38</v>
      </c>
      <c r="F33" s="5" t="s">
        <v>13</v>
      </c>
      <c r="G33" s="6">
        <v>3000</v>
      </c>
      <c r="H33" s="6">
        <v>450</v>
      </c>
      <c r="I33" s="5">
        <v>84</v>
      </c>
      <c r="J33" s="5" t="s">
        <v>14</v>
      </c>
      <c r="K33" s="38" t="s">
        <v>19</v>
      </c>
    </row>
    <row r="34" spans="1:11" x14ac:dyDescent="0.3">
      <c r="A34" s="10" t="s">
        <v>79</v>
      </c>
      <c r="B34" s="42">
        <v>45108</v>
      </c>
      <c r="C34" s="42">
        <v>45108</v>
      </c>
      <c r="D34" s="42">
        <v>45108</v>
      </c>
      <c r="E34" s="5" t="s">
        <v>39</v>
      </c>
      <c r="F34" s="5" t="s">
        <v>13</v>
      </c>
      <c r="G34" s="6">
        <v>7700.45</v>
      </c>
      <c r="H34" s="2">
        <f t="shared" ref="H34:H35" si="1">G34*0.1</f>
        <v>770.04500000000007</v>
      </c>
      <c r="I34" s="5">
        <v>85</v>
      </c>
      <c r="J34" s="5" t="s">
        <v>14</v>
      </c>
      <c r="K34" s="38" t="s">
        <v>19</v>
      </c>
    </row>
    <row r="35" spans="1:11" x14ac:dyDescent="0.3">
      <c r="A35" s="10" t="s">
        <v>79</v>
      </c>
      <c r="B35" s="42">
        <v>45108</v>
      </c>
      <c r="C35" s="42">
        <v>45108</v>
      </c>
      <c r="D35" s="42">
        <v>45108</v>
      </c>
      <c r="E35" s="5" t="s">
        <v>39</v>
      </c>
      <c r="F35" s="5" t="s">
        <v>13</v>
      </c>
      <c r="G35" s="6">
        <v>340</v>
      </c>
      <c r="H35" s="2">
        <f t="shared" si="1"/>
        <v>34</v>
      </c>
      <c r="I35" s="5">
        <v>86</v>
      </c>
      <c r="J35" s="5" t="s">
        <v>14</v>
      </c>
      <c r="K35" s="38" t="s">
        <v>19</v>
      </c>
    </row>
    <row r="36" spans="1:11" x14ac:dyDescent="0.3">
      <c r="A36" s="10" t="s">
        <v>79</v>
      </c>
      <c r="B36" s="42">
        <v>45108</v>
      </c>
      <c r="C36" s="42">
        <v>45108</v>
      </c>
      <c r="D36" s="42">
        <v>45108</v>
      </c>
      <c r="E36" s="3" t="s">
        <v>37</v>
      </c>
      <c r="F36" s="3" t="s">
        <v>13</v>
      </c>
      <c r="G36" s="4">
        <v>-2000</v>
      </c>
      <c r="H36" s="4">
        <f>G36*0.21</f>
        <v>-420</v>
      </c>
      <c r="I36" s="3">
        <v>323</v>
      </c>
      <c r="J36" s="3" t="s">
        <v>43</v>
      </c>
      <c r="K36" s="39" t="s">
        <v>44</v>
      </c>
    </row>
    <row r="38" spans="1:11" x14ac:dyDescent="0.3">
      <c r="B38" s="41"/>
      <c r="C38" s="41"/>
      <c r="D38" s="41"/>
    </row>
    <row r="39" spans="1:11" x14ac:dyDescent="0.3">
      <c r="B39" s="41"/>
      <c r="C39" s="41"/>
      <c r="D39" s="41"/>
    </row>
    <row r="40" spans="1:11" x14ac:dyDescent="0.3">
      <c r="B40" s="41"/>
      <c r="C40" s="41"/>
      <c r="D40" s="41"/>
    </row>
    <row r="41" spans="1:11" x14ac:dyDescent="0.3">
      <c r="B41" s="41"/>
      <c r="C41" s="41"/>
      <c r="D41" s="41"/>
    </row>
    <row r="42" spans="1:11" x14ac:dyDescent="0.3">
      <c r="B42" s="41"/>
      <c r="C42" s="41"/>
      <c r="D42" s="41"/>
    </row>
    <row r="43" spans="1:11" x14ac:dyDescent="0.3">
      <c r="B43" s="43"/>
      <c r="C43" s="43"/>
      <c r="D43" s="43"/>
    </row>
    <row r="44" spans="1:11" x14ac:dyDescent="0.3">
      <c r="B44" s="43"/>
      <c r="C44" s="43"/>
      <c r="D44" s="43"/>
    </row>
    <row r="45" spans="1:11" x14ac:dyDescent="0.3">
      <c r="B45" s="43"/>
      <c r="C45" s="43"/>
      <c r="D45" s="43"/>
    </row>
    <row r="46" spans="1:11" x14ac:dyDescent="0.3">
      <c r="B46" s="44"/>
      <c r="C46" s="44"/>
      <c r="D46" s="44"/>
    </row>
  </sheetData>
  <autoFilter ref="A1:K36" xr:uid="{00000000-0009-0000-0000-000002000000}"/>
  <mergeCells count="2">
    <mergeCell ref="N3:P3"/>
    <mergeCell ref="N7:P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"/>
  <sheetViews>
    <sheetView workbookViewId="0">
      <selection activeCell="B2" sqref="B2"/>
    </sheetView>
  </sheetViews>
  <sheetFormatPr defaultRowHeight="14.4" x14ac:dyDescent="0.3"/>
  <cols>
    <col min="1" max="1" width="10.88671875" bestFit="1" customWidth="1"/>
    <col min="2" max="2" width="14.44140625" bestFit="1" customWidth="1"/>
    <col min="3" max="3" width="12" bestFit="1" customWidth="1"/>
    <col min="4" max="4" width="19.109375" bestFit="1" customWidth="1"/>
    <col min="6" max="6" width="16" bestFit="1" customWidth="1"/>
    <col min="7" max="7" width="11.88671875" bestFit="1" customWidth="1"/>
    <col min="8" max="8" width="11.5546875" bestFit="1" customWidth="1"/>
    <col min="9" max="9" width="9.6640625" bestFit="1" customWidth="1"/>
    <col min="10" max="10" width="13.109375" bestFit="1" customWidth="1"/>
    <col min="11" max="11" width="15" customWidth="1"/>
    <col min="12" max="12" width="24.33203125" bestFit="1" customWidth="1"/>
    <col min="15" max="15" width="56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3">
      <c r="A2" s="10" t="s">
        <v>79</v>
      </c>
      <c r="B2" s="42">
        <v>45108</v>
      </c>
      <c r="C2" s="42">
        <v>45108</v>
      </c>
      <c r="D2" s="42">
        <v>45108</v>
      </c>
      <c r="E2" s="10" t="s">
        <v>45</v>
      </c>
      <c r="F2" s="10" t="s">
        <v>21</v>
      </c>
      <c r="G2" s="21">
        <v>1000</v>
      </c>
      <c r="H2" s="21">
        <v>210</v>
      </c>
      <c r="I2" s="10">
        <v>101</v>
      </c>
      <c r="J2" s="10" t="s">
        <v>14</v>
      </c>
      <c r="K2" s="34" t="s">
        <v>19</v>
      </c>
      <c r="L2">
        <v>17</v>
      </c>
    </row>
    <row r="3" spans="1:15" x14ac:dyDescent="0.3">
      <c r="A3" s="10" t="s">
        <v>79</v>
      </c>
      <c r="B3" s="42">
        <v>45108</v>
      </c>
      <c r="C3" s="42">
        <v>45108</v>
      </c>
      <c r="D3" s="42">
        <v>45108</v>
      </c>
      <c r="E3" s="10" t="s">
        <v>46</v>
      </c>
      <c r="F3" s="10" t="s">
        <v>21</v>
      </c>
      <c r="G3" s="21">
        <v>800.51</v>
      </c>
      <c r="H3" s="21">
        <v>120.08</v>
      </c>
      <c r="I3" s="10">
        <v>101</v>
      </c>
      <c r="J3" s="10" t="s">
        <v>14</v>
      </c>
      <c r="K3" s="34" t="s">
        <v>19</v>
      </c>
      <c r="L3">
        <v>17</v>
      </c>
    </row>
    <row r="4" spans="1:15" x14ac:dyDescent="0.3">
      <c r="A4" s="10" t="s">
        <v>79</v>
      </c>
      <c r="B4" s="42">
        <v>45108</v>
      </c>
      <c r="C4" s="42">
        <v>45108</v>
      </c>
      <c r="D4" s="42">
        <v>45108</v>
      </c>
      <c r="E4" s="10" t="s">
        <v>47</v>
      </c>
      <c r="F4" s="10" t="s">
        <v>21</v>
      </c>
      <c r="G4" s="21">
        <v>800.51</v>
      </c>
      <c r="H4" s="21">
        <f>G4*0.1</f>
        <v>80.051000000000002</v>
      </c>
      <c r="I4" s="10">
        <v>101</v>
      </c>
      <c r="J4" s="10" t="s">
        <v>14</v>
      </c>
      <c r="K4" s="34" t="s">
        <v>19</v>
      </c>
      <c r="L4">
        <v>17</v>
      </c>
    </row>
    <row r="5" spans="1:15" x14ac:dyDescent="0.3">
      <c r="A5" s="10" t="s">
        <v>79</v>
      </c>
      <c r="B5" s="42">
        <v>45108</v>
      </c>
      <c r="C5" s="42">
        <v>45108</v>
      </c>
      <c r="D5" s="42">
        <v>45108</v>
      </c>
      <c r="E5" t="s">
        <v>45</v>
      </c>
      <c r="F5" t="s">
        <v>21</v>
      </c>
      <c r="G5" s="2">
        <v>800.51</v>
      </c>
      <c r="H5" s="2">
        <v>168.11</v>
      </c>
      <c r="I5">
        <v>102</v>
      </c>
      <c r="J5" t="s">
        <v>14</v>
      </c>
      <c r="K5" s="33" t="s">
        <v>19</v>
      </c>
      <c r="L5">
        <v>5</v>
      </c>
      <c r="N5" s="7"/>
      <c r="O5" t="s">
        <v>17</v>
      </c>
    </row>
    <row r="6" spans="1:15" x14ac:dyDescent="0.3">
      <c r="A6" s="10" t="s">
        <v>79</v>
      </c>
      <c r="B6" s="42">
        <v>45108</v>
      </c>
      <c r="C6" s="41">
        <v>45108</v>
      </c>
      <c r="D6" s="41">
        <v>45108</v>
      </c>
      <c r="E6" t="s">
        <v>45</v>
      </c>
      <c r="F6" t="s">
        <v>21</v>
      </c>
      <c r="G6" s="2">
        <v>-2000</v>
      </c>
      <c r="H6" s="2">
        <v>-420</v>
      </c>
      <c r="I6">
        <v>103</v>
      </c>
      <c r="J6" t="s">
        <v>14</v>
      </c>
      <c r="K6" s="33" t="s">
        <v>19</v>
      </c>
      <c r="L6">
        <v>5</v>
      </c>
    </row>
    <row r="7" spans="1:15" x14ac:dyDescent="0.3">
      <c r="A7" s="10" t="s">
        <v>79</v>
      </c>
      <c r="B7" s="42">
        <v>45108</v>
      </c>
      <c r="C7" s="41">
        <v>45108</v>
      </c>
      <c r="D7" s="41">
        <v>45108</v>
      </c>
      <c r="E7" t="s">
        <v>45</v>
      </c>
      <c r="F7" t="s">
        <v>21</v>
      </c>
      <c r="G7" s="2">
        <v>500</v>
      </c>
      <c r="H7" s="2">
        <v>105</v>
      </c>
      <c r="I7">
        <v>104</v>
      </c>
      <c r="J7" t="s">
        <v>14</v>
      </c>
      <c r="K7" s="33" t="s">
        <v>19</v>
      </c>
      <c r="L7">
        <v>5</v>
      </c>
      <c r="N7" s="3"/>
      <c r="O7" t="s">
        <v>80</v>
      </c>
    </row>
    <row r="8" spans="1:15" x14ac:dyDescent="0.3">
      <c r="A8" s="10" t="s">
        <v>79</v>
      </c>
      <c r="B8" s="42">
        <v>45108</v>
      </c>
      <c r="C8" s="41">
        <v>45108</v>
      </c>
      <c r="D8" s="41">
        <v>45108</v>
      </c>
      <c r="E8" s="10" t="s">
        <v>45</v>
      </c>
      <c r="F8" s="10" t="s">
        <v>21</v>
      </c>
      <c r="G8" s="21">
        <v>100</v>
      </c>
      <c r="H8" s="21">
        <v>21</v>
      </c>
      <c r="I8" s="10">
        <v>105</v>
      </c>
      <c r="J8" s="10" t="s">
        <v>14</v>
      </c>
      <c r="K8" s="34" t="s">
        <v>16</v>
      </c>
      <c r="L8">
        <v>11</v>
      </c>
    </row>
    <row r="9" spans="1:15" x14ac:dyDescent="0.3">
      <c r="A9" s="10" t="s">
        <v>79</v>
      </c>
      <c r="B9" s="42">
        <v>45108</v>
      </c>
      <c r="C9" s="41">
        <v>45108</v>
      </c>
      <c r="D9" s="41">
        <v>45108</v>
      </c>
      <c r="E9" s="10" t="s">
        <v>45</v>
      </c>
      <c r="F9" s="10" t="s">
        <v>21</v>
      </c>
      <c r="G9" s="21">
        <v>200</v>
      </c>
      <c r="H9" s="21">
        <v>42</v>
      </c>
      <c r="I9" s="10">
        <v>105</v>
      </c>
      <c r="J9" s="10" t="s">
        <v>14</v>
      </c>
      <c r="K9" s="34" t="s">
        <v>16</v>
      </c>
      <c r="L9">
        <v>11</v>
      </c>
    </row>
    <row r="10" spans="1:15" x14ac:dyDescent="0.3">
      <c r="A10" s="10" t="s">
        <v>79</v>
      </c>
      <c r="B10" s="42">
        <v>45108</v>
      </c>
      <c r="C10" s="41">
        <v>45108</v>
      </c>
      <c r="D10" s="41">
        <v>45108</v>
      </c>
      <c r="E10" t="s">
        <v>45</v>
      </c>
      <c r="F10" t="s">
        <v>21</v>
      </c>
      <c r="G10" s="2">
        <v>1000</v>
      </c>
      <c r="H10" s="2">
        <v>210</v>
      </c>
      <c r="I10">
        <v>106</v>
      </c>
      <c r="J10" t="s">
        <v>14</v>
      </c>
      <c r="K10" s="33" t="s">
        <v>16</v>
      </c>
      <c r="L10">
        <v>11</v>
      </c>
      <c r="N10" s="28"/>
      <c r="O10" t="s">
        <v>18</v>
      </c>
    </row>
    <row r="11" spans="1:15" x14ac:dyDescent="0.3">
      <c r="A11" s="10" t="s">
        <v>79</v>
      </c>
      <c r="B11" s="42">
        <v>45108</v>
      </c>
      <c r="C11" s="41">
        <v>45108</v>
      </c>
      <c r="D11" s="41">
        <v>45108</v>
      </c>
      <c r="E11" t="s">
        <v>45</v>
      </c>
      <c r="F11" t="s">
        <v>21</v>
      </c>
      <c r="G11" s="2">
        <v>1000</v>
      </c>
      <c r="H11" s="2">
        <v>210</v>
      </c>
      <c r="I11">
        <v>107</v>
      </c>
      <c r="J11" t="s">
        <v>14</v>
      </c>
      <c r="K11" s="33" t="s">
        <v>16</v>
      </c>
      <c r="L11">
        <v>11</v>
      </c>
    </row>
    <row r="12" spans="1:15" x14ac:dyDescent="0.3">
      <c r="A12" s="10" t="s">
        <v>79</v>
      </c>
      <c r="B12" s="42">
        <v>45108</v>
      </c>
      <c r="C12" s="42">
        <v>45108</v>
      </c>
      <c r="D12" s="42">
        <v>45108</v>
      </c>
      <c r="E12" t="s">
        <v>46</v>
      </c>
      <c r="F12" t="s">
        <v>21</v>
      </c>
      <c r="G12" s="2">
        <v>-2000</v>
      </c>
      <c r="H12" s="2">
        <v>-300</v>
      </c>
      <c r="I12">
        <v>108</v>
      </c>
      <c r="J12" t="s">
        <v>14</v>
      </c>
      <c r="K12" s="33" t="s">
        <v>16</v>
      </c>
      <c r="L12">
        <v>11</v>
      </c>
    </row>
    <row r="13" spans="1:15" x14ac:dyDescent="0.3">
      <c r="A13" s="10" t="s">
        <v>79</v>
      </c>
      <c r="B13" s="42">
        <v>45108</v>
      </c>
      <c r="C13" s="42">
        <v>45108</v>
      </c>
      <c r="D13" s="42">
        <v>45108</v>
      </c>
      <c r="E13" t="s">
        <v>46</v>
      </c>
      <c r="F13" t="s">
        <v>21</v>
      </c>
      <c r="G13" s="2">
        <v>500</v>
      </c>
      <c r="H13" s="2">
        <v>75</v>
      </c>
      <c r="I13">
        <v>109</v>
      </c>
      <c r="J13" t="s">
        <v>14</v>
      </c>
      <c r="K13" s="33" t="s">
        <v>16</v>
      </c>
      <c r="L13">
        <v>11</v>
      </c>
    </row>
    <row r="14" spans="1:15" x14ac:dyDescent="0.3">
      <c r="A14" s="10" t="s">
        <v>79</v>
      </c>
      <c r="B14" s="42">
        <v>45108</v>
      </c>
      <c r="C14" s="42">
        <v>45108</v>
      </c>
      <c r="D14" s="42">
        <v>45108</v>
      </c>
      <c r="E14" t="s">
        <v>46</v>
      </c>
      <c r="F14" t="s">
        <v>21</v>
      </c>
      <c r="G14" s="2">
        <v>500</v>
      </c>
      <c r="H14" s="2">
        <v>75</v>
      </c>
      <c r="I14">
        <v>110</v>
      </c>
      <c r="J14" t="s">
        <v>14</v>
      </c>
      <c r="K14" s="33" t="s">
        <v>15</v>
      </c>
      <c r="L14">
        <v>3</v>
      </c>
    </row>
    <row r="15" spans="1:15" x14ac:dyDescent="0.3">
      <c r="A15" s="10" t="s">
        <v>79</v>
      </c>
      <c r="B15" s="42">
        <v>45108</v>
      </c>
      <c r="C15" s="41">
        <v>45108</v>
      </c>
      <c r="D15" s="41">
        <v>45108</v>
      </c>
      <c r="E15" t="s">
        <v>46</v>
      </c>
      <c r="F15" t="s">
        <v>21</v>
      </c>
      <c r="G15" s="2">
        <v>100</v>
      </c>
      <c r="H15" s="2">
        <v>15</v>
      </c>
      <c r="I15">
        <v>111</v>
      </c>
      <c r="J15" t="s">
        <v>14</v>
      </c>
      <c r="K15" s="33" t="s">
        <v>15</v>
      </c>
      <c r="L15">
        <v>3</v>
      </c>
    </row>
    <row r="16" spans="1:15" x14ac:dyDescent="0.3">
      <c r="A16" s="10" t="s">
        <v>79</v>
      </c>
      <c r="B16" s="42">
        <v>45108</v>
      </c>
      <c r="C16" s="41">
        <v>45108</v>
      </c>
      <c r="D16" s="41">
        <v>45108</v>
      </c>
      <c r="E16" t="s">
        <v>47</v>
      </c>
      <c r="F16" t="s">
        <v>21</v>
      </c>
      <c r="G16" s="2">
        <v>-2000</v>
      </c>
      <c r="H16" s="2">
        <v>-200</v>
      </c>
      <c r="I16">
        <v>112</v>
      </c>
      <c r="J16" t="s">
        <v>14</v>
      </c>
      <c r="K16" s="33" t="s">
        <v>15</v>
      </c>
      <c r="L16">
        <v>3</v>
      </c>
    </row>
    <row r="17" spans="1:12" x14ac:dyDescent="0.3">
      <c r="A17" s="10" t="s">
        <v>79</v>
      </c>
      <c r="B17" s="42">
        <v>45108</v>
      </c>
      <c r="C17" s="41">
        <v>45108</v>
      </c>
      <c r="D17" s="41">
        <v>45108</v>
      </c>
      <c r="E17" t="s">
        <v>47</v>
      </c>
      <c r="F17" t="s">
        <v>21</v>
      </c>
      <c r="G17" s="2">
        <v>2000</v>
      </c>
      <c r="H17" s="2">
        <f>G17*0.1</f>
        <v>200</v>
      </c>
      <c r="I17">
        <v>113</v>
      </c>
      <c r="J17" t="s">
        <v>14</v>
      </c>
      <c r="K17" s="33" t="s">
        <v>15</v>
      </c>
      <c r="L17">
        <v>12</v>
      </c>
    </row>
    <row r="18" spans="1:12" x14ac:dyDescent="0.3">
      <c r="A18" s="10" t="s">
        <v>79</v>
      </c>
      <c r="B18" s="42">
        <v>45108</v>
      </c>
      <c r="C18" s="41">
        <v>45108</v>
      </c>
      <c r="D18" s="41">
        <v>45108</v>
      </c>
      <c r="E18" s="3" t="s">
        <v>47</v>
      </c>
      <c r="F18" s="3" t="s">
        <v>21</v>
      </c>
      <c r="G18" s="4">
        <v>1000</v>
      </c>
      <c r="H18" s="2">
        <f>G18*0.1</f>
        <v>100</v>
      </c>
      <c r="I18" s="3">
        <v>395</v>
      </c>
      <c r="J18" s="3" t="s">
        <v>28</v>
      </c>
      <c r="K18" s="3" t="s">
        <v>48</v>
      </c>
    </row>
    <row r="19" spans="1:12" x14ac:dyDescent="0.3">
      <c r="A19" s="10" t="s">
        <v>79</v>
      </c>
      <c r="B19" s="42">
        <v>45108</v>
      </c>
      <c r="C19" s="41">
        <v>45108</v>
      </c>
      <c r="D19" s="41">
        <v>45108</v>
      </c>
      <c r="E19" s="3" t="s">
        <v>20</v>
      </c>
      <c r="F19" s="3" t="s">
        <v>21</v>
      </c>
      <c r="G19" s="4">
        <v>1000</v>
      </c>
      <c r="H19" s="4">
        <v>0</v>
      </c>
      <c r="I19" s="3">
        <v>396</v>
      </c>
      <c r="J19" s="3" t="s">
        <v>14</v>
      </c>
      <c r="K19" s="3" t="s">
        <v>49</v>
      </c>
    </row>
  </sheetData>
  <autoFilter ref="A1:Q19" xr:uid="{00000000-0001-0000-0300-000000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8"/>
  <sheetViews>
    <sheetView topLeftCell="A30" workbookViewId="0">
      <selection activeCell="B32" sqref="B32"/>
    </sheetView>
  </sheetViews>
  <sheetFormatPr defaultColWidth="18.44140625" defaultRowHeight="14.4" x14ac:dyDescent="0.3"/>
  <cols>
    <col min="1" max="1" width="11.109375" bestFit="1" customWidth="1"/>
    <col min="2" max="2" width="14.44140625" bestFit="1" customWidth="1"/>
    <col min="3" max="3" width="12" bestFit="1" customWidth="1"/>
    <col min="4" max="4" width="19.109375" bestFit="1" customWidth="1"/>
    <col min="5" max="5" width="9" bestFit="1" customWidth="1"/>
    <col min="6" max="6" width="16" bestFit="1" customWidth="1"/>
    <col min="7" max="7" width="11.88671875" bestFit="1" customWidth="1"/>
    <col min="8" max="8" width="11.5546875" bestFit="1" customWidth="1"/>
    <col min="9" max="9" width="9.6640625" bestFit="1" customWidth="1"/>
    <col min="10" max="10" width="13.109375" bestFit="1" customWidth="1"/>
    <col min="11" max="11" width="13.44140625" bestFit="1" customWidth="1"/>
    <col min="13" max="13" width="16.21875" bestFit="1" customWidth="1"/>
    <col min="14" max="14" width="53.33203125" customWidth="1"/>
    <col min="15" max="15" width="51.8867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74</v>
      </c>
    </row>
    <row r="2" spans="1:17" x14ac:dyDescent="0.3">
      <c r="A2" s="10" t="s">
        <v>79</v>
      </c>
      <c r="B2" s="42">
        <v>45108</v>
      </c>
      <c r="C2" s="42">
        <v>45108</v>
      </c>
      <c r="D2" s="42">
        <v>45108</v>
      </c>
      <c r="E2" s="10" t="s">
        <v>50</v>
      </c>
      <c r="F2" s="10" t="s">
        <v>21</v>
      </c>
      <c r="G2" s="21">
        <v>2000</v>
      </c>
      <c r="H2" s="21">
        <v>420</v>
      </c>
      <c r="I2" s="10">
        <v>130</v>
      </c>
      <c r="J2" s="10" t="s">
        <v>14</v>
      </c>
      <c r="K2" s="34" t="s">
        <v>16</v>
      </c>
    </row>
    <row r="3" spans="1:17" x14ac:dyDescent="0.3">
      <c r="A3" s="10" t="s">
        <v>79</v>
      </c>
      <c r="B3" s="42">
        <v>45108</v>
      </c>
      <c r="C3" s="42">
        <v>45108</v>
      </c>
      <c r="D3" s="42">
        <v>45108</v>
      </c>
      <c r="E3" s="10" t="s">
        <v>51</v>
      </c>
      <c r="F3" s="10" t="s">
        <v>21</v>
      </c>
      <c r="G3" s="21">
        <v>3000</v>
      </c>
      <c r="H3" s="21">
        <v>450</v>
      </c>
      <c r="I3" s="10">
        <v>130</v>
      </c>
      <c r="J3" s="10" t="s">
        <v>14</v>
      </c>
      <c r="K3" s="34" t="s">
        <v>16</v>
      </c>
      <c r="N3" s="7"/>
      <c r="O3" t="s">
        <v>75</v>
      </c>
    </row>
    <row r="4" spans="1:17" x14ac:dyDescent="0.3">
      <c r="A4" s="10" t="s">
        <v>79</v>
      </c>
      <c r="B4" s="42">
        <v>45108</v>
      </c>
      <c r="C4" s="42">
        <v>45108</v>
      </c>
      <c r="D4" s="42">
        <v>45108</v>
      </c>
      <c r="E4" s="10" t="s">
        <v>52</v>
      </c>
      <c r="F4" s="10" t="s">
        <v>21</v>
      </c>
      <c r="G4" s="21">
        <v>4000</v>
      </c>
      <c r="H4" s="21">
        <f>G4*0.1</f>
        <v>400</v>
      </c>
      <c r="I4" s="10">
        <v>130</v>
      </c>
      <c r="J4" s="10" t="s">
        <v>14</v>
      </c>
      <c r="K4" s="34" t="s">
        <v>16</v>
      </c>
    </row>
    <row r="5" spans="1:17" x14ac:dyDescent="0.3">
      <c r="A5" s="10" t="s">
        <v>79</v>
      </c>
      <c r="B5" s="42">
        <v>45108</v>
      </c>
      <c r="C5" s="42">
        <v>45108</v>
      </c>
      <c r="D5" s="42">
        <v>45108</v>
      </c>
      <c r="E5" t="s">
        <v>50</v>
      </c>
      <c r="F5" t="s">
        <v>21</v>
      </c>
      <c r="G5" s="2">
        <v>9000</v>
      </c>
      <c r="H5" s="2">
        <v>1890</v>
      </c>
      <c r="I5">
        <v>131</v>
      </c>
      <c r="J5" t="s">
        <v>14</v>
      </c>
      <c r="K5" s="33" t="s">
        <v>16</v>
      </c>
      <c r="N5" s="3"/>
      <c r="O5" t="s">
        <v>80</v>
      </c>
    </row>
    <row r="6" spans="1:17" x14ac:dyDescent="0.3">
      <c r="A6" s="10" t="s">
        <v>79</v>
      </c>
      <c r="B6" s="42">
        <v>45108</v>
      </c>
      <c r="C6" s="41">
        <v>45108</v>
      </c>
      <c r="D6" s="41">
        <v>45108</v>
      </c>
      <c r="E6" t="s">
        <v>50</v>
      </c>
      <c r="F6" t="s">
        <v>21</v>
      </c>
      <c r="G6" s="2">
        <v>8800.5400000000009</v>
      </c>
      <c r="H6" s="2">
        <v>1848.11</v>
      </c>
      <c r="I6">
        <v>132</v>
      </c>
      <c r="J6" t="s">
        <v>14</v>
      </c>
      <c r="K6" s="33" t="s">
        <v>16</v>
      </c>
    </row>
    <row r="7" spans="1:17" x14ac:dyDescent="0.3">
      <c r="A7" s="10" t="s">
        <v>79</v>
      </c>
      <c r="B7" s="42">
        <v>45108</v>
      </c>
      <c r="C7" s="41">
        <v>45108</v>
      </c>
      <c r="D7" s="41">
        <v>45108</v>
      </c>
      <c r="E7" t="s">
        <v>50</v>
      </c>
      <c r="F7" t="s">
        <v>21</v>
      </c>
      <c r="G7" s="2">
        <v>8754.23</v>
      </c>
      <c r="H7" s="2">
        <v>1838.39</v>
      </c>
      <c r="I7">
        <v>133</v>
      </c>
      <c r="J7" t="s">
        <v>14</v>
      </c>
      <c r="K7" s="33" t="s">
        <v>16</v>
      </c>
      <c r="N7" s="5"/>
      <c r="O7" s="52" t="s">
        <v>76</v>
      </c>
      <c r="P7" s="52"/>
      <c r="Q7" s="52"/>
    </row>
    <row r="8" spans="1:17" x14ac:dyDescent="0.3">
      <c r="A8" s="10" t="s">
        <v>79</v>
      </c>
      <c r="B8" s="42">
        <v>45108</v>
      </c>
      <c r="C8" s="41">
        <v>45108</v>
      </c>
      <c r="D8" s="41">
        <v>45108</v>
      </c>
      <c r="E8" t="s">
        <v>50</v>
      </c>
      <c r="F8" t="s">
        <v>21</v>
      </c>
      <c r="G8" s="2">
        <v>-9000</v>
      </c>
      <c r="H8" s="2">
        <f>G8*0.21</f>
        <v>-1890</v>
      </c>
      <c r="I8">
        <v>134</v>
      </c>
      <c r="J8" t="s">
        <v>14</v>
      </c>
      <c r="K8" s="33" t="s">
        <v>16</v>
      </c>
    </row>
    <row r="9" spans="1:17" x14ac:dyDescent="0.3">
      <c r="A9" s="10" t="s">
        <v>79</v>
      </c>
      <c r="B9" s="42">
        <v>45108</v>
      </c>
      <c r="C9" s="41">
        <v>45108</v>
      </c>
      <c r="D9" s="41">
        <v>45108</v>
      </c>
      <c r="E9" t="s">
        <v>51</v>
      </c>
      <c r="F9" t="s">
        <v>21</v>
      </c>
      <c r="G9" s="2">
        <v>9000</v>
      </c>
      <c r="H9" s="2">
        <v>1350</v>
      </c>
      <c r="I9">
        <v>135</v>
      </c>
      <c r="J9" t="s">
        <v>14</v>
      </c>
      <c r="K9" s="33" t="s">
        <v>16</v>
      </c>
      <c r="N9" s="28"/>
      <c r="O9" t="s">
        <v>18</v>
      </c>
    </row>
    <row r="10" spans="1:17" x14ac:dyDescent="0.3">
      <c r="A10" s="10" t="s">
        <v>79</v>
      </c>
      <c r="B10" s="42">
        <v>45108</v>
      </c>
      <c r="C10" s="41">
        <v>45108</v>
      </c>
      <c r="D10" s="41">
        <v>45108</v>
      </c>
      <c r="E10" t="s">
        <v>51</v>
      </c>
      <c r="F10" t="s">
        <v>21</v>
      </c>
      <c r="G10" s="2">
        <v>20343.23</v>
      </c>
      <c r="H10" s="2">
        <v>3051.48</v>
      </c>
      <c r="I10">
        <v>140</v>
      </c>
      <c r="J10" t="s">
        <v>14</v>
      </c>
      <c r="K10" s="33" t="s">
        <v>16</v>
      </c>
    </row>
    <row r="11" spans="1:17" x14ac:dyDescent="0.3">
      <c r="A11" s="10" t="s">
        <v>79</v>
      </c>
      <c r="B11" s="42">
        <v>45108</v>
      </c>
      <c r="C11" s="41">
        <v>45108</v>
      </c>
      <c r="D11" s="41">
        <v>45108</v>
      </c>
      <c r="E11" s="10" t="s">
        <v>51</v>
      </c>
      <c r="F11" s="10" t="s">
        <v>21</v>
      </c>
      <c r="G11" s="21">
        <v>8000</v>
      </c>
      <c r="H11" s="21">
        <v>1200</v>
      </c>
      <c r="I11" s="10">
        <v>141</v>
      </c>
      <c r="J11" s="10" t="s">
        <v>14</v>
      </c>
      <c r="K11" s="33" t="s">
        <v>15</v>
      </c>
      <c r="N11" s="46"/>
      <c r="O11" t="s">
        <v>73</v>
      </c>
    </row>
    <row r="12" spans="1:17" x14ac:dyDescent="0.3">
      <c r="A12" s="10" t="s">
        <v>79</v>
      </c>
      <c r="B12" s="42">
        <v>45108</v>
      </c>
      <c r="C12" s="42">
        <v>45108</v>
      </c>
      <c r="D12" s="42">
        <v>45108</v>
      </c>
      <c r="E12" s="10" t="s">
        <v>52</v>
      </c>
      <c r="F12" s="10" t="s">
        <v>21</v>
      </c>
      <c r="G12" s="21">
        <v>800.51</v>
      </c>
      <c r="H12" s="21">
        <f>G12*0.1</f>
        <v>80.051000000000002</v>
      </c>
      <c r="I12" s="10">
        <v>141</v>
      </c>
      <c r="J12" s="10" t="s">
        <v>14</v>
      </c>
      <c r="K12" s="33" t="s">
        <v>15</v>
      </c>
    </row>
    <row r="13" spans="1:17" x14ac:dyDescent="0.3">
      <c r="A13" s="10" t="s">
        <v>79</v>
      </c>
      <c r="B13" s="42">
        <v>45108</v>
      </c>
      <c r="C13" s="42">
        <v>45108</v>
      </c>
      <c r="D13" s="42">
        <v>45108</v>
      </c>
      <c r="E13" s="5" t="s">
        <v>52</v>
      </c>
      <c r="F13" s="5" t="s">
        <v>21</v>
      </c>
      <c r="G13" s="6">
        <v>-9000</v>
      </c>
      <c r="H13" s="6">
        <v>-900</v>
      </c>
      <c r="I13" s="5">
        <v>142</v>
      </c>
      <c r="J13" s="5" t="s">
        <v>14</v>
      </c>
      <c r="K13" s="38" t="s">
        <v>15</v>
      </c>
    </row>
    <row r="14" spans="1:17" x14ac:dyDescent="0.3">
      <c r="A14" s="10" t="s">
        <v>79</v>
      </c>
      <c r="B14" s="42">
        <v>45108</v>
      </c>
      <c r="C14" s="42">
        <v>45108</v>
      </c>
      <c r="D14" s="42">
        <v>45108</v>
      </c>
      <c r="E14" t="s">
        <v>52</v>
      </c>
      <c r="F14" t="s">
        <v>21</v>
      </c>
      <c r="G14" s="2">
        <v>9200</v>
      </c>
      <c r="H14" s="2">
        <f>G14*0.1</f>
        <v>920</v>
      </c>
      <c r="I14">
        <v>143</v>
      </c>
      <c r="J14" t="s">
        <v>14</v>
      </c>
      <c r="K14" s="33" t="s">
        <v>15</v>
      </c>
    </row>
    <row r="15" spans="1:17" x14ac:dyDescent="0.3">
      <c r="A15" s="10" t="s">
        <v>79</v>
      </c>
      <c r="B15" s="42">
        <v>45108</v>
      </c>
      <c r="C15" s="41">
        <v>45108</v>
      </c>
      <c r="D15" s="41">
        <v>45108</v>
      </c>
      <c r="E15" t="s">
        <v>52</v>
      </c>
      <c r="F15" t="s">
        <v>21</v>
      </c>
      <c r="G15" s="2">
        <v>10000</v>
      </c>
      <c r="H15" s="2">
        <f t="shared" ref="H15:H23" si="0">G15*0.1</f>
        <v>1000</v>
      </c>
      <c r="I15">
        <v>144</v>
      </c>
      <c r="J15" t="s">
        <v>14</v>
      </c>
      <c r="K15" s="33" t="s">
        <v>15</v>
      </c>
    </row>
    <row r="16" spans="1:17" x14ac:dyDescent="0.3">
      <c r="A16" s="10" t="s">
        <v>79</v>
      </c>
      <c r="B16" s="42">
        <v>45108</v>
      </c>
      <c r="C16" s="41">
        <v>45108</v>
      </c>
      <c r="D16" s="41">
        <v>45108</v>
      </c>
      <c r="E16" t="s">
        <v>52</v>
      </c>
      <c r="F16" t="s">
        <v>21</v>
      </c>
      <c r="G16" s="2">
        <v>11100</v>
      </c>
      <c r="H16" s="2">
        <f t="shared" si="0"/>
        <v>1110</v>
      </c>
      <c r="I16">
        <v>145</v>
      </c>
      <c r="J16" t="s">
        <v>14</v>
      </c>
      <c r="K16" s="33" t="s">
        <v>15</v>
      </c>
    </row>
    <row r="17" spans="1:11" x14ac:dyDescent="0.3">
      <c r="A17" s="10" t="s">
        <v>79</v>
      </c>
      <c r="B17" s="42">
        <v>45108</v>
      </c>
      <c r="C17" s="41">
        <v>45108</v>
      </c>
      <c r="D17" s="41">
        <v>45108</v>
      </c>
      <c r="E17" s="5" t="s">
        <v>52</v>
      </c>
      <c r="F17" s="5" t="s">
        <v>21</v>
      </c>
      <c r="G17" s="6">
        <v>2000</v>
      </c>
      <c r="H17" s="2">
        <f t="shared" si="0"/>
        <v>200</v>
      </c>
      <c r="I17" s="5">
        <v>146</v>
      </c>
      <c r="J17" s="5" t="s">
        <v>14</v>
      </c>
      <c r="K17" s="38" t="s">
        <v>15</v>
      </c>
    </row>
    <row r="18" spans="1:11" x14ac:dyDescent="0.3">
      <c r="A18" s="10" t="s">
        <v>79</v>
      </c>
      <c r="B18" s="42">
        <v>45108</v>
      </c>
      <c r="C18" s="41">
        <v>45108</v>
      </c>
      <c r="D18" s="41">
        <v>45108</v>
      </c>
      <c r="E18" t="s">
        <v>52</v>
      </c>
      <c r="F18" t="s">
        <v>21</v>
      </c>
      <c r="G18" s="2">
        <v>20000</v>
      </c>
      <c r="H18" s="2">
        <f t="shared" si="0"/>
        <v>2000</v>
      </c>
      <c r="I18">
        <v>147</v>
      </c>
      <c r="J18" t="s">
        <v>14</v>
      </c>
      <c r="K18" s="33" t="s">
        <v>15</v>
      </c>
    </row>
    <row r="19" spans="1:11" x14ac:dyDescent="0.3">
      <c r="A19" s="10" t="s">
        <v>79</v>
      </c>
      <c r="B19" s="42">
        <v>45108</v>
      </c>
      <c r="C19" s="41">
        <v>45108</v>
      </c>
      <c r="D19" s="41">
        <v>45108</v>
      </c>
      <c r="E19" t="s">
        <v>52</v>
      </c>
      <c r="F19" t="s">
        <v>21</v>
      </c>
      <c r="G19" s="2">
        <v>20000</v>
      </c>
      <c r="H19" s="2">
        <f t="shared" si="0"/>
        <v>2000</v>
      </c>
      <c r="I19">
        <v>148</v>
      </c>
      <c r="J19" t="s">
        <v>14</v>
      </c>
      <c r="K19" s="33" t="s">
        <v>15</v>
      </c>
    </row>
    <row r="20" spans="1:11" x14ac:dyDescent="0.3">
      <c r="A20" s="10" t="s">
        <v>79</v>
      </c>
      <c r="B20" s="42">
        <v>45108</v>
      </c>
      <c r="C20" s="41">
        <v>45108</v>
      </c>
      <c r="D20" s="41">
        <v>45108</v>
      </c>
      <c r="E20" s="10" t="s">
        <v>52</v>
      </c>
      <c r="F20" s="10" t="s">
        <v>21</v>
      </c>
      <c r="G20" s="21">
        <v>20000</v>
      </c>
      <c r="H20" s="2">
        <f t="shared" si="0"/>
        <v>2000</v>
      </c>
      <c r="I20" s="10">
        <v>149</v>
      </c>
      <c r="J20" s="10" t="s">
        <v>14</v>
      </c>
      <c r="K20" s="34" t="s">
        <v>15</v>
      </c>
    </row>
    <row r="21" spans="1:11" x14ac:dyDescent="0.3">
      <c r="A21" s="10" t="s">
        <v>79</v>
      </c>
      <c r="B21" s="42">
        <v>45108</v>
      </c>
      <c r="C21" s="42">
        <v>45108</v>
      </c>
      <c r="D21" s="42">
        <v>45108</v>
      </c>
      <c r="E21" s="10" t="s">
        <v>52</v>
      </c>
      <c r="F21" s="10" t="s">
        <v>21</v>
      </c>
      <c r="G21" s="21">
        <v>20000</v>
      </c>
      <c r="H21" s="2">
        <f t="shared" si="0"/>
        <v>2000</v>
      </c>
      <c r="I21" s="10">
        <v>149</v>
      </c>
      <c r="J21" s="10" t="s">
        <v>14</v>
      </c>
      <c r="K21" s="34" t="s">
        <v>15</v>
      </c>
    </row>
    <row r="22" spans="1:11" x14ac:dyDescent="0.3">
      <c r="A22" s="10" t="s">
        <v>79</v>
      </c>
      <c r="B22" s="42">
        <v>45108</v>
      </c>
      <c r="C22" s="42">
        <v>45108</v>
      </c>
      <c r="D22" s="42">
        <v>45108</v>
      </c>
      <c r="E22" s="3" t="s">
        <v>52</v>
      </c>
      <c r="F22" s="3" t="s">
        <v>21</v>
      </c>
      <c r="G22" s="4">
        <v>11000</v>
      </c>
      <c r="H22" s="2">
        <f t="shared" si="0"/>
        <v>1100</v>
      </c>
      <c r="I22" s="3">
        <v>491</v>
      </c>
      <c r="J22" s="3" t="s">
        <v>28</v>
      </c>
      <c r="K22" s="3" t="s">
        <v>48</v>
      </c>
    </row>
    <row r="23" spans="1:11" x14ac:dyDescent="0.3">
      <c r="A23" s="10" t="s">
        <v>79</v>
      </c>
      <c r="B23" s="42">
        <v>45108</v>
      </c>
      <c r="C23" s="42">
        <v>45108</v>
      </c>
      <c r="D23" s="42">
        <v>45108</v>
      </c>
      <c r="E23" s="10" t="s">
        <v>52</v>
      </c>
      <c r="F23" s="10" t="s">
        <v>21</v>
      </c>
      <c r="G23" s="21">
        <v>8000</v>
      </c>
      <c r="H23" s="2">
        <f t="shared" si="0"/>
        <v>800</v>
      </c>
      <c r="I23" s="10">
        <v>150</v>
      </c>
      <c r="J23" s="10" t="s">
        <v>14</v>
      </c>
      <c r="K23" s="34" t="s">
        <v>15</v>
      </c>
    </row>
    <row r="24" spans="1:11" x14ac:dyDescent="0.3">
      <c r="A24" s="10" t="s">
        <v>79</v>
      </c>
      <c r="B24" s="42">
        <v>45108</v>
      </c>
      <c r="C24" s="42">
        <v>45108</v>
      </c>
      <c r="D24" s="42">
        <v>45108</v>
      </c>
      <c r="E24" s="10" t="s">
        <v>50</v>
      </c>
      <c r="F24" s="10" t="s">
        <v>21</v>
      </c>
      <c r="G24" s="21">
        <v>1100</v>
      </c>
      <c r="H24" s="21">
        <v>231</v>
      </c>
      <c r="I24" s="10">
        <v>150</v>
      </c>
      <c r="J24" s="10" t="s">
        <v>14</v>
      </c>
      <c r="K24" s="34" t="s">
        <v>15</v>
      </c>
    </row>
    <row r="25" spans="1:11" x14ac:dyDescent="0.3">
      <c r="A25" s="10" t="s">
        <v>79</v>
      </c>
      <c r="B25" s="42">
        <v>45108</v>
      </c>
      <c r="C25" s="41">
        <v>45108</v>
      </c>
      <c r="D25" s="41">
        <v>45108</v>
      </c>
      <c r="E25" t="s">
        <v>52</v>
      </c>
      <c r="F25" t="s">
        <v>21</v>
      </c>
      <c r="G25" s="2">
        <v>9400</v>
      </c>
      <c r="H25" s="2">
        <f t="shared" ref="H25:H27" si="1">G25*0.1</f>
        <v>940</v>
      </c>
      <c r="I25">
        <v>151</v>
      </c>
      <c r="J25" t="s">
        <v>14</v>
      </c>
      <c r="K25" s="33" t="s">
        <v>15</v>
      </c>
    </row>
    <row r="26" spans="1:11" x14ac:dyDescent="0.3">
      <c r="A26" s="10" t="s">
        <v>79</v>
      </c>
      <c r="B26" s="42">
        <v>45108</v>
      </c>
      <c r="C26" s="41">
        <v>45108</v>
      </c>
      <c r="D26" s="41">
        <v>45108</v>
      </c>
      <c r="E26" t="s">
        <v>52</v>
      </c>
      <c r="F26" t="s">
        <v>21</v>
      </c>
      <c r="G26" s="2">
        <v>11430</v>
      </c>
      <c r="H26" s="2">
        <f t="shared" si="1"/>
        <v>1143</v>
      </c>
      <c r="I26">
        <v>154</v>
      </c>
      <c r="J26" t="s">
        <v>14</v>
      </c>
      <c r="K26" s="33" t="s">
        <v>15</v>
      </c>
    </row>
    <row r="27" spans="1:11" x14ac:dyDescent="0.3">
      <c r="A27" s="10" t="s">
        <v>79</v>
      </c>
      <c r="B27" s="42">
        <v>45108</v>
      </c>
      <c r="C27" s="41">
        <v>45108</v>
      </c>
      <c r="D27" s="41">
        <v>45108</v>
      </c>
      <c r="E27" s="3" t="s">
        <v>52</v>
      </c>
      <c r="F27" s="3" t="s">
        <v>21</v>
      </c>
      <c r="G27" s="4">
        <v>1000</v>
      </c>
      <c r="H27" s="2">
        <f t="shared" si="1"/>
        <v>100</v>
      </c>
      <c r="I27" s="3">
        <v>576</v>
      </c>
      <c r="J27" s="3" t="s">
        <v>28</v>
      </c>
      <c r="K27" s="3" t="s">
        <v>48</v>
      </c>
    </row>
    <row r="28" spans="1:11" x14ac:dyDescent="0.3">
      <c r="A28" s="10" t="s">
        <v>79</v>
      </c>
      <c r="B28" s="42">
        <v>45108</v>
      </c>
      <c r="C28" s="41">
        <v>45108</v>
      </c>
      <c r="D28" s="41">
        <v>45108</v>
      </c>
      <c r="E28" s="3" t="s">
        <v>20</v>
      </c>
      <c r="F28" s="3" t="s">
        <v>21</v>
      </c>
      <c r="G28" s="4">
        <v>1000</v>
      </c>
      <c r="H28" s="4">
        <v>0</v>
      </c>
      <c r="I28" s="3">
        <v>577</v>
      </c>
      <c r="J28" s="3" t="s">
        <v>14</v>
      </c>
      <c r="K28" s="3" t="s">
        <v>49</v>
      </c>
    </row>
    <row r="29" spans="1:11" x14ac:dyDescent="0.3">
      <c r="A29" s="10" t="s">
        <v>79</v>
      </c>
      <c r="B29" s="42">
        <v>45108</v>
      </c>
      <c r="C29" s="41">
        <v>45108</v>
      </c>
      <c r="D29" s="41">
        <v>45108</v>
      </c>
      <c r="E29" s="5" t="s">
        <v>50</v>
      </c>
      <c r="F29" s="5" t="s">
        <v>21</v>
      </c>
      <c r="G29" s="6">
        <v>1000</v>
      </c>
      <c r="H29" s="6">
        <v>210</v>
      </c>
      <c r="I29" s="5">
        <v>155</v>
      </c>
      <c r="J29" s="5" t="s">
        <v>14</v>
      </c>
      <c r="K29" s="38" t="s">
        <v>15</v>
      </c>
    </row>
    <row r="30" spans="1:11" x14ac:dyDescent="0.3">
      <c r="A30" s="10" t="s">
        <v>79</v>
      </c>
      <c r="B30" s="42">
        <v>45108</v>
      </c>
      <c r="C30" s="41">
        <v>45108</v>
      </c>
      <c r="D30" s="41">
        <v>45108</v>
      </c>
      <c r="E30" s="5" t="s">
        <v>50</v>
      </c>
      <c r="F30" s="5" t="s">
        <v>21</v>
      </c>
      <c r="G30" s="6">
        <v>500</v>
      </c>
      <c r="H30" s="6">
        <v>105</v>
      </c>
      <c r="I30" s="5">
        <v>156</v>
      </c>
      <c r="J30" s="5" t="s">
        <v>14</v>
      </c>
      <c r="K30" s="38" t="s">
        <v>15</v>
      </c>
    </row>
    <row r="31" spans="1:11" x14ac:dyDescent="0.3">
      <c r="A31" s="10" t="s">
        <v>79</v>
      </c>
      <c r="B31" s="42">
        <v>45108</v>
      </c>
      <c r="C31" s="42">
        <v>45108</v>
      </c>
      <c r="D31" s="42">
        <v>45108</v>
      </c>
      <c r="E31" s="5" t="s">
        <v>51</v>
      </c>
      <c r="F31" s="5" t="s">
        <v>21</v>
      </c>
      <c r="G31" s="6">
        <v>2000</v>
      </c>
      <c r="H31" s="6">
        <v>300</v>
      </c>
      <c r="I31" s="5">
        <v>157</v>
      </c>
      <c r="J31" s="5" t="s">
        <v>14</v>
      </c>
      <c r="K31" s="38" t="s">
        <v>15</v>
      </c>
    </row>
    <row r="32" spans="1:11" x14ac:dyDescent="0.3">
      <c r="A32" s="10" t="s">
        <v>79</v>
      </c>
      <c r="B32" s="42">
        <v>45108</v>
      </c>
      <c r="C32" s="42">
        <v>45108</v>
      </c>
      <c r="D32" s="42">
        <v>45108</v>
      </c>
      <c r="E32" s="5" t="s">
        <v>51</v>
      </c>
      <c r="F32" s="5" t="s">
        <v>21</v>
      </c>
      <c r="G32" s="6">
        <v>3000</v>
      </c>
      <c r="H32" s="6">
        <v>450</v>
      </c>
      <c r="I32" s="5">
        <v>158</v>
      </c>
      <c r="J32" s="5" t="s">
        <v>14</v>
      </c>
      <c r="K32" s="38" t="s">
        <v>15</v>
      </c>
    </row>
    <row r="33" spans="1:13" x14ac:dyDescent="0.3">
      <c r="A33" s="10" t="s">
        <v>79</v>
      </c>
      <c r="B33" s="42">
        <v>45108</v>
      </c>
      <c r="C33" s="42">
        <v>45108</v>
      </c>
      <c r="D33" s="42">
        <v>45108</v>
      </c>
      <c r="E33" s="5" t="s">
        <v>52</v>
      </c>
      <c r="F33" s="5" t="s">
        <v>21</v>
      </c>
      <c r="G33" s="6">
        <v>7700.45</v>
      </c>
      <c r="H33" s="2">
        <f t="shared" ref="H33:H34" si="2">G33*0.1</f>
        <v>770.04500000000007</v>
      </c>
      <c r="I33" s="5">
        <v>159</v>
      </c>
      <c r="J33" s="5" t="s">
        <v>14</v>
      </c>
      <c r="K33" s="38" t="s">
        <v>15</v>
      </c>
    </row>
    <row r="34" spans="1:13" x14ac:dyDescent="0.3">
      <c r="A34" s="10" t="s">
        <v>79</v>
      </c>
      <c r="B34" s="42">
        <v>45108</v>
      </c>
      <c r="C34" s="41">
        <v>45108</v>
      </c>
      <c r="D34" s="41">
        <v>45108</v>
      </c>
      <c r="E34" s="5" t="s">
        <v>52</v>
      </c>
      <c r="F34" s="5" t="s">
        <v>21</v>
      </c>
      <c r="G34" s="6">
        <v>340</v>
      </c>
      <c r="H34" s="2">
        <f t="shared" si="2"/>
        <v>34</v>
      </c>
      <c r="I34" s="5">
        <v>160</v>
      </c>
      <c r="J34" s="5" t="s">
        <v>14</v>
      </c>
      <c r="K34" s="38" t="s">
        <v>15</v>
      </c>
    </row>
    <row r="35" spans="1:13" x14ac:dyDescent="0.3">
      <c r="A35" s="10" t="s">
        <v>79</v>
      </c>
      <c r="B35" s="42">
        <v>45108</v>
      </c>
      <c r="C35" s="41">
        <v>45108</v>
      </c>
      <c r="D35" s="41">
        <v>45108</v>
      </c>
      <c r="E35" s="3" t="s">
        <v>50</v>
      </c>
      <c r="F35" s="3" t="s">
        <v>21</v>
      </c>
      <c r="G35" s="4">
        <v>-2000</v>
      </c>
      <c r="H35" s="4">
        <f>G35*0.21</f>
        <v>-420</v>
      </c>
      <c r="I35" s="3">
        <v>578</v>
      </c>
      <c r="J35" s="3" t="s">
        <v>43</v>
      </c>
      <c r="K35" s="3" t="s">
        <v>53</v>
      </c>
    </row>
    <row r="36" spans="1:13" x14ac:dyDescent="0.3">
      <c r="A36" s="10" t="s">
        <v>79</v>
      </c>
      <c r="B36" s="42">
        <v>45108</v>
      </c>
      <c r="C36" s="41">
        <v>45108</v>
      </c>
      <c r="D36" s="41">
        <v>45108</v>
      </c>
      <c r="E36" s="46" t="s">
        <v>52</v>
      </c>
      <c r="F36" s="46" t="s">
        <v>21</v>
      </c>
      <c r="G36" s="47">
        <v>1500</v>
      </c>
      <c r="H36" s="2">
        <f t="shared" ref="H36:H37" si="3">G36*0.1</f>
        <v>150</v>
      </c>
      <c r="I36" s="46">
        <v>400</v>
      </c>
      <c r="J36" s="46" t="s">
        <v>14</v>
      </c>
      <c r="K36" s="48" t="s">
        <v>72</v>
      </c>
      <c r="M36">
        <v>1</v>
      </c>
    </row>
    <row r="37" spans="1:13" x14ac:dyDescent="0.3">
      <c r="A37" s="10" t="s">
        <v>79</v>
      </c>
      <c r="B37" s="42">
        <v>45108</v>
      </c>
      <c r="C37" s="41">
        <v>45108</v>
      </c>
      <c r="D37" s="41">
        <v>45108</v>
      </c>
      <c r="E37" s="5" t="s">
        <v>52</v>
      </c>
      <c r="F37" s="5" t="s">
        <v>21</v>
      </c>
      <c r="G37" s="6">
        <v>300</v>
      </c>
      <c r="H37" s="2">
        <f t="shared" si="3"/>
        <v>30</v>
      </c>
      <c r="I37" s="5">
        <v>401</v>
      </c>
      <c r="J37" s="5" t="s">
        <v>14</v>
      </c>
      <c r="K37" s="38" t="s">
        <v>72</v>
      </c>
      <c r="M37">
        <v>2</v>
      </c>
    </row>
    <row r="38" spans="1:13" x14ac:dyDescent="0.3">
      <c r="B38" s="41"/>
      <c r="C38" s="41"/>
      <c r="D38" s="41"/>
    </row>
  </sheetData>
  <autoFilter ref="A1:P37" xr:uid="{00000000-0009-0000-0000-000004000000}"/>
  <mergeCells count="1">
    <mergeCell ref="O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"/>
  <sheetViews>
    <sheetView workbookViewId="0">
      <selection activeCell="D3" sqref="D3:D16"/>
    </sheetView>
  </sheetViews>
  <sheetFormatPr defaultRowHeight="14.4" x14ac:dyDescent="0.3"/>
  <cols>
    <col min="1" max="1" width="11.44140625" bestFit="1" customWidth="1"/>
    <col min="2" max="2" width="20.44140625" bestFit="1" customWidth="1"/>
    <col min="3" max="3" width="13.6640625" bestFit="1" customWidth="1"/>
    <col min="4" max="4" width="20.44140625" bestFit="1" customWidth="1"/>
    <col min="5" max="5" width="10.88671875" bestFit="1" customWidth="1"/>
  </cols>
  <sheetData>
    <row r="1" spans="1:6" x14ac:dyDescent="0.3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15" t="s">
        <v>59</v>
      </c>
    </row>
    <row r="2" spans="1:6" x14ac:dyDescent="0.3">
      <c r="B2" s="17"/>
      <c r="D2" s="1"/>
      <c r="E2" s="14">
        <f>SUM(E3:E16)</f>
        <v>8003.0599999999995</v>
      </c>
    </row>
    <row r="3" spans="1:6" x14ac:dyDescent="0.3">
      <c r="A3">
        <v>1</v>
      </c>
      <c r="B3" s="16" t="s">
        <v>15</v>
      </c>
      <c r="C3">
        <v>1</v>
      </c>
      <c r="D3" s="26" t="s">
        <v>78</v>
      </c>
      <c r="E3" s="2">
        <v>2601.02</v>
      </c>
      <c r="F3">
        <v>3</v>
      </c>
    </row>
    <row r="4" spans="1:6" x14ac:dyDescent="0.3">
      <c r="A4">
        <f t="shared" ref="A4:A9" si="0">A3+1</f>
        <v>2</v>
      </c>
      <c r="B4" s="17" t="s">
        <v>16</v>
      </c>
      <c r="C4">
        <v>2</v>
      </c>
      <c r="D4" s="26" t="s">
        <v>78</v>
      </c>
      <c r="E4" s="2">
        <v>800.51</v>
      </c>
      <c r="F4">
        <v>15</v>
      </c>
    </row>
    <row r="5" spans="1:6" x14ac:dyDescent="0.3">
      <c r="A5">
        <f t="shared" si="0"/>
        <v>3</v>
      </c>
      <c r="B5" s="17" t="s">
        <v>16</v>
      </c>
      <c r="C5">
        <v>3</v>
      </c>
      <c r="D5" s="26" t="s">
        <v>78</v>
      </c>
      <c r="E5" s="2">
        <v>-2000</v>
      </c>
      <c r="F5">
        <v>15</v>
      </c>
    </row>
    <row r="6" spans="1:6" x14ac:dyDescent="0.3">
      <c r="A6">
        <f t="shared" si="0"/>
        <v>4</v>
      </c>
      <c r="B6" s="17" t="s">
        <v>16</v>
      </c>
      <c r="C6">
        <v>4</v>
      </c>
      <c r="D6" s="26" t="s">
        <v>78</v>
      </c>
      <c r="E6" s="2">
        <v>500</v>
      </c>
      <c r="F6">
        <v>15</v>
      </c>
    </row>
    <row r="7" spans="1:6" x14ac:dyDescent="0.3">
      <c r="A7">
        <f t="shared" si="0"/>
        <v>5</v>
      </c>
      <c r="B7" s="17" t="s">
        <v>16</v>
      </c>
      <c r="C7">
        <v>5</v>
      </c>
      <c r="D7" s="26" t="s">
        <v>78</v>
      </c>
      <c r="E7" s="2">
        <v>100</v>
      </c>
      <c r="F7">
        <v>16</v>
      </c>
    </row>
    <row r="8" spans="1:6" x14ac:dyDescent="0.3">
      <c r="A8">
        <f t="shared" si="0"/>
        <v>6</v>
      </c>
      <c r="B8" s="17" t="s">
        <v>16</v>
      </c>
      <c r="C8">
        <v>6</v>
      </c>
      <c r="D8" s="26" t="s">
        <v>78</v>
      </c>
      <c r="E8" s="2">
        <v>1000</v>
      </c>
      <c r="F8">
        <v>16</v>
      </c>
    </row>
    <row r="9" spans="1:6" x14ac:dyDescent="0.3">
      <c r="A9">
        <f t="shared" si="0"/>
        <v>7</v>
      </c>
      <c r="B9" s="17" t="s">
        <v>16</v>
      </c>
      <c r="C9">
        <v>9</v>
      </c>
      <c r="D9" s="26" t="s">
        <v>78</v>
      </c>
      <c r="E9" s="2">
        <v>1000</v>
      </c>
      <c r="F9">
        <v>16</v>
      </c>
    </row>
    <row r="10" spans="1:6" x14ac:dyDescent="0.3">
      <c r="A10">
        <f>A9+1</f>
        <v>8</v>
      </c>
      <c r="B10" s="16" t="s">
        <v>19</v>
      </c>
      <c r="C10">
        <v>13</v>
      </c>
      <c r="D10" s="26" t="s">
        <v>78</v>
      </c>
      <c r="E10" s="2">
        <v>2601.02</v>
      </c>
      <c r="F10">
        <v>17</v>
      </c>
    </row>
    <row r="11" spans="1:6" x14ac:dyDescent="0.3">
      <c r="A11">
        <f t="shared" ref="A11:A16" si="1">A10+1</f>
        <v>9</v>
      </c>
      <c r="B11" s="17" t="s">
        <v>19</v>
      </c>
      <c r="C11">
        <v>14</v>
      </c>
      <c r="D11" s="26" t="s">
        <v>78</v>
      </c>
      <c r="E11" s="2">
        <v>800.51</v>
      </c>
      <c r="F11">
        <v>1</v>
      </c>
    </row>
    <row r="12" spans="1:6" x14ac:dyDescent="0.3">
      <c r="A12">
        <f t="shared" si="1"/>
        <v>10</v>
      </c>
      <c r="B12" s="17" t="s">
        <v>19</v>
      </c>
      <c r="C12">
        <v>15</v>
      </c>
      <c r="D12" s="26" t="s">
        <v>78</v>
      </c>
      <c r="E12" s="2">
        <v>-2000</v>
      </c>
      <c r="F12">
        <v>1</v>
      </c>
    </row>
    <row r="13" spans="1:6" x14ac:dyDescent="0.3">
      <c r="A13">
        <f t="shared" si="1"/>
        <v>11</v>
      </c>
      <c r="B13" s="17" t="s">
        <v>19</v>
      </c>
      <c r="C13">
        <v>16</v>
      </c>
      <c r="D13" s="26" t="s">
        <v>78</v>
      </c>
      <c r="E13" s="2">
        <v>500</v>
      </c>
      <c r="F13">
        <v>3</v>
      </c>
    </row>
    <row r="14" spans="1:6" x14ac:dyDescent="0.3">
      <c r="A14">
        <f t="shared" si="1"/>
        <v>12</v>
      </c>
      <c r="B14" s="17" t="s">
        <v>19</v>
      </c>
      <c r="C14">
        <v>17</v>
      </c>
      <c r="D14" s="26" t="s">
        <v>78</v>
      </c>
      <c r="E14" s="2">
        <v>100</v>
      </c>
      <c r="F14">
        <v>5</v>
      </c>
    </row>
    <row r="15" spans="1:6" x14ac:dyDescent="0.3">
      <c r="A15">
        <f t="shared" si="1"/>
        <v>13</v>
      </c>
      <c r="B15" s="17" t="s">
        <v>15</v>
      </c>
      <c r="C15">
        <v>18</v>
      </c>
      <c r="D15" s="26" t="s">
        <v>78</v>
      </c>
      <c r="E15" s="2">
        <v>1000</v>
      </c>
      <c r="F15">
        <v>5</v>
      </c>
    </row>
    <row r="16" spans="1:6" x14ac:dyDescent="0.3">
      <c r="A16">
        <f t="shared" si="1"/>
        <v>14</v>
      </c>
      <c r="B16" s="17" t="s">
        <v>15</v>
      </c>
      <c r="C16">
        <v>23</v>
      </c>
      <c r="D16" s="26" t="s">
        <v>78</v>
      </c>
      <c r="E16" s="2">
        <v>1000</v>
      </c>
      <c r="F16">
        <v>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8"/>
  <sheetViews>
    <sheetView workbookViewId="0">
      <selection activeCell="E3" sqref="E3:E16"/>
    </sheetView>
  </sheetViews>
  <sheetFormatPr defaultRowHeight="14.4" x14ac:dyDescent="0.3"/>
  <cols>
    <col min="1" max="1" width="11.44140625" bestFit="1" customWidth="1"/>
    <col min="2" max="2" width="12.33203125" bestFit="1" customWidth="1"/>
    <col min="3" max="3" width="20.44140625" bestFit="1" customWidth="1"/>
    <col min="4" max="4" width="13.6640625" bestFit="1" customWidth="1"/>
    <col min="5" max="5" width="17.5546875" bestFit="1" customWidth="1"/>
    <col min="6" max="6" width="19.109375" bestFit="1" customWidth="1"/>
    <col min="7" max="7" width="19.88671875" bestFit="1" customWidth="1"/>
    <col min="8" max="8" width="19" bestFit="1" customWidth="1"/>
    <col min="9" max="9" width="19.6640625" bestFit="1" customWidth="1"/>
    <col min="10" max="10" width="24.5546875" bestFit="1" customWidth="1"/>
    <col min="11" max="11" width="25.33203125" bestFit="1" customWidth="1"/>
    <col min="15" max="15" width="22" customWidth="1"/>
  </cols>
  <sheetData>
    <row r="1" spans="1:23" x14ac:dyDescent="0.3">
      <c r="A1" s="8" t="s">
        <v>54</v>
      </c>
      <c r="B1" s="8" t="s">
        <v>60</v>
      </c>
      <c r="C1" s="8" t="s">
        <v>61</v>
      </c>
      <c r="D1" s="8" t="s">
        <v>56</v>
      </c>
      <c r="E1" s="8" t="s">
        <v>62</v>
      </c>
      <c r="F1" s="8" t="s">
        <v>63</v>
      </c>
      <c r="G1" s="8" t="s">
        <v>64</v>
      </c>
      <c r="H1" s="8" t="s">
        <v>65</v>
      </c>
      <c r="I1" s="8" t="s">
        <v>66</v>
      </c>
      <c r="J1" s="8" t="s">
        <v>67</v>
      </c>
      <c r="K1" s="8" t="s">
        <v>68</v>
      </c>
      <c r="L1" s="11"/>
      <c r="M1" s="11"/>
    </row>
    <row r="2" spans="1:23" x14ac:dyDescent="0.3">
      <c r="A2" s="22"/>
      <c r="B2" s="22"/>
      <c r="C2" s="22"/>
      <c r="D2" s="22"/>
      <c r="E2" s="22"/>
      <c r="F2" s="23">
        <f t="shared" ref="F2:K2" si="0">SUM(F3:F16)</f>
        <v>6001.02</v>
      </c>
      <c r="G2" s="23">
        <f t="shared" si="0"/>
        <v>1260.22</v>
      </c>
      <c r="H2" s="23">
        <f t="shared" si="0"/>
        <v>3401.02</v>
      </c>
      <c r="I2" s="23">
        <f t="shared" si="0"/>
        <v>600.16000000000008</v>
      </c>
      <c r="J2" s="23">
        <f t="shared" si="0"/>
        <v>3801.02</v>
      </c>
      <c r="K2" s="49">
        <f t="shared" si="0"/>
        <v>380.1</v>
      </c>
      <c r="L2" s="11"/>
      <c r="M2" s="19"/>
      <c r="N2" s="20"/>
      <c r="O2" s="20"/>
      <c r="P2" s="20"/>
      <c r="Q2" s="20"/>
      <c r="R2" s="19"/>
      <c r="S2" s="19"/>
      <c r="T2" s="19"/>
      <c r="U2" s="19"/>
      <c r="V2" s="19"/>
      <c r="W2" s="19"/>
    </row>
    <row r="3" spans="1:23" x14ac:dyDescent="0.3">
      <c r="A3" s="24">
        <v>1</v>
      </c>
      <c r="B3" s="25" t="s">
        <v>14</v>
      </c>
      <c r="C3" s="32">
        <v>811272384</v>
      </c>
      <c r="D3" s="25">
        <v>30</v>
      </c>
      <c r="E3" s="25" t="s">
        <v>78</v>
      </c>
      <c r="F3" s="27">
        <v>1000</v>
      </c>
      <c r="G3" s="27">
        <v>210</v>
      </c>
      <c r="H3" s="26">
        <v>800.51</v>
      </c>
      <c r="I3" s="27">
        <v>120.08</v>
      </c>
      <c r="J3" s="26">
        <v>800.51</v>
      </c>
      <c r="K3" s="26">
        <v>80.05</v>
      </c>
      <c r="M3" s="19"/>
      <c r="N3" s="20"/>
      <c r="O3" s="20"/>
      <c r="P3" s="20"/>
      <c r="Q3" s="20"/>
      <c r="R3" s="19"/>
      <c r="S3" s="19"/>
      <c r="T3" s="19"/>
      <c r="U3" s="19"/>
      <c r="V3" s="19"/>
      <c r="W3" s="19"/>
    </row>
    <row r="4" spans="1:23" x14ac:dyDescent="0.3">
      <c r="A4" s="24">
        <v>2</v>
      </c>
      <c r="B4" s="25" t="s">
        <v>14</v>
      </c>
      <c r="C4" s="32">
        <v>811272384</v>
      </c>
      <c r="D4" s="25">
        <v>31</v>
      </c>
      <c r="E4" s="25" t="s">
        <v>78</v>
      </c>
      <c r="F4" s="26">
        <v>1601.02</v>
      </c>
      <c r="G4" s="26">
        <v>336.22</v>
      </c>
      <c r="H4" s="26">
        <v>800.51</v>
      </c>
      <c r="I4" s="27">
        <v>210.08</v>
      </c>
      <c r="J4" s="26">
        <v>800.51</v>
      </c>
      <c r="K4" s="26">
        <v>80.05</v>
      </c>
      <c r="M4" s="19"/>
      <c r="N4" s="20"/>
      <c r="O4" s="20"/>
      <c r="P4" s="20"/>
      <c r="Q4" s="20"/>
      <c r="R4" s="19"/>
      <c r="S4" s="19"/>
      <c r="T4" s="19"/>
      <c r="U4" s="19"/>
      <c r="V4" s="19"/>
      <c r="W4" s="19"/>
    </row>
    <row r="5" spans="1:23" x14ac:dyDescent="0.3">
      <c r="A5" s="24">
        <v>3</v>
      </c>
      <c r="B5" s="25" t="s">
        <v>14</v>
      </c>
      <c r="C5" s="31">
        <v>811272384</v>
      </c>
      <c r="D5" s="25">
        <v>32</v>
      </c>
      <c r="E5" s="25" t="s">
        <v>78</v>
      </c>
      <c r="F5" s="26"/>
      <c r="G5" s="26"/>
      <c r="H5" s="26"/>
      <c r="I5" s="27"/>
      <c r="J5" s="27">
        <v>-2000</v>
      </c>
      <c r="K5" s="27">
        <v>-200</v>
      </c>
      <c r="M5" s="19"/>
      <c r="N5" s="20"/>
      <c r="O5" s="20"/>
      <c r="P5" s="20"/>
      <c r="Q5" s="20"/>
      <c r="R5" s="19"/>
      <c r="S5" s="19"/>
      <c r="T5" s="19"/>
      <c r="U5" s="19"/>
      <c r="V5" s="19"/>
      <c r="W5" s="19"/>
    </row>
    <row r="6" spans="1:23" x14ac:dyDescent="0.3">
      <c r="A6" s="24">
        <v>4</v>
      </c>
      <c r="B6" s="25" t="s">
        <v>14</v>
      </c>
      <c r="C6" s="31">
        <v>811272384</v>
      </c>
      <c r="D6" s="25">
        <v>33</v>
      </c>
      <c r="E6" s="25" t="s">
        <v>78</v>
      </c>
      <c r="F6" s="26"/>
      <c r="G6" s="26"/>
      <c r="H6" s="26"/>
      <c r="I6" s="27"/>
      <c r="J6" s="27">
        <v>500</v>
      </c>
      <c r="K6" s="27">
        <v>50</v>
      </c>
      <c r="M6" s="19"/>
      <c r="N6" s="20"/>
      <c r="O6" s="20"/>
      <c r="P6" s="20"/>
      <c r="Q6" s="20"/>
      <c r="R6" s="19"/>
      <c r="S6" s="19"/>
      <c r="T6" s="19"/>
      <c r="U6" s="19"/>
      <c r="V6" s="19"/>
      <c r="W6" s="19"/>
    </row>
    <row r="7" spans="1:23" x14ac:dyDescent="0.3">
      <c r="A7" s="24">
        <v>5</v>
      </c>
      <c r="B7" s="25" t="s">
        <v>14</v>
      </c>
      <c r="C7" s="32">
        <v>811272384</v>
      </c>
      <c r="D7" s="25">
        <v>34</v>
      </c>
      <c r="E7" s="25" t="s">
        <v>78</v>
      </c>
      <c r="F7" s="26"/>
      <c r="G7" s="26"/>
      <c r="H7" s="26"/>
      <c r="I7" s="27"/>
      <c r="J7" s="27">
        <v>300</v>
      </c>
      <c r="K7" s="27">
        <v>30</v>
      </c>
      <c r="M7" s="19"/>
      <c r="N7" s="20"/>
      <c r="O7" s="20"/>
      <c r="P7" s="20"/>
      <c r="Q7" s="20"/>
      <c r="R7" s="19"/>
      <c r="S7" s="19"/>
      <c r="T7" s="19"/>
      <c r="U7" s="19"/>
      <c r="V7" s="19"/>
      <c r="W7" s="19"/>
    </row>
    <row r="8" spans="1:23" x14ac:dyDescent="0.3">
      <c r="A8" s="24">
        <v>6</v>
      </c>
      <c r="B8" s="25" t="s">
        <v>14</v>
      </c>
      <c r="C8" s="31">
        <v>43253018</v>
      </c>
      <c r="D8" s="25">
        <v>35</v>
      </c>
      <c r="E8" s="25" t="s">
        <v>78</v>
      </c>
      <c r="F8" s="26"/>
      <c r="G8" s="26"/>
      <c r="H8" s="26"/>
      <c r="I8" s="27"/>
      <c r="J8" s="27">
        <v>1000</v>
      </c>
      <c r="K8" s="27">
        <v>100</v>
      </c>
      <c r="M8" s="19"/>
      <c r="N8" s="20"/>
      <c r="O8" s="20"/>
      <c r="P8" s="20"/>
      <c r="Q8" s="20"/>
      <c r="R8" s="19"/>
      <c r="S8" s="19"/>
      <c r="T8" s="19"/>
      <c r="U8" s="19"/>
      <c r="V8" s="19"/>
      <c r="W8" s="19"/>
    </row>
    <row r="9" spans="1:23" x14ac:dyDescent="0.3">
      <c r="A9" s="24">
        <v>7</v>
      </c>
      <c r="B9" s="25" t="s">
        <v>14</v>
      </c>
      <c r="C9" s="31">
        <v>43253018</v>
      </c>
      <c r="D9" s="25">
        <v>36</v>
      </c>
      <c r="E9" s="25" t="s">
        <v>78</v>
      </c>
      <c r="F9" s="27">
        <v>1000</v>
      </c>
      <c r="G9" s="27">
        <v>210</v>
      </c>
      <c r="H9" s="27"/>
      <c r="I9" s="27"/>
      <c r="J9" s="27"/>
      <c r="K9" s="27"/>
      <c r="M9" s="19"/>
      <c r="N9" s="20"/>
      <c r="O9" s="20"/>
      <c r="P9" s="20"/>
      <c r="Q9" s="20"/>
      <c r="R9" s="19"/>
      <c r="S9" s="19"/>
      <c r="T9" s="19"/>
      <c r="U9" s="19"/>
      <c r="V9" s="19"/>
      <c r="W9" s="19"/>
    </row>
    <row r="10" spans="1:23" x14ac:dyDescent="0.3">
      <c r="A10" s="24">
        <v>8</v>
      </c>
      <c r="B10" s="25" t="s">
        <v>25</v>
      </c>
      <c r="C10" s="31">
        <v>43253018</v>
      </c>
      <c r="D10" s="25">
        <v>37</v>
      </c>
      <c r="E10" s="25" t="s">
        <v>78</v>
      </c>
      <c r="F10" s="27">
        <v>1200</v>
      </c>
      <c r="G10" s="27">
        <v>252</v>
      </c>
      <c r="H10" s="27"/>
      <c r="I10" s="27"/>
      <c r="J10" s="27"/>
      <c r="K10" s="27"/>
      <c r="M10" s="19"/>
      <c r="N10" s="20"/>
      <c r="O10" s="20"/>
      <c r="P10" s="20"/>
      <c r="Q10" s="20"/>
      <c r="R10" s="19"/>
      <c r="S10" s="19"/>
      <c r="T10" s="19"/>
      <c r="U10" s="19"/>
      <c r="V10" s="19"/>
      <c r="W10" s="19"/>
    </row>
    <row r="11" spans="1:23" x14ac:dyDescent="0.3">
      <c r="A11" s="24">
        <v>9</v>
      </c>
      <c r="B11" s="25" t="s">
        <v>25</v>
      </c>
      <c r="C11" s="31">
        <v>43253018</v>
      </c>
      <c r="D11" s="25">
        <v>38</v>
      </c>
      <c r="E11" s="25" t="s">
        <v>78</v>
      </c>
      <c r="F11" s="27"/>
      <c r="G11" s="27"/>
      <c r="H11" s="27">
        <v>1200</v>
      </c>
      <c r="I11" s="27">
        <v>180</v>
      </c>
      <c r="J11" s="27"/>
      <c r="K11" s="27"/>
      <c r="M11" s="19"/>
      <c r="N11" s="20"/>
      <c r="O11" s="20"/>
      <c r="P11" s="20"/>
      <c r="Q11" s="20"/>
      <c r="R11" s="19"/>
      <c r="S11" s="19"/>
      <c r="T11" s="19"/>
      <c r="U11" s="19"/>
      <c r="V11" s="19"/>
      <c r="W11" s="19"/>
    </row>
    <row r="12" spans="1:23" x14ac:dyDescent="0.3">
      <c r="A12" s="24">
        <v>10</v>
      </c>
      <c r="B12" s="25" t="s">
        <v>25</v>
      </c>
      <c r="C12" s="31">
        <v>43253018</v>
      </c>
      <c r="D12" s="25">
        <v>39</v>
      </c>
      <c r="E12" s="25" t="s">
        <v>78</v>
      </c>
      <c r="F12" s="27">
        <v>1200</v>
      </c>
      <c r="G12" s="27">
        <v>252</v>
      </c>
      <c r="H12" s="27"/>
      <c r="I12" s="27"/>
      <c r="J12" s="27"/>
      <c r="K12" s="27"/>
      <c r="M12" s="19"/>
      <c r="N12" s="20"/>
      <c r="O12" s="20"/>
      <c r="P12" s="20"/>
      <c r="Q12" s="20"/>
      <c r="R12" s="19"/>
      <c r="S12" s="19"/>
      <c r="T12" s="19"/>
      <c r="U12" s="19"/>
      <c r="V12" s="19"/>
      <c r="W12" s="19"/>
    </row>
    <row r="13" spans="1:23" x14ac:dyDescent="0.3">
      <c r="A13" s="24">
        <v>11</v>
      </c>
      <c r="B13" s="25" t="s">
        <v>25</v>
      </c>
      <c r="C13" s="31">
        <v>43253018</v>
      </c>
      <c r="D13" s="25">
        <v>40</v>
      </c>
      <c r="E13" s="25" t="s">
        <v>78</v>
      </c>
      <c r="F13" s="27"/>
      <c r="G13" s="27"/>
      <c r="H13" s="27">
        <v>100</v>
      </c>
      <c r="I13" s="27">
        <v>15</v>
      </c>
      <c r="J13" s="27"/>
      <c r="K13" s="27"/>
      <c r="M13" s="19"/>
      <c r="N13" s="20"/>
      <c r="O13" s="20"/>
      <c r="P13" s="20"/>
      <c r="Q13" s="20"/>
      <c r="R13" s="19"/>
      <c r="S13" s="19"/>
      <c r="T13" s="19"/>
      <c r="U13" s="19"/>
      <c r="V13" s="19"/>
      <c r="W13" s="19"/>
    </row>
    <row r="14" spans="1:23" x14ac:dyDescent="0.3">
      <c r="A14" s="24">
        <v>12</v>
      </c>
      <c r="B14" s="25" t="s">
        <v>35</v>
      </c>
      <c r="C14" s="40" t="s">
        <v>69</v>
      </c>
      <c r="D14" s="25">
        <v>41</v>
      </c>
      <c r="E14" s="25" t="s">
        <v>78</v>
      </c>
      <c r="F14" s="27"/>
      <c r="G14" s="27"/>
      <c r="H14" s="27">
        <v>500</v>
      </c>
      <c r="I14" s="27">
        <v>75</v>
      </c>
      <c r="J14" s="27"/>
      <c r="K14" s="27"/>
      <c r="M14" s="19"/>
      <c r="N14" s="20"/>
      <c r="O14" s="20"/>
      <c r="P14" s="20"/>
      <c r="Q14" s="20"/>
      <c r="R14" s="19"/>
      <c r="S14" s="19"/>
      <c r="T14" s="19"/>
      <c r="U14" s="19"/>
      <c r="V14" s="19"/>
      <c r="W14" s="19"/>
    </row>
    <row r="15" spans="1:23" x14ac:dyDescent="0.3">
      <c r="A15" s="24">
        <v>13</v>
      </c>
      <c r="B15" s="25" t="s">
        <v>35</v>
      </c>
      <c r="C15" s="40" t="s">
        <v>69</v>
      </c>
      <c r="D15" s="25">
        <v>42</v>
      </c>
      <c r="E15" s="25" t="s">
        <v>78</v>
      </c>
      <c r="F15" s="27"/>
      <c r="G15" s="27"/>
      <c r="H15" s="27"/>
      <c r="I15" s="27"/>
      <c r="J15" s="27">
        <v>1200</v>
      </c>
      <c r="K15" s="27">
        <v>120</v>
      </c>
      <c r="M15" s="19"/>
      <c r="N15" s="20"/>
      <c r="O15" s="20"/>
      <c r="P15" s="20"/>
      <c r="Q15" s="20"/>
      <c r="R15" s="19"/>
      <c r="S15" s="19"/>
      <c r="T15" s="19"/>
      <c r="U15" s="19"/>
      <c r="V15" s="19"/>
      <c r="W15" s="19"/>
    </row>
    <row r="16" spans="1:23" x14ac:dyDescent="0.3">
      <c r="A16" s="24">
        <v>14</v>
      </c>
      <c r="B16" s="25" t="s">
        <v>35</v>
      </c>
      <c r="C16" s="40" t="s">
        <v>69</v>
      </c>
      <c r="D16" s="25">
        <v>43</v>
      </c>
      <c r="E16" s="25" t="s">
        <v>78</v>
      </c>
      <c r="F16" s="26"/>
      <c r="G16" s="26"/>
      <c r="H16" s="26"/>
      <c r="I16" s="26"/>
      <c r="J16" s="27">
        <v>1200</v>
      </c>
      <c r="K16" s="27">
        <v>120</v>
      </c>
      <c r="M16" s="19"/>
      <c r="N16" s="20"/>
      <c r="O16" s="20"/>
      <c r="P16" s="20"/>
      <c r="Q16" s="20"/>
      <c r="R16" s="19"/>
      <c r="S16" s="19"/>
      <c r="T16" s="19"/>
      <c r="U16" s="19"/>
      <c r="V16" s="19"/>
      <c r="W16" s="19"/>
    </row>
    <row r="28" spans="1:23" x14ac:dyDescent="0.3">
      <c r="A28" s="24"/>
      <c r="B28" s="25"/>
      <c r="C28" s="17"/>
      <c r="D28" s="25"/>
      <c r="E28" s="25"/>
      <c r="F28" s="26"/>
      <c r="G28" s="26"/>
      <c r="H28" s="26"/>
      <c r="I28" s="27"/>
      <c r="J28" s="26"/>
      <c r="K28" s="26"/>
      <c r="M28" s="19"/>
      <c r="N28" s="20"/>
      <c r="O28" s="20"/>
      <c r="P28" s="20"/>
      <c r="Q28" s="20"/>
      <c r="R28" s="19"/>
      <c r="S28" s="19"/>
      <c r="T28" s="19"/>
      <c r="U28" s="19"/>
      <c r="V28" s="19"/>
      <c r="W28" s="1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9"/>
  <sheetViews>
    <sheetView topLeftCell="A2" workbookViewId="0">
      <selection activeCell="E11" sqref="E11"/>
    </sheetView>
  </sheetViews>
  <sheetFormatPr defaultRowHeight="14.4" x14ac:dyDescent="0.3"/>
  <cols>
    <col min="1" max="1" width="11.44140625" bestFit="1" customWidth="1"/>
    <col min="2" max="2" width="20.44140625" bestFit="1" customWidth="1"/>
    <col min="3" max="3" width="13.6640625" bestFit="1" customWidth="1"/>
    <col min="4" max="4" width="17.5546875" bestFit="1" customWidth="1"/>
    <col min="5" max="5" width="19.109375" bestFit="1" customWidth="1"/>
    <col min="6" max="6" width="19.88671875" bestFit="1" customWidth="1"/>
    <col min="7" max="7" width="19" bestFit="1" customWidth="1"/>
    <col min="8" max="8" width="19.6640625" bestFit="1" customWidth="1"/>
    <col min="9" max="9" width="24.5546875" bestFit="1" customWidth="1"/>
    <col min="10" max="10" width="25.33203125" bestFit="1" customWidth="1"/>
    <col min="11" max="11" width="8" bestFit="1" customWidth="1"/>
    <col min="12" max="12" width="22" bestFit="1" customWidth="1"/>
    <col min="15" max="15" width="20.5546875" customWidth="1"/>
  </cols>
  <sheetData>
    <row r="1" spans="1:23" x14ac:dyDescent="0.3">
      <c r="A1" s="8" t="s">
        <v>54</v>
      </c>
      <c r="B1" s="8" t="s">
        <v>55</v>
      </c>
      <c r="C1" s="8" t="s">
        <v>56</v>
      </c>
      <c r="D1" s="8" t="s">
        <v>62</v>
      </c>
      <c r="E1" s="8" t="s">
        <v>63</v>
      </c>
      <c r="F1" s="8" t="s">
        <v>64</v>
      </c>
      <c r="G1" s="8" t="s">
        <v>65</v>
      </c>
      <c r="H1" s="8" t="s">
        <v>66</v>
      </c>
      <c r="I1" s="8" t="s">
        <v>67</v>
      </c>
      <c r="J1" s="8" t="s">
        <v>68</v>
      </c>
      <c r="K1" s="8" t="s">
        <v>59</v>
      </c>
      <c r="L1" s="8" t="s">
        <v>70</v>
      </c>
    </row>
    <row r="2" spans="1:23" x14ac:dyDescent="0.3">
      <c r="A2" s="11"/>
      <c r="B2" s="11"/>
      <c r="C2" s="11"/>
      <c r="D2" s="11"/>
      <c r="E2" s="13">
        <f t="shared" ref="E2:J2" si="0">SUM(E3:E19)</f>
        <v>29654.77</v>
      </c>
      <c r="F2" s="13">
        <f t="shared" si="0"/>
        <v>6227.5</v>
      </c>
      <c r="G2" s="13">
        <f t="shared" si="0"/>
        <v>61143.229999999996</v>
      </c>
      <c r="H2" s="13">
        <f t="shared" si="0"/>
        <v>9171.48</v>
      </c>
      <c r="I2" s="13">
        <f t="shared" si="0"/>
        <v>83100.510000000009</v>
      </c>
      <c r="J2" s="30">
        <f t="shared" si="0"/>
        <v>8310.0509999999995</v>
      </c>
      <c r="K2" s="11">
        <v>0</v>
      </c>
      <c r="L2" s="11"/>
    </row>
    <row r="3" spans="1:23" x14ac:dyDescent="0.3">
      <c r="A3" s="11">
        <v>1</v>
      </c>
      <c r="B3" s="35" t="s">
        <v>15</v>
      </c>
      <c r="C3" s="11">
        <v>60</v>
      </c>
      <c r="D3" s="50" t="s">
        <v>78</v>
      </c>
      <c r="E3" s="11">
        <v>2000</v>
      </c>
      <c r="F3" s="11">
        <v>420</v>
      </c>
      <c r="G3" s="11">
        <v>3000</v>
      </c>
      <c r="H3" s="11">
        <v>450</v>
      </c>
      <c r="I3" s="11">
        <v>4000</v>
      </c>
      <c r="J3" s="11">
        <v>400</v>
      </c>
      <c r="K3" s="11">
        <v>0</v>
      </c>
      <c r="L3" s="11"/>
      <c r="N3" s="19"/>
      <c r="O3" s="20"/>
      <c r="P3" s="20"/>
      <c r="Q3" s="20"/>
      <c r="R3" s="19"/>
      <c r="S3" s="19"/>
      <c r="T3" s="19"/>
      <c r="U3" s="19"/>
      <c r="V3" s="19"/>
      <c r="W3" s="19"/>
    </row>
    <row r="4" spans="1:23" x14ac:dyDescent="0.3">
      <c r="A4">
        <f>A3+1</f>
        <v>2</v>
      </c>
      <c r="B4" s="36" t="s">
        <v>15</v>
      </c>
      <c r="C4">
        <v>61</v>
      </c>
      <c r="D4" s="50" t="s">
        <v>78</v>
      </c>
      <c r="E4">
        <v>9000</v>
      </c>
      <c r="F4">
        <v>1890</v>
      </c>
      <c r="K4">
        <v>0</v>
      </c>
      <c r="N4" s="19"/>
      <c r="O4" s="20"/>
      <c r="P4" s="20"/>
      <c r="Q4" s="20"/>
      <c r="R4" s="19"/>
      <c r="S4" s="19"/>
      <c r="T4" s="19"/>
      <c r="U4" s="19"/>
      <c r="V4" s="19"/>
      <c r="W4" s="19"/>
    </row>
    <row r="5" spans="1:23" x14ac:dyDescent="0.3">
      <c r="A5">
        <f t="shared" ref="A5:A10" si="1">A4+1</f>
        <v>3</v>
      </c>
      <c r="B5" s="36" t="s">
        <v>15</v>
      </c>
      <c r="C5">
        <v>62</v>
      </c>
      <c r="D5" s="50" t="s">
        <v>78</v>
      </c>
      <c r="E5">
        <v>8800.5400000000009</v>
      </c>
      <c r="F5">
        <v>1848.11</v>
      </c>
      <c r="K5" s="11">
        <v>0</v>
      </c>
      <c r="N5" s="19"/>
      <c r="O5" s="20"/>
      <c r="P5" s="20"/>
      <c r="Q5" s="20"/>
      <c r="R5" s="19"/>
      <c r="S5" s="19"/>
      <c r="T5" s="19"/>
      <c r="U5" s="19"/>
      <c r="V5" s="19"/>
      <c r="W5" s="19"/>
    </row>
    <row r="6" spans="1:23" x14ac:dyDescent="0.3">
      <c r="A6">
        <f t="shared" si="1"/>
        <v>4</v>
      </c>
      <c r="B6" s="36" t="s">
        <v>15</v>
      </c>
      <c r="C6">
        <v>63</v>
      </c>
      <c r="D6" s="50" t="s">
        <v>78</v>
      </c>
      <c r="E6">
        <v>8754.23</v>
      </c>
      <c r="F6">
        <v>1838.39</v>
      </c>
      <c r="K6" s="11">
        <v>0</v>
      </c>
      <c r="N6" s="19"/>
      <c r="O6" s="20"/>
      <c r="P6" s="20"/>
      <c r="Q6" s="20"/>
      <c r="R6" s="19"/>
      <c r="S6" s="19"/>
      <c r="T6" s="19"/>
      <c r="U6" s="19"/>
      <c r="V6" s="19"/>
      <c r="W6" s="19"/>
    </row>
    <row r="7" spans="1:23" x14ac:dyDescent="0.3">
      <c r="A7">
        <f t="shared" si="1"/>
        <v>5</v>
      </c>
      <c r="B7" s="33" t="s">
        <v>16</v>
      </c>
      <c r="C7">
        <v>65</v>
      </c>
      <c r="D7" s="50" t="s">
        <v>78</v>
      </c>
      <c r="G7">
        <v>9000</v>
      </c>
      <c r="H7">
        <v>1350</v>
      </c>
      <c r="K7" s="11">
        <v>0</v>
      </c>
      <c r="N7" s="19"/>
      <c r="O7" s="20"/>
      <c r="P7" s="20"/>
      <c r="Q7" s="20"/>
      <c r="R7" s="19"/>
      <c r="S7" s="19"/>
      <c r="T7" s="19"/>
      <c r="U7" s="19"/>
      <c r="V7" s="19"/>
      <c r="W7" s="19"/>
    </row>
    <row r="8" spans="1:23" x14ac:dyDescent="0.3">
      <c r="A8">
        <f t="shared" si="1"/>
        <v>6</v>
      </c>
      <c r="B8" s="33" t="s">
        <v>16</v>
      </c>
      <c r="C8">
        <v>66</v>
      </c>
      <c r="D8" s="50" t="s">
        <v>78</v>
      </c>
      <c r="G8">
        <v>10000</v>
      </c>
      <c r="H8">
        <v>1500</v>
      </c>
      <c r="K8" s="11">
        <v>0</v>
      </c>
      <c r="N8" s="19"/>
      <c r="O8" s="20"/>
      <c r="P8" s="20"/>
      <c r="Q8" s="20"/>
      <c r="R8" s="19"/>
      <c r="S8" s="19"/>
      <c r="T8" s="19"/>
      <c r="U8" s="19"/>
      <c r="V8" s="19"/>
      <c r="W8" s="19"/>
    </row>
    <row r="9" spans="1:23" x14ac:dyDescent="0.3">
      <c r="A9">
        <f t="shared" si="1"/>
        <v>7</v>
      </c>
      <c r="B9" s="33" t="s">
        <v>16</v>
      </c>
      <c r="C9">
        <v>67</v>
      </c>
      <c r="D9" s="50" t="s">
        <v>78</v>
      </c>
      <c r="G9">
        <v>11000</v>
      </c>
      <c r="H9">
        <v>1650</v>
      </c>
      <c r="K9" s="11">
        <v>0</v>
      </c>
      <c r="N9" s="19"/>
      <c r="O9" s="20"/>
      <c r="P9" s="20"/>
      <c r="Q9" s="20"/>
      <c r="R9" s="19"/>
      <c r="S9" s="19"/>
      <c r="T9" s="19"/>
      <c r="U9" s="19"/>
      <c r="V9" s="19"/>
      <c r="W9" s="19"/>
    </row>
    <row r="10" spans="1:23" x14ac:dyDescent="0.3">
      <c r="A10">
        <f t="shared" si="1"/>
        <v>8</v>
      </c>
      <c r="B10" s="33" t="s">
        <v>16</v>
      </c>
      <c r="C10">
        <v>68</v>
      </c>
      <c r="D10" s="50" t="s">
        <v>78</v>
      </c>
      <c r="G10">
        <v>8800</v>
      </c>
      <c r="H10">
        <v>1320</v>
      </c>
      <c r="K10" s="11">
        <v>0</v>
      </c>
      <c r="N10" s="19"/>
      <c r="O10" s="20"/>
      <c r="P10" s="20"/>
      <c r="Q10" s="20"/>
      <c r="R10" s="19"/>
      <c r="S10" s="19"/>
      <c r="T10" s="19"/>
      <c r="U10" s="19"/>
      <c r="V10" s="19"/>
      <c r="W10" s="19"/>
    </row>
    <row r="11" spans="1:23" x14ac:dyDescent="0.3">
      <c r="A11">
        <f>A9+1</f>
        <v>8</v>
      </c>
      <c r="B11" s="33" t="s">
        <v>16</v>
      </c>
      <c r="C11">
        <v>69</v>
      </c>
      <c r="D11" s="50" t="s">
        <v>78</v>
      </c>
      <c r="G11">
        <v>-9000</v>
      </c>
      <c r="H11">
        <v>-1350</v>
      </c>
      <c r="K11" s="11">
        <v>0</v>
      </c>
      <c r="N11" s="19"/>
      <c r="O11" s="20"/>
      <c r="P11" s="20"/>
      <c r="Q11" s="20"/>
      <c r="R11" s="19"/>
      <c r="S11" s="19"/>
      <c r="T11" s="19"/>
      <c r="U11" s="19"/>
      <c r="V11" s="19"/>
      <c r="W11" s="19"/>
    </row>
    <row r="12" spans="1:23" x14ac:dyDescent="0.3">
      <c r="A12">
        <f>A11+1</f>
        <v>9</v>
      </c>
      <c r="B12" s="33" t="s">
        <v>16</v>
      </c>
      <c r="C12">
        <v>70</v>
      </c>
      <c r="D12" s="50" t="s">
        <v>78</v>
      </c>
      <c r="G12">
        <v>20343.23</v>
      </c>
      <c r="H12">
        <v>3051.48</v>
      </c>
      <c r="K12" s="11">
        <v>0</v>
      </c>
      <c r="N12" s="19"/>
      <c r="O12" s="20"/>
      <c r="P12" s="20"/>
      <c r="Q12" s="20"/>
      <c r="R12" s="19"/>
      <c r="S12" s="19"/>
      <c r="T12" s="19"/>
      <c r="U12" s="19"/>
      <c r="V12" s="19"/>
      <c r="W12" s="19"/>
    </row>
    <row r="13" spans="1:23" x14ac:dyDescent="0.3">
      <c r="A13">
        <f t="shared" ref="A13:A18" si="2">A12+1</f>
        <v>10</v>
      </c>
      <c r="B13" s="34" t="s">
        <v>16</v>
      </c>
      <c r="C13">
        <v>71</v>
      </c>
      <c r="D13" s="50" t="s">
        <v>78</v>
      </c>
      <c r="G13" s="12">
        <v>8000</v>
      </c>
      <c r="H13" s="12">
        <f t="shared" ref="H13" si="3">(G13*0.15)</f>
        <v>1200</v>
      </c>
      <c r="I13" s="2">
        <v>800.51</v>
      </c>
      <c r="J13" s="2">
        <f>(I13*0.1)</f>
        <v>80.051000000000002</v>
      </c>
      <c r="K13" s="11">
        <v>0</v>
      </c>
      <c r="N13" s="19"/>
      <c r="O13" s="20"/>
      <c r="P13" s="20"/>
      <c r="Q13" s="20"/>
      <c r="R13" s="19"/>
      <c r="S13" s="19"/>
      <c r="T13" s="19"/>
      <c r="U13" s="19"/>
      <c r="V13" s="19"/>
      <c r="W13" s="19"/>
    </row>
    <row r="14" spans="1:23" x14ac:dyDescent="0.3">
      <c r="A14">
        <f t="shared" si="2"/>
        <v>11</v>
      </c>
      <c r="B14" s="33" t="s">
        <v>19</v>
      </c>
      <c r="C14">
        <v>73</v>
      </c>
      <c r="D14" s="50" t="s">
        <v>78</v>
      </c>
      <c r="I14">
        <v>9200</v>
      </c>
      <c r="J14">
        <v>920</v>
      </c>
      <c r="K14" s="11">
        <v>0</v>
      </c>
      <c r="N14" s="19"/>
      <c r="O14" s="20"/>
      <c r="P14" s="20"/>
      <c r="Q14" s="20"/>
      <c r="R14" s="19"/>
      <c r="S14" s="19"/>
      <c r="T14" s="19"/>
      <c r="U14" s="19"/>
      <c r="V14" s="19"/>
      <c r="W14" s="19"/>
    </row>
    <row r="15" spans="1:23" x14ac:dyDescent="0.3">
      <c r="A15">
        <f t="shared" si="2"/>
        <v>12</v>
      </c>
      <c r="B15" s="33" t="s">
        <v>19</v>
      </c>
      <c r="C15">
        <v>74</v>
      </c>
      <c r="D15" s="50" t="s">
        <v>78</v>
      </c>
      <c r="I15">
        <v>10000</v>
      </c>
      <c r="J15">
        <v>1000</v>
      </c>
      <c r="K15" s="11">
        <v>0</v>
      </c>
      <c r="N15" s="19"/>
      <c r="O15" s="20"/>
      <c r="P15" s="20"/>
      <c r="Q15" s="20"/>
      <c r="R15" s="19"/>
      <c r="S15" s="19"/>
      <c r="T15" s="19"/>
      <c r="U15" s="19"/>
      <c r="V15" s="19"/>
      <c r="W15" s="19"/>
    </row>
    <row r="16" spans="1:23" x14ac:dyDescent="0.3">
      <c r="A16">
        <f t="shared" si="2"/>
        <v>13</v>
      </c>
      <c r="B16" s="33" t="s">
        <v>19</v>
      </c>
      <c r="C16">
        <v>75</v>
      </c>
      <c r="D16" s="50" t="s">
        <v>78</v>
      </c>
      <c r="I16">
        <v>11100</v>
      </c>
      <c r="J16">
        <v>1110</v>
      </c>
      <c r="K16" s="11">
        <v>0</v>
      </c>
      <c r="N16" s="19"/>
      <c r="O16" s="20"/>
      <c r="P16" s="20"/>
      <c r="Q16" s="20"/>
      <c r="R16" s="19"/>
      <c r="S16" s="19"/>
      <c r="T16" s="19"/>
      <c r="U16" s="19"/>
      <c r="V16" s="19"/>
      <c r="W16" s="19"/>
    </row>
    <row r="17" spans="1:23" x14ac:dyDescent="0.3">
      <c r="A17">
        <f t="shared" si="2"/>
        <v>14</v>
      </c>
      <c r="B17" s="33" t="s">
        <v>19</v>
      </c>
      <c r="C17">
        <v>78</v>
      </c>
      <c r="D17" s="50" t="s">
        <v>78</v>
      </c>
      <c r="I17">
        <v>20000</v>
      </c>
      <c r="J17">
        <v>2000</v>
      </c>
      <c r="K17" s="11">
        <v>0</v>
      </c>
      <c r="N17" s="19"/>
      <c r="O17" s="20"/>
      <c r="P17" s="20"/>
      <c r="Q17" s="20"/>
      <c r="R17" s="19"/>
      <c r="S17" s="19"/>
      <c r="T17" s="19"/>
      <c r="U17" s="19"/>
      <c r="V17" s="19"/>
      <c r="W17" s="19"/>
    </row>
    <row r="18" spans="1:23" x14ac:dyDescent="0.3">
      <c r="A18">
        <f t="shared" si="2"/>
        <v>15</v>
      </c>
      <c r="B18" s="33" t="s">
        <v>19</v>
      </c>
      <c r="C18">
        <v>79</v>
      </c>
      <c r="D18" s="50" t="s">
        <v>78</v>
      </c>
      <c r="I18">
        <v>20000</v>
      </c>
      <c r="J18">
        <v>2000</v>
      </c>
      <c r="K18" s="11">
        <v>0</v>
      </c>
    </row>
    <row r="19" spans="1:23" x14ac:dyDescent="0.3">
      <c r="A19">
        <v>17</v>
      </c>
      <c r="B19" s="34" t="s">
        <v>19</v>
      </c>
      <c r="C19">
        <v>80</v>
      </c>
      <c r="D19" s="50" t="s">
        <v>78</v>
      </c>
      <c r="E19" s="2">
        <v>1100</v>
      </c>
      <c r="F19" s="2">
        <f>(E19*0.21)</f>
        <v>231</v>
      </c>
      <c r="I19">
        <v>8000</v>
      </c>
      <c r="J19">
        <v>800</v>
      </c>
      <c r="K19" s="11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D2" sqref="D2"/>
    </sheetView>
  </sheetViews>
  <sheetFormatPr defaultRowHeight="14.4" x14ac:dyDescent="0.3"/>
  <cols>
    <col min="1" max="1" width="19.109375" bestFit="1" customWidth="1"/>
    <col min="2" max="2" width="19.88671875" bestFit="1" customWidth="1"/>
    <col min="3" max="3" width="19" bestFit="1" customWidth="1"/>
    <col min="4" max="4" width="19.6640625" bestFit="1" customWidth="1"/>
    <col min="5" max="5" width="24.5546875" bestFit="1" customWidth="1"/>
    <col min="6" max="6" width="25.33203125" bestFit="1" customWidth="1"/>
  </cols>
  <sheetData>
    <row r="1" spans="1:6" x14ac:dyDescent="0.3">
      <c r="A1" s="8" t="s">
        <v>63</v>
      </c>
      <c r="B1" s="8" t="s">
        <v>64</v>
      </c>
      <c r="C1" s="8" t="s">
        <v>65</v>
      </c>
      <c r="D1" s="8" t="s">
        <v>66</v>
      </c>
      <c r="E1" s="8" t="s">
        <v>67</v>
      </c>
      <c r="F1" s="8" t="s">
        <v>68</v>
      </c>
    </row>
    <row r="2" spans="1:6" x14ac:dyDescent="0.3">
      <c r="A2" s="27">
        <v>-1500</v>
      </c>
      <c r="B2" s="27">
        <v>-315</v>
      </c>
      <c r="C2" s="27">
        <v>10200</v>
      </c>
      <c r="D2" s="27">
        <v>1530</v>
      </c>
      <c r="E2" s="27">
        <v>3240.45</v>
      </c>
      <c r="F2" s="27">
        <v>324.05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D3E9944D95964290A5B4E88013F29F" ma:contentTypeVersion="2" ma:contentTypeDescription="Create a new document." ma:contentTypeScope="" ma:versionID="1f012c10f38988238c2d5fe50c4a163c">
  <xsd:schema xmlns:xsd="http://www.w3.org/2001/XMLSchema" xmlns:xs="http://www.w3.org/2001/XMLSchema" xmlns:p="http://schemas.microsoft.com/office/2006/metadata/properties" xmlns:ns2="a6f0d407-6d7a-4c2e-8b19-b5e592ca303d" targetNamespace="http://schemas.microsoft.com/office/2006/metadata/properties" ma:root="true" ma:fieldsID="6729a1c65dc62b80df194210d53af634" ns2:_="">
    <xsd:import namespace="a6f0d407-6d7a-4c2e-8b19-b5e592ca30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0d407-6d7a-4c2e-8b19-b5e592ca30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C1D07A-02D8-4CCA-8D98-42ABE91632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0d407-6d7a-4c2e-8b19-b5e592ca30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666675-C431-40E2-BAE1-3341D655D1B8}">
  <ds:schemaRefs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a6f0d407-6d7a-4c2e-8b19-b5e592ca303d"/>
    <ds:schemaRef ds:uri="http://schemas.openxmlformats.org/package/2006/metadata/core-properties"/>
    <ds:schemaRef ds:uri="http://purl.org/dc/elements/1.1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B572405-5480-4287-B985-970A508E11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A1</vt:lpstr>
      <vt:lpstr>A2</vt:lpstr>
      <vt:lpstr>A4-A5</vt:lpstr>
      <vt:lpstr>B1</vt:lpstr>
      <vt:lpstr>B2-B3</vt:lpstr>
      <vt:lpstr>Expected A1</vt:lpstr>
      <vt:lpstr>Expected A2</vt:lpstr>
      <vt:lpstr>Expected A4</vt:lpstr>
      <vt:lpstr>Expected A5</vt:lpstr>
      <vt:lpstr>Expected B1</vt:lpstr>
      <vt:lpstr>Expected B2</vt:lpstr>
      <vt:lpstr>Expected B3</vt:lpstr>
    </vt:vector>
  </TitlesOfParts>
  <Manager/>
  <Company>Thomson Reuters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u0173072</dc:creator>
  <cp:keywords/>
  <dc:description/>
  <cp:lastModifiedBy>Budugu, Greeshma (TR Technology)</cp:lastModifiedBy>
  <cp:revision/>
  <dcterms:created xsi:type="dcterms:W3CDTF">2015-12-17T12:49:05Z</dcterms:created>
  <dcterms:modified xsi:type="dcterms:W3CDTF">2025-05-12T14:05:02Z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0x010100F0D3E9944D95964290A5B4E88013F29F</vt:lpwstr>
  </property>
</Properties>
</file>