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24226"/>
  <xr:revisionPtr revIDLastSave="0" documentId="8_{8B1B38DE-FFC5-441A-A9A8-5C74F2AC3A35}" xr6:coauthVersionLast="47" xr6:coauthVersionMax="47" xr10:uidLastSave="{00000000-0000-0000-0000-000000000000}"/>
  <bookViews>
    <workbookView xWindow="240" yWindow="15" windowWidth="16095" windowHeight="9660" firstSheet="3" activeTab="2" xr2:uid="{00000000-000D-0000-FFFF-FFFF00000000}"/>
  </bookViews>
  <sheets>
    <sheet name="All Students PC and PV" sheetId="2" r:id="rId1"/>
    <sheet name="Students who passed " sheetId="3" r:id="rId2"/>
    <sheet name="Overall pass and fail students" sheetId="4" r:id="rId3"/>
    <sheet name="Performance Data" sheetId="1" r:id="rId4"/>
  </sheets>
  <definedNames>
    <definedName name="Slicer_Pass_Fail">#N/A</definedName>
  </definedNames>
  <calcPr calcId="191028"/>
  <pivotCaches>
    <pivotCache cacheId="4679" r:id="rId5"/>
    <pivotCache cacheId="4688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" i="1" a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<sst xmlns="http://schemas.openxmlformats.org/spreadsheetml/2006/main" count="103" uniqueCount="70">
  <si>
    <t>Roll No</t>
  </si>
  <si>
    <t>(All)</t>
  </si>
  <si>
    <t>Pass/Fail</t>
  </si>
  <si>
    <t>Pass</t>
  </si>
  <si>
    <t>Grade</t>
  </si>
  <si>
    <t>Student Name</t>
  </si>
  <si>
    <t>Sum of Total Marks</t>
  </si>
  <si>
    <t>Sum of Percentage</t>
  </si>
  <si>
    <t>Anamika</t>
  </si>
  <si>
    <t>Chandani</t>
  </si>
  <si>
    <t>Gautam</t>
  </si>
  <si>
    <t>Laveena</t>
  </si>
  <si>
    <t>Piyush</t>
  </si>
  <si>
    <t>Rohan</t>
  </si>
  <si>
    <t>Tushar</t>
  </si>
  <si>
    <t>Yash</t>
  </si>
  <si>
    <t>Grand Total</t>
  </si>
  <si>
    <t xml:space="preserve">Sum of Average </t>
  </si>
  <si>
    <t>Fail</t>
  </si>
  <si>
    <t>Count of Pass/Fail</t>
  </si>
  <si>
    <t>A</t>
  </si>
  <si>
    <t>B</t>
  </si>
  <si>
    <t>C Marks</t>
  </si>
  <si>
    <t>C++ Marks</t>
  </si>
  <si>
    <t>Java Marks</t>
  </si>
  <si>
    <t>Total Marks</t>
  </si>
  <si>
    <t>Percentage</t>
  </si>
  <si>
    <r>
      <rPr>
        <b/>
        <sz val="11"/>
        <color rgb="FF000000"/>
        <rFont val="Calibri"/>
        <scheme val="minor"/>
      </rPr>
      <t>Average</t>
    </r>
    <r>
      <rPr>
        <sz val="11"/>
        <color rgb="FF000000"/>
        <rFont val="Calibri"/>
        <scheme val="minor"/>
      </rPr>
      <t xml:space="preserve"> </t>
    </r>
  </si>
  <si>
    <t>Ayushi</t>
  </si>
  <si>
    <t>BCA001</t>
  </si>
  <si>
    <t>Babbal</t>
  </si>
  <si>
    <t>BCA002</t>
  </si>
  <si>
    <t>BCA003</t>
  </si>
  <si>
    <t>Diksha</t>
  </si>
  <si>
    <t>BCA004</t>
  </si>
  <si>
    <t>BCA005</t>
  </si>
  <si>
    <t>Harshit</t>
  </si>
  <si>
    <t>BCA006</t>
  </si>
  <si>
    <t>Isha</t>
  </si>
  <si>
    <t>BCA007</t>
  </si>
  <si>
    <t>Jack</t>
  </si>
  <si>
    <t>BCA008</t>
  </si>
  <si>
    <t>Komal</t>
  </si>
  <si>
    <t>BCA009</t>
  </si>
  <si>
    <t>BCA010</t>
  </si>
  <si>
    <t>Mamta</t>
  </si>
  <si>
    <t>BCA011</t>
  </si>
  <si>
    <t>Niharika</t>
  </si>
  <si>
    <t>BCA012</t>
  </si>
  <si>
    <t>BCA013</t>
  </si>
  <si>
    <t>BCA014</t>
  </si>
  <si>
    <t>Sita</t>
  </si>
  <si>
    <t>BCA015</t>
  </si>
  <si>
    <t>BCA016</t>
  </si>
  <si>
    <t>Usha</t>
  </si>
  <si>
    <t>BCA017</t>
  </si>
  <si>
    <t>Vihaan</t>
  </si>
  <si>
    <t>BCA018</t>
  </si>
  <si>
    <t>BCA019</t>
  </si>
  <si>
    <t>Yashwant</t>
  </si>
  <si>
    <t>BCA020</t>
  </si>
  <si>
    <t>Tulsi</t>
  </si>
  <si>
    <t>BCA021</t>
  </si>
  <si>
    <t>Ram</t>
  </si>
  <si>
    <t>BCA022</t>
  </si>
  <si>
    <t>Shyam</t>
  </si>
  <si>
    <t>BCA023</t>
  </si>
  <si>
    <t>BCA024</t>
  </si>
  <si>
    <t>Rohit</t>
  </si>
  <si>
    <t>BCA025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</si>
</sst>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[BCA_Student_Performance_Analysis.xlsx]All Students PC and PV!PivotTable1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marks and Sum of percentage of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F81B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Students PC and PV'!$B$5</c:f>
              <c:strCache>
                <c:ptCount val="1"/>
                <c:pt idx="0">
                  <c:v>Sum of Total Marks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  <a:effectLst/>
          </c:spPr>
          <c:invertIfNegative val="0"/>
          <c:cat>
            <c:strRef>
              <c:f>'All Students PC and PV'!$A$6:$A$14</c:f>
              <c:strCache>
                <c:ptCount val="8"/>
                <c:pt idx="0">
                  <c:v>Anamika</c:v>
                </c:pt>
                <c:pt idx="1">
                  <c:v>Chandani</c:v>
                </c:pt>
                <c:pt idx="2">
                  <c:v>Gautam</c:v>
                </c:pt>
                <c:pt idx="3">
                  <c:v>Laveena</c:v>
                </c:pt>
                <c:pt idx="4">
                  <c:v>Piyush</c:v>
                </c:pt>
                <c:pt idx="5">
                  <c:v>Rohan</c:v>
                </c:pt>
                <c:pt idx="6">
                  <c:v>Tushar</c:v>
                </c:pt>
                <c:pt idx="7">
                  <c:v>Yash</c:v>
                </c:pt>
              </c:strCache>
            </c:strRef>
          </c:cat>
          <c:val>
            <c:numRef>
              <c:f>'All Students PC and PV'!$B$6:$B$14</c:f>
              <c:numCache>
                <c:formatCode>General</c:formatCode>
                <c:ptCount val="8"/>
                <c:pt idx="0">
                  <c:v>279</c:v>
                </c:pt>
                <c:pt idx="1">
                  <c:v>268</c:v>
                </c:pt>
                <c:pt idx="2">
                  <c:v>244</c:v>
                </c:pt>
                <c:pt idx="3">
                  <c:v>233</c:v>
                </c:pt>
                <c:pt idx="4">
                  <c:v>241</c:v>
                </c:pt>
                <c:pt idx="5">
                  <c:v>238</c:v>
                </c:pt>
                <c:pt idx="6">
                  <c:v>241</c:v>
                </c:pt>
                <c:pt idx="7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7-4F41-AF4D-4DE4FC97CC56}"/>
            </c:ext>
          </c:extLst>
        </c:ser>
        <c:ser>
          <c:idx val="1"/>
          <c:order val="1"/>
          <c:tx>
            <c:strRef>
              <c:f>'All Students PC and PV'!$C$5</c:f>
              <c:strCache>
                <c:ptCount val="1"/>
                <c:pt idx="0">
                  <c:v>Sum of Percentage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Students PC and PV'!$A$6:$A$14</c:f>
              <c:strCache>
                <c:ptCount val="8"/>
                <c:pt idx="0">
                  <c:v>Anamika</c:v>
                </c:pt>
                <c:pt idx="1">
                  <c:v>Chandani</c:v>
                </c:pt>
                <c:pt idx="2">
                  <c:v>Gautam</c:v>
                </c:pt>
                <c:pt idx="3">
                  <c:v>Laveena</c:v>
                </c:pt>
                <c:pt idx="4">
                  <c:v>Piyush</c:v>
                </c:pt>
                <c:pt idx="5">
                  <c:v>Rohan</c:v>
                </c:pt>
                <c:pt idx="6">
                  <c:v>Tushar</c:v>
                </c:pt>
                <c:pt idx="7">
                  <c:v>Yash</c:v>
                </c:pt>
              </c:strCache>
            </c:strRef>
          </c:cat>
          <c:val>
            <c:numRef>
              <c:f>'All Students PC and PV'!$C$6:$C$14</c:f>
              <c:numCache>
                <c:formatCode>General</c:formatCode>
                <c:ptCount val="8"/>
                <c:pt idx="0">
                  <c:v>93</c:v>
                </c:pt>
                <c:pt idx="1">
                  <c:v>89.333333333333329</c:v>
                </c:pt>
                <c:pt idx="2">
                  <c:v>81.333333333333329</c:v>
                </c:pt>
                <c:pt idx="3">
                  <c:v>77.666666666666657</c:v>
                </c:pt>
                <c:pt idx="4">
                  <c:v>80.333333333333329</c:v>
                </c:pt>
                <c:pt idx="5">
                  <c:v>79.333333333333329</c:v>
                </c:pt>
                <c:pt idx="6">
                  <c:v>80.333333333333329</c:v>
                </c:pt>
                <c:pt idx="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C7-4F41-AF4D-4DE4FC97C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160775"/>
        <c:axId val="832163335"/>
      </c:barChart>
      <c:catAx>
        <c:axId val="832160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63335"/>
        <c:crosses val="autoZero"/>
        <c:auto val="1"/>
        <c:lblAlgn val="ctr"/>
        <c:lblOffset val="100"/>
        <c:noMultiLvlLbl val="0"/>
      </c:catAx>
      <c:valAx>
        <c:axId val="832163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60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[BCA_Student_Performance_Analysis.xlsx]Students who passed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 who passed.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rgbClr val="DA9694"/>
            </a:solidFill>
            <a:prstDash val="solid"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'Students who passed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E3-4ECE-B250-833735A6A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E3-4ECE-B250-833735A6A0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E3-4ECE-B250-833735A6A0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E3-4ECE-B250-833735A6A0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E3-4ECE-B250-833735A6A0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E3-4ECE-B250-833735A6A0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E3-4ECE-B250-833735A6A0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E3-4ECE-B250-833735A6A0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'Students who passed '!$A$4:$A$12</c:f>
              <c:strCache>
                <c:ptCount val="8"/>
                <c:pt idx="0">
                  <c:v>Anamika</c:v>
                </c:pt>
                <c:pt idx="1">
                  <c:v>Chandani</c:v>
                </c:pt>
                <c:pt idx="2">
                  <c:v>Gautam</c:v>
                </c:pt>
                <c:pt idx="3">
                  <c:v>Laveena</c:v>
                </c:pt>
                <c:pt idx="4">
                  <c:v>Piyush</c:v>
                </c:pt>
                <c:pt idx="5">
                  <c:v>Rohan</c:v>
                </c:pt>
                <c:pt idx="6">
                  <c:v>Tushar</c:v>
                </c:pt>
                <c:pt idx="7">
                  <c:v>Yash</c:v>
                </c:pt>
              </c:strCache>
            </c:strRef>
          </c:cat>
          <c:val>
            <c:numRef>
              <c:f>'Students who passed '!$B$4:$B$12</c:f>
              <c:numCache>
                <c:formatCode>General</c:formatCode>
                <c:ptCount val="8"/>
                <c:pt idx="0">
                  <c:v>93</c:v>
                </c:pt>
                <c:pt idx="1">
                  <c:v>89.333333333333329</c:v>
                </c:pt>
                <c:pt idx="2">
                  <c:v>81.333333333333329</c:v>
                </c:pt>
                <c:pt idx="3">
                  <c:v>77.666666666666657</c:v>
                </c:pt>
                <c:pt idx="4">
                  <c:v>80.333333333333329</c:v>
                </c:pt>
                <c:pt idx="5">
                  <c:v>79.333333333333329</c:v>
                </c:pt>
                <c:pt idx="6">
                  <c:v>80.333333333333329</c:v>
                </c:pt>
                <c:pt idx="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73E-47A3-980F-BC188EDB7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[BCA_Student_Performance_Analysis.xlsx]Overall pass and fail students!PivotTable3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total no. of Pass and Fail Students 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F81BD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BBB59"/>
          </a:solidFill>
          <a:ln w="19050">
            <a:solidFill>
              <a:srgbClr val="0070BF"/>
            </a:solidFill>
            <a:prstDash val="solid"/>
          </a:ln>
          <a:effectLst/>
        </c:spPr>
      </c:pivotFmt>
      <c:pivotFmt>
        <c:idx val="2"/>
        <c:spPr>
          <a:solidFill>
            <a:srgbClr val="C0504D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'Overall pass and fail students'!$B$3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F81BD"/>
            </a:solidFill>
          </c:spPr>
          <c:dPt>
            <c:idx val="0"/>
            <c:bubble3D val="0"/>
            <c:spPr>
              <a:solidFill>
                <a:srgbClr val="C0504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292-4C74-8075-377793141D4B}"/>
              </c:ext>
            </c:extLst>
          </c:dPt>
          <c:dPt>
            <c:idx val="1"/>
            <c:bubble3D val="0"/>
            <c:spPr>
              <a:solidFill>
                <a:srgbClr val="9BBB59"/>
              </a:solidFill>
              <a:ln w="19050">
                <a:solidFill>
                  <a:srgbClr val="0070B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92-4C74-8075-377793141D4B}"/>
              </c:ext>
            </c:extLst>
          </c:dPt>
          <c:cat>
            <c:strRef>
              <c:f>'Overall pass and fail students'!$A$4:$A$6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'Overall pass and fail students'!$B$4:$B$6</c:f>
              <c:numCache>
                <c:formatCode>General</c:formatCode>
                <c:ptCount val="2"/>
                <c:pt idx="0">
                  <c:v>356.88888888888891</c:v>
                </c:pt>
                <c:pt idx="1">
                  <c:v>222.11111111111111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2-4C74-8075-377793141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[BCA_Student_Performance_Analysis.xlsx]Overall pass and fail students!PivotTable2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Counting pass/ fail students on the basis of grades.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'Overall pass and fail students'!$B$9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pass and fail students'!$A$10:$A$12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'Overall pass and fail students'!$B$10:$B$12</c:f>
              <c:numCache>
                <c:formatCode>General</c:formatCode>
                <c:ptCount val="2"/>
                <c:pt idx="0">
                  <c:v>8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8-45E4-A69A-A03CDE695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945992"/>
        <c:axId val="123948040"/>
      </c:barChart>
      <c:catAx>
        <c:axId val="123945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8040"/>
        <c:crosses val="autoZero"/>
        <c:auto val="1"/>
        <c:lblAlgn val="ctr"/>
        <c:lblOffset val="100"/>
        <c:noMultiLvlLbl val="0"/>
      </c:catAx>
      <c:valAx>
        <c:axId val="12394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1</xdr:row>
      <xdr:rowOff>19050</xdr:rowOff>
    </xdr:from>
    <xdr:to>
      <xdr:col>8</xdr:col>
      <xdr:colOff>781050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A588C0-9E35-9C9D-8F92-3A4C827D2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76200</xdr:rowOff>
    </xdr:from>
    <xdr:to>
      <xdr:col>4</xdr:col>
      <xdr:colOff>428625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ass/Fail">
              <a:extLst>
                <a:ext uri="{FF2B5EF4-FFF2-40B4-BE49-F238E27FC236}">
                  <a16:creationId xmlns:a16="http://schemas.microsoft.com/office/drawing/2014/main" id="{E1BEE028-FD1B-7054-22BA-0A9E55F87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ss/Fai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3650" y="762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4</xdr:col>
      <xdr:colOff>390525</xdr:colOff>
      <xdr:row>7</xdr:row>
      <xdr:rowOff>142875</xdr:rowOff>
    </xdr:from>
    <xdr:to>
      <xdr:col>13</xdr:col>
      <xdr:colOff>66675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B21E2-B3E9-4BA5-CEB4-48380C264263}"/>
            </a:ext>
            <a:ext uri="{147F2762-F138-4A5C-976F-8EAC2B608ADB}">
              <a16:predDERef xmlns:a16="http://schemas.microsoft.com/office/drawing/2014/main" pred="{E1BEE028-FD1B-7054-22BA-0A9E55F87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38100</xdr:rowOff>
    </xdr:from>
    <xdr:to>
      <xdr:col>12</xdr:col>
      <xdr:colOff>57150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8F0CE-46E7-B9EB-DB76-9816DAB10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14</xdr:row>
      <xdr:rowOff>66675</xdr:rowOff>
    </xdr:from>
    <xdr:to>
      <xdr:col>13</xdr:col>
      <xdr:colOff>495300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BB0CD-31D9-D089-4417-6A1E834745F9}"/>
            </a:ext>
            <a:ext uri="{147F2762-F138-4A5C-976F-8EAC2B608ADB}">
              <a16:predDERef xmlns:a16="http://schemas.microsoft.com/office/drawing/2014/main" pred="{7768F0CE-46E7-B9EB-DB76-9816DAB10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5.775284143521" createdVersion="8" refreshedVersion="8" minRefreshableVersion="3" recordCount="25" xr:uid="{CA099734-EC3F-4E44-8CE6-F2858938CDC7}">
  <cacheSource type="worksheet">
    <worksheetSource ref="A1:I26" sheet="Performance Data"/>
  </cacheSource>
  <cacheFields count="9">
    <cacheField name="Student Name" numFmtId="0">
      <sharedItems count="25">
        <s v="Ayushi"/>
        <s v="Babbal"/>
        <s v="Chandani"/>
        <s v="Diksha"/>
        <s v="Gautam"/>
        <s v="Harshit"/>
        <s v="Isha"/>
        <s v="Jack"/>
        <s v="Komal"/>
        <s v="Laveena"/>
        <s v="Mamta"/>
        <s v="Niharika"/>
        <s v="Piyush"/>
        <s v="Rohan"/>
        <s v="Sita"/>
        <s v="Tushar"/>
        <s v="Usha"/>
        <s v="Vihaan"/>
        <s v="Yash"/>
        <s v="Yashwant"/>
        <s v="Tulsi"/>
        <s v="Ram"/>
        <s v="Shyam"/>
        <s v="Anamika"/>
        <s v="Rohit"/>
      </sharedItems>
    </cacheField>
    <cacheField name="Roll No" numFmtId="0">
      <sharedItems count="25">
        <s v="BCA001"/>
        <s v="BCA002"/>
        <s v="BCA003"/>
        <s v="BCA004"/>
        <s v="BCA005"/>
        <s v="BCA006"/>
        <s v="BCA007"/>
        <s v="BCA008"/>
        <s v="BCA009"/>
        <s v="BCA010"/>
        <s v="BCA011"/>
        <s v="BCA012"/>
        <s v="BCA013"/>
        <s v="BCA014"/>
        <s v="BCA015"/>
        <s v="BCA016"/>
        <s v="BCA017"/>
        <s v="BCA018"/>
        <s v="BCA019"/>
        <s v="BCA020"/>
        <s v="BCA021"/>
        <s v="BCA022"/>
        <s v="BCA023"/>
        <s v="BCA024"/>
        <s v="BCA025"/>
      </sharedItems>
    </cacheField>
    <cacheField name="C Marks" numFmtId="0">
      <sharedItems containsSemiMixedTypes="0" containsString="0" containsNumber="1" containsInteger="1" minValue="36" maxValue="98"/>
    </cacheField>
    <cacheField name="C++ Marks" numFmtId="0">
      <sharedItems containsSemiMixedTypes="0" containsString="0" containsNumber="1" containsInteger="1" minValue="36" maxValue="98"/>
    </cacheField>
    <cacheField name="Java Marks" numFmtId="0">
      <sharedItems containsSemiMixedTypes="0" containsString="0" containsNumber="1" containsInteger="1" minValue="36" maxValue="99"/>
    </cacheField>
    <cacheField name="Total Marks" numFmtId="0">
      <sharedItems containsSemiMixedTypes="0" containsString="0" containsNumber="1" containsInteger="1" minValue="156" maxValue="279"/>
    </cacheField>
    <cacheField name="Percentage" numFmtId="0">
      <sharedItems containsSemiMixedTypes="0" containsString="0" containsNumber="1" minValue="52" maxValue="93" count="22">
        <n v="67.666666666666657"/>
        <n v="61.666666666666671"/>
        <n v="89.333333333333329"/>
        <n v="60.666666666666671"/>
        <n v="81.333333333333329"/>
        <n v="56.999999999999993"/>
        <n v="64.333333333333329"/>
        <n v="68.666666666666671"/>
        <n v="53"/>
        <n v="77.666666666666657"/>
        <n v="57.333333333333336"/>
        <n v="52"/>
        <n v="80.333333333333329"/>
        <n v="79.333333333333329"/>
        <n v="62"/>
        <n v="70"/>
        <n v="85"/>
        <n v="73.333333333333329"/>
        <n v="70.666666666666671"/>
        <n v="66"/>
        <n v="93"/>
        <n v="59"/>
      </sharedItems>
    </cacheField>
    <cacheField name="Grade" numFmtId="0">
      <sharedItems count="2">
        <s v="B"/>
        <s v="A"/>
      </sharedItems>
    </cacheField>
    <cacheField name="Pass/Fail" numFmtId="0">
      <sharedItems count="2">
        <s v="Fail"/>
        <s v="Pass"/>
      </sharedItems>
    </cacheField>
  </cacheFields>
  <extLst>
    <ext xmlns:x14="http://schemas.microsoft.com/office/spreadsheetml/2009/9/main" uri="{725AE2AE-9491-48be-B2B4-4EB974FC3084}">
      <x14:pivotCacheDefinition pivotCacheId="133957056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5.800540162039" createdVersion="8" refreshedVersion="8" minRefreshableVersion="3" recordCount="25" xr:uid="{DA39B3A8-EFA4-4AB3-AB26-84D3F4E79456}">
  <cacheSource type="worksheet">
    <worksheetSource ref="A1:J26" sheet="Performance Data"/>
  </cacheSource>
  <cacheFields count="10">
    <cacheField name="Student Name" numFmtId="0">
      <sharedItems count="25">
        <s v="Ayushi"/>
        <s v="Babbal"/>
        <s v="Chandani"/>
        <s v="Diksha"/>
        <s v="Gautam"/>
        <s v="Harshit"/>
        <s v="Isha"/>
        <s v="Jack"/>
        <s v="Komal"/>
        <s v="Laveena"/>
        <s v="Mamta"/>
        <s v="Niharika"/>
        <s v="Piyush"/>
        <s v="Rohan"/>
        <s v="Sita"/>
        <s v="Tushar"/>
        <s v="Usha"/>
        <s v="Vihaan"/>
        <s v="Yash"/>
        <s v="Yashwant"/>
        <s v="Tulsi"/>
        <s v="Ram"/>
        <s v="Shyam"/>
        <s v="Anamika"/>
        <s v="Rohit"/>
      </sharedItems>
    </cacheField>
    <cacheField name="Roll No" numFmtId="0">
      <sharedItems/>
    </cacheField>
    <cacheField name="C Marks" numFmtId="0">
      <sharedItems containsSemiMixedTypes="0" containsString="0" containsNumber="1" containsInteger="1" minValue="36" maxValue="98"/>
    </cacheField>
    <cacheField name="C++ Marks" numFmtId="0">
      <sharedItems containsSemiMixedTypes="0" containsString="0" containsNumber="1" containsInteger="1" minValue="36" maxValue="98"/>
    </cacheField>
    <cacheField name="Java Marks" numFmtId="0">
      <sharedItems containsSemiMixedTypes="0" containsString="0" containsNumber="1" containsInteger="1" minValue="36" maxValue="99"/>
    </cacheField>
    <cacheField name="Total Marks" numFmtId="0">
      <sharedItems containsSemiMixedTypes="0" containsString="0" containsNumber="1" containsInteger="1" minValue="156" maxValue="279"/>
    </cacheField>
    <cacheField name="Percentage" numFmtId="0">
      <sharedItems containsSemiMixedTypes="0" containsString="0" containsNumber="1" minValue="52" maxValue="93"/>
    </cacheField>
    <cacheField name="Grade" numFmtId="0">
      <sharedItems count="2">
        <s v="B"/>
        <s v="A"/>
      </sharedItems>
    </cacheField>
    <cacheField name="Pass/Fail" numFmtId="0">
      <sharedItems count="2">
        <s v="Fail"/>
        <s v="Pass"/>
      </sharedItems>
    </cacheField>
    <cacheField name="Average " numFmtId="0">
      <sharedItems containsSemiMixedTypes="0" containsString="0" containsNumber="1" minValue="17.333333333333336" maxValue="31.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86"/>
    <n v="81"/>
    <n v="36"/>
    <n v="203"/>
    <x v="0"/>
    <x v="0"/>
    <x v="0"/>
  </r>
  <r>
    <x v="1"/>
    <x v="1"/>
    <n v="49"/>
    <n v="96"/>
    <n v="40"/>
    <n v="185"/>
    <x v="1"/>
    <x v="0"/>
    <x v="0"/>
  </r>
  <r>
    <x v="2"/>
    <x v="2"/>
    <n v="95"/>
    <n v="85"/>
    <n v="88"/>
    <n v="268"/>
    <x v="2"/>
    <x v="1"/>
    <x v="1"/>
  </r>
  <r>
    <x v="3"/>
    <x v="3"/>
    <n v="55"/>
    <n v="89"/>
    <n v="38"/>
    <n v="182"/>
    <x v="3"/>
    <x v="0"/>
    <x v="0"/>
  </r>
  <r>
    <x v="4"/>
    <x v="4"/>
    <n v="58"/>
    <n v="98"/>
    <n v="88"/>
    <n v="244"/>
    <x v="4"/>
    <x v="1"/>
    <x v="1"/>
  </r>
  <r>
    <x v="5"/>
    <x v="5"/>
    <n v="37"/>
    <n v="37"/>
    <n v="97"/>
    <n v="171"/>
    <x v="5"/>
    <x v="0"/>
    <x v="0"/>
  </r>
  <r>
    <x v="6"/>
    <x v="6"/>
    <n v="56"/>
    <n v="85"/>
    <n v="52"/>
    <n v="193"/>
    <x v="6"/>
    <x v="0"/>
    <x v="0"/>
  </r>
  <r>
    <x v="7"/>
    <x v="7"/>
    <n v="87"/>
    <n v="41"/>
    <n v="78"/>
    <n v="206"/>
    <x v="7"/>
    <x v="0"/>
    <x v="0"/>
  </r>
  <r>
    <x v="8"/>
    <x v="8"/>
    <n v="36"/>
    <n v="55"/>
    <n v="68"/>
    <n v="159"/>
    <x v="8"/>
    <x v="0"/>
    <x v="0"/>
  </r>
  <r>
    <x v="9"/>
    <x v="9"/>
    <n v="64"/>
    <n v="73"/>
    <n v="96"/>
    <n v="233"/>
    <x v="9"/>
    <x v="1"/>
    <x v="1"/>
  </r>
  <r>
    <x v="10"/>
    <x v="10"/>
    <n v="72"/>
    <n v="52"/>
    <n v="48"/>
    <n v="172"/>
    <x v="10"/>
    <x v="0"/>
    <x v="0"/>
  </r>
  <r>
    <x v="11"/>
    <x v="11"/>
    <n v="36"/>
    <n v="38"/>
    <n v="82"/>
    <n v="156"/>
    <x v="11"/>
    <x v="0"/>
    <x v="0"/>
  </r>
  <r>
    <x v="12"/>
    <x v="12"/>
    <n v="98"/>
    <n v="94"/>
    <n v="49"/>
    <n v="241"/>
    <x v="12"/>
    <x v="1"/>
    <x v="1"/>
  </r>
  <r>
    <x v="13"/>
    <x v="13"/>
    <n v="94"/>
    <n v="48"/>
    <n v="96"/>
    <n v="238"/>
    <x v="13"/>
    <x v="1"/>
    <x v="1"/>
  </r>
  <r>
    <x v="14"/>
    <x v="14"/>
    <n v="55"/>
    <n v="43"/>
    <n v="74"/>
    <n v="172"/>
    <x v="10"/>
    <x v="0"/>
    <x v="0"/>
  </r>
  <r>
    <x v="15"/>
    <x v="15"/>
    <n v="67"/>
    <n v="87"/>
    <n v="87"/>
    <n v="241"/>
    <x v="12"/>
    <x v="1"/>
    <x v="1"/>
  </r>
  <r>
    <x v="16"/>
    <x v="16"/>
    <n v="92"/>
    <n v="36"/>
    <n v="58"/>
    <n v="186"/>
    <x v="14"/>
    <x v="0"/>
    <x v="0"/>
  </r>
  <r>
    <x v="17"/>
    <x v="17"/>
    <n v="56"/>
    <n v="94"/>
    <n v="60"/>
    <n v="210"/>
    <x v="15"/>
    <x v="0"/>
    <x v="0"/>
  </r>
  <r>
    <x v="18"/>
    <x v="18"/>
    <n v="83"/>
    <n v="78"/>
    <n v="94"/>
    <n v="255"/>
    <x v="16"/>
    <x v="1"/>
    <x v="1"/>
  </r>
  <r>
    <x v="19"/>
    <x v="19"/>
    <n v="93"/>
    <n v="42"/>
    <n v="75"/>
    <n v="210"/>
    <x v="15"/>
    <x v="0"/>
    <x v="0"/>
  </r>
  <r>
    <x v="20"/>
    <x v="20"/>
    <n v="76"/>
    <n v="81"/>
    <n v="63"/>
    <n v="220"/>
    <x v="17"/>
    <x v="0"/>
    <x v="0"/>
  </r>
  <r>
    <x v="21"/>
    <x v="21"/>
    <n v="94"/>
    <n v="69"/>
    <n v="49"/>
    <n v="212"/>
    <x v="18"/>
    <x v="0"/>
    <x v="0"/>
  </r>
  <r>
    <x v="22"/>
    <x v="22"/>
    <n v="49"/>
    <n v="70"/>
    <n v="79"/>
    <n v="198"/>
    <x v="19"/>
    <x v="0"/>
    <x v="0"/>
  </r>
  <r>
    <x v="23"/>
    <x v="23"/>
    <n v="96"/>
    <n v="84"/>
    <n v="99"/>
    <n v="279"/>
    <x v="20"/>
    <x v="1"/>
    <x v="1"/>
  </r>
  <r>
    <x v="24"/>
    <x v="24"/>
    <n v="96"/>
    <n v="38"/>
    <n v="43"/>
    <n v="177"/>
    <x v="21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s v="BCA001"/>
    <n v="86"/>
    <n v="81"/>
    <n v="36"/>
    <n v="203"/>
    <n v="67.666666666666657"/>
    <x v="0"/>
    <x v="0"/>
    <n v="22.555555555555554"/>
  </r>
  <r>
    <x v="1"/>
    <s v="BCA002"/>
    <n v="49"/>
    <n v="96"/>
    <n v="40"/>
    <n v="185"/>
    <n v="61.666666666666671"/>
    <x v="0"/>
    <x v="0"/>
    <n v="20.555555555555557"/>
  </r>
  <r>
    <x v="2"/>
    <s v="BCA003"/>
    <n v="95"/>
    <n v="85"/>
    <n v="88"/>
    <n v="268"/>
    <n v="89.333333333333329"/>
    <x v="1"/>
    <x v="1"/>
    <n v="29.777777777777775"/>
  </r>
  <r>
    <x v="3"/>
    <s v="BCA004"/>
    <n v="55"/>
    <n v="89"/>
    <n v="38"/>
    <n v="182"/>
    <n v="60.666666666666671"/>
    <x v="0"/>
    <x v="0"/>
    <n v="20.222222222222221"/>
  </r>
  <r>
    <x v="4"/>
    <s v="BCA005"/>
    <n v="58"/>
    <n v="98"/>
    <n v="88"/>
    <n v="244"/>
    <n v="81.333333333333329"/>
    <x v="1"/>
    <x v="1"/>
    <n v="27.111111111111114"/>
  </r>
  <r>
    <x v="5"/>
    <s v="BCA006"/>
    <n v="37"/>
    <n v="37"/>
    <n v="97"/>
    <n v="171"/>
    <n v="56.999999999999993"/>
    <x v="0"/>
    <x v="0"/>
    <n v="18.999999999999996"/>
  </r>
  <r>
    <x v="6"/>
    <s v="BCA007"/>
    <n v="56"/>
    <n v="85"/>
    <n v="52"/>
    <n v="193"/>
    <n v="64.333333333333329"/>
    <x v="0"/>
    <x v="0"/>
    <n v="21.444444444444443"/>
  </r>
  <r>
    <x v="7"/>
    <s v="BCA008"/>
    <n v="87"/>
    <n v="41"/>
    <n v="78"/>
    <n v="206"/>
    <n v="68.666666666666671"/>
    <x v="0"/>
    <x v="0"/>
    <n v="22.888888888888889"/>
  </r>
  <r>
    <x v="8"/>
    <s v="BCA009"/>
    <n v="36"/>
    <n v="55"/>
    <n v="68"/>
    <n v="159"/>
    <n v="53"/>
    <x v="0"/>
    <x v="0"/>
    <n v="17.666666666666668"/>
  </r>
  <r>
    <x v="9"/>
    <s v="BCA010"/>
    <n v="64"/>
    <n v="73"/>
    <n v="96"/>
    <n v="233"/>
    <n v="77.666666666666657"/>
    <x v="1"/>
    <x v="1"/>
    <n v="25.888888888888889"/>
  </r>
  <r>
    <x v="10"/>
    <s v="BCA011"/>
    <n v="72"/>
    <n v="52"/>
    <n v="48"/>
    <n v="172"/>
    <n v="57.333333333333336"/>
    <x v="0"/>
    <x v="0"/>
    <n v="19.111111111111111"/>
  </r>
  <r>
    <x v="11"/>
    <s v="BCA012"/>
    <n v="36"/>
    <n v="38"/>
    <n v="82"/>
    <n v="156"/>
    <n v="52"/>
    <x v="0"/>
    <x v="0"/>
    <n v="17.333333333333336"/>
  </r>
  <r>
    <x v="12"/>
    <s v="BCA013"/>
    <n v="98"/>
    <n v="94"/>
    <n v="49"/>
    <n v="241"/>
    <n v="80.333333333333329"/>
    <x v="1"/>
    <x v="1"/>
    <n v="26.777777777777779"/>
  </r>
  <r>
    <x v="13"/>
    <s v="BCA014"/>
    <n v="94"/>
    <n v="48"/>
    <n v="96"/>
    <n v="238"/>
    <n v="79.333333333333329"/>
    <x v="1"/>
    <x v="1"/>
    <n v="26.44444444444445"/>
  </r>
  <r>
    <x v="14"/>
    <s v="BCA015"/>
    <n v="55"/>
    <n v="43"/>
    <n v="74"/>
    <n v="172"/>
    <n v="57.333333333333336"/>
    <x v="0"/>
    <x v="0"/>
    <n v="19.111111111111111"/>
  </r>
  <r>
    <x v="15"/>
    <s v="BCA016"/>
    <n v="67"/>
    <n v="87"/>
    <n v="87"/>
    <n v="241"/>
    <n v="80.333333333333329"/>
    <x v="1"/>
    <x v="1"/>
    <n v="26.777777777777771"/>
  </r>
  <r>
    <x v="16"/>
    <s v="BCA017"/>
    <n v="92"/>
    <n v="36"/>
    <n v="58"/>
    <n v="186"/>
    <n v="62"/>
    <x v="0"/>
    <x v="0"/>
    <n v="20.666666666666668"/>
  </r>
  <r>
    <x v="17"/>
    <s v="BCA018"/>
    <n v="56"/>
    <n v="94"/>
    <n v="60"/>
    <n v="210"/>
    <n v="70"/>
    <x v="0"/>
    <x v="0"/>
    <n v="23.333333333333332"/>
  </r>
  <r>
    <x v="18"/>
    <s v="BCA019"/>
    <n v="83"/>
    <n v="78"/>
    <n v="94"/>
    <n v="255"/>
    <n v="85"/>
    <x v="1"/>
    <x v="1"/>
    <n v="28.333333333333332"/>
  </r>
  <r>
    <x v="19"/>
    <s v="BCA020"/>
    <n v="93"/>
    <n v="42"/>
    <n v="75"/>
    <n v="210"/>
    <n v="70"/>
    <x v="0"/>
    <x v="0"/>
    <n v="23.333333333333332"/>
  </r>
  <r>
    <x v="20"/>
    <s v="BCA021"/>
    <n v="76"/>
    <n v="81"/>
    <n v="63"/>
    <n v="220"/>
    <n v="73.333333333333329"/>
    <x v="0"/>
    <x v="0"/>
    <n v="24.444444444444446"/>
  </r>
  <r>
    <x v="21"/>
    <s v="BCA022"/>
    <n v="94"/>
    <n v="69"/>
    <n v="49"/>
    <n v="212"/>
    <n v="70.666666666666671"/>
    <x v="0"/>
    <x v="0"/>
    <n v="23.555555555555554"/>
  </r>
  <r>
    <x v="22"/>
    <s v="BCA023"/>
    <n v="49"/>
    <n v="70"/>
    <n v="79"/>
    <n v="198"/>
    <n v="66"/>
    <x v="0"/>
    <x v="0"/>
    <n v="21.999999999999996"/>
  </r>
  <r>
    <x v="23"/>
    <s v="BCA024"/>
    <n v="96"/>
    <n v="84"/>
    <n v="99"/>
    <n v="279"/>
    <n v="93"/>
    <x v="1"/>
    <x v="1"/>
    <n v="31.000000000000007"/>
  </r>
  <r>
    <x v="24"/>
    <s v="BCA025"/>
    <n v="96"/>
    <n v="38"/>
    <n v="43"/>
    <n v="177"/>
    <n v="59"/>
    <x v="0"/>
    <x v="0"/>
    <n v="19.6666666666666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4B6A6-F46C-4A22-89DB-891AB01BFC0E}" name="PivotTable1" cacheId="46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5:C14" firstHeaderRow="0" firstDataRow="1" firstDataCol="1" rowPageCount="3" colPageCount="1"/>
  <pivotFields count="9">
    <pivotField axis="axisRow" compact="0" outline="0" showAll="0">
      <items count="26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1"/>
        <item x="13"/>
        <item x="24"/>
        <item x="22"/>
        <item x="14"/>
        <item x="20"/>
        <item x="15"/>
        <item x="16"/>
        <item x="17"/>
        <item x="18"/>
        <item x="19"/>
        <item t="default"/>
      </items>
    </pivotField>
    <pivotField axis="axisPage" compact="0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>
      <items count="23">
        <item x="11"/>
        <item x="8"/>
        <item x="5"/>
        <item x="10"/>
        <item x="21"/>
        <item x="3"/>
        <item x="1"/>
        <item x="14"/>
        <item x="6"/>
        <item x="19"/>
        <item x="0"/>
        <item x="7"/>
        <item x="15"/>
        <item x="18"/>
        <item x="17"/>
        <item x="9"/>
        <item x="13"/>
        <item x="12"/>
        <item x="4"/>
        <item x="16"/>
        <item x="2"/>
        <item x="2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axis="axisPage" compact="0" outline="0" showAll="0">
      <items count="3">
        <item h="1" x="0"/>
        <item x="1"/>
        <item t="default"/>
      </items>
    </pivotField>
  </pivotFields>
  <rowFields count="1">
    <field x="0"/>
  </rowFields>
  <rowItems count="9">
    <i>
      <x/>
    </i>
    <i>
      <x v="3"/>
    </i>
    <i>
      <x v="5"/>
    </i>
    <i>
      <x v="10"/>
    </i>
    <i>
      <x v="13"/>
    </i>
    <i>
      <x v="15"/>
    </i>
    <i>
      <x v="20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8" item="1" hier="-1"/>
    <pageField fld="7" hier="-1"/>
  </pageFields>
  <dataFields count="2">
    <dataField name="Sum of Total Marks" fld="5" baseField="0" baseItem="0"/>
    <dataField name="Sum of Percentage" fld="6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AAC9C-9726-4B57-BFCA-D3E569FD9403}" name="PivotTable2" cacheId="46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2" firstHeaderRow="1" firstDataRow="1" firstDataCol="1" rowPageCount="1" colPageCount="1"/>
  <pivotFields count="9">
    <pivotField axis="axisRow" compact="0" outline="0" showAll="0">
      <items count="26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1"/>
        <item x="13"/>
        <item x="24"/>
        <item x="22"/>
        <item x="14"/>
        <item x="20"/>
        <item x="15"/>
        <item x="16"/>
        <item x="17"/>
        <item x="18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3">
        <item x="1"/>
        <item x="0"/>
        <item t="default"/>
      </items>
    </pivotField>
    <pivotField axis="axisPage" compact="0" outline="0" showAll="0">
      <items count="3">
        <item h="1" x="0"/>
        <item x="1"/>
        <item t="default"/>
      </items>
    </pivotField>
  </pivotFields>
  <rowFields count="1">
    <field x="0"/>
  </rowFields>
  <rowItems count="9">
    <i>
      <x/>
    </i>
    <i>
      <x v="3"/>
    </i>
    <i>
      <x v="5"/>
    </i>
    <i>
      <x v="10"/>
    </i>
    <i>
      <x v="13"/>
    </i>
    <i>
      <x v="15"/>
    </i>
    <i>
      <x v="20"/>
    </i>
    <i>
      <x v="23"/>
    </i>
    <i t="grand">
      <x/>
    </i>
  </rowItems>
  <colItems count="1">
    <i/>
  </colItems>
  <pageFields count="1">
    <pageField fld="8" item="1" hier="-1"/>
  </pageFields>
  <dataFields count="1">
    <dataField name="Sum of Percentage" fld="6" baseField="0" baseItem="0"/>
  </dataFields>
  <chartFormats count="34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D1501-C739-4ADE-A73A-0E1C59477595}" name="PivotTable2" cacheId="46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9:B12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dataField="1" compact="0" outline="0" showAll="0"/>
    <pivotField compact="0" outline="0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Pass/Fail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4A744-F46B-4419-8BEB-D075ED1C7D0D}" name="PivotTable3" cacheId="46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6" firstHeaderRow="1" firstDataRow="1" firstDataCol="1" rowPageCount="1" colPageCount="1"/>
  <pivotFields count="10">
    <pivotField compact="0" outline="0" showAll="0">
      <items count="26"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1"/>
        <item x="13"/>
        <item x="24"/>
        <item x="22"/>
        <item x="14"/>
        <item x="20"/>
        <item x="15"/>
        <item x="16"/>
        <item x="17"/>
        <item x="18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8"/>
  </rowFields>
  <rowItems count="3">
    <i>
      <x/>
    </i>
    <i>
      <x v="1"/>
    </i>
    <i t="grand">
      <x/>
    </i>
  </rowItems>
  <colItems count="1">
    <i/>
  </colItems>
  <pageFields count="1">
    <pageField fld="7" hier="-1"/>
  </pageFields>
  <dataFields count="1">
    <dataField name="Sum of Average 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ass_Fail" xr10:uid="{CD64F165-E285-4133-B4DF-4C7C71A8EF2A}" sourceName="Pass/Fail">
  <pivotTables>
    <pivotTable tabId="3" name="PivotTable2"/>
  </pivotTables>
  <data>
    <tabular pivotCacheId="1339570563">
      <items count="2">
        <i x="0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ss/Fail" xr10:uid="{97F3B614-A205-4D78-B5C3-94FDAB3C212A}" cache="Slicer_Pass_Fail" caption="Pass/Fail" rowHeight="2286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73EB-E0B3-45C5-BE35-282B638026EF}">
  <dimension ref="A1:C14"/>
  <sheetViews>
    <sheetView workbookViewId="0">
      <selection activeCell="B4" sqref="B4"/>
    </sheetView>
  </sheetViews>
  <sheetFormatPr defaultRowHeight="15"/>
  <cols>
    <col min="1" max="1" width="16.85546875" bestFit="1" customWidth="1"/>
    <col min="2" max="2" width="18.140625" bestFit="1" customWidth="1"/>
    <col min="3" max="5" width="17.5703125" bestFit="1" customWidth="1"/>
    <col min="6" max="6" width="16.85546875" bestFit="1" customWidth="1"/>
    <col min="7" max="7" width="3" bestFit="1" customWidth="1"/>
    <col min="8" max="8" width="23.140625" bestFit="1" customWidth="1"/>
    <col min="9" max="9" width="22.5703125" bestFit="1" customWidth="1"/>
    <col min="10" max="10" width="22" bestFit="1" customWidth="1"/>
    <col min="11" max="11" width="4.140625" bestFit="1" customWidth="1"/>
    <col min="12" max="13" width="12.28515625" bestFit="1" customWidth="1"/>
    <col min="14" max="14" width="4.140625" bestFit="1" customWidth="1"/>
    <col min="15" max="20" width="12.28515625" bestFit="1" customWidth="1"/>
    <col min="21" max="21" width="4.140625" bestFit="1" customWidth="1"/>
    <col min="22" max="22" width="12.28515625" bestFit="1" customWidth="1"/>
    <col min="23" max="23" width="4.140625" bestFit="1" customWidth="1"/>
    <col min="24" max="24" width="11.42578125" bestFit="1" customWidth="1"/>
  </cols>
  <sheetData>
    <row r="1" spans="1:3">
      <c r="A1" s="2" t="s">
        <v>0</v>
      </c>
      <c r="B1" t="s">
        <v>1</v>
      </c>
    </row>
    <row r="2" spans="1:3">
      <c r="A2" s="2" t="s">
        <v>2</v>
      </c>
      <c r="B2" t="s">
        <v>3</v>
      </c>
    </row>
    <row r="3" spans="1:3">
      <c r="A3" s="2" t="s">
        <v>4</v>
      </c>
      <c r="B3" t="s">
        <v>1</v>
      </c>
    </row>
    <row r="5" spans="1:3">
      <c r="A5" s="2" t="s">
        <v>5</v>
      </c>
      <c r="B5" t="s">
        <v>6</v>
      </c>
      <c r="C5" t="s">
        <v>7</v>
      </c>
    </row>
    <row r="6" spans="1:3">
      <c r="A6" t="s">
        <v>8</v>
      </c>
      <c r="B6" s="3">
        <v>279</v>
      </c>
      <c r="C6" s="3">
        <v>93</v>
      </c>
    </row>
    <row r="7" spans="1:3">
      <c r="A7" t="s">
        <v>9</v>
      </c>
      <c r="B7" s="3">
        <v>268</v>
      </c>
      <c r="C7" s="3">
        <v>89.333333333333329</v>
      </c>
    </row>
    <row r="8" spans="1:3">
      <c r="A8" t="s">
        <v>10</v>
      </c>
      <c r="B8" s="3">
        <v>244</v>
      </c>
      <c r="C8" s="3">
        <v>81.333333333333329</v>
      </c>
    </row>
    <row r="9" spans="1:3">
      <c r="A9" t="s">
        <v>11</v>
      </c>
      <c r="B9" s="3">
        <v>233</v>
      </c>
      <c r="C9" s="3">
        <v>77.666666666666657</v>
      </c>
    </row>
    <row r="10" spans="1:3">
      <c r="A10" t="s">
        <v>12</v>
      </c>
      <c r="B10" s="3">
        <v>241</v>
      </c>
      <c r="C10" s="3">
        <v>80.333333333333329</v>
      </c>
    </row>
    <row r="11" spans="1:3">
      <c r="A11" t="s">
        <v>13</v>
      </c>
      <c r="B11" s="3">
        <v>238</v>
      </c>
      <c r="C11" s="3">
        <v>79.333333333333329</v>
      </c>
    </row>
    <row r="12" spans="1:3">
      <c r="A12" t="s">
        <v>14</v>
      </c>
      <c r="B12" s="3">
        <v>241</v>
      </c>
      <c r="C12" s="3">
        <v>80.333333333333329</v>
      </c>
    </row>
    <row r="13" spans="1:3">
      <c r="A13" t="s">
        <v>15</v>
      </c>
      <c r="B13" s="3">
        <v>255</v>
      </c>
      <c r="C13" s="3">
        <v>85</v>
      </c>
    </row>
    <row r="14" spans="1:3">
      <c r="A14" t="s">
        <v>16</v>
      </c>
      <c r="B14" s="3">
        <v>1999</v>
      </c>
      <c r="C14" s="3">
        <v>666.33333333333326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DF1-6176-45A9-B8E1-23B8A9F9DF98}">
  <dimension ref="A1:B12"/>
  <sheetViews>
    <sheetView workbookViewId="0">
      <selection activeCell="B5" sqref="B5"/>
    </sheetView>
  </sheetViews>
  <sheetFormatPr defaultRowHeight="15"/>
  <cols>
    <col min="1" max="1" width="16.85546875" bestFit="1" customWidth="1"/>
    <col min="2" max="2" width="17.5703125" bestFit="1" customWidth="1"/>
    <col min="3" max="8" width="12.28515625" bestFit="1" customWidth="1"/>
    <col min="9" max="9" width="5" bestFit="1" customWidth="1"/>
    <col min="10" max="11" width="12.28515625" bestFit="1" customWidth="1"/>
    <col min="12" max="12" width="5.5703125" bestFit="1" customWidth="1"/>
    <col min="13" max="13" width="6.85546875" bestFit="1" customWidth="1"/>
    <col min="14" max="15" width="12.28515625" bestFit="1" customWidth="1"/>
    <col min="16" max="16" width="5.28515625" bestFit="1" customWidth="1"/>
    <col min="17" max="17" width="7" bestFit="1" customWidth="1"/>
    <col min="18" max="18" width="9.5703125" bestFit="1" customWidth="1"/>
    <col min="19" max="19" width="12.28515625" bestFit="1" customWidth="1"/>
  </cols>
  <sheetData>
    <row r="1" spans="1:2">
      <c r="A1" s="2" t="s">
        <v>2</v>
      </c>
      <c r="B1" t="s">
        <v>3</v>
      </c>
    </row>
    <row r="3" spans="1:2">
      <c r="A3" s="2" t="s">
        <v>5</v>
      </c>
      <c r="B3" t="s">
        <v>7</v>
      </c>
    </row>
    <row r="4" spans="1:2">
      <c r="A4" t="s">
        <v>8</v>
      </c>
      <c r="B4" s="3">
        <v>93</v>
      </c>
    </row>
    <row r="5" spans="1:2">
      <c r="A5" t="s">
        <v>9</v>
      </c>
      <c r="B5" s="3">
        <v>89.333333333333329</v>
      </c>
    </row>
    <row r="6" spans="1:2">
      <c r="A6" t="s">
        <v>10</v>
      </c>
      <c r="B6" s="3">
        <v>81.333333333333329</v>
      </c>
    </row>
    <row r="7" spans="1:2">
      <c r="A7" t="s">
        <v>11</v>
      </c>
      <c r="B7" s="3">
        <v>77.666666666666657</v>
      </c>
    </row>
    <row r="8" spans="1:2">
      <c r="A8" t="s">
        <v>12</v>
      </c>
      <c r="B8" s="3">
        <v>80.333333333333329</v>
      </c>
    </row>
    <row r="9" spans="1:2">
      <c r="A9" t="s">
        <v>13</v>
      </c>
      <c r="B9" s="3">
        <v>79.333333333333329</v>
      </c>
    </row>
    <row r="10" spans="1:2">
      <c r="A10" t="s">
        <v>14</v>
      </c>
      <c r="B10" s="3">
        <v>80.333333333333329</v>
      </c>
    </row>
    <row r="11" spans="1:2">
      <c r="A11" t="s">
        <v>15</v>
      </c>
      <c r="B11" s="3">
        <v>85</v>
      </c>
    </row>
    <row r="12" spans="1:2">
      <c r="A12" t="s">
        <v>16</v>
      </c>
      <c r="B12" s="3">
        <v>666.33333333333326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8BC-7A98-4C5D-A92F-582AEFC42C1F}">
  <dimension ref="A1:B12"/>
  <sheetViews>
    <sheetView tabSelected="1" workbookViewId="0">
      <selection activeCell="A9" sqref="A9"/>
    </sheetView>
  </sheetViews>
  <sheetFormatPr defaultRowHeight="15"/>
  <cols>
    <col min="1" max="1" width="11.42578125" bestFit="1" customWidth="1"/>
    <col min="2" max="2" width="16.42578125" bestFit="1" customWidth="1"/>
    <col min="3" max="3" width="11.42578125" bestFit="1" customWidth="1"/>
  </cols>
  <sheetData>
    <row r="1" spans="1:2">
      <c r="A1" s="2" t="s">
        <v>4</v>
      </c>
      <c r="B1" t="s">
        <v>1</v>
      </c>
    </row>
    <row r="3" spans="1:2">
      <c r="A3" s="2" t="s">
        <v>2</v>
      </c>
      <c r="B3" t="s">
        <v>17</v>
      </c>
    </row>
    <row r="4" spans="1:2">
      <c r="A4" t="s">
        <v>18</v>
      </c>
      <c r="B4" s="3">
        <v>356.88888888888891</v>
      </c>
    </row>
    <row r="5" spans="1:2">
      <c r="A5" t="s">
        <v>3</v>
      </c>
      <c r="B5" s="3">
        <v>222.11111111111111</v>
      </c>
    </row>
    <row r="6" spans="1:2">
      <c r="A6" t="s">
        <v>16</v>
      </c>
      <c r="B6" s="3">
        <v>579</v>
      </c>
    </row>
    <row r="9" spans="1:2">
      <c r="A9" s="2" t="s">
        <v>4</v>
      </c>
      <c r="B9" t="s">
        <v>19</v>
      </c>
    </row>
    <row r="10" spans="1:2">
      <c r="A10" t="s">
        <v>20</v>
      </c>
      <c r="B10" s="3">
        <v>8</v>
      </c>
    </row>
    <row r="11" spans="1:2">
      <c r="A11" t="s">
        <v>21</v>
      </c>
      <c r="B11" s="3">
        <v>17</v>
      </c>
    </row>
    <row r="12" spans="1:2">
      <c r="A12" t="s">
        <v>16</v>
      </c>
      <c r="B12" s="3">
        <v>25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:J26"/>
    </sheetView>
  </sheetViews>
  <sheetFormatPr defaultRowHeight="15"/>
  <cols>
    <col min="1" max="1" width="20.140625" bestFit="1" customWidth="1"/>
  </cols>
  <sheetData>
    <row r="1" spans="1:10">
      <c r="A1" s="1" t="s">
        <v>5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</v>
      </c>
      <c r="I1" s="1" t="s">
        <v>2</v>
      </c>
      <c r="J1" s="4" t="s">
        <v>27</v>
      </c>
    </row>
    <row r="2" spans="1:10">
      <c r="A2" t="s">
        <v>28</v>
      </c>
      <c r="B2" t="s">
        <v>29</v>
      </c>
      <c r="C2">
        <v>86</v>
      </c>
      <c r="D2">
        <v>81</v>
      </c>
      <c r="E2">
        <v>36</v>
      </c>
      <c r="F2">
        <f>SUM(C2:E2)</f>
        <v>203</v>
      </c>
      <c r="G2">
        <f>F2/300*100</f>
        <v>67.666666666666657</v>
      </c>
      <c r="H2" t="str">
        <f>IF(G2&gt;75,"A","B")</f>
        <v>B</v>
      </c>
      <c r="I2" t="str">
        <f>IF(G2&gt;75,"Pass","Fail")</f>
        <v>Fail</v>
      </c>
      <c r="J2" cm="1">
        <f t="array" ref="J2">AVERAGE(C2:E2/300)*100</f>
        <v>22.555555555555554</v>
      </c>
    </row>
    <row r="3" spans="1:10">
      <c r="A3" t="s">
        <v>30</v>
      </c>
      <c r="B3" t="s">
        <v>31</v>
      </c>
      <c r="C3">
        <v>49</v>
      </c>
      <c r="D3">
        <v>96</v>
      </c>
      <c r="E3">
        <v>40</v>
      </c>
      <c r="F3">
        <f t="shared" ref="F3:F26" si="0">SUM(C3:E3)</f>
        <v>185</v>
      </c>
      <c r="G3">
        <f t="shared" ref="G3:G26" si="1">F3/300*100</f>
        <v>61.666666666666671</v>
      </c>
      <c r="H3" t="str">
        <f t="shared" ref="H3:H26" si="2">IF(G3&gt;75,"A","B")</f>
        <v>B</v>
      </c>
      <c r="I3" t="str">
        <f t="shared" ref="I3:I26" si="3">IF(G3&gt;75,"Pass","Fail")</f>
        <v>Fail</v>
      </c>
      <c r="J3" cm="1">
        <f t="array" ref="J3">AVERAGE(C3:E3/300)*100</f>
        <v>20.555555555555557</v>
      </c>
    </row>
    <row r="4" spans="1:10">
      <c r="A4" t="s">
        <v>9</v>
      </c>
      <c r="B4" t="s">
        <v>32</v>
      </c>
      <c r="C4">
        <v>95</v>
      </c>
      <c r="D4">
        <v>85</v>
      </c>
      <c r="E4">
        <v>88</v>
      </c>
      <c r="F4">
        <f t="shared" si="0"/>
        <v>268</v>
      </c>
      <c r="G4">
        <f t="shared" si="1"/>
        <v>89.333333333333329</v>
      </c>
      <c r="H4" t="str">
        <f t="shared" si="2"/>
        <v>A</v>
      </c>
      <c r="I4" t="str">
        <f t="shared" si="3"/>
        <v>Pass</v>
      </c>
      <c r="J4" cm="1">
        <f t="array" ref="J4">AVERAGE(C4:E4/300)*100</f>
        <v>29.777777777777775</v>
      </c>
    </row>
    <row r="5" spans="1:10">
      <c r="A5" t="s">
        <v>33</v>
      </c>
      <c r="B5" t="s">
        <v>34</v>
      </c>
      <c r="C5">
        <v>55</v>
      </c>
      <c r="D5">
        <v>89</v>
      </c>
      <c r="E5">
        <v>38</v>
      </c>
      <c r="F5">
        <f t="shared" si="0"/>
        <v>182</v>
      </c>
      <c r="G5">
        <f t="shared" si="1"/>
        <v>60.666666666666671</v>
      </c>
      <c r="H5" t="str">
        <f t="shared" si="2"/>
        <v>B</v>
      </c>
      <c r="I5" t="str">
        <f t="shared" si="3"/>
        <v>Fail</v>
      </c>
      <c r="J5" cm="1">
        <f t="array" ref="J5">AVERAGE(C5:E5/300)*100</f>
        <v>20.222222222222221</v>
      </c>
    </row>
    <row r="6" spans="1:10">
      <c r="A6" t="s">
        <v>10</v>
      </c>
      <c r="B6" t="s">
        <v>35</v>
      </c>
      <c r="C6">
        <v>58</v>
      </c>
      <c r="D6">
        <v>98</v>
      </c>
      <c r="E6">
        <v>88</v>
      </c>
      <c r="F6">
        <f t="shared" si="0"/>
        <v>244</v>
      </c>
      <c r="G6">
        <f t="shared" si="1"/>
        <v>81.333333333333329</v>
      </c>
      <c r="H6" t="str">
        <f t="shared" si="2"/>
        <v>A</v>
      </c>
      <c r="I6" t="str">
        <f t="shared" si="3"/>
        <v>Pass</v>
      </c>
      <c r="J6" cm="1">
        <f t="array" ref="J6">AVERAGE(C6:E6/300)*100</f>
        <v>27.111111111111114</v>
      </c>
    </row>
    <row r="7" spans="1:10">
      <c r="A7" t="s">
        <v>36</v>
      </c>
      <c r="B7" t="s">
        <v>37</v>
      </c>
      <c r="C7">
        <v>37</v>
      </c>
      <c r="D7">
        <v>37</v>
      </c>
      <c r="E7">
        <v>97</v>
      </c>
      <c r="F7">
        <f t="shared" si="0"/>
        <v>171</v>
      </c>
      <c r="G7">
        <f t="shared" si="1"/>
        <v>56.999999999999993</v>
      </c>
      <c r="H7" t="str">
        <f t="shared" si="2"/>
        <v>B</v>
      </c>
      <c r="I7" t="str">
        <f t="shared" si="3"/>
        <v>Fail</v>
      </c>
      <c r="J7" cm="1">
        <f t="array" ref="J7">AVERAGE(C7:E7/300)*100</f>
        <v>18.999999999999996</v>
      </c>
    </row>
    <row r="8" spans="1:10">
      <c r="A8" t="s">
        <v>38</v>
      </c>
      <c r="B8" t="s">
        <v>39</v>
      </c>
      <c r="C8">
        <v>56</v>
      </c>
      <c r="D8">
        <v>85</v>
      </c>
      <c r="E8">
        <v>52</v>
      </c>
      <c r="F8">
        <f t="shared" si="0"/>
        <v>193</v>
      </c>
      <c r="G8">
        <f t="shared" si="1"/>
        <v>64.333333333333329</v>
      </c>
      <c r="H8" t="str">
        <f t="shared" si="2"/>
        <v>B</v>
      </c>
      <c r="I8" t="str">
        <f t="shared" si="3"/>
        <v>Fail</v>
      </c>
      <c r="J8" cm="1">
        <f t="array" ref="J8">AVERAGE(C8:E8/300)*100</f>
        <v>21.444444444444443</v>
      </c>
    </row>
    <row r="9" spans="1:10">
      <c r="A9" t="s">
        <v>40</v>
      </c>
      <c r="B9" t="s">
        <v>41</v>
      </c>
      <c r="C9">
        <v>87</v>
      </c>
      <c r="D9">
        <v>41</v>
      </c>
      <c r="E9">
        <v>78</v>
      </c>
      <c r="F9">
        <f t="shared" si="0"/>
        <v>206</v>
      </c>
      <c r="G9">
        <f t="shared" si="1"/>
        <v>68.666666666666671</v>
      </c>
      <c r="H9" t="str">
        <f t="shared" si="2"/>
        <v>B</v>
      </c>
      <c r="I9" t="str">
        <f t="shared" si="3"/>
        <v>Fail</v>
      </c>
      <c r="J9" cm="1">
        <f t="array" ref="J9">AVERAGE(C9:E9/300)*100</f>
        <v>22.888888888888889</v>
      </c>
    </row>
    <row r="10" spans="1:10">
      <c r="A10" t="s">
        <v>42</v>
      </c>
      <c r="B10" t="s">
        <v>43</v>
      </c>
      <c r="C10">
        <v>36</v>
      </c>
      <c r="D10">
        <v>55</v>
      </c>
      <c r="E10">
        <v>68</v>
      </c>
      <c r="F10">
        <f t="shared" si="0"/>
        <v>159</v>
      </c>
      <c r="G10">
        <f t="shared" si="1"/>
        <v>53</v>
      </c>
      <c r="H10" t="str">
        <f t="shared" si="2"/>
        <v>B</v>
      </c>
      <c r="I10" t="str">
        <f t="shared" si="3"/>
        <v>Fail</v>
      </c>
      <c r="J10" cm="1">
        <f t="array" ref="J10">AVERAGE(C10:E10/300)*100</f>
        <v>17.666666666666668</v>
      </c>
    </row>
    <row r="11" spans="1:10">
      <c r="A11" t="s">
        <v>11</v>
      </c>
      <c r="B11" t="s">
        <v>44</v>
      </c>
      <c r="C11">
        <v>64</v>
      </c>
      <c r="D11">
        <v>73</v>
      </c>
      <c r="E11">
        <v>96</v>
      </c>
      <c r="F11">
        <f t="shared" si="0"/>
        <v>233</v>
      </c>
      <c r="G11">
        <f t="shared" si="1"/>
        <v>77.666666666666657</v>
      </c>
      <c r="H11" t="str">
        <f t="shared" si="2"/>
        <v>A</v>
      </c>
      <c r="I11" t="str">
        <f t="shared" si="3"/>
        <v>Pass</v>
      </c>
      <c r="J11" cm="1">
        <f t="array" ref="J11">AVERAGE(C11:E11/300)*100</f>
        <v>25.888888888888889</v>
      </c>
    </row>
    <row r="12" spans="1:10">
      <c r="A12" t="s">
        <v>45</v>
      </c>
      <c r="B12" t="s">
        <v>46</v>
      </c>
      <c r="C12">
        <v>72</v>
      </c>
      <c r="D12">
        <v>52</v>
      </c>
      <c r="E12">
        <v>48</v>
      </c>
      <c r="F12">
        <f t="shared" si="0"/>
        <v>172</v>
      </c>
      <c r="G12">
        <f t="shared" si="1"/>
        <v>57.333333333333336</v>
      </c>
      <c r="H12" t="str">
        <f t="shared" si="2"/>
        <v>B</v>
      </c>
      <c r="I12" t="str">
        <f t="shared" si="3"/>
        <v>Fail</v>
      </c>
      <c r="J12" cm="1">
        <f t="array" ref="J12">AVERAGE(C12:E12/300)*100</f>
        <v>19.111111111111111</v>
      </c>
    </row>
    <row r="13" spans="1:10">
      <c r="A13" t="s">
        <v>47</v>
      </c>
      <c r="B13" t="s">
        <v>48</v>
      </c>
      <c r="C13">
        <v>36</v>
      </c>
      <c r="D13">
        <v>38</v>
      </c>
      <c r="E13">
        <v>82</v>
      </c>
      <c r="F13">
        <f t="shared" si="0"/>
        <v>156</v>
      </c>
      <c r="G13">
        <f t="shared" si="1"/>
        <v>52</v>
      </c>
      <c r="H13" t="str">
        <f t="shared" si="2"/>
        <v>B</v>
      </c>
      <c r="I13" t="str">
        <f t="shared" si="3"/>
        <v>Fail</v>
      </c>
      <c r="J13" cm="1">
        <f t="array" ref="J13">AVERAGE(C13:E13/300)*100</f>
        <v>17.333333333333336</v>
      </c>
    </row>
    <row r="14" spans="1:10">
      <c r="A14" t="s">
        <v>12</v>
      </c>
      <c r="B14" t="s">
        <v>49</v>
      </c>
      <c r="C14">
        <v>98</v>
      </c>
      <c r="D14">
        <v>94</v>
      </c>
      <c r="E14">
        <v>49</v>
      </c>
      <c r="F14">
        <f t="shared" si="0"/>
        <v>241</v>
      </c>
      <c r="G14">
        <f t="shared" si="1"/>
        <v>80.333333333333329</v>
      </c>
      <c r="H14" t="str">
        <f t="shared" si="2"/>
        <v>A</v>
      </c>
      <c r="I14" t="str">
        <f t="shared" si="3"/>
        <v>Pass</v>
      </c>
      <c r="J14" cm="1">
        <f t="array" ref="J14">AVERAGE(C14:E14/300)*100</f>
        <v>26.777777777777779</v>
      </c>
    </row>
    <row r="15" spans="1:10">
      <c r="A15" t="s">
        <v>13</v>
      </c>
      <c r="B15" t="s">
        <v>50</v>
      </c>
      <c r="C15">
        <v>94</v>
      </c>
      <c r="D15">
        <v>48</v>
      </c>
      <c r="E15">
        <v>96</v>
      </c>
      <c r="F15">
        <f t="shared" si="0"/>
        <v>238</v>
      </c>
      <c r="G15">
        <f t="shared" si="1"/>
        <v>79.333333333333329</v>
      </c>
      <c r="H15" t="str">
        <f t="shared" si="2"/>
        <v>A</v>
      </c>
      <c r="I15" t="str">
        <f t="shared" si="3"/>
        <v>Pass</v>
      </c>
      <c r="J15" cm="1">
        <f t="array" ref="J15">AVERAGE(C15:E15/300)*100</f>
        <v>26.44444444444445</v>
      </c>
    </row>
    <row r="16" spans="1:10">
      <c r="A16" t="s">
        <v>51</v>
      </c>
      <c r="B16" t="s">
        <v>52</v>
      </c>
      <c r="C16">
        <v>55</v>
      </c>
      <c r="D16">
        <v>43</v>
      </c>
      <c r="E16">
        <v>74</v>
      </c>
      <c r="F16">
        <f t="shared" si="0"/>
        <v>172</v>
      </c>
      <c r="G16">
        <f t="shared" si="1"/>
        <v>57.333333333333336</v>
      </c>
      <c r="H16" t="str">
        <f t="shared" si="2"/>
        <v>B</v>
      </c>
      <c r="I16" t="str">
        <f t="shared" si="3"/>
        <v>Fail</v>
      </c>
      <c r="J16" cm="1">
        <f t="array" ref="J16">AVERAGE(C16:E16/300)*100</f>
        <v>19.111111111111111</v>
      </c>
    </row>
    <row r="17" spans="1:10">
      <c r="A17" t="s">
        <v>14</v>
      </c>
      <c r="B17" t="s">
        <v>53</v>
      </c>
      <c r="C17">
        <v>67</v>
      </c>
      <c r="D17">
        <v>87</v>
      </c>
      <c r="E17">
        <v>87</v>
      </c>
      <c r="F17">
        <f t="shared" si="0"/>
        <v>241</v>
      </c>
      <c r="G17">
        <f t="shared" si="1"/>
        <v>80.333333333333329</v>
      </c>
      <c r="H17" t="str">
        <f t="shared" si="2"/>
        <v>A</v>
      </c>
      <c r="I17" t="str">
        <f t="shared" si="3"/>
        <v>Pass</v>
      </c>
      <c r="J17" cm="1">
        <f t="array" ref="J17">AVERAGE(C17:E17/300)*100</f>
        <v>26.777777777777771</v>
      </c>
    </row>
    <row r="18" spans="1:10">
      <c r="A18" t="s">
        <v>54</v>
      </c>
      <c r="B18" t="s">
        <v>55</v>
      </c>
      <c r="C18">
        <v>92</v>
      </c>
      <c r="D18">
        <v>36</v>
      </c>
      <c r="E18">
        <v>58</v>
      </c>
      <c r="F18">
        <f t="shared" si="0"/>
        <v>186</v>
      </c>
      <c r="G18">
        <f t="shared" si="1"/>
        <v>62</v>
      </c>
      <c r="H18" t="str">
        <f t="shared" si="2"/>
        <v>B</v>
      </c>
      <c r="I18" t="str">
        <f t="shared" si="3"/>
        <v>Fail</v>
      </c>
      <c r="J18" cm="1">
        <f t="array" ref="J18">AVERAGE(C18:E18/300)*100</f>
        <v>20.666666666666668</v>
      </c>
    </row>
    <row r="19" spans="1:10">
      <c r="A19" t="s">
        <v>56</v>
      </c>
      <c r="B19" t="s">
        <v>57</v>
      </c>
      <c r="C19">
        <v>56</v>
      </c>
      <c r="D19">
        <v>94</v>
      </c>
      <c r="E19">
        <v>60</v>
      </c>
      <c r="F19">
        <f t="shared" si="0"/>
        <v>210</v>
      </c>
      <c r="G19">
        <f t="shared" si="1"/>
        <v>70</v>
      </c>
      <c r="H19" t="str">
        <f t="shared" si="2"/>
        <v>B</v>
      </c>
      <c r="I19" t="str">
        <f t="shared" si="3"/>
        <v>Fail</v>
      </c>
      <c r="J19" cm="1">
        <f t="array" ref="J19">AVERAGE(C19:E19/300)*100</f>
        <v>23.333333333333332</v>
      </c>
    </row>
    <row r="20" spans="1:10">
      <c r="A20" t="s">
        <v>15</v>
      </c>
      <c r="B20" t="s">
        <v>58</v>
      </c>
      <c r="C20">
        <v>83</v>
      </c>
      <c r="D20">
        <v>78</v>
      </c>
      <c r="E20">
        <v>94</v>
      </c>
      <c r="F20">
        <f t="shared" si="0"/>
        <v>255</v>
      </c>
      <c r="G20">
        <f t="shared" si="1"/>
        <v>85</v>
      </c>
      <c r="H20" t="str">
        <f t="shared" si="2"/>
        <v>A</v>
      </c>
      <c r="I20" t="str">
        <f t="shared" si="3"/>
        <v>Pass</v>
      </c>
      <c r="J20" cm="1">
        <f t="array" ref="J20">AVERAGE(C20:E20/300)*100</f>
        <v>28.333333333333332</v>
      </c>
    </row>
    <row r="21" spans="1:10">
      <c r="A21" t="s">
        <v>59</v>
      </c>
      <c r="B21" t="s">
        <v>60</v>
      </c>
      <c r="C21">
        <v>93</v>
      </c>
      <c r="D21">
        <v>42</v>
      </c>
      <c r="E21">
        <v>75</v>
      </c>
      <c r="F21">
        <f t="shared" si="0"/>
        <v>210</v>
      </c>
      <c r="G21">
        <f t="shared" si="1"/>
        <v>70</v>
      </c>
      <c r="H21" t="str">
        <f t="shared" si="2"/>
        <v>B</v>
      </c>
      <c r="I21" t="str">
        <f t="shared" si="3"/>
        <v>Fail</v>
      </c>
      <c r="J21" cm="1">
        <f t="array" ref="J21">AVERAGE(C21:E21/300)*100</f>
        <v>23.333333333333332</v>
      </c>
    </row>
    <row r="22" spans="1:10">
      <c r="A22" t="s">
        <v>61</v>
      </c>
      <c r="B22" t="s">
        <v>62</v>
      </c>
      <c r="C22">
        <v>76</v>
      </c>
      <c r="D22">
        <v>81</v>
      </c>
      <c r="E22">
        <v>63</v>
      </c>
      <c r="F22">
        <f t="shared" si="0"/>
        <v>220</v>
      </c>
      <c r="G22">
        <f t="shared" si="1"/>
        <v>73.333333333333329</v>
      </c>
      <c r="H22" t="str">
        <f t="shared" si="2"/>
        <v>B</v>
      </c>
      <c r="I22" t="str">
        <f t="shared" si="3"/>
        <v>Fail</v>
      </c>
      <c r="J22" cm="1">
        <f t="array" ref="J22">AVERAGE(C22:E22/300)*100</f>
        <v>24.444444444444446</v>
      </c>
    </row>
    <row r="23" spans="1:10">
      <c r="A23" t="s">
        <v>63</v>
      </c>
      <c r="B23" t="s">
        <v>64</v>
      </c>
      <c r="C23">
        <v>94</v>
      </c>
      <c r="D23">
        <v>69</v>
      </c>
      <c r="E23">
        <v>49</v>
      </c>
      <c r="F23">
        <f t="shared" si="0"/>
        <v>212</v>
      </c>
      <c r="G23">
        <f t="shared" si="1"/>
        <v>70.666666666666671</v>
      </c>
      <c r="H23" t="str">
        <f t="shared" si="2"/>
        <v>B</v>
      </c>
      <c r="I23" t="str">
        <f t="shared" si="3"/>
        <v>Fail</v>
      </c>
      <c r="J23" cm="1">
        <f t="array" ref="J23">AVERAGE(C23:E23/300)*100</f>
        <v>23.555555555555554</v>
      </c>
    </row>
    <row r="24" spans="1:10">
      <c r="A24" t="s">
        <v>65</v>
      </c>
      <c r="B24" t="s">
        <v>66</v>
      </c>
      <c r="C24">
        <v>49</v>
      </c>
      <c r="D24">
        <v>70</v>
      </c>
      <c r="E24">
        <v>79</v>
      </c>
      <c r="F24">
        <f t="shared" si="0"/>
        <v>198</v>
      </c>
      <c r="G24">
        <f t="shared" si="1"/>
        <v>66</v>
      </c>
      <c r="H24" t="str">
        <f t="shared" si="2"/>
        <v>B</v>
      </c>
      <c r="I24" t="str">
        <f t="shared" si="3"/>
        <v>Fail</v>
      </c>
      <c r="J24" cm="1">
        <f t="array" ref="J24">AVERAGE(C24:E24/300)*100</f>
        <v>21.999999999999996</v>
      </c>
    </row>
    <row r="25" spans="1:10">
      <c r="A25" t="s">
        <v>8</v>
      </c>
      <c r="B25" t="s">
        <v>67</v>
      </c>
      <c r="C25">
        <v>96</v>
      </c>
      <c r="D25">
        <v>84</v>
      </c>
      <c r="E25">
        <v>99</v>
      </c>
      <c r="F25">
        <f t="shared" si="0"/>
        <v>279</v>
      </c>
      <c r="G25">
        <f t="shared" si="1"/>
        <v>93</v>
      </c>
      <c r="H25" t="str">
        <f t="shared" si="2"/>
        <v>A</v>
      </c>
      <c r="I25" t="str">
        <f t="shared" si="3"/>
        <v>Pass</v>
      </c>
      <c r="J25" cm="1">
        <f t="array" ref="J25">AVERAGE(C25:E25/300)*100</f>
        <v>31.000000000000007</v>
      </c>
    </row>
    <row r="26" spans="1:10">
      <c r="A26" t="s">
        <v>68</v>
      </c>
      <c r="B26" t="s">
        <v>69</v>
      </c>
      <c r="C26">
        <v>96</v>
      </c>
      <c r="D26">
        <v>38</v>
      </c>
      <c r="E26">
        <v>43</v>
      </c>
      <c r="F26">
        <f t="shared" si="0"/>
        <v>177</v>
      </c>
      <c r="G26">
        <f t="shared" si="1"/>
        <v>59</v>
      </c>
      <c r="H26" t="str">
        <f t="shared" si="2"/>
        <v>B</v>
      </c>
      <c r="I26" t="str">
        <f t="shared" si="3"/>
        <v>Fail</v>
      </c>
      <c r="J26" cm="1">
        <f t="array" ref="J26">AVERAGE(C26:E26/300)*100</f>
        <v>19.666666666666664</v>
      </c>
    </row>
  </sheetData>
  <conditionalFormatting sqref="I2:I26">
    <cfRule type="containsText" dxfId="1" priority="2" operator="containsText" text="Pass">
      <formula>NOT(ISERROR(SEARCH("Pass",I2)))</formula>
    </cfRule>
  </conditionalFormatting>
  <conditionalFormatting sqref="I2:I26">
    <cfRule type="containsText" dxfId="0" priority="1" operator="containsText" text="Fail">
      <formula>NOT(ISERROR(SEARCH("Fail",I2)))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2025-06-17T12:52:48Z</dcterms:created>
  <dcterms:modified xsi:type="dcterms:W3CDTF">2025-06-17T14:11:54Z</dcterms:modified>
  <cp:category/>
  <cp:contentStatus/>
</cp:coreProperties>
</file>