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mac18/Dropbox/Courses/RWTH Business School/DDS/MatheStats/2020/Lectures/Statistics/Day 6 - 2020/Exercises/"/>
    </mc:Choice>
  </mc:AlternateContent>
  <xr:revisionPtr revIDLastSave="0" documentId="13_ncr:1_{0698A813-7BFC-AF41-80DC-8042AD882E2B}" xr6:coauthVersionLast="45" xr6:coauthVersionMax="45" xr10:uidLastSave="{00000000-0000-0000-0000-000000000000}"/>
  <bookViews>
    <workbookView xWindow="0" yWindow="440" windowWidth="28340" windowHeight="17560" xr2:uid="{00000000-000D-0000-FFFF-FFFF00000000}"/>
  </bookViews>
  <sheets>
    <sheet name="Data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Data!$H$2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9" i="1" l="1"/>
  <c r="J25" i="1"/>
  <c r="A22" i="1"/>
  <c r="I25" i="1"/>
  <c r="N25" i="1" l="1"/>
  <c r="I23" i="1"/>
  <c r="J23" i="1"/>
  <c r="N2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6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6" i="1"/>
  <c r="E21" i="1"/>
  <c r="F21" i="1"/>
  <c r="E22" i="1"/>
  <c r="F22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F6" i="1"/>
  <c r="E6" i="1"/>
  <c r="F4" i="1"/>
  <c r="E4" i="1"/>
  <c r="E2" i="1" l="1"/>
</calcChain>
</file>

<file path=xl/sharedStrings.xml><?xml version="1.0" encoding="utf-8"?>
<sst xmlns="http://schemas.openxmlformats.org/spreadsheetml/2006/main" count="14" uniqueCount="13">
  <si>
    <t>Percentage of Homes with Smoke Detectors</t>
  </si>
  <si>
    <t>Home Fire Deaths per Million of Population</t>
  </si>
  <si>
    <t xml:space="preserve">b) </t>
  </si>
  <si>
    <t>b)</t>
  </si>
  <si>
    <t>Mean</t>
  </si>
  <si>
    <t>dev from mean</t>
  </si>
  <si>
    <t>sx and sy</t>
  </si>
  <si>
    <t>sxy</t>
  </si>
  <si>
    <t>sqrd dev from mean</t>
  </si>
  <si>
    <t>(xi-xbar)*(yi-ybar)</t>
  </si>
  <si>
    <t>Sum</t>
  </si>
  <si>
    <t>count</t>
  </si>
  <si>
    <t>rxy = sxy/(sxsy)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</si>
</sst>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5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Normal="100" zoomScalePageLayoutView="200" workbookViewId="0">
      <selection activeCell="T22" sqref="T22"/>
    </sheetView>
  </sheetViews>
  <sheetFormatPr baseColWidth="10" defaultColWidth="8.83203125" defaultRowHeight="16" x14ac:dyDescent="0.2"/>
  <cols>
    <col min="1" max="1" width="21.1640625" style="5" customWidth="1"/>
    <col min="2" max="2" width="22.1640625" style="5" customWidth="1"/>
  </cols>
  <sheetData>
    <row r="1" spans="1:15" ht="34" x14ac:dyDescent="0.2">
      <c r="A1" s="1" t="s">
        <v>0</v>
      </c>
      <c r="B1" s="1" t="s">
        <v>1</v>
      </c>
    </row>
    <row r="2" spans="1:15" x14ac:dyDescent="0.2">
      <c r="A2" s="3">
        <v>0.5</v>
      </c>
      <c r="B2" s="4">
        <v>22.9</v>
      </c>
      <c r="D2" t="s">
        <v>2</v>
      </c>
      <c r="E2" s="9">
        <f>CORREL(A2:A18,B2:B18)</f>
        <v>-0.90595528756577859</v>
      </c>
    </row>
    <row r="3" spans="1:15" x14ac:dyDescent="0.2">
      <c r="A3" s="3">
        <v>0.67</v>
      </c>
      <c r="B3" s="4">
        <v>20.8</v>
      </c>
      <c r="D3" s="2"/>
    </row>
    <row r="4" spans="1:15" x14ac:dyDescent="0.2">
      <c r="A4" s="3">
        <v>0.74</v>
      </c>
      <c r="B4" s="4">
        <v>17.3</v>
      </c>
      <c r="D4" s="2" t="s">
        <v>3</v>
      </c>
      <c r="E4" s="7">
        <f>AVERAGE(A2:A18)</f>
        <v>0.84000000000000008</v>
      </c>
      <c r="F4" s="7">
        <f>AVERAGE(B2:B18)</f>
        <v>15.141176470588237</v>
      </c>
      <c r="G4" t="s">
        <v>4</v>
      </c>
    </row>
    <row r="5" spans="1:15" x14ac:dyDescent="0.2">
      <c r="A5" s="3">
        <v>0.76</v>
      </c>
      <c r="B5" s="4">
        <v>20.5</v>
      </c>
      <c r="D5" s="2"/>
    </row>
    <row r="6" spans="1:15" x14ac:dyDescent="0.2">
      <c r="A6" s="3">
        <v>0.77</v>
      </c>
      <c r="B6" s="4">
        <v>19.399999999999999</v>
      </c>
      <c r="D6" s="2"/>
      <c r="E6" s="7">
        <f>A2-$E$4</f>
        <v>-0.34000000000000008</v>
      </c>
      <c r="F6" s="7">
        <f>B2-$F$4</f>
        <v>7.758823529411762</v>
      </c>
      <c r="G6" t="s">
        <v>5</v>
      </c>
      <c r="I6" s="8">
        <f>E6^2</f>
        <v>0.11560000000000005</v>
      </c>
      <c r="J6" s="8">
        <f>F6^2</f>
        <v>60.199342560553589</v>
      </c>
      <c r="K6" t="s">
        <v>8</v>
      </c>
      <c r="N6">
        <f>E6*F6</f>
        <v>-2.6379999999999999</v>
      </c>
      <c r="O6" t="s">
        <v>9</v>
      </c>
    </row>
    <row r="7" spans="1:15" x14ac:dyDescent="0.2">
      <c r="A7" s="3">
        <v>0.82</v>
      </c>
      <c r="B7" s="4">
        <v>18.899999999999999</v>
      </c>
      <c r="D7" s="2"/>
      <c r="E7" s="7">
        <f t="shared" ref="E7:E20" si="0">A3-$E$4</f>
        <v>-0.17000000000000004</v>
      </c>
      <c r="F7" s="7">
        <f t="shared" ref="F7:F20" si="1">B3-$F$4</f>
        <v>5.6588235294117641</v>
      </c>
      <c r="I7" s="8">
        <f t="shared" ref="I7:J22" si="2">E7^2</f>
        <v>2.8900000000000012E-2</v>
      </c>
      <c r="J7" s="8">
        <f t="shared" si="2"/>
        <v>32.022283737024217</v>
      </c>
      <c r="N7">
        <f t="shared" ref="N7:N22" si="3">E7*F7</f>
        <v>-0.96200000000000008</v>
      </c>
    </row>
    <row r="8" spans="1:15" x14ac:dyDescent="0.2">
      <c r="A8" s="3">
        <v>0.81</v>
      </c>
      <c r="B8" s="4">
        <v>17.600000000000001</v>
      </c>
      <c r="D8" s="2"/>
      <c r="E8" s="7">
        <f t="shared" si="0"/>
        <v>-0.10000000000000009</v>
      </c>
      <c r="F8" s="7">
        <f t="shared" si="1"/>
        <v>2.1588235294117641</v>
      </c>
      <c r="I8" s="8">
        <f t="shared" si="2"/>
        <v>1.0000000000000018E-2</v>
      </c>
      <c r="J8" s="8">
        <f t="shared" si="2"/>
        <v>4.6605190311418658</v>
      </c>
      <c r="N8">
        <f t="shared" si="3"/>
        <v>-0.21588235294117661</v>
      </c>
    </row>
    <row r="9" spans="1:15" x14ac:dyDescent="0.2">
      <c r="A9" s="3">
        <v>0.85</v>
      </c>
      <c r="B9" s="4">
        <v>16.2</v>
      </c>
      <c r="E9" s="7">
        <f t="shared" si="0"/>
        <v>-8.0000000000000071E-2</v>
      </c>
      <c r="F9" s="7">
        <f t="shared" si="1"/>
        <v>5.3588235294117634</v>
      </c>
      <c r="I9" s="8">
        <f t="shared" si="2"/>
        <v>6.4000000000000116E-3</v>
      </c>
      <c r="J9" s="8">
        <f t="shared" si="2"/>
        <v>28.716989619377149</v>
      </c>
      <c r="N9">
        <f t="shared" si="3"/>
        <v>-0.42870588235294144</v>
      </c>
    </row>
    <row r="10" spans="1:15" x14ac:dyDescent="0.2">
      <c r="A10" s="3">
        <v>0.86</v>
      </c>
      <c r="B10" s="4">
        <v>13.6</v>
      </c>
      <c r="E10" s="7">
        <f t="shared" si="0"/>
        <v>-7.0000000000000062E-2</v>
      </c>
      <c r="F10" s="7">
        <f t="shared" si="1"/>
        <v>4.258823529411762</v>
      </c>
      <c r="I10" s="8">
        <f t="shared" si="2"/>
        <v>4.9000000000000085E-3</v>
      </c>
      <c r="J10" s="8">
        <f t="shared" si="2"/>
        <v>18.137577854671257</v>
      </c>
      <c r="N10">
        <f t="shared" si="3"/>
        <v>-0.2981176470588236</v>
      </c>
    </row>
    <row r="11" spans="1:15" x14ac:dyDescent="0.2">
      <c r="A11" s="3">
        <v>0.88</v>
      </c>
      <c r="B11" s="4">
        <v>14.4</v>
      </c>
      <c r="E11" s="7">
        <f t="shared" si="0"/>
        <v>-2.0000000000000129E-2</v>
      </c>
      <c r="F11" s="7">
        <f t="shared" si="1"/>
        <v>3.758823529411762</v>
      </c>
      <c r="I11" s="8">
        <f t="shared" si="2"/>
        <v>4.0000000000000517E-4</v>
      </c>
      <c r="J11" s="8">
        <f t="shared" si="2"/>
        <v>14.128754325259495</v>
      </c>
      <c r="N11">
        <f t="shared" si="3"/>
        <v>-7.5176470588235719E-2</v>
      </c>
    </row>
    <row r="12" spans="1:15" x14ac:dyDescent="0.2">
      <c r="A12" s="3">
        <v>0.9</v>
      </c>
      <c r="B12" s="4">
        <v>14.3</v>
      </c>
      <c r="E12" s="7">
        <f t="shared" si="0"/>
        <v>-3.0000000000000027E-2</v>
      </c>
      <c r="F12" s="7">
        <f t="shared" si="1"/>
        <v>2.4588235294117649</v>
      </c>
      <c r="I12" s="8">
        <f t="shared" si="2"/>
        <v>9.000000000000016E-4</v>
      </c>
      <c r="J12" s="8">
        <f t="shared" si="2"/>
        <v>6.0458131487889277</v>
      </c>
      <c r="N12">
        <f t="shared" si="3"/>
        <v>-7.376470588235301E-2</v>
      </c>
    </row>
    <row r="13" spans="1:15" x14ac:dyDescent="0.2">
      <c r="A13" s="3">
        <v>0.92</v>
      </c>
      <c r="B13" s="4">
        <v>13</v>
      </c>
      <c r="E13" s="7">
        <f t="shared" si="0"/>
        <v>9.9999999999998979E-3</v>
      </c>
      <c r="F13" s="7">
        <f t="shared" si="1"/>
        <v>1.0588235294117627</v>
      </c>
      <c r="I13" s="8">
        <f t="shared" si="2"/>
        <v>9.9999999999997958E-5</v>
      </c>
      <c r="J13" s="8">
        <f t="shared" si="2"/>
        <v>1.121107266435982</v>
      </c>
      <c r="N13">
        <f t="shared" si="3"/>
        <v>1.0588235294117518E-2</v>
      </c>
    </row>
    <row r="14" spans="1:15" x14ac:dyDescent="0.2">
      <c r="A14" s="3">
        <v>0.95</v>
      </c>
      <c r="B14" s="4">
        <v>10.9</v>
      </c>
      <c r="E14" s="7">
        <f t="shared" si="0"/>
        <v>1.9999999999999907E-2</v>
      </c>
      <c r="F14" s="7">
        <f t="shared" si="1"/>
        <v>-1.5411764705882369</v>
      </c>
      <c r="I14" s="8">
        <f t="shared" si="2"/>
        <v>3.9999999999999628E-4</v>
      </c>
      <c r="J14" s="8">
        <f t="shared" si="2"/>
        <v>2.3752249134948147</v>
      </c>
      <c r="N14">
        <f t="shared" si="3"/>
        <v>-3.0823529411764593E-2</v>
      </c>
    </row>
    <row r="15" spans="1:15" x14ac:dyDescent="0.2">
      <c r="A15" s="3">
        <v>0.96</v>
      </c>
      <c r="B15" s="4">
        <v>10.9</v>
      </c>
      <c r="E15" s="7">
        <f t="shared" si="0"/>
        <v>3.9999999999999925E-2</v>
      </c>
      <c r="F15" s="7">
        <f t="shared" si="1"/>
        <v>-0.74117647058823621</v>
      </c>
      <c r="I15" s="8">
        <f t="shared" si="2"/>
        <v>1.599999999999994E-3</v>
      </c>
      <c r="J15" s="8">
        <f t="shared" si="2"/>
        <v>0.54934256055363462</v>
      </c>
      <c r="N15">
        <f t="shared" si="3"/>
        <v>-2.9647058823529391E-2</v>
      </c>
    </row>
    <row r="16" spans="1:15" x14ac:dyDescent="0.2">
      <c r="A16" s="3">
        <v>0.97</v>
      </c>
      <c r="B16" s="4">
        <v>10.199999999999999</v>
      </c>
      <c r="E16" s="7">
        <f t="shared" si="0"/>
        <v>5.9999999999999942E-2</v>
      </c>
      <c r="F16" s="7">
        <f t="shared" si="1"/>
        <v>-0.84117647058823586</v>
      </c>
      <c r="I16" s="8">
        <f t="shared" si="2"/>
        <v>3.599999999999993E-3</v>
      </c>
      <c r="J16" s="8">
        <f t="shared" si="2"/>
        <v>0.7075778546712812</v>
      </c>
      <c r="N16">
        <f t="shared" si="3"/>
        <v>-5.04705882352941E-2</v>
      </c>
    </row>
    <row r="17" spans="1:15" x14ac:dyDescent="0.2">
      <c r="A17" s="3">
        <v>0.96</v>
      </c>
      <c r="B17" s="4">
        <v>8.4</v>
      </c>
      <c r="E17" s="7">
        <f t="shared" si="0"/>
        <v>7.999999999999996E-2</v>
      </c>
      <c r="F17" s="7">
        <f t="shared" si="1"/>
        <v>-2.1411764705882366</v>
      </c>
      <c r="I17" s="8">
        <f t="shared" si="2"/>
        <v>6.3999999999999934E-3</v>
      </c>
      <c r="J17" s="8">
        <f t="shared" si="2"/>
        <v>4.5846366782006971</v>
      </c>
      <c r="N17">
        <f t="shared" si="3"/>
        <v>-0.17129411764705885</v>
      </c>
    </row>
    <row r="18" spans="1:15" x14ac:dyDescent="0.2">
      <c r="A18" s="3">
        <v>0.96</v>
      </c>
      <c r="B18" s="4">
        <v>8.1</v>
      </c>
      <c r="E18" s="7">
        <f t="shared" si="0"/>
        <v>0.10999999999999988</v>
      </c>
      <c r="F18" s="7">
        <f t="shared" si="1"/>
        <v>-4.2411764705882362</v>
      </c>
      <c r="I18" s="8">
        <f t="shared" si="2"/>
        <v>1.2099999999999972E-2</v>
      </c>
      <c r="J18" s="8">
        <f t="shared" si="2"/>
        <v>17.987577854671287</v>
      </c>
      <c r="N18">
        <f t="shared" si="3"/>
        <v>-0.46652941176470547</v>
      </c>
    </row>
    <row r="19" spans="1:15" x14ac:dyDescent="0.2">
      <c r="A19" s="6"/>
      <c r="B19" s="6"/>
      <c r="E19" s="7">
        <f t="shared" si="0"/>
        <v>0.11999999999999988</v>
      </c>
      <c r="F19" s="7">
        <f t="shared" si="1"/>
        <v>-4.2411764705882362</v>
      </c>
      <c r="I19" s="8">
        <f t="shared" si="2"/>
        <v>1.4399999999999972E-2</v>
      </c>
      <c r="J19" s="8">
        <f t="shared" si="2"/>
        <v>17.987577854671287</v>
      </c>
      <c r="N19">
        <f t="shared" si="3"/>
        <v>-0.5089411764705879</v>
      </c>
    </row>
    <row r="20" spans="1:15" x14ac:dyDescent="0.2">
      <c r="A20" s="3"/>
      <c r="B20" s="4"/>
      <c r="E20" s="7">
        <f t="shared" si="0"/>
        <v>0.12999999999999989</v>
      </c>
      <c r="F20" s="7">
        <f t="shared" si="1"/>
        <v>-4.9411764705882373</v>
      </c>
      <c r="I20" s="8">
        <f t="shared" si="2"/>
        <v>1.6899999999999971E-2</v>
      </c>
      <c r="J20" s="8">
        <f t="shared" si="2"/>
        <v>24.415224913494828</v>
      </c>
      <c r="N20">
        <f t="shared" si="3"/>
        <v>-0.64235294117647035</v>
      </c>
    </row>
    <row r="21" spans="1:15" x14ac:dyDescent="0.2">
      <c r="A21" s="6"/>
      <c r="E21" s="7">
        <f>A17-$E$4</f>
        <v>0.11999999999999988</v>
      </c>
      <c r="F21" s="7">
        <f>B17-$F$4</f>
        <v>-6.7411764705882362</v>
      </c>
      <c r="I21" s="8">
        <f t="shared" si="2"/>
        <v>1.4399999999999972E-2</v>
      </c>
      <c r="J21" s="8">
        <f t="shared" si="2"/>
        <v>45.443460207612468</v>
      </c>
      <c r="N21">
        <f t="shared" si="3"/>
        <v>-0.80894117647058761</v>
      </c>
    </row>
    <row r="22" spans="1:15" x14ac:dyDescent="0.2">
      <c r="A22" s="5">
        <f>COUNT(A2:A18)</f>
        <v>17</v>
      </c>
      <c r="B22" s="5" t="s">
        <v>11</v>
      </c>
      <c r="E22" s="7">
        <f t="shared" ref="E22" si="4">A18-$E$4</f>
        <v>0.11999999999999988</v>
      </c>
      <c r="F22" s="7">
        <f t="shared" ref="F22" si="5">B18-$F$4</f>
        <v>-7.0411764705882369</v>
      </c>
      <c r="I22" s="8">
        <f t="shared" si="2"/>
        <v>1.4399999999999972E-2</v>
      </c>
      <c r="J22" s="8">
        <f t="shared" si="2"/>
        <v>49.578166089965421</v>
      </c>
      <c r="N22">
        <f t="shared" si="3"/>
        <v>-0.84494117647058764</v>
      </c>
    </row>
    <row r="23" spans="1:15" x14ac:dyDescent="0.2">
      <c r="E23" s="7"/>
      <c r="F23" s="7"/>
      <c r="I23" s="8">
        <f>SUM(I6:I22)</f>
        <v>0.25139999999999996</v>
      </c>
      <c r="J23" s="8">
        <f>SUM(J6:J22)</f>
        <v>328.6611764705882</v>
      </c>
      <c r="K23" t="s">
        <v>10</v>
      </c>
      <c r="N23">
        <f>SUM(N6:N22)</f>
        <v>-8.2349999999999977</v>
      </c>
      <c r="O23" t="s">
        <v>10</v>
      </c>
    </row>
    <row r="24" spans="1:15" x14ac:dyDescent="0.2">
      <c r="E24" s="7"/>
      <c r="F24" s="7"/>
    </row>
    <row r="25" spans="1:15" x14ac:dyDescent="0.2">
      <c r="E25" s="7"/>
      <c r="F25" s="7"/>
      <c r="I25" s="8">
        <f>(I23/16)^0.5</f>
        <v>0.12534951136721673</v>
      </c>
      <c r="J25" s="8">
        <f>(J23/16)^0.5</f>
        <v>4.5322536920842991</v>
      </c>
      <c r="K25" t="s">
        <v>6</v>
      </c>
      <c r="N25">
        <f>N23/16</f>
        <v>-0.51468749999999985</v>
      </c>
      <c r="O25" t="s">
        <v>7</v>
      </c>
    </row>
    <row r="26" spans="1:15" x14ac:dyDescent="0.2">
      <c r="E26" s="7"/>
      <c r="F26" s="7"/>
    </row>
    <row r="27" spans="1:15" x14ac:dyDescent="0.2">
      <c r="E27" s="7"/>
      <c r="F27" s="7"/>
    </row>
    <row r="29" spans="1:15" x14ac:dyDescent="0.2">
      <c r="K29" t="s">
        <v>12</v>
      </c>
      <c r="M29" s="9">
        <f>N25/I25/J25</f>
        <v>-0.90595528756577859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 Lontzek</cp:lastModifiedBy>
  <dcterms:created xsi:type="dcterms:W3CDTF">2014-12-14T16:36:32Z</dcterms:created>
  <dcterms:modified xsi:type="dcterms:W3CDTF">2020-11-09T10:55:47Z</dcterms:modified>
</cp:coreProperties>
</file>