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9576" windowHeight="710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G25" i="1"/>
  <c r="G33" i="1"/>
  <c r="G32" i="1"/>
  <c r="G23" i="1"/>
  <c r="G24" i="1"/>
  <c r="N18" i="1" l="1"/>
  <c r="N17" i="1"/>
  <c r="N15" i="1"/>
  <c r="Q9" i="1" l="1"/>
  <c r="Q11" i="1"/>
  <c r="Q12" i="1" s="1"/>
  <c r="F2" i="1" l="1"/>
  <c r="E13" i="1"/>
  <c r="G13" i="1"/>
  <c r="H2" i="1"/>
  <c r="I13" i="1"/>
  <c r="J12" i="1"/>
  <c r="I2" i="1"/>
  <c r="K11" i="1"/>
  <c r="J3" i="1"/>
  <c r="K10" i="1"/>
  <c r="J4" i="1"/>
  <c r="H4" i="1"/>
  <c r="I10" i="1"/>
  <c r="G10" i="1"/>
  <c r="F4" i="1"/>
  <c r="D4" i="1"/>
  <c r="E10" i="1"/>
</calcChain>
</file>

<file path=xl/sharedStrings.xml><?xml version="1.0" encoding="utf-8"?>
<sst xmlns="http://schemas.openxmlformats.org/spreadsheetml/2006/main" count="36" uniqueCount="17">
  <si>
    <t>Direction Up</t>
    <phoneticPr fontId="1" type="noConversion"/>
  </si>
  <si>
    <t>Up Order</t>
    <phoneticPr fontId="1" type="noConversion"/>
  </si>
  <si>
    <t>Down Order</t>
    <phoneticPr fontId="1" type="noConversion"/>
  </si>
  <si>
    <t>Direction Down</t>
    <phoneticPr fontId="1" type="noConversion"/>
  </si>
  <si>
    <t>Up Order</t>
    <phoneticPr fontId="1" type="noConversion"/>
  </si>
  <si>
    <t>open</t>
    <phoneticPr fontId="1" type="noConversion"/>
  </si>
  <si>
    <t>stop</t>
    <phoneticPr fontId="1" type="noConversion"/>
  </si>
  <si>
    <t>normal</t>
    <phoneticPr fontId="1" type="noConversion"/>
  </si>
  <si>
    <t>open</t>
    <phoneticPr fontId="1" type="noConversion"/>
  </si>
  <si>
    <t>stop</t>
    <phoneticPr fontId="1" type="noConversion"/>
  </si>
  <si>
    <t>Down Order</t>
    <phoneticPr fontId="1" type="noConversion"/>
  </si>
  <si>
    <t>open</t>
    <phoneticPr fontId="1" type="noConversion"/>
  </si>
  <si>
    <t>take</t>
    <phoneticPr fontId="1" type="noConversion"/>
  </si>
  <si>
    <t>take</t>
    <phoneticPr fontId="1" type="noConversion"/>
  </si>
  <si>
    <t>normal</t>
    <phoneticPr fontId="1" type="noConversion"/>
  </si>
  <si>
    <t>ask</t>
    <phoneticPr fontId="1" type="noConversion"/>
  </si>
  <si>
    <t>bid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</si>
</sst>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34"/>
  <sheetViews>
    <sheetView tabSelected="1" workbookViewId="0">
      <selection activeCell="M20" sqref="M20"/>
    </sheetView>
  </sheetViews>
  <sheetFormatPr defaultRowHeight="14.4" x14ac:dyDescent="0.25"/>
  <cols>
    <col min="5" max="5" width="17.33203125" customWidth="1"/>
    <col min="7" max="7" width="11.6640625" bestFit="1" customWidth="1"/>
  </cols>
  <sheetData>
    <row r="1" spans="3:17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3:17" x14ac:dyDescent="0.25">
      <c r="F2">
        <f>F3*C5</f>
        <v>120</v>
      </c>
      <c r="H2">
        <f>H3*C7</f>
        <v>360</v>
      </c>
      <c r="I2">
        <f>I8*(C5+C7)+I6*C5</f>
        <v>-1050</v>
      </c>
    </row>
    <row r="3" spans="3:17" x14ac:dyDescent="0.25">
      <c r="D3">
        <v>1</v>
      </c>
      <c r="F3">
        <v>4</v>
      </c>
      <c r="H3">
        <v>12</v>
      </c>
      <c r="J3">
        <f>J6-I6</f>
        <v>36</v>
      </c>
    </row>
    <row r="4" spans="3:17" x14ac:dyDescent="0.25">
      <c r="D4">
        <f>D6*C5</f>
        <v>30</v>
      </c>
      <c r="F4">
        <f>F6*C5+F8*(C5+C7)</f>
        <v>30</v>
      </c>
      <c r="H4">
        <f>H6*$C$5+H8*($C$7+$C$5)</f>
        <v>30</v>
      </c>
      <c r="J4">
        <f>J6*$C$5+J8*($C$7+$C$5)</f>
        <v>30</v>
      </c>
    </row>
    <row r="5" spans="3:17" x14ac:dyDescent="0.25">
      <c r="C5">
        <v>30</v>
      </c>
    </row>
    <row r="6" spans="3:17" x14ac:dyDescent="0.25">
      <c r="D6">
        <v>1</v>
      </c>
      <c r="E6">
        <v>1</v>
      </c>
      <c r="F6">
        <v>5</v>
      </c>
      <c r="G6">
        <v>5</v>
      </c>
      <c r="H6">
        <v>17</v>
      </c>
      <c r="I6">
        <v>17</v>
      </c>
      <c r="J6">
        <v>53</v>
      </c>
      <c r="K6">
        <v>53</v>
      </c>
    </row>
    <row r="7" spans="3:17" x14ac:dyDescent="0.25">
      <c r="C7">
        <v>30</v>
      </c>
    </row>
    <row r="8" spans="3:17" x14ac:dyDescent="0.25">
      <c r="D8">
        <v>0</v>
      </c>
      <c r="E8">
        <v>-2</v>
      </c>
      <c r="F8">
        <v>-2</v>
      </c>
      <c r="G8">
        <v>-8</v>
      </c>
      <c r="H8">
        <v>-8</v>
      </c>
      <c r="I8">
        <v>-26</v>
      </c>
      <c r="J8">
        <v>-26</v>
      </c>
      <c r="K8">
        <v>-80</v>
      </c>
    </row>
    <row r="9" spans="3:17" x14ac:dyDescent="0.25">
      <c r="C9">
        <v>60</v>
      </c>
      <c r="P9">
        <v>35</v>
      </c>
      <c r="Q9">
        <f>Q10+P9*P10</f>
        <v>51.935000000000002</v>
      </c>
    </row>
    <row r="10" spans="3:17" x14ac:dyDescent="0.25">
      <c r="E10">
        <f>E8*C9+E6*(C7+C9)</f>
        <v>-30</v>
      </c>
      <c r="G10">
        <f>G8*$C$9+G6*($C$7+$C$9)</f>
        <v>-30</v>
      </c>
      <c r="I10">
        <f>I8*$C$9+I6*($C$7+$C$9)</f>
        <v>-30</v>
      </c>
      <c r="K10">
        <f>K8*$C$9+K6*($C$7+$C$9)</f>
        <v>-30</v>
      </c>
      <c r="P10">
        <v>0.01</v>
      </c>
      <c r="Q10">
        <v>51.585000000000001</v>
      </c>
    </row>
    <row r="11" spans="3:17" x14ac:dyDescent="0.25">
      <c r="E11">
        <v>-2</v>
      </c>
      <c r="G11">
        <v>-6</v>
      </c>
      <c r="I11">
        <v>-18</v>
      </c>
      <c r="K11">
        <f>K8-J8</f>
        <v>-54</v>
      </c>
      <c r="P11">
        <v>35</v>
      </c>
      <c r="Q11">
        <f>Q10-(P11*P10)</f>
        <v>51.234999999999999</v>
      </c>
    </row>
    <row r="12" spans="3:17" x14ac:dyDescent="0.25">
      <c r="J12">
        <f>J8*C9+J6*(C7+C9)</f>
        <v>3210</v>
      </c>
      <c r="P12">
        <v>70</v>
      </c>
      <c r="Q12">
        <f>Q11-P10*P12</f>
        <v>50.534999999999997</v>
      </c>
    </row>
    <row r="13" spans="3:17" x14ac:dyDescent="0.25">
      <c r="E13">
        <f>E11*C7</f>
        <v>-60</v>
      </c>
      <c r="G13">
        <f>G11*C7</f>
        <v>-180</v>
      </c>
      <c r="I13">
        <f>I11*30</f>
        <v>-540</v>
      </c>
    </row>
    <row r="14" spans="3:17" x14ac:dyDescent="0.25">
      <c r="N14">
        <v>0.5</v>
      </c>
      <c r="O14">
        <v>35</v>
      </c>
    </row>
    <row r="15" spans="3:17" x14ac:dyDescent="0.25">
      <c r="N15">
        <f>N14*O14*10</f>
        <v>175</v>
      </c>
    </row>
    <row r="16" spans="3:17" x14ac:dyDescent="0.25">
      <c r="N16">
        <v>0.2</v>
      </c>
      <c r="O16">
        <v>70</v>
      </c>
    </row>
    <row r="17" spans="4:14" x14ac:dyDescent="0.25">
      <c r="D17" t="s">
        <v>0</v>
      </c>
      <c r="N17">
        <f>N16*O16*10</f>
        <v>140</v>
      </c>
    </row>
    <row r="18" spans="4:14" x14ac:dyDescent="0.25">
      <c r="E18" t="s">
        <v>4</v>
      </c>
      <c r="N18">
        <f>N15-N17-14</f>
        <v>21</v>
      </c>
    </row>
    <row r="19" spans="4:14" x14ac:dyDescent="0.25">
      <c r="F19" t="s">
        <v>5</v>
      </c>
      <c r="G19" t="s">
        <v>14</v>
      </c>
      <c r="H19" t="s">
        <v>15</v>
      </c>
    </row>
    <row r="20" spans="4:14" x14ac:dyDescent="0.25">
      <c r="F20" t="s">
        <v>6</v>
      </c>
      <c r="G20" t="s">
        <v>7</v>
      </c>
      <c r="H20" t="s">
        <v>16</v>
      </c>
    </row>
    <row r="21" spans="4:14" x14ac:dyDescent="0.25">
      <c r="F21" t="s">
        <v>12</v>
      </c>
      <c r="G21" t="s">
        <v>7</v>
      </c>
      <c r="H21" t="s">
        <v>16</v>
      </c>
    </row>
    <row r="22" spans="4:14" x14ac:dyDescent="0.25">
      <c r="E22" t="s">
        <v>2</v>
      </c>
    </row>
    <row r="23" spans="4:14" x14ac:dyDescent="0.25">
      <c r="F23" t="s">
        <v>8</v>
      </c>
      <c r="G23" t="str">
        <f>"+PriceDiff"</f>
        <v>+PriceDiff</v>
      </c>
      <c r="H23" t="s">
        <v>16</v>
      </c>
    </row>
    <row r="24" spans="4:14" x14ac:dyDescent="0.25">
      <c r="F24" t="s">
        <v>9</v>
      </c>
      <c r="G24" t="str">
        <f>"+PriceDiff"</f>
        <v>+PriceDiff</v>
      </c>
      <c r="H24" t="s">
        <v>15</v>
      </c>
    </row>
    <row r="25" spans="4:14" x14ac:dyDescent="0.25">
      <c r="F25" t="s">
        <v>13</v>
      </c>
      <c r="G25" t="str">
        <f>"-PriceDiff"</f>
        <v>-PriceDiff</v>
      </c>
      <c r="H25" t="s">
        <v>15</v>
      </c>
    </row>
    <row r="26" spans="4:14" x14ac:dyDescent="0.25">
      <c r="D26" t="s">
        <v>3</v>
      </c>
    </row>
    <row r="27" spans="4:14" x14ac:dyDescent="0.25">
      <c r="E27" t="s">
        <v>10</v>
      </c>
    </row>
    <row r="28" spans="4:14" x14ac:dyDescent="0.25">
      <c r="F28" t="s">
        <v>11</v>
      </c>
      <c r="G28" t="s">
        <v>7</v>
      </c>
      <c r="H28" t="s">
        <v>16</v>
      </c>
    </row>
    <row r="29" spans="4:14" x14ac:dyDescent="0.25">
      <c r="F29" t="s">
        <v>9</v>
      </c>
      <c r="G29" t="s">
        <v>7</v>
      </c>
      <c r="H29" t="s">
        <v>15</v>
      </c>
    </row>
    <row r="30" spans="4:14" x14ac:dyDescent="0.25">
      <c r="F30" t="s">
        <v>13</v>
      </c>
      <c r="G30" t="s">
        <v>7</v>
      </c>
      <c r="H30" t="s">
        <v>15</v>
      </c>
    </row>
    <row r="31" spans="4:14" x14ac:dyDescent="0.25">
      <c r="E31" t="s">
        <v>1</v>
      </c>
    </row>
    <row r="32" spans="4:14" x14ac:dyDescent="0.25">
      <c r="F32" t="s">
        <v>11</v>
      </c>
      <c r="G32" t="str">
        <f>"-PriceDiff"</f>
        <v>-PriceDiff</v>
      </c>
      <c r="H32" t="s">
        <v>15</v>
      </c>
    </row>
    <row r="33" spans="6:8" x14ac:dyDescent="0.25">
      <c r="F33" t="s">
        <v>9</v>
      </c>
      <c r="G33" t="str">
        <f>"-PriceDiff"</f>
        <v>-PriceDiff</v>
      </c>
      <c r="H33" t="s">
        <v>16</v>
      </c>
    </row>
    <row r="34" spans="6:8" x14ac:dyDescent="0.25">
      <c r="F34" t="s">
        <v>13</v>
      </c>
      <c r="G34" t="str">
        <f>"+PriceDiff"</f>
        <v>+PriceDiff</v>
      </c>
      <c r="H34" t="s">
        <v>16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梁梁澍</dc:creator>
  <cp:lastModifiedBy>梁梁澍</cp:lastModifiedBy>
  <dcterms:created xsi:type="dcterms:W3CDTF">2018-11-29T14:21:01Z</dcterms:created>
  <dcterms:modified xsi:type="dcterms:W3CDTF">2018-12-21T04:23:44Z</dcterms:modified>
</cp:coreProperties>
</file>