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WORK\Project\1.MyProject\06_S-ROLL\5_Review Data\"/>
    </mc:Choice>
  </mc:AlternateContent>
  <xr:revisionPtr revIDLastSave="0" documentId="13_ncr:1_{DD776A49-A401-4998-BE9C-FE9276B5B656}" xr6:coauthVersionLast="43" xr6:coauthVersionMax="43" xr10:uidLastSave="{00000000-0000-0000-0000-000000000000}"/>
  <bookViews>
    <workbookView xWindow="-23148" yWindow="-108" windowWidth="23256" windowHeight="12576" activeTab="1" xr2:uid="{00000000-000D-0000-FFFF-FFFF00000000}"/>
  </bookViews>
  <sheets>
    <sheet name="SPEC" sheetId="1" r:id="rId1"/>
    <sheet name="Func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J18" i="1"/>
  <c r="J17" i="1"/>
  <c r="J16" i="1"/>
  <c r="J15" i="1"/>
  <c r="J14" i="1"/>
  <c r="I28" i="1"/>
  <c r="I27" i="1"/>
  <c r="I26" i="1"/>
  <c r="I25" i="1"/>
  <c r="I24" i="1"/>
  <c r="J33" i="1"/>
  <c r="H33" i="1"/>
  <c r="J32" i="1"/>
  <c r="H32" i="1"/>
  <c r="J31" i="1"/>
  <c r="H31" i="1"/>
  <c r="J30" i="1"/>
  <c r="H30" i="1"/>
  <c r="J29" i="1"/>
  <c r="H29" i="1"/>
  <c r="J13" i="1" l="1"/>
  <c r="H13" i="1"/>
  <c r="J7" i="1"/>
  <c r="H7" i="1"/>
  <c r="J12" i="1"/>
  <c r="H12" i="1"/>
  <c r="J11" i="1"/>
  <c r="H11" i="1"/>
  <c r="J10" i="1"/>
  <c r="H10" i="1"/>
  <c r="J8" i="1"/>
  <c r="H8" i="1"/>
</calcChain>
</file>

<file path=xl/sharedStrings.xml><?xml version="1.0" encoding="utf-8"?>
<sst xmlns="http://schemas.openxmlformats.org/spreadsheetml/2006/main" count="142" uniqueCount="97">
  <si>
    <t>No</t>
    <phoneticPr fontId="1" type="noConversion"/>
  </si>
  <si>
    <t>ITEM</t>
    <phoneticPr fontId="1" type="noConversion"/>
  </si>
  <si>
    <t>Battery</t>
    <phoneticPr fontId="1" type="noConversion"/>
  </si>
  <si>
    <t>USB</t>
    <phoneticPr fontId="1" type="noConversion"/>
  </si>
  <si>
    <t>Vin</t>
    <phoneticPr fontId="1" type="noConversion"/>
  </si>
  <si>
    <t>동작 MODE</t>
    <phoneticPr fontId="1" type="noConversion"/>
  </si>
  <si>
    <t>충전 MODE</t>
    <phoneticPr fontId="1" type="noConversion"/>
  </si>
  <si>
    <t>SPEC</t>
    <phoneticPr fontId="1" type="noConversion"/>
  </si>
  <si>
    <t>Min</t>
    <phoneticPr fontId="1" type="noConversion"/>
  </si>
  <si>
    <t>Typ</t>
    <phoneticPr fontId="1" type="noConversion"/>
  </si>
  <si>
    <t>Max</t>
    <phoneticPr fontId="1" type="noConversion"/>
  </si>
  <si>
    <t>Tol.</t>
    <phoneticPr fontId="1" type="noConversion"/>
  </si>
  <si>
    <t>Unit</t>
    <phoneticPr fontId="1" type="noConversion"/>
  </si>
  <si>
    <t>Condition</t>
    <phoneticPr fontId="1" type="noConversion"/>
  </si>
  <si>
    <t>Symbol</t>
    <phoneticPr fontId="1" type="noConversion"/>
  </si>
  <si>
    <t>Vdc</t>
    <phoneticPr fontId="1" type="noConversion"/>
  </si>
  <si>
    <t>±5%</t>
  </si>
  <si>
    <t>±5%</t>
    <phoneticPr fontId="1" type="noConversion"/>
  </si>
  <si>
    <t>+3.3V 출력</t>
    <phoneticPr fontId="1" type="noConversion"/>
  </si>
  <si>
    <t>+5V 출력</t>
    <phoneticPr fontId="1" type="noConversion"/>
  </si>
  <si>
    <t>+20V 출력</t>
    <phoneticPr fontId="1" type="noConversion"/>
  </si>
  <si>
    <t>±10%</t>
    <phoneticPr fontId="1" type="noConversion"/>
  </si>
  <si>
    <t>Input
Voltage</t>
    <phoneticPr fontId="1" type="noConversion"/>
  </si>
  <si>
    <t>주파수</t>
    <phoneticPr fontId="1" type="noConversion"/>
  </si>
  <si>
    <t>On-Time</t>
    <phoneticPr fontId="1" type="noConversion"/>
  </si>
  <si>
    <t>±3%</t>
    <phoneticPr fontId="1" type="noConversion"/>
  </si>
  <si>
    <t>Hz</t>
    <phoneticPr fontId="1" type="noConversion"/>
  </si>
  <si>
    <t>usec</t>
    <phoneticPr fontId="1" type="noConversion"/>
  </si>
  <si>
    <t>내부
출력 신호</t>
    <phoneticPr fontId="1" type="noConversion"/>
  </si>
  <si>
    <t>SIN 파형 주기</t>
    <phoneticPr fontId="1" type="noConversion"/>
  </si>
  <si>
    <t>Level 1</t>
    <phoneticPr fontId="1" type="noConversion"/>
  </si>
  <si>
    <t>출력 전압</t>
    <phoneticPr fontId="1" type="noConversion"/>
  </si>
  <si>
    <t>Level 2</t>
    <phoneticPr fontId="1" type="noConversion"/>
  </si>
  <si>
    <t>Level 3</t>
  </si>
  <si>
    <t>Level 4</t>
  </si>
  <si>
    <t>Level 5</t>
  </si>
  <si>
    <t>STEP 1</t>
    <phoneticPr fontId="1" type="noConversion"/>
  </si>
  <si>
    <t>STEP 2</t>
    <phoneticPr fontId="1" type="noConversion"/>
  </si>
  <si>
    <t>STEP 3</t>
  </si>
  <si>
    <t>STEP 4</t>
  </si>
  <si>
    <t>STEP 5</t>
  </si>
  <si>
    <t>SIN 파형 수</t>
    <phoneticPr fontId="1" type="noConversion"/>
  </si>
  <si>
    <t>Hz</t>
    <phoneticPr fontId="1" type="noConversion"/>
  </si>
  <si>
    <t>Vpp</t>
    <phoneticPr fontId="1" type="noConversion"/>
  </si>
  <si>
    <t>SIN 파형
On Time</t>
    <phoneticPr fontId="1" type="noConversion"/>
  </si>
  <si>
    <t>sec</t>
    <phoneticPr fontId="1" type="noConversion"/>
  </si>
  <si>
    <t>누설 전류</t>
    <phoneticPr fontId="1" type="noConversion"/>
  </si>
  <si>
    <t>Vbat=3.7V</t>
    <phoneticPr fontId="1" type="noConversion"/>
  </si>
  <si>
    <t>Fin</t>
    <phoneticPr fontId="1" type="noConversion"/>
  </si>
  <si>
    <t>Ton</t>
    <phoneticPr fontId="1" type="noConversion"/>
  </si>
  <si>
    <t>F_wave</t>
    <phoneticPr fontId="1" type="noConversion"/>
  </si>
  <si>
    <t>Vout</t>
    <phoneticPr fontId="1" type="noConversion"/>
  </si>
  <si>
    <t>uA</t>
    <phoneticPr fontId="1" type="noConversion"/>
  </si>
  <si>
    <t>-</t>
    <phoneticPr fontId="1" type="noConversion"/>
  </si>
  <si>
    <t>I_leakage</t>
    <phoneticPr fontId="1" type="noConversion"/>
  </si>
  <si>
    <t>Output
Voltage</t>
    <phoneticPr fontId="1" type="noConversion"/>
  </si>
  <si>
    <t>저주파
출력 파형</t>
    <phoneticPr fontId="1" type="noConversion"/>
  </si>
  <si>
    <t>mAh</t>
    <phoneticPr fontId="1" type="noConversion"/>
  </si>
  <si>
    <t xml:space="preserve">Battery </t>
    <phoneticPr fontId="1" type="noConversion"/>
  </si>
  <si>
    <t>용량</t>
    <phoneticPr fontId="1" type="noConversion"/>
  </si>
  <si>
    <t>전압</t>
    <phoneticPr fontId="1" type="noConversion"/>
  </si>
  <si>
    <t>Normal</t>
    <phoneticPr fontId="1" type="noConversion"/>
  </si>
  <si>
    <t>Max</t>
    <phoneticPr fontId="1" type="noConversion"/>
  </si>
  <si>
    <t>Vdc</t>
    <phoneticPr fontId="1" type="noConversion"/>
  </si>
  <si>
    <t>전원 ON/OFF</t>
    <phoneticPr fontId="1" type="noConversion"/>
  </si>
  <si>
    <t>버튼을 길게 (2초 이상) 누르면 전원이 켜지거나 꺼짐</t>
    <phoneticPr fontId="1" type="noConversion"/>
  </si>
  <si>
    <t>레벨 UP/DOWN</t>
    <phoneticPr fontId="1" type="noConversion"/>
  </si>
  <si>
    <t>전원이 켜진 상태에서 버튼을 짧게(1초) 누르면 레벨이 상승 함</t>
    <phoneticPr fontId="1" type="noConversion"/>
  </si>
  <si>
    <t>Level 1 → Level 2 → Level 3 → Level 4 → Level 5 → Level 1 순서로 로테이션 진행</t>
    <phoneticPr fontId="1" type="noConversion"/>
  </si>
  <si>
    <t>LED 표시</t>
    <phoneticPr fontId="1" type="noConversion"/>
  </si>
  <si>
    <t>충전 중</t>
  </si>
  <si>
    <t>완충 표시</t>
    <phoneticPr fontId="1" type="noConversion"/>
  </si>
  <si>
    <t>배터리 잔량 경고</t>
    <phoneticPr fontId="1" type="noConversion"/>
  </si>
  <si>
    <t>동작 LEVEL 표시</t>
    <phoneticPr fontId="1" type="noConversion"/>
  </si>
  <si>
    <t>동작 LEVEL별 LED 점등 개수로 표시</t>
    <phoneticPr fontId="1" type="noConversion"/>
  </si>
  <si>
    <t>1레벨 LED 3번 깜박임</t>
    <phoneticPr fontId="1" type="noConversion"/>
  </si>
  <si>
    <t>5레벨 LED 점등</t>
    <phoneticPr fontId="1" type="noConversion"/>
  </si>
  <si>
    <t>1레벨 LED ~ 5레벨 LED 순차 점등(반복)</t>
    <phoneticPr fontId="1" type="noConversion"/>
  </si>
  <si>
    <t>ON</t>
  </si>
  <si>
    <t>“삐” (장음)</t>
    <phoneticPr fontId="1" type="noConversion"/>
  </si>
  <si>
    <t>OFF</t>
  </si>
  <si>
    <t>“삐 비 빅” (장음)</t>
    <phoneticPr fontId="1" type="noConversion"/>
  </si>
  <si>
    <t>LEVEL 변경</t>
  </si>
  <si>
    <t>‘삐’ (단음)</t>
  </si>
  <si>
    <t>충전기 연결</t>
  </si>
  <si>
    <t>(무음)</t>
  </si>
  <si>
    <t>완충</t>
  </si>
  <si>
    <t>“삐 삐 삐’ (단음)</t>
    <phoneticPr fontId="1" type="noConversion"/>
  </si>
  <si>
    <t>사용 중 배터리 잔량 20% 경고</t>
    <phoneticPr fontId="1" type="noConversion"/>
  </si>
  <si>
    <t>‘삐빅삐빅’ 장음</t>
  </si>
  <si>
    <t>사용 중 배터리 0% 시 동작 정지</t>
  </si>
  <si>
    <t>‘삐 비 빅’ (장음)</t>
  </si>
  <si>
    <t>Function</t>
    <phoneticPr fontId="1" type="noConversion"/>
  </si>
  <si>
    <t>동작</t>
    <phoneticPr fontId="1" type="noConversion"/>
  </si>
  <si>
    <t>부저음
(상황별)</t>
    <phoneticPr fontId="1" type="noConversion"/>
  </si>
  <si>
    <t>S-ROLL Electrical Specification</t>
    <phoneticPr fontId="1" type="noConversion"/>
  </si>
  <si>
    <t>S-ROLL Functional Specification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</si>
</sst>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2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" xfId="0" applyNumberFormat="1" applyBorder="1"/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4" xfId="0" applyBorder="1"/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L36"/>
  <sheetViews>
    <sheetView workbookViewId="0">
      <selection activeCell="N13" sqref="N13"/>
    </sheetView>
  </sheetViews>
  <sheetFormatPr defaultRowHeight="17.399999999999999" x14ac:dyDescent="0.4"/>
  <cols>
    <col min="1" max="1" width="2.3984375" customWidth="1"/>
    <col min="2" max="2" width="3" customWidth="1"/>
    <col min="3" max="3" width="6.296875" customWidth="1"/>
    <col min="4" max="4" width="9.3984375" customWidth="1"/>
    <col min="5" max="5" width="12.8984375" bestFit="1" customWidth="1"/>
    <col min="6" max="6" width="12.8984375" style="41" bestFit="1" customWidth="1"/>
    <col min="7" max="7" width="8.8984375" bestFit="1" customWidth="1"/>
    <col min="8" max="10" width="7" customWidth="1"/>
    <col min="11" max="11" width="6.19921875" bestFit="1" customWidth="1"/>
    <col min="12" max="12" width="5.19921875" bestFit="1" customWidth="1"/>
  </cols>
  <sheetData>
    <row r="2" spans="2:12" x14ac:dyDescent="0.4">
      <c r="B2" s="2" t="s">
        <v>95</v>
      </c>
    </row>
    <row r="3" spans="2:12" ht="18" thickBot="1" x14ac:dyDescent="0.45"/>
    <row r="4" spans="2:12" s="1" customFormat="1" x14ac:dyDescent="0.4">
      <c r="C4" s="15" t="s">
        <v>0</v>
      </c>
      <c r="D4" s="17" t="s">
        <v>1</v>
      </c>
      <c r="E4" s="17"/>
      <c r="F4" s="17" t="s">
        <v>13</v>
      </c>
      <c r="G4" s="17" t="s">
        <v>14</v>
      </c>
      <c r="H4" s="17" t="s">
        <v>7</v>
      </c>
      <c r="I4" s="17"/>
      <c r="J4" s="17"/>
      <c r="K4" s="17" t="s">
        <v>11</v>
      </c>
      <c r="L4" s="19" t="s">
        <v>12</v>
      </c>
    </row>
    <row r="5" spans="2:12" s="1" customFormat="1" ht="18" thickBot="1" x14ac:dyDescent="0.45">
      <c r="C5" s="16"/>
      <c r="D5" s="18"/>
      <c r="E5" s="18"/>
      <c r="F5" s="18"/>
      <c r="G5" s="18"/>
      <c r="H5" s="12" t="s">
        <v>8</v>
      </c>
      <c r="I5" s="12" t="s">
        <v>9</v>
      </c>
      <c r="J5" s="12" t="s">
        <v>10</v>
      </c>
      <c r="K5" s="18"/>
      <c r="L5" s="20"/>
    </row>
    <row r="6" spans="2:12" x14ac:dyDescent="0.4">
      <c r="C6" s="50">
        <v>1</v>
      </c>
      <c r="D6" s="58" t="s">
        <v>22</v>
      </c>
      <c r="E6" s="59" t="s">
        <v>2</v>
      </c>
      <c r="F6" s="7" t="s">
        <v>5</v>
      </c>
      <c r="G6" s="22" t="s">
        <v>4</v>
      </c>
      <c r="H6" s="8">
        <v>3.2</v>
      </c>
      <c r="I6" s="8">
        <v>3.7</v>
      </c>
      <c r="J6" s="8">
        <v>4.2</v>
      </c>
      <c r="K6" s="8"/>
      <c r="L6" s="24" t="s">
        <v>15</v>
      </c>
    </row>
    <row r="7" spans="2:12" x14ac:dyDescent="0.4">
      <c r="C7" s="51"/>
      <c r="D7" s="42"/>
      <c r="E7" s="60" t="s">
        <v>3</v>
      </c>
      <c r="F7" s="13" t="s">
        <v>6</v>
      </c>
      <c r="G7" s="23"/>
      <c r="H7" s="14">
        <f>$I7-$I7*0.05</f>
        <v>4.75</v>
      </c>
      <c r="I7" s="4">
        <v>5</v>
      </c>
      <c r="J7" s="14">
        <f>$I7+$I7*0.05</f>
        <v>5.25</v>
      </c>
      <c r="K7" s="5" t="s">
        <v>17</v>
      </c>
      <c r="L7" s="21"/>
    </row>
    <row r="8" spans="2:12" x14ac:dyDescent="0.4">
      <c r="C8" s="52">
        <v>2</v>
      </c>
      <c r="D8" s="61" t="s">
        <v>55</v>
      </c>
      <c r="E8" s="62" t="s">
        <v>18</v>
      </c>
      <c r="F8" s="13" t="s">
        <v>5</v>
      </c>
      <c r="G8" s="23" t="s">
        <v>15</v>
      </c>
      <c r="H8" s="25">
        <f>$I8-$I8*0.05</f>
        <v>3.1349999999999998</v>
      </c>
      <c r="I8" s="25">
        <v>3.3</v>
      </c>
      <c r="J8" s="25">
        <f>$I8+$I8*0.05</f>
        <v>3.4649999999999999</v>
      </c>
      <c r="K8" s="25" t="s">
        <v>16</v>
      </c>
      <c r="L8" s="21" t="s">
        <v>15</v>
      </c>
    </row>
    <row r="9" spans="2:12" x14ac:dyDescent="0.4">
      <c r="C9" s="51"/>
      <c r="D9" s="42"/>
      <c r="E9" s="62"/>
      <c r="F9" s="13" t="s">
        <v>6</v>
      </c>
      <c r="G9" s="23"/>
      <c r="H9" s="25"/>
      <c r="I9" s="25"/>
      <c r="J9" s="25"/>
      <c r="K9" s="25"/>
      <c r="L9" s="21"/>
    </row>
    <row r="10" spans="2:12" x14ac:dyDescent="0.4">
      <c r="C10" s="51"/>
      <c r="D10" s="42"/>
      <c r="E10" s="63" t="s">
        <v>19</v>
      </c>
      <c r="F10" s="13" t="s">
        <v>5</v>
      </c>
      <c r="G10" s="23"/>
      <c r="H10" s="14">
        <f>$I10-$I10*0.1</f>
        <v>4.5</v>
      </c>
      <c r="I10" s="14">
        <v>5</v>
      </c>
      <c r="J10" s="14">
        <f>$I10+$I10*0.1</f>
        <v>5.5</v>
      </c>
      <c r="K10" s="5" t="s">
        <v>21</v>
      </c>
      <c r="L10" s="21"/>
    </row>
    <row r="11" spans="2:12" x14ac:dyDescent="0.4">
      <c r="C11" s="51"/>
      <c r="D11" s="42"/>
      <c r="E11" s="63" t="s">
        <v>20</v>
      </c>
      <c r="F11" s="13" t="s">
        <v>5</v>
      </c>
      <c r="G11" s="23"/>
      <c r="H11" s="14">
        <f>$I11-$I11*0.1</f>
        <v>18</v>
      </c>
      <c r="I11" s="14">
        <v>20</v>
      </c>
      <c r="J11" s="14">
        <f>$I11+$I11*0.1</f>
        <v>22</v>
      </c>
      <c r="K11" s="5" t="s">
        <v>21</v>
      </c>
      <c r="L11" s="21"/>
    </row>
    <row r="12" spans="2:12" x14ac:dyDescent="0.4">
      <c r="C12" s="51">
        <v>3</v>
      </c>
      <c r="D12" s="64" t="s">
        <v>28</v>
      </c>
      <c r="E12" s="60" t="s">
        <v>23</v>
      </c>
      <c r="F12" s="13" t="s">
        <v>5</v>
      </c>
      <c r="G12" s="13" t="s">
        <v>48</v>
      </c>
      <c r="H12" s="14">
        <f>$I12-$I12*0.03</f>
        <v>970</v>
      </c>
      <c r="I12" s="3">
        <v>1000</v>
      </c>
      <c r="J12" s="14">
        <f>$I12+$I12*0.03</f>
        <v>1030</v>
      </c>
      <c r="K12" s="5" t="s">
        <v>25</v>
      </c>
      <c r="L12" s="9" t="s">
        <v>26</v>
      </c>
    </row>
    <row r="13" spans="2:12" x14ac:dyDescent="0.4">
      <c r="C13" s="51"/>
      <c r="D13" s="65"/>
      <c r="E13" s="60" t="s">
        <v>24</v>
      </c>
      <c r="F13" s="13" t="s">
        <v>5</v>
      </c>
      <c r="G13" s="13" t="s">
        <v>49</v>
      </c>
      <c r="H13" s="14">
        <f>$I13-$I13*0.05</f>
        <v>475</v>
      </c>
      <c r="I13" s="4">
        <v>500</v>
      </c>
      <c r="J13" s="14">
        <f>$I13+$I13*0.05</f>
        <v>525</v>
      </c>
      <c r="K13" s="5" t="s">
        <v>17</v>
      </c>
      <c r="L13" s="9" t="s">
        <v>27</v>
      </c>
    </row>
    <row r="14" spans="2:12" x14ac:dyDescent="0.4">
      <c r="C14" s="53">
        <v>4</v>
      </c>
      <c r="D14" s="66" t="s">
        <v>56</v>
      </c>
      <c r="E14" s="43" t="s">
        <v>29</v>
      </c>
      <c r="F14" s="13" t="s">
        <v>36</v>
      </c>
      <c r="G14" s="29" t="s">
        <v>50</v>
      </c>
      <c r="H14" s="14">
        <f t="shared" ref="H14:H18" si="0">$I14-$I14*0.03</f>
        <v>9.6999999999999993</v>
      </c>
      <c r="I14" s="3">
        <v>10</v>
      </c>
      <c r="J14" s="14">
        <f t="shared" ref="J14:J18" si="1">$I14+$I14*0.03</f>
        <v>10.3</v>
      </c>
      <c r="K14" s="38" t="s">
        <v>25</v>
      </c>
      <c r="L14" s="34" t="s">
        <v>42</v>
      </c>
    </row>
    <row r="15" spans="2:12" x14ac:dyDescent="0.4">
      <c r="C15" s="54"/>
      <c r="D15" s="67"/>
      <c r="E15" s="67"/>
      <c r="F15" s="13" t="s">
        <v>37</v>
      </c>
      <c r="G15" s="30"/>
      <c r="H15" s="14">
        <f t="shared" si="0"/>
        <v>19.399999999999999</v>
      </c>
      <c r="I15" s="4">
        <v>20</v>
      </c>
      <c r="J15" s="14">
        <f t="shared" si="1"/>
        <v>20.6</v>
      </c>
      <c r="K15" s="39"/>
      <c r="L15" s="35"/>
    </row>
    <row r="16" spans="2:12" x14ac:dyDescent="0.4">
      <c r="C16" s="54"/>
      <c r="D16" s="67"/>
      <c r="E16" s="67"/>
      <c r="F16" s="13" t="s">
        <v>38</v>
      </c>
      <c r="G16" s="30"/>
      <c r="H16" s="14">
        <f t="shared" si="0"/>
        <v>29.1</v>
      </c>
      <c r="I16" s="3">
        <v>30</v>
      </c>
      <c r="J16" s="14">
        <f t="shared" si="1"/>
        <v>30.9</v>
      </c>
      <c r="K16" s="39"/>
      <c r="L16" s="35"/>
    </row>
    <row r="17" spans="3:12" x14ac:dyDescent="0.4">
      <c r="C17" s="54"/>
      <c r="D17" s="67"/>
      <c r="E17" s="67"/>
      <c r="F17" s="13" t="s">
        <v>39</v>
      </c>
      <c r="G17" s="30"/>
      <c r="H17" s="14">
        <f t="shared" si="0"/>
        <v>38.799999999999997</v>
      </c>
      <c r="I17" s="3">
        <v>40</v>
      </c>
      <c r="J17" s="14">
        <f t="shared" si="1"/>
        <v>41.2</v>
      </c>
      <c r="K17" s="39"/>
      <c r="L17" s="35"/>
    </row>
    <row r="18" spans="3:12" x14ac:dyDescent="0.4">
      <c r="C18" s="54"/>
      <c r="D18" s="67"/>
      <c r="E18" s="68"/>
      <c r="F18" s="13" t="s">
        <v>40</v>
      </c>
      <c r="G18" s="31"/>
      <c r="H18" s="14">
        <f t="shared" si="0"/>
        <v>48.5</v>
      </c>
      <c r="I18" s="3">
        <v>50</v>
      </c>
      <c r="J18" s="14">
        <f t="shared" si="1"/>
        <v>51.5</v>
      </c>
      <c r="K18" s="40"/>
      <c r="L18" s="36"/>
    </row>
    <row r="19" spans="3:12" x14ac:dyDescent="0.4">
      <c r="C19" s="54"/>
      <c r="D19" s="67"/>
      <c r="E19" s="43" t="s">
        <v>41</v>
      </c>
      <c r="F19" s="13" t="s">
        <v>36</v>
      </c>
      <c r="G19" s="26"/>
      <c r="H19" s="6" t="s">
        <v>53</v>
      </c>
      <c r="I19" s="3">
        <v>5</v>
      </c>
      <c r="J19" s="6" t="s">
        <v>53</v>
      </c>
      <c r="K19" s="38"/>
      <c r="L19" s="34"/>
    </row>
    <row r="20" spans="3:12" x14ac:dyDescent="0.4">
      <c r="C20" s="54"/>
      <c r="D20" s="67"/>
      <c r="E20" s="67"/>
      <c r="F20" s="13" t="s">
        <v>37</v>
      </c>
      <c r="G20" s="27"/>
      <c r="H20" s="6" t="s">
        <v>53</v>
      </c>
      <c r="I20" s="3">
        <v>10</v>
      </c>
      <c r="J20" s="6" t="s">
        <v>53</v>
      </c>
      <c r="K20" s="39"/>
      <c r="L20" s="35"/>
    </row>
    <row r="21" spans="3:12" x14ac:dyDescent="0.4">
      <c r="C21" s="54"/>
      <c r="D21" s="67"/>
      <c r="E21" s="67"/>
      <c r="F21" s="13" t="s">
        <v>38</v>
      </c>
      <c r="G21" s="27"/>
      <c r="H21" s="6" t="s">
        <v>53</v>
      </c>
      <c r="I21" s="3">
        <v>20</v>
      </c>
      <c r="J21" s="6" t="s">
        <v>53</v>
      </c>
      <c r="K21" s="39"/>
      <c r="L21" s="35"/>
    </row>
    <row r="22" spans="3:12" x14ac:dyDescent="0.4">
      <c r="C22" s="54"/>
      <c r="D22" s="67"/>
      <c r="E22" s="67"/>
      <c r="F22" s="13" t="s">
        <v>39</v>
      </c>
      <c r="G22" s="27"/>
      <c r="H22" s="6" t="s">
        <v>53</v>
      </c>
      <c r="I22" s="3">
        <v>40</v>
      </c>
      <c r="J22" s="6" t="s">
        <v>53</v>
      </c>
      <c r="K22" s="39"/>
      <c r="L22" s="35"/>
    </row>
    <row r="23" spans="3:12" x14ac:dyDescent="0.4">
      <c r="C23" s="54"/>
      <c r="D23" s="67"/>
      <c r="E23" s="68"/>
      <c r="F23" s="13" t="s">
        <v>40</v>
      </c>
      <c r="G23" s="28"/>
      <c r="H23" s="6" t="s">
        <v>53</v>
      </c>
      <c r="I23" s="3">
        <v>80</v>
      </c>
      <c r="J23" s="6" t="s">
        <v>53</v>
      </c>
      <c r="K23" s="40"/>
      <c r="L23" s="36"/>
    </row>
    <row r="24" spans="3:12" x14ac:dyDescent="0.4">
      <c r="C24" s="54"/>
      <c r="D24" s="67"/>
      <c r="E24" s="66" t="s">
        <v>44</v>
      </c>
      <c r="F24" s="13" t="s">
        <v>36</v>
      </c>
      <c r="G24" s="26"/>
      <c r="H24" s="6" t="s">
        <v>53</v>
      </c>
      <c r="I24" s="37">
        <f>1/I14*I19</f>
        <v>0.5</v>
      </c>
      <c r="J24" s="6" t="s">
        <v>53</v>
      </c>
      <c r="K24" s="38"/>
      <c r="L24" s="34" t="s">
        <v>45</v>
      </c>
    </row>
    <row r="25" spans="3:12" x14ac:dyDescent="0.4">
      <c r="C25" s="54"/>
      <c r="D25" s="67"/>
      <c r="E25" s="67"/>
      <c r="F25" s="13" t="s">
        <v>37</v>
      </c>
      <c r="G25" s="27"/>
      <c r="H25" s="6" t="s">
        <v>53</v>
      </c>
      <c r="I25" s="37">
        <f>1/I15*I20</f>
        <v>0.5</v>
      </c>
      <c r="J25" s="6" t="s">
        <v>53</v>
      </c>
      <c r="K25" s="39"/>
      <c r="L25" s="35"/>
    </row>
    <row r="26" spans="3:12" x14ac:dyDescent="0.4">
      <c r="C26" s="54"/>
      <c r="D26" s="67"/>
      <c r="E26" s="67"/>
      <c r="F26" s="13" t="s">
        <v>38</v>
      </c>
      <c r="G26" s="27"/>
      <c r="H26" s="6" t="s">
        <v>53</v>
      </c>
      <c r="I26" s="37">
        <f>1/I16*I21</f>
        <v>0.66666666666666663</v>
      </c>
      <c r="J26" s="6" t="s">
        <v>53</v>
      </c>
      <c r="K26" s="39"/>
      <c r="L26" s="35"/>
    </row>
    <row r="27" spans="3:12" x14ac:dyDescent="0.4">
      <c r="C27" s="54"/>
      <c r="D27" s="67"/>
      <c r="E27" s="67"/>
      <c r="F27" s="13" t="s">
        <v>39</v>
      </c>
      <c r="G27" s="27"/>
      <c r="H27" s="6" t="s">
        <v>53</v>
      </c>
      <c r="I27" s="37">
        <f>1/I17*I22</f>
        <v>1</v>
      </c>
      <c r="J27" s="6" t="s">
        <v>53</v>
      </c>
      <c r="K27" s="39"/>
      <c r="L27" s="35"/>
    </row>
    <row r="28" spans="3:12" x14ac:dyDescent="0.4">
      <c r="C28" s="54"/>
      <c r="D28" s="67"/>
      <c r="E28" s="68"/>
      <c r="F28" s="13" t="s">
        <v>40</v>
      </c>
      <c r="G28" s="28"/>
      <c r="H28" s="6" t="s">
        <v>53</v>
      </c>
      <c r="I28" s="37">
        <f>1/I18*I23</f>
        <v>1.6</v>
      </c>
      <c r="J28" s="6" t="s">
        <v>53</v>
      </c>
      <c r="K28" s="40"/>
      <c r="L28" s="36"/>
    </row>
    <row r="29" spans="3:12" x14ac:dyDescent="0.4">
      <c r="C29" s="54"/>
      <c r="D29" s="67"/>
      <c r="E29" s="43" t="s">
        <v>31</v>
      </c>
      <c r="F29" s="13" t="s">
        <v>30</v>
      </c>
      <c r="G29" s="29" t="s">
        <v>51</v>
      </c>
      <c r="H29" s="32">
        <f>$I29-$I29*0.05</f>
        <v>15.2</v>
      </c>
      <c r="I29" s="33">
        <v>16</v>
      </c>
      <c r="J29" s="32">
        <f>$I29+$I29*0.05</f>
        <v>16.8</v>
      </c>
      <c r="K29" s="38" t="s">
        <v>17</v>
      </c>
      <c r="L29" s="34" t="s">
        <v>43</v>
      </c>
    </row>
    <row r="30" spans="3:12" x14ac:dyDescent="0.4">
      <c r="C30" s="54"/>
      <c r="D30" s="67"/>
      <c r="E30" s="67"/>
      <c r="F30" s="13" t="s">
        <v>32</v>
      </c>
      <c r="G30" s="30"/>
      <c r="H30" s="32">
        <f>$I30-$I30*0.05</f>
        <v>19</v>
      </c>
      <c r="I30" s="33">
        <v>20</v>
      </c>
      <c r="J30" s="32">
        <f>$I30+$I30*0.05</f>
        <v>21</v>
      </c>
      <c r="K30" s="39"/>
      <c r="L30" s="35"/>
    </row>
    <row r="31" spans="3:12" x14ac:dyDescent="0.4">
      <c r="C31" s="54"/>
      <c r="D31" s="67"/>
      <c r="E31" s="67"/>
      <c r="F31" s="13" t="s">
        <v>33</v>
      </c>
      <c r="G31" s="30"/>
      <c r="H31" s="32">
        <f>$I31-$I31*0.05</f>
        <v>22.8</v>
      </c>
      <c r="I31" s="33">
        <v>24</v>
      </c>
      <c r="J31" s="32">
        <f>$I31+$I31*0.05</f>
        <v>25.2</v>
      </c>
      <c r="K31" s="39"/>
      <c r="L31" s="35"/>
    </row>
    <row r="32" spans="3:12" x14ac:dyDescent="0.4">
      <c r="C32" s="54"/>
      <c r="D32" s="67"/>
      <c r="E32" s="67"/>
      <c r="F32" s="13" t="s">
        <v>34</v>
      </c>
      <c r="G32" s="30"/>
      <c r="H32" s="32">
        <f>$I32-$I32*0.05</f>
        <v>26.6</v>
      </c>
      <c r="I32" s="33">
        <v>28</v>
      </c>
      <c r="J32" s="32">
        <f>$I32+$I32*0.05</f>
        <v>29.4</v>
      </c>
      <c r="K32" s="39"/>
      <c r="L32" s="35"/>
    </row>
    <row r="33" spans="3:12" x14ac:dyDescent="0.4">
      <c r="C33" s="55"/>
      <c r="D33" s="68"/>
      <c r="E33" s="68"/>
      <c r="F33" s="13" t="s">
        <v>35</v>
      </c>
      <c r="G33" s="31"/>
      <c r="H33" s="32">
        <f>$I33-$I33*0.05</f>
        <v>30.4</v>
      </c>
      <c r="I33" s="33">
        <v>32</v>
      </c>
      <c r="J33" s="32">
        <f>$I33+$I33*0.05</f>
        <v>33.6</v>
      </c>
      <c r="K33" s="40"/>
      <c r="L33" s="36"/>
    </row>
    <row r="34" spans="3:12" x14ac:dyDescent="0.4">
      <c r="C34" s="56">
        <v>5</v>
      </c>
      <c r="D34" s="69" t="s">
        <v>46</v>
      </c>
      <c r="E34" s="70"/>
      <c r="F34" s="13" t="s">
        <v>47</v>
      </c>
      <c r="G34" s="3" t="s">
        <v>54</v>
      </c>
      <c r="H34" s="6" t="s">
        <v>53</v>
      </c>
      <c r="I34" s="6" t="s">
        <v>53</v>
      </c>
      <c r="J34" s="3">
        <v>5</v>
      </c>
      <c r="K34" s="3"/>
      <c r="L34" s="9" t="s">
        <v>52</v>
      </c>
    </row>
    <row r="35" spans="3:12" x14ac:dyDescent="0.4">
      <c r="C35" s="53">
        <v>6</v>
      </c>
      <c r="D35" s="42" t="s">
        <v>58</v>
      </c>
      <c r="E35" s="72" t="s">
        <v>60</v>
      </c>
      <c r="F35" s="13" t="s">
        <v>61</v>
      </c>
      <c r="G35" s="3"/>
      <c r="H35" s="6">
        <v>3.4</v>
      </c>
      <c r="I35" s="3">
        <v>3.7</v>
      </c>
      <c r="J35" s="6">
        <v>4.2</v>
      </c>
      <c r="K35" s="3"/>
      <c r="L35" s="9" t="s">
        <v>63</v>
      </c>
    </row>
    <row r="36" spans="3:12" ht="18" thickBot="1" x14ac:dyDescent="0.45">
      <c r="C36" s="57"/>
      <c r="D36" s="71"/>
      <c r="E36" s="73" t="s">
        <v>59</v>
      </c>
      <c r="F36" s="48" t="s">
        <v>62</v>
      </c>
      <c r="G36" s="10"/>
      <c r="H36" s="49" t="s">
        <v>53</v>
      </c>
      <c r="I36" s="10">
        <v>500</v>
      </c>
      <c r="J36" s="49" t="s">
        <v>53</v>
      </c>
      <c r="K36" s="10"/>
      <c r="L36" s="11" t="s">
        <v>57</v>
      </c>
    </row>
  </sheetData>
  <mergeCells count="43">
    <mergeCell ref="D35:D36"/>
    <mergeCell ref="C35:C36"/>
    <mergeCell ref="D34:E34"/>
    <mergeCell ref="G14:G18"/>
    <mergeCell ref="G19:G23"/>
    <mergeCell ref="G24:G28"/>
    <mergeCell ref="G29:G33"/>
    <mergeCell ref="L14:L18"/>
    <mergeCell ref="L29:L33"/>
    <mergeCell ref="E24:E28"/>
    <mergeCell ref="L24:L28"/>
    <mergeCell ref="L19:L23"/>
    <mergeCell ref="K14:K18"/>
    <mergeCell ref="K29:K33"/>
    <mergeCell ref="K24:K28"/>
    <mergeCell ref="K19:K23"/>
    <mergeCell ref="D12:D13"/>
    <mergeCell ref="C12:C13"/>
    <mergeCell ref="K8:K9"/>
    <mergeCell ref="E29:E33"/>
    <mergeCell ref="E14:E18"/>
    <mergeCell ref="E19:E23"/>
    <mergeCell ref="D14:D33"/>
    <mergeCell ref="C14:C33"/>
    <mergeCell ref="L8:L11"/>
    <mergeCell ref="G6:G7"/>
    <mergeCell ref="L6:L7"/>
    <mergeCell ref="D6:D7"/>
    <mergeCell ref="C6:C7"/>
    <mergeCell ref="G8:G11"/>
    <mergeCell ref="E8:E9"/>
    <mergeCell ref="I8:I9"/>
    <mergeCell ref="H8:H9"/>
    <mergeCell ref="J8:J9"/>
    <mergeCell ref="D8:D11"/>
    <mergeCell ref="C8:C11"/>
    <mergeCell ref="C4:C5"/>
    <mergeCell ref="D4:E5"/>
    <mergeCell ref="L4:L5"/>
    <mergeCell ref="K4:K5"/>
    <mergeCell ref="H4:J4"/>
    <mergeCell ref="F4:F5"/>
    <mergeCell ref="G4:G5"/>
  </mergeCells>
  <phoneticPr fontId="1" type="noConversion"/>
  <pageMargins left="0.25" right="0.25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2540-2791-4927-B4C0-A3C5131140ED}">
  <sheetPr>
    <pageSetUpPr fitToPage="1"/>
  </sheetPr>
  <dimension ref="B1:E16"/>
  <sheetViews>
    <sheetView tabSelected="1" workbookViewId="0">
      <selection activeCell="E20" sqref="E20"/>
    </sheetView>
  </sheetViews>
  <sheetFormatPr defaultRowHeight="17.399999999999999" x14ac:dyDescent="0.4"/>
  <cols>
    <col min="1" max="2" width="2.796875" customWidth="1"/>
    <col min="3" max="3" width="8.69921875" bestFit="1" customWidth="1"/>
    <col min="4" max="4" width="28.796875" bestFit="1" customWidth="1"/>
    <col min="5" max="5" width="73.796875" bestFit="1" customWidth="1"/>
  </cols>
  <sheetData>
    <row r="1" spans="2:5" ht="18" thickBot="1" x14ac:dyDescent="0.45">
      <c r="B1" s="2" t="s">
        <v>96</v>
      </c>
    </row>
    <row r="2" spans="2:5" ht="18" thickBot="1" x14ac:dyDescent="0.45">
      <c r="C2" s="45" t="s">
        <v>92</v>
      </c>
      <c r="D2" s="46"/>
      <c r="E2" s="47" t="s">
        <v>93</v>
      </c>
    </row>
    <row r="3" spans="2:5" x14ac:dyDescent="0.4">
      <c r="C3" s="50" t="s">
        <v>64</v>
      </c>
      <c r="D3" s="75"/>
      <c r="E3" s="44" t="s">
        <v>65</v>
      </c>
    </row>
    <row r="4" spans="2:5" x14ac:dyDescent="0.4">
      <c r="C4" s="51" t="s">
        <v>66</v>
      </c>
      <c r="D4" s="42"/>
      <c r="E4" s="9" t="s">
        <v>67</v>
      </c>
    </row>
    <row r="5" spans="2:5" x14ac:dyDescent="0.4">
      <c r="C5" s="51"/>
      <c r="D5" s="42"/>
      <c r="E5" s="9" t="s">
        <v>68</v>
      </c>
    </row>
    <row r="6" spans="2:5" x14ac:dyDescent="0.4">
      <c r="C6" s="51" t="s">
        <v>69</v>
      </c>
      <c r="D6" s="3" t="s">
        <v>70</v>
      </c>
      <c r="E6" s="9" t="s">
        <v>77</v>
      </c>
    </row>
    <row r="7" spans="2:5" x14ac:dyDescent="0.4">
      <c r="C7" s="51"/>
      <c r="D7" s="3" t="s">
        <v>71</v>
      </c>
      <c r="E7" s="9" t="s">
        <v>76</v>
      </c>
    </row>
    <row r="8" spans="2:5" x14ac:dyDescent="0.4">
      <c r="C8" s="51"/>
      <c r="D8" s="3" t="s">
        <v>72</v>
      </c>
      <c r="E8" s="9" t="s">
        <v>75</v>
      </c>
    </row>
    <row r="9" spans="2:5" x14ac:dyDescent="0.4">
      <c r="C9" s="51"/>
      <c r="D9" s="3" t="s">
        <v>73</v>
      </c>
      <c r="E9" s="9" t="s">
        <v>74</v>
      </c>
    </row>
    <row r="10" spans="2:5" x14ac:dyDescent="0.4">
      <c r="C10" s="52" t="s">
        <v>94</v>
      </c>
      <c r="D10" s="3" t="s">
        <v>78</v>
      </c>
      <c r="E10" s="9" t="s">
        <v>79</v>
      </c>
    </row>
    <row r="11" spans="2:5" x14ac:dyDescent="0.4">
      <c r="C11" s="51"/>
      <c r="D11" s="3" t="s">
        <v>80</v>
      </c>
      <c r="E11" s="9" t="s">
        <v>81</v>
      </c>
    </row>
    <row r="12" spans="2:5" x14ac:dyDescent="0.4">
      <c r="C12" s="51"/>
      <c r="D12" s="3" t="s">
        <v>82</v>
      </c>
      <c r="E12" s="9" t="s">
        <v>83</v>
      </c>
    </row>
    <row r="13" spans="2:5" x14ac:dyDescent="0.4">
      <c r="C13" s="51"/>
      <c r="D13" s="3" t="s">
        <v>84</v>
      </c>
      <c r="E13" s="9" t="s">
        <v>85</v>
      </c>
    </row>
    <row r="14" spans="2:5" x14ac:dyDescent="0.4">
      <c r="C14" s="51"/>
      <c r="D14" s="3" t="s">
        <v>86</v>
      </c>
      <c r="E14" s="9" t="s">
        <v>87</v>
      </c>
    </row>
    <row r="15" spans="2:5" x14ac:dyDescent="0.4">
      <c r="C15" s="51"/>
      <c r="D15" s="3" t="s">
        <v>88</v>
      </c>
      <c r="E15" s="9" t="s">
        <v>89</v>
      </c>
    </row>
    <row r="16" spans="2:5" ht="18" thickBot="1" x14ac:dyDescent="0.45">
      <c r="C16" s="74"/>
      <c r="D16" s="10" t="s">
        <v>90</v>
      </c>
      <c r="E16" s="11" t="s">
        <v>91</v>
      </c>
    </row>
  </sheetData>
  <mergeCells count="5">
    <mergeCell ref="C6:C9"/>
    <mergeCell ref="C10:C16"/>
    <mergeCell ref="C4:D5"/>
    <mergeCell ref="C3:D3"/>
    <mergeCell ref="C2:D2"/>
  </mergeCells>
  <phoneticPr fontId="1" type="noConversion"/>
  <pageMargins left="0.25" right="0.25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SPEC</vt:lpstr>
      <vt:lpstr>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ESG</dc:creator>
  <cp:lastModifiedBy>ESG</cp:lastModifiedBy>
  <cp:lastPrinted>2019-08-09T02:28:16Z</cp:lastPrinted>
  <dcterms:created xsi:type="dcterms:W3CDTF">2015-06-05T18:19:34Z</dcterms:created>
  <dcterms:modified xsi:type="dcterms:W3CDTF">2019-08-09T04:12:41Z</dcterms:modified>
</cp:coreProperties>
</file>