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6B9F9DE0-45C2-4CEE-AF95-4E178A1F9A95}" xr6:coauthVersionLast="40" xr6:coauthVersionMax="40" xr10:uidLastSave="{00000000-0000-0000-0000-000000000000}"/>
  <bookViews>
    <workbookView xWindow="-23148" yWindow="-108" windowWidth="23256" windowHeight="12576" activeTab="3" xr2:uid="{00000000-000D-0000-FFFF-FFFF00000000}"/>
  </bookViews>
  <sheets>
    <sheet name="Sheet1" sheetId="1" r:id="rId1"/>
    <sheet name="Sheet2" sheetId="2" r:id="rId2"/>
    <sheet name="Check list" sheetId="3" r:id="rId3"/>
    <sheet name="DD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4" l="1"/>
  <c r="I16" i="2" l="1"/>
  <c r="I17" i="2" s="1"/>
  <c r="J16" i="2"/>
  <c r="J17" i="2" s="1"/>
  <c r="K16" i="2"/>
  <c r="K17" i="2" s="1"/>
  <c r="L17" i="2"/>
  <c r="L16" i="2"/>
  <c r="H16" i="2"/>
  <c r="H17" i="2" s="1"/>
  <c r="T16" i="2"/>
  <c r="T17" i="2" s="1"/>
  <c r="S16" i="2"/>
  <c r="S17" i="2" s="1"/>
  <c r="R16" i="2"/>
  <c r="R17" i="2" s="1"/>
  <c r="Q16" i="2"/>
  <c r="Q17" i="2" s="1"/>
  <c r="P16" i="2"/>
  <c r="P17" i="2" s="1"/>
  <c r="O16" i="2"/>
  <c r="O17" i="2" s="1"/>
  <c r="N16" i="2"/>
  <c r="N17" i="2" s="1"/>
  <c r="M16" i="2"/>
  <c r="M17" i="2" s="1"/>
  <c r="H20" i="2"/>
  <c r="H19" i="2"/>
  <c r="G19" i="2"/>
  <c r="G20" i="2" s="1"/>
  <c r="H22" i="2"/>
  <c r="H23" i="2" s="1"/>
  <c r="G22" i="2"/>
  <c r="G23" i="2" s="1"/>
  <c r="P22" i="2"/>
  <c r="P23" i="2" s="1"/>
  <c r="O22" i="2"/>
  <c r="O23" i="2" s="1"/>
  <c r="N22" i="2"/>
  <c r="N23" i="2" s="1"/>
  <c r="T22" i="2"/>
  <c r="T23" i="2" s="1"/>
  <c r="S22" i="2"/>
  <c r="S23" i="2" s="1"/>
  <c r="Q22" i="2"/>
  <c r="Q23" i="2" s="1"/>
  <c r="R22" i="2"/>
  <c r="R23" i="2" s="1"/>
  <c r="M22" i="2"/>
  <c r="M23" i="2" s="1"/>
  <c r="E22" i="2"/>
  <c r="E23" i="2" s="1"/>
  <c r="E19" i="2"/>
  <c r="E20" i="2" s="1"/>
</calcChain>
</file>

<file path=xl/sharedStrings.xml><?xml version="1.0" encoding="utf-8"?>
<sst xmlns="http://schemas.openxmlformats.org/spreadsheetml/2006/main" count="112" uniqueCount="69">
  <si>
    <t>Design</t>
    <phoneticPr fontId="1" type="noConversion"/>
  </si>
  <si>
    <t>Desk or Stand</t>
    <phoneticPr fontId="1" type="noConversion"/>
  </si>
  <si>
    <t>HP</t>
    <phoneticPr fontId="1" type="noConversion"/>
  </si>
  <si>
    <t>Body</t>
    <phoneticPr fontId="1" type="noConversion"/>
  </si>
  <si>
    <t>Face</t>
    <phoneticPr fontId="1" type="noConversion"/>
  </si>
  <si>
    <t>Power</t>
    <phoneticPr fontId="1" type="noConversion"/>
  </si>
  <si>
    <t>1~3J</t>
    <phoneticPr fontId="1" type="noConversion"/>
  </si>
  <si>
    <t>Repeat Frequency</t>
    <phoneticPr fontId="1" type="noConversion"/>
  </si>
  <si>
    <t>1~10Hz</t>
    <phoneticPr fontId="1" type="noConversion"/>
  </si>
  <si>
    <t>Cartridge</t>
    <phoneticPr fontId="1" type="noConversion"/>
  </si>
  <si>
    <t>7MHz</t>
    <phoneticPr fontId="1" type="noConversion"/>
  </si>
  <si>
    <t>4MHz</t>
    <phoneticPr fontId="1" type="noConversion"/>
  </si>
  <si>
    <t>2MHz</t>
    <phoneticPr fontId="1" type="noConversion"/>
  </si>
  <si>
    <t>1.5 / 3.0</t>
    <phoneticPr fontId="1" type="noConversion"/>
  </si>
  <si>
    <t>7.0 / 10.0 / 13.0</t>
    <phoneticPr fontId="1" type="noConversion"/>
  </si>
  <si>
    <t>Total shot</t>
    <phoneticPr fontId="1" type="noConversion"/>
  </si>
  <si>
    <t>t_PLH</t>
    <phoneticPr fontId="1" type="noConversion"/>
  </si>
  <si>
    <t>t_PHL</t>
    <phoneticPr fontId="1" type="noConversion"/>
  </si>
  <si>
    <t>nsec</t>
    <phoneticPr fontId="1" type="noConversion"/>
  </si>
  <si>
    <t>MHz</t>
    <phoneticPr fontId="1" type="noConversion"/>
  </si>
  <si>
    <t>74HC14</t>
    <phoneticPr fontId="1" type="noConversion"/>
  </si>
  <si>
    <t>VCC = 5 V, TA = 25°C</t>
    <phoneticPr fontId="1" type="noConversion"/>
  </si>
  <si>
    <t>Freq</t>
    <phoneticPr fontId="1" type="noConversion"/>
  </si>
  <si>
    <t>Time</t>
    <phoneticPr fontId="1" type="noConversion"/>
  </si>
  <si>
    <t>10% : t_PH를 duty의 10%로 감안하여 계산한 Frequency</t>
    <phoneticPr fontId="1" type="noConversion"/>
  </si>
  <si>
    <t>74HC08</t>
  </si>
  <si>
    <t>74HCT08</t>
    <phoneticPr fontId="1" type="noConversion"/>
  </si>
  <si>
    <t>25°C</t>
    <phoneticPr fontId="1" type="noConversion"/>
  </si>
  <si>
    <t>125°C</t>
    <phoneticPr fontId="1" type="noConversion"/>
  </si>
  <si>
    <t>74HCT14</t>
    <phoneticPr fontId="1" type="noConversion"/>
  </si>
  <si>
    <t>UNIT</t>
    <phoneticPr fontId="1" type="noConversion"/>
  </si>
  <si>
    <t>V_IH</t>
    <phoneticPr fontId="1" type="noConversion"/>
  </si>
  <si>
    <t>Vcc=4.5V</t>
    <phoneticPr fontId="1" type="noConversion"/>
  </si>
  <si>
    <t>V_IL</t>
    <phoneticPr fontId="1" type="noConversion"/>
  </si>
  <si>
    <t>V_OH</t>
    <phoneticPr fontId="1" type="noConversion"/>
  </si>
  <si>
    <t>V_OL</t>
    <phoneticPr fontId="1" type="noConversion"/>
  </si>
  <si>
    <t>0.7 × VCC</t>
    <phoneticPr fontId="1" type="noConversion"/>
  </si>
  <si>
    <t>0.30 × VCC</t>
    <phoneticPr fontId="1" type="noConversion"/>
  </si>
  <si>
    <t>t_TLH</t>
    <phoneticPr fontId="1" type="noConversion"/>
  </si>
  <si>
    <t>t_THL</t>
    <phoneticPr fontId="1" type="noConversion"/>
  </si>
  <si>
    <t>74HC3G07</t>
    <phoneticPr fontId="1" type="noConversion"/>
  </si>
  <si>
    <t>74HCT3G07</t>
    <phoneticPr fontId="1" type="noConversion"/>
  </si>
  <si>
    <t>VCC</t>
    <phoneticPr fontId="1" type="noConversion"/>
  </si>
  <si>
    <t>HC : 5V input, 3.3V output</t>
    <phoneticPr fontId="1" type="noConversion"/>
  </si>
  <si>
    <t>HCT : 3.3V input, 5V output</t>
    <phoneticPr fontId="1" type="noConversion"/>
  </si>
  <si>
    <t>SOIC14</t>
    <phoneticPr fontId="1" type="noConversion"/>
  </si>
  <si>
    <t>74LVC07AD</t>
    <phoneticPr fontId="1" type="noConversion"/>
  </si>
  <si>
    <t>SN74LS07D</t>
    <phoneticPr fontId="1" type="noConversion"/>
  </si>
  <si>
    <t>No</t>
    <phoneticPr fontId="1" type="noConversion"/>
  </si>
  <si>
    <t>Date</t>
    <phoneticPr fontId="1" type="noConversion"/>
  </si>
  <si>
    <t>Status</t>
    <phoneticPr fontId="1" type="noConversion"/>
  </si>
  <si>
    <t>OPEN</t>
    <phoneticPr fontId="1" type="noConversion"/>
  </si>
  <si>
    <t>PCB</t>
    <phoneticPr fontId="1" type="noConversion"/>
  </si>
  <si>
    <t>Description</t>
    <phoneticPr fontId="1" type="noConversion"/>
  </si>
  <si>
    <t>Review Results</t>
    <phoneticPr fontId="1" type="noConversion"/>
  </si>
  <si>
    <t>MCU</t>
    <phoneticPr fontId="1" type="noConversion"/>
  </si>
  <si>
    <t>T1 : RF Pre-amp 단의 bias L를 SMD type으로 변경 검토</t>
    <phoneticPr fontId="1" type="noConversion"/>
  </si>
  <si>
    <t>Water Temp를 위한  CON가 없음. - ADC path는 있음.</t>
    <phoneticPr fontId="1" type="noConversion"/>
  </si>
  <si>
    <t>PWR</t>
    <phoneticPr fontId="1" type="noConversion"/>
  </si>
  <si>
    <t>Pump 관련  control pin의 S12V Net이 Open 상태임</t>
    <phoneticPr fontId="1" type="noConversion"/>
  </si>
  <si>
    <t>LED PCB 추가를 위한 GPIO 및 CON 추가</t>
    <phoneticPr fontId="1" type="noConversion"/>
  </si>
  <si>
    <t>Rubbing HIFU V1.0 Check List</t>
    <phoneticPr fontId="1" type="noConversion"/>
  </si>
  <si>
    <t>Function</t>
    <phoneticPr fontId="1" type="noConversion"/>
  </si>
  <si>
    <t>전원 Key 구현 : 전원 S/W용 CPU PCB 필요여부</t>
    <phoneticPr fontId="1" type="noConversion"/>
  </si>
  <si>
    <t>Vout Voltage review</t>
    <phoneticPr fontId="1" type="noConversion"/>
  </si>
  <si>
    <r>
      <t>AD9833 내부에 200</t>
    </r>
    <r>
      <rPr>
        <sz val="11"/>
        <color theme="1"/>
        <rFont val="맑은 고딕"/>
        <family val="3"/>
        <charset val="129"/>
      </rPr>
      <t>Ω</t>
    </r>
    <r>
      <rPr>
        <sz val="11"/>
        <color theme="1"/>
        <rFont val="맑은 고딕"/>
        <family val="2"/>
      </rPr>
      <t xml:space="preserve"> 저항이 있으므로 이를 고려하여 Load Resistor 검토</t>
    </r>
    <phoneticPr fontId="1" type="noConversion"/>
  </si>
  <si>
    <t>Rout</t>
    <phoneticPr fontId="1" type="noConversion"/>
  </si>
  <si>
    <t>R30</t>
    <phoneticPr fontId="1" type="noConversion"/>
  </si>
  <si>
    <t>Rsum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</si>
</sst>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/>
    <xf numFmtId="2" fontId="0" fillId="0" borderId="0" xfId="0" applyNumberFormat="1"/>
    <xf numFmtId="176" fontId="0" fillId="0" borderId="0" xfId="0" applyNumberFormat="1"/>
    <xf numFmtId="9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176" fontId="0" fillId="2" borderId="0" xfId="0" applyNumberFormat="1" applyFill="1"/>
    <xf numFmtId="2" fontId="0" fillId="0" borderId="0" xfId="0" applyNumberFormat="1" applyFill="1"/>
    <xf numFmtId="0" fontId="0" fillId="0" borderId="0" xfId="0" applyFill="1"/>
    <xf numFmtId="176" fontId="0" fillId="0" borderId="0" xfId="0" applyNumberFormat="1" applyFill="1"/>
    <xf numFmtId="2" fontId="0" fillId="2" borderId="0" xfId="0" applyNumberFormat="1" applyFill="1"/>
    <xf numFmtId="2" fontId="0" fillId="3" borderId="0" xfId="0" applyNumberForma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5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14" fontId="0" fillId="0" borderId="11" xfId="0" applyNumberFormat="1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2" fillId="4" borderId="2" xfId="0" applyFont="1" applyFill="1" applyBorder="1" applyAlignment="1">
      <alignment horizontal="center"/>
    </xf>
    <xf numFmtId="14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1"/>
  <sheetViews>
    <sheetView workbookViewId="0">
      <selection activeCell="C18" sqref="C18"/>
    </sheetView>
  </sheetViews>
  <sheetFormatPr defaultRowHeight="17.399999999999999" x14ac:dyDescent="0.4"/>
  <cols>
    <col min="2" max="2" width="16.59765625" style="2" bestFit="1" customWidth="1"/>
    <col min="3" max="3" width="13.19921875" bestFit="1" customWidth="1"/>
    <col min="5" max="5" width="14.796875" bestFit="1" customWidth="1"/>
  </cols>
  <sheetData>
    <row r="3" spans="2:5" x14ac:dyDescent="0.4">
      <c r="B3" s="2" t="s">
        <v>0</v>
      </c>
      <c r="C3" t="s">
        <v>1</v>
      </c>
    </row>
    <row r="4" spans="2:5" x14ac:dyDescent="0.4">
      <c r="B4" s="19" t="s">
        <v>2</v>
      </c>
      <c r="C4" t="s">
        <v>4</v>
      </c>
    </row>
    <row r="5" spans="2:5" x14ac:dyDescent="0.4">
      <c r="B5" s="19"/>
      <c r="C5" t="s">
        <v>3</v>
      </c>
    </row>
    <row r="6" spans="2:5" x14ac:dyDescent="0.4">
      <c r="B6" s="2" t="s">
        <v>5</v>
      </c>
      <c r="C6" t="s">
        <v>6</v>
      </c>
    </row>
    <row r="7" spans="2:5" x14ac:dyDescent="0.4">
      <c r="B7" s="2" t="s">
        <v>7</v>
      </c>
      <c r="C7" t="s">
        <v>8</v>
      </c>
    </row>
    <row r="8" spans="2:5" x14ac:dyDescent="0.4">
      <c r="B8" s="19" t="s">
        <v>9</v>
      </c>
      <c r="C8" s="19" t="s">
        <v>4</v>
      </c>
      <c r="D8" t="s">
        <v>10</v>
      </c>
      <c r="E8" t="s">
        <v>13</v>
      </c>
    </row>
    <row r="9" spans="2:5" x14ac:dyDescent="0.4">
      <c r="B9" s="19"/>
      <c r="C9" s="19"/>
      <c r="D9" t="s">
        <v>11</v>
      </c>
      <c r="E9" s="1">
        <v>4.5</v>
      </c>
    </row>
    <row r="10" spans="2:5" x14ac:dyDescent="0.4">
      <c r="B10" s="19"/>
      <c r="C10" t="s">
        <v>3</v>
      </c>
      <c r="D10" t="s">
        <v>12</v>
      </c>
      <c r="E10" t="s">
        <v>14</v>
      </c>
    </row>
    <row r="11" spans="2:5" x14ac:dyDescent="0.4">
      <c r="B11" s="19"/>
      <c r="C11" t="s">
        <v>15</v>
      </c>
      <c r="D11" s="3">
        <v>200000</v>
      </c>
    </row>
  </sheetData>
  <mergeCells count="3">
    <mergeCell ref="B4:B5"/>
    <mergeCell ref="C8:C9"/>
    <mergeCell ref="B8:B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A1C2-818A-4382-AAE6-07B24DA8C03D}">
  <dimension ref="C1:U30"/>
  <sheetViews>
    <sheetView workbookViewId="0">
      <selection activeCell="J21" sqref="J21"/>
    </sheetView>
  </sheetViews>
  <sheetFormatPr defaultRowHeight="17.399999999999999" x14ac:dyDescent="0.4"/>
  <sheetData>
    <row r="1" spans="3:21" x14ac:dyDescent="0.4">
      <c r="I1" t="s">
        <v>43</v>
      </c>
    </row>
    <row r="2" spans="3:21" x14ac:dyDescent="0.4">
      <c r="C2" t="s">
        <v>21</v>
      </c>
      <c r="I2" t="s">
        <v>44</v>
      </c>
    </row>
    <row r="4" spans="3:21" x14ac:dyDescent="0.4">
      <c r="E4" s="21" t="s">
        <v>47</v>
      </c>
      <c r="F4" s="21"/>
      <c r="G4" s="21" t="s">
        <v>46</v>
      </c>
      <c r="H4" s="21"/>
      <c r="I4" s="21" t="s">
        <v>40</v>
      </c>
      <c r="J4" s="21"/>
      <c r="K4" s="21" t="s">
        <v>41</v>
      </c>
      <c r="L4" s="21"/>
      <c r="M4" s="21" t="s">
        <v>20</v>
      </c>
      <c r="N4" s="21"/>
      <c r="O4" s="21" t="s">
        <v>29</v>
      </c>
      <c r="P4" s="21"/>
      <c r="Q4" s="21" t="s">
        <v>25</v>
      </c>
      <c r="R4" s="21"/>
      <c r="S4" s="22" t="s">
        <v>26</v>
      </c>
      <c r="T4" s="22"/>
      <c r="U4" s="20" t="s">
        <v>30</v>
      </c>
    </row>
    <row r="5" spans="3:21" x14ac:dyDescent="0.4">
      <c r="E5" s="21" t="s">
        <v>45</v>
      </c>
      <c r="F5" s="21"/>
      <c r="G5" s="21" t="s">
        <v>45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2"/>
      <c r="T5" s="22"/>
      <c r="U5" s="20"/>
    </row>
    <row r="6" spans="3:21" x14ac:dyDescent="0.4">
      <c r="E6" s="10" t="s">
        <v>27</v>
      </c>
      <c r="F6" s="10" t="s">
        <v>28</v>
      </c>
      <c r="G6" s="10" t="s">
        <v>27</v>
      </c>
      <c r="H6" s="10" t="s">
        <v>28</v>
      </c>
      <c r="I6" s="10" t="s">
        <v>27</v>
      </c>
      <c r="J6" s="10" t="s">
        <v>28</v>
      </c>
      <c r="K6" s="10" t="s">
        <v>27</v>
      </c>
      <c r="L6" s="10" t="s">
        <v>28</v>
      </c>
      <c r="M6" s="10" t="s">
        <v>27</v>
      </c>
      <c r="N6" s="10" t="s">
        <v>28</v>
      </c>
      <c r="O6" s="10" t="s">
        <v>27</v>
      </c>
      <c r="P6" s="10" t="s">
        <v>28</v>
      </c>
      <c r="Q6" s="10" t="s">
        <v>27</v>
      </c>
      <c r="R6" s="10" t="s">
        <v>28</v>
      </c>
      <c r="S6" s="10" t="s">
        <v>27</v>
      </c>
      <c r="T6" s="10" t="s">
        <v>28</v>
      </c>
      <c r="U6" s="20"/>
    </row>
    <row r="7" spans="3:21" x14ac:dyDescent="0.4">
      <c r="C7" t="s">
        <v>31</v>
      </c>
      <c r="D7" t="s">
        <v>32</v>
      </c>
      <c r="F7">
        <v>2</v>
      </c>
      <c r="H7" t="s">
        <v>36</v>
      </c>
      <c r="I7">
        <v>2.4</v>
      </c>
      <c r="J7">
        <v>3.15</v>
      </c>
      <c r="K7">
        <v>1.6</v>
      </c>
      <c r="L7">
        <v>2</v>
      </c>
      <c r="M7" s="11"/>
      <c r="N7" s="11"/>
      <c r="O7" s="11"/>
      <c r="P7" s="11"/>
      <c r="Q7">
        <v>2.4</v>
      </c>
      <c r="R7">
        <v>3.15</v>
      </c>
      <c r="S7">
        <v>1.6</v>
      </c>
      <c r="T7">
        <v>2</v>
      </c>
    </row>
    <row r="8" spans="3:21" x14ac:dyDescent="0.4">
      <c r="C8" t="s">
        <v>33</v>
      </c>
      <c r="D8" t="s">
        <v>32</v>
      </c>
      <c r="F8">
        <v>0.8</v>
      </c>
      <c r="H8" t="s">
        <v>37</v>
      </c>
      <c r="I8">
        <v>2.1</v>
      </c>
      <c r="J8">
        <v>1.35</v>
      </c>
      <c r="K8">
        <v>1.2</v>
      </c>
      <c r="L8">
        <v>0.8</v>
      </c>
      <c r="M8" s="12"/>
      <c r="N8" s="12"/>
      <c r="O8" s="11"/>
      <c r="P8" s="11"/>
      <c r="Q8">
        <v>2.1</v>
      </c>
      <c r="R8">
        <v>1.35</v>
      </c>
      <c r="S8">
        <v>1.2</v>
      </c>
      <c r="T8">
        <v>0.8</v>
      </c>
    </row>
    <row r="9" spans="3:21" x14ac:dyDescent="0.4">
      <c r="C9" s="6" t="s">
        <v>34</v>
      </c>
      <c r="D9" t="s">
        <v>32</v>
      </c>
      <c r="F9">
        <v>30</v>
      </c>
      <c r="G9" s="11"/>
      <c r="H9" s="11"/>
      <c r="I9" s="14"/>
      <c r="J9" s="14" t="s">
        <v>42</v>
      </c>
      <c r="L9" s="14" t="s">
        <v>42</v>
      </c>
      <c r="M9" s="4">
        <v>4.5</v>
      </c>
      <c r="N9" s="4">
        <v>4.4000000000000004</v>
      </c>
      <c r="O9" s="4">
        <v>4.5</v>
      </c>
      <c r="P9" s="4">
        <v>4.4000000000000004</v>
      </c>
      <c r="Q9">
        <v>4.5</v>
      </c>
      <c r="R9">
        <v>4.4000000000000004</v>
      </c>
      <c r="S9">
        <v>4.5</v>
      </c>
      <c r="T9">
        <v>4.4000000000000004</v>
      </c>
    </row>
    <row r="10" spans="3:21" x14ac:dyDescent="0.4">
      <c r="C10" s="6" t="s">
        <v>35</v>
      </c>
      <c r="D10" t="s">
        <v>32</v>
      </c>
      <c r="F10" s="11"/>
      <c r="G10">
        <v>0.55000000000000004</v>
      </c>
      <c r="H10">
        <v>0.8</v>
      </c>
      <c r="I10">
        <v>0.33</v>
      </c>
      <c r="J10">
        <v>0.4</v>
      </c>
      <c r="K10">
        <v>0.33</v>
      </c>
      <c r="L10">
        <v>0.4</v>
      </c>
      <c r="M10">
        <v>0</v>
      </c>
      <c r="N10">
        <v>0.1</v>
      </c>
      <c r="O10">
        <v>0</v>
      </c>
      <c r="P10">
        <v>0.1</v>
      </c>
      <c r="Q10">
        <v>0</v>
      </c>
      <c r="R10">
        <v>0.1</v>
      </c>
      <c r="S10">
        <v>0</v>
      </c>
      <c r="T10">
        <v>0.1</v>
      </c>
    </row>
    <row r="12" spans="3:21" x14ac:dyDescent="0.4">
      <c r="C12" t="s">
        <v>38</v>
      </c>
      <c r="D12" s="8" t="s">
        <v>23</v>
      </c>
      <c r="E12" s="11"/>
      <c r="F12" s="11"/>
      <c r="G12" s="11"/>
      <c r="H12" s="11"/>
      <c r="U12" t="s">
        <v>18</v>
      </c>
    </row>
    <row r="13" spans="3:21" x14ac:dyDescent="0.4">
      <c r="D13" s="8" t="s">
        <v>22</v>
      </c>
      <c r="E13" s="11"/>
      <c r="F13" s="11"/>
      <c r="G13" s="12"/>
      <c r="H13" s="12"/>
      <c r="U13" t="s">
        <v>19</v>
      </c>
    </row>
    <row r="14" spans="3:21" x14ac:dyDescent="0.4">
      <c r="D14" s="9">
        <v>0.1</v>
      </c>
      <c r="E14" s="11"/>
      <c r="F14" s="11"/>
      <c r="G14" s="16"/>
      <c r="H14" s="16"/>
      <c r="U14" t="s">
        <v>19</v>
      </c>
    </row>
    <row r="15" spans="3:21" x14ac:dyDescent="0.4">
      <c r="C15" t="s">
        <v>39</v>
      </c>
      <c r="D15" s="8" t="s">
        <v>23</v>
      </c>
      <c r="E15" s="11"/>
      <c r="F15" s="11"/>
      <c r="G15" s="11"/>
      <c r="H15" s="14">
        <v>500</v>
      </c>
      <c r="I15">
        <v>16</v>
      </c>
      <c r="J15">
        <v>25</v>
      </c>
      <c r="K15">
        <v>19</v>
      </c>
      <c r="L15">
        <v>22</v>
      </c>
      <c r="M15">
        <v>15</v>
      </c>
      <c r="N15">
        <v>22</v>
      </c>
      <c r="O15">
        <v>15</v>
      </c>
      <c r="P15">
        <v>22</v>
      </c>
      <c r="Q15">
        <v>15</v>
      </c>
      <c r="R15">
        <v>22</v>
      </c>
      <c r="S15">
        <v>15</v>
      </c>
      <c r="T15">
        <v>22</v>
      </c>
      <c r="U15" t="s">
        <v>18</v>
      </c>
    </row>
    <row r="16" spans="3:21" x14ac:dyDescent="0.4">
      <c r="D16" s="8" t="s">
        <v>22</v>
      </c>
      <c r="E16" s="12"/>
      <c r="F16" s="12"/>
      <c r="G16" s="12"/>
      <c r="H16" s="5">
        <f t="shared" ref="H16:T16" si="0">1/H15*1000</f>
        <v>2</v>
      </c>
      <c r="I16" s="5">
        <f t="shared" si="0"/>
        <v>62.5</v>
      </c>
      <c r="J16" s="5">
        <f t="shared" si="0"/>
        <v>40</v>
      </c>
      <c r="K16" s="5">
        <f t="shared" si="0"/>
        <v>52.631578947368418</v>
      </c>
      <c r="L16" s="5">
        <f t="shared" si="0"/>
        <v>45.454545454545453</v>
      </c>
      <c r="M16" s="5">
        <f t="shared" si="0"/>
        <v>66.666666666666671</v>
      </c>
      <c r="N16" s="5">
        <f t="shared" si="0"/>
        <v>45.454545454545453</v>
      </c>
      <c r="O16" s="5">
        <f t="shared" si="0"/>
        <v>66.666666666666671</v>
      </c>
      <c r="P16" s="5">
        <f t="shared" si="0"/>
        <v>45.454545454545453</v>
      </c>
      <c r="Q16" s="5">
        <f t="shared" si="0"/>
        <v>66.666666666666671</v>
      </c>
      <c r="R16" s="5">
        <f t="shared" si="0"/>
        <v>45.454545454545453</v>
      </c>
      <c r="S16" s="5">
        <f t="shared" si="0"/>
        <v>66.666666666666671</v>
      </c>
      <c r="T16" s="5">
        <f t="shared" si="0"/>
        <v>45.454545454545453</v>
      </c>
      <c r="U16" t="s">
        <v>19</v>
      </c>
    </row>
    <row r="17" spans="3:21" x14ac:dyDescent="0.4">
      <c r="D17" s="9">
        <v>0.1</v>
      </c>
      <c r="E17" s="16"/>
      <c r="F17" s="16"/>
      <c r="G17" s="16"/>
      <c r="H17" s="17">
        <f t="shared" ref="H17:T17" si="1">H16*0.2</f>
        <v>0.4</v>
      </c>
      <c r="I17" s="4">
        <f t="shared" si="1"/>
        <v>12.5</v>
      </c>
      <c r="J17" s="4">
        <f t="shared" si="1"/>
        <v>8</v>
      </c>
      <c r="K17" s="4">
        <f t="shared" si="1"/>
        <v>10.526315789473685</v>
      </c>
      <c r="L17" s="4">
        <f t="shared" si="1"/>
        <v>9.0909090909090917</v>
      </c>
      <c r="M17" s="4">
        <f t="shared" si="1"/>
        <v>13.333333333333336</v>
      </c>
      <c r="N17" s="4">
        <f t="shared" si="1"/>
        <v>9.0909090909090917</v>
      </c>
      <c r="O17" s="4">
        <f t="shared" si="1"/>
        <v>13.333333333333336</v>
      </c>
      <c r="P17" s="4">
        <f t="shared" si="1"/>
        <v>9.0909090909090917</v>
      </c>
      <c r="Q17" s="4">
        <f t="shared" si="1"/>
        <v>13.333333333333336</v>
      </c>
      <c r="R17" s="4">
        <f t="shared" si="1"/>
        <v>9.0909090909090917</v>
      </c>
      <c r="S17" s="4">
        <f t="shared" si="1"/>
        <v>13.333333333333336</v>
      </c>
      <c r="T17" s="13">
        <f t="shared" si="1"/>
        <v>9.0909090909090917</v>
      </c>
      <c r="U17" t="s">
        <v>19</v>
      </c>
    </row>
    <row r="18" spans="3:21" x14ac:dyDescent="0.4">
      <c r="C18" t="s">
        <v>16</v>
      </c>
      <c r="D18" s="8" t="s">
        <v>23</v>
      </c>
      <c r="E18">
        <v>10</v>
      </c>
      <c r="G18">
        <v>2.6</v>
      </c>
      <c r="H18">
        <v>3.5</v>
      </c>
      <c r="T18" s="14"/>
      <c r="U18" t="s">
        <v>18</v>
      </c>
    </row>
    <row r="19" spans="3:21" x14ac:dyDescent="0.4">
      <c r="D19" s="8" t="s">
        <v>22</v>
      </c>
      <c r="E19">
        <f>1/E18*1000</f>
        <v>100</v>
      </c>
      <c r="G19" s="5">
        <f>1/G18*1000</f>
        <v>384.61538461538458</v>
      </c>
      <c r="H19" s="5">
        <f>1/H18*1000</f>
        <v>285.71428571428572</v>
      </c>
      <c r="T19" s="14"/>
      <c r="U19" t="s">
        <v>19</v>
      </c>
    </row>
    <row r="20" spans="3:21" x14ac:dyDescent="0.4">
      <c r="D20" s="9">
        <v>0.1</v>
      </c>
      <c r="E20">
        <f>E19*0.2</f>
        <v>20</v>
      </c>
      <c r="G20" s="4">
        <f>G19*0.2</f>
        <v>76.92307692307692</v>
      </c>
      <c r="H20" s="4">
        <f>H19*0.2</f>
        <v>57.142857142857146</v>
      </c>
      <c r="T20" s="14"/>
      <c r="U20" t="s">
        <v>19</v>
      </c>
    </row>
    <row r="21" spans="3:21" x14ac:dyDescent="0.4">
      <c r="C21" t="s">
        <v>17</v>
      </c>
      <c r="D21" s="8" t="s">
        <v>23</v>
      </c>
      <c r="E21">
        <v>30</v>
      </c>
      <c r="G21">
        <v>2.6</v>
      </c>
      <c r="H21">
        <v>3.5</v>
      </c>
      <c r="M21">
        <v>25</v>
      </c>
      <c r="N21">
        <v>38</v>
      </c>
      <c r="O21">
        <v>34</v>
      </c>
      <c r="P21">
        <v>51</v>
      </c>
      <c r="Q21">
        <v>18</v>
      </c>
      <c r="R21">
        <v>135</v>
      </c>
      <c r="S21">
        <v>24</v>
      </c>
      <c r="T21" s="14">
        <v>36</v>
      </c>
      <c r="U21" t="s">
        <v>18</v>
      </c>
    </row>
    <row r="22" spans="3:21" x14ac:dyDescent="0.4">
      <c r="D22" s="8" t="s">
        <v>22</v>
      </c>
      <c r="E22" s="5">
        <f>1/E21*1000</f>
        <v>33.333333333333336</v>
      </c>
      <c r="F22" s="5"/>
      <c r="G22" s="5">
        <f>1/G21*1000</f>
        <v>384.61538461538458</v>
      </c>
      <c r="H22" s="5">
        <f>1/H21*1000</f>
        <v>285.71428571428572</v>
      </c>
      <c r="M22" s="5">
        <f t="shared" ref="M22:T22" si="2">1/M21*1000</f>
        <v>40</v>
      </c>
      <c r="N22" s="5">
        <f t="shared" si="2"/>
        <v>26.315789473684209</v>
      </c>
      <c r="O22" s="5">
        <f t="shared" si="2"/>
        <v>29.411764705882351</v>
      </c>
      <c r="P22" s="5">
        <f t="shared" si="2"/>
        <v>19.607843137254903</v>
      </c>
      <c r="Q22" s="5">
        <f t="shared" si="2"/>
        <v>55.55555555555555</v>
      </c>
      <c r="R22" s="5">
        <f t="shared" si="2"/>
        <v>7.4074074074074074</v>
      </c>
      <c r="S22" s="5">
        <f t="shared" si="2"/>
        <v>41.666666666666664</v>
      </c>
      <c r="T22" s="15">
        <f t="shared" si="2"/>
        <v>27.777777777777775</v>
      </c>
      <c r="U22" t="s">
        <v>19</v>
      </c>
    </row>
    <row r="23" spans="3:21" x14ac:dyDescent="0.4">
      <c r="D23" s="9">
        <v>0.1</v>
      </c>
      <c r="E23" s="4">
        <f>E22*0.2</f>
        <v>6.6666666666666679</v>
      </c>
      <c r="F23" s="4"/>
      <c r="G23" s="4">
        <f>G22*0.2</f>
        <v>76.92307692307692</v>
      </c>
      <c r="H23" s="4">
        <f>H22*0.2</f>
        <v>57.142857142857146</v>
      </c>
      <c r="M23" s="4">
        <f t="shared" ref="M23:T23" si="3">M22*0.2</f>
        <v>8</v>
      </c>
      <c r="N23" s="4">
        <f t="shared" si="3"/>
        <v>5.2631578947368425</v>
      </c>
      <c r="O23" s="4">
        <f t="shared" si="3"/>
        <v>5.882352941176471</v>
      </c>
      <c r="P23" s="4">
        <f t="shared" si="3"/>
        <v>3.9215686274509807</v>
      </c>
      <c r="Q23" s="4">
        <f t="shared" si="3"/>
        <v>11.111111111111111</v>
      </c>
      <c r="R23" s="4">
        <f t="shared" si="3"/>
        <v>1.4814814814814816</v>
      </c>
      <c r="S23" s="4">
        <f t="shared" si="3"/>
        <v>8.3333333333333339</v>
      </c>
      <c r="T23" s="13">
        <f t="shared" si="3"/>
        <v>5.5555555555555554</v>
      </c>
      <c r="U23" t="s">
        <v>19</v>
      </c>
    </row>
    <row r="25" spans="3:21" x14ac:dyDescent="0.4">
      <c r="C25" s="7" t="s">
        <v>24</v>
      </c>
    </row>
    <row r="28" spans="3:21" x14ac:dyDescent="0.4">
      <c r="M28" s="5"/>
      <c r="N28" s="5"/>
    </row>
    <row r="29" spans="3:21" x14ac:dyDescent="0.4">
      <c r="C29" s="6"/>
      <c r="D29" s="6"/>
      <c r="M29" s="4"/>
      <c r="N29" s="4"/>
    </row>
    <row r="30" spans="3:21" x14ac:dyDescent="0.4">
      <c r="C30" s="6"/>
      <c r="D30" s="6"/>
    </row>
  </sheetData>
  <mergeCells count="17">
    <mergeCell ref="Q5:R5"/>
    <mergeCell ref="U4:U6"/>
    <mergeCell ref="G4:H4"/>
    <mergeCell ref="I4:J4"/>
    <mergeCell ref="K4:L4"/>
    <mergeCell ref="E5:F5"/>
    <mergeCell ref="E4:F4"/>
    <mergeCell ref="M4:N4"/>
    <mergeCell ref="Q4:R4"/>
    <mergeCell ref="S4:T4"/>
    <mergeCell ref="O4:P4"/>
    <mergeCell ref="S5:T5"/>
    <mergeCell ref="G5:H5"/>
    <mergeCell ref="I5:J5"/>
    <mergeCell ref="K5:L5"/>
    <mergeCell ref="M5:N5"/>
    <mergeCell ref="O5:P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444FD-F991-48A2-91D9-612151FC3D5C}">
  <dimension ref="B4:G24"/>
  <sheetViews>
    <sheetView topLeftCell="A4" workbookViewId="0">
      <selection activeCell="G17" sqref="G17"/>
    </sheetView>
  </sheetViews>
  <sheetFormatPr defaultRowHeight="17.399999999999999" x14ac:dyDescent="0.4"/>
  <cols>
    <col min="2" max="2" width="5.796875" customWidth="1"/>
    <col min="3" max="3" width="10.8984375" style="23" bestFit="1" customWidth="1"/>
    <col min="5" max="5" width="10.09765625" style="8" customWidth="1"/>
    <col min="6" max="6" width="45.8984375" bestFit="1" customWidth="1"/>
    <col min="7" max="7" width="50.09765625" customWidth="1"/>
  </cols>
  <sheetData>
    <row r="4" spans="2:7" ht="21" x14ac:dyDescent="0.45">
      <c r="B4" s="44" t="s">
        <v>61</v>
      </c>
    </row>
    <row r="5" spans="2:7" ht="18" thickBot="1" x14ac:dyDescent="0.45"/>
    <row r="6" spans="2:7" s="18" customFormat="1" ht="18" thickBot="1" x14ac:dyDescent="0.45">
      <c r="B6" s="40" t="s">
        <v>48</v>
      </c>
      <c r="C6" s="41" t="s">
        <v>49</v>
      </c>
      <c r="D6" s="42" t="s">
        <v>50</v>
      </c>
      <c r="E6" s="42" t="s">
        <v>52</v>
      </c>
      <c r="F6" s="42" t="s">
        <v>53</v>
      </c>
      <c r="G6" s="43" t="s">
        <v>54</v>
      </c>
    </row>
    <row r="7" spans="2:7" x14ac:dyDescent="0.4">
      <c r="B7" s="28">
        <v>1</v>
      </c>
      <c r="C7" s="29">
        <v>43509</v>
      </c>
      <c r="D7" s="30" t="s">
        <v>51</v>
      </c>
      <c r="E7" s="30" t="s">
        <v>55</v>
      </c>
      <c r="F7" s="31" t="s">
        <v>56</v>
      </c>
      <c r="G7" s="32"/>
    </row>
    <row r="8" spans="2:7" x14ac:dyDescent="0.4">
      <c r="B8" s="33">
        <v>2</v>
      </c>
      <c r="C8" s="25">
        <v>43509</v>
      </c>
      <c r="D8" s="24" t="s">
        <v>51</v>
      </c>
      <c r="E8" s="24" t="s">
        <v>55</v>
      </c>
      <c r="F8" s="26" t="s">
        <v>57</v>
      </c>
      <c r="G8" s="34"/>
    </row>
    <row r="9" spans="2:7" x14ac:dyDescent="0.4">
      <c r="B9" s="33">
        <v>3</v>
      </c>
      <c r="C9" s="25">
        <v>43509</v>
      </c>
      <c r="D9" s="24" t="s">
        <v>51</v>
      </c>
      <c r="E9" s="24" t="s">
        <v>58</v>
      </c>
      <c r="F9" s="26" t="s">
        <v>59</v>
      </c>
      <c r="G9" s="34"/>
    </row>
    <row r="10" spans="2:7" x14ac:dyDescent="0.4">
      <c r="B10" s="33">
        <v>4</v>
      </c>
      <c r="C10" s="25">
        <v>43509</v>
      </c>
      <c r="D10" s="24" t="s">
        <v>51</v>
      </c>
      <c r="E10" s="24" t="s">
        <v>55</v>
      </c>
      <c r="F10" s="26" t="s">
        <v>60</v>
      </c>
      <c r="G10" s="34"/>
    </row>
    <row r="11" spans="2:7" x14ac:dyDescent="0.4">
      <c r="B11" s="33">
        <v>5</v>
      </c>
      <c r="C11" s="25">
        <v>43509</v>
      </c>
      <c r="D11" s="24" t="s">
        <v>51</v>
      </c>
      <c r="E11" s="24" t="s">
        <v>62</v>
      </c>
      <c r="F11" s="26" t="s">
        <v>63</v>
      </c>
      <c r="G11" s="34"/>
    </row>
    <row r="12" spans="2:7" x14ac:dyDescent="0.4">
      <c r="B12" s="33">
        <v>6</v>
      </c>
      <c r="C12" s="25"/>
      <c r="D12" s="24"/>
      <c r="E12" s="24"/>
      <c r="F12" s="26"/>
      <c r="G12" s="34"/>
    </row>
    <row r="13" spans="2:7" x14ac:dyDescent="0.4">
      <c r="B13" s="33">
        <v>7</v>
      </c>
      <c r="C13" s="25"/>
      <c r="D13" s="24"/>
      <c r="E13" s="24"/>
      <c r="F13" s="26"/>
      <c r="G13" s="34"/>
    </row>
    <row r="14" spans="2:7" x14ac:dyDescent="0.4">
      <c r="B14" s="33">
        <v>8</v>
      </c>
      <c r="C14" s="25"/>
      <c r="D14" s="24"/>
      <c r="E14" s="24"/>
      <c r="F14" s="26"/>
      <c r="G14" s="34"/>
    </row>
    <row r="15" spans="2:7" x14ac:dyDescent="0.4">
      <c r="B15" s="33">
        <v>9</v>
      </c>
      <c r="C15" s="25"/>
      <c r="D15" s="24"/>
      <c r="E15" s="24"/>
      <c r="F15" s="26"/>
      <c r="G15" s="34"/>
    </row>
    <row r="16" spans="2:7" x14ac:dyDescent="0.4">
      <c r="B16" s="33">
        <v>10</v>
      </c>
      <c r="C16" s="25"/>
      <c r="D16" s="24"/>
      <c r="E16" s="24"/>
      <c r="F16" s="26"/>
      <c r="G16" s="34"/>
    </row>
    <row r="17" spans="2:7" x14ac:dyDescent="0.4">
      <c r="B17" s="33">
        <v>11</v>
      </c>
      <c r="C17" s="25"/>
      <c r="D17" s="24"/>
      <c r="E17" s="24"/>
      <c r="F17" s="26"/>
      <c r="G17" s="34"/>
    </row>
    <row r="18" spans="2:7" x14ac:dyDescent="0.4">
      <c r="B18" s="33">
        <v>12</v>
      </c>
      <c r="C18" s="25"/>
      <c r="D18" s="24"/>
      <c r="E18" s="24"/>
      <c r="F18" s="26"/>
      <c r="G18" s="34"/>
    </row>
    <row r="19" spans="2:7" x14ac:dyDescent="0.4">
      <c r="B19" s="33">
        <v>13</v>
      </c>
      <c r="C19" s="25"/>
      <c r="D19" s="24"/>
      <c r="E19" s="24"/>
      <c r="F19" s="26"/>
      <c r="G19" s="34"/>
    </row>
    <row r="20" spans="2:7" x14ac:dyDescent="0.4">
      <c r="B20" s="33">
        <v>14</v>
      </c>
      <c r="C20" s="25"/>
      <c r="D20" s="24"/>
      <c r="E20" s="24"/>
      <c r="F20" s="26"/>
      <c r="G20" s="34"/>
    </row>
    <row r="21" spans="2:7" x14ac:dyDescent="0.4">
      <c r="B21" s="33">
        <v>15</v>
      </c>
      <c r="C21" s="27"/>
      <c r="D21" s="26"/>
      <c r="E21" s="24"/>
      <c r="F21" s="26"/>
      <c r="G21" s="34"/>
    </row>
    <row r="22" spans="2:7" x14ac:dyDescent="0.4">
      <c r="B22" s="33">
        <v>16</v>
      </c>
      <c r="C22" s="27"/>
      <c r="D22" s="26"/>
      <c r="E22" s="24"/>
      <c r="F22" s="26"/>
      <c r="G22" s="34"/>
    </row>
    <row r="23" spans="2:7" x14ac:dyDescent="0.4">
      <c r="B23" s="33">
        <v>17</v>
      </c>
      <c r="C23" s="27"/>
      <c r="D23" s="26"/>
      <c r="E23" s="24"/>
      <c r="F23" s="26"/>
      <c r="G23" s="34"/>
    </row>
    <row r="24" spans="2:7" ht="18" thickBot="1" x14ac:dyDescent="0.45">
      <c r="B24" s="35">
        <v>18</v>
      </c>
      <c r="C24" s="36"/>
      <c r="D24" s="37"/>
      <c r="E24" s="38"/>
      <c r="F24" s="37"/>
      <c r="G24" s="3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48D2-719A-48E3-B6BF-E086938FE292}">
  <dimension ref="B5:D10"/>
  <sheetViews>
    <sheetView tabSelected="1" workbookViewId="0">
      <selection activeCell="Q8" sqref="Q8"/>
    </sheetView>
  </sheetViews>
  <sheetFormatPr defaultRowHeight="17.399999999999999" x14ac:dyDescent="0.4"/>
  <sheetData>
    <row r="5" spans="2:4" x14ac:dyDescent="0.4">
      <c r="B5" t="s">
        <v>64</v>
      </c>
    </row>
    <row r="6" spans="2:4" x14ac:dyDescent="0.4">
      <c r="C6" t="s">
        <v>65</v>
      </c>
    </row>
    <row r="8" spans="2:4" x14ac:dyDescent="0.4">
      <c r="C8" t="s">
        <v>66</v>
      </c>
      <c r="D8">
        <v>200</v>
      </c>
    </row>
    <row r="9" spans="2:4" x14ac:dyDescent="0.4">
      <c r="C9" t="s">
        <v>67</v>
      </c>
      <c r="D9">
        <v>510</v>
      </c>
    </row>
    <row r="10" spans="2:4" x14ac:dyDescent="0.4">
      <c r="C10" t="s">
        <v>68</v>
      </c>
      <c r="D10" s="5">
        <f>D8*D9/(D8+D9)</f>
        <v>143.66197183098592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Check list</vt:lpstr>
      <vt:lpstr>DDS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2019-02-13T09:06:39Z</dcterms:modified>
</cp:coreProperties>
</file>