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10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6" sheetId="16" r:id="rId11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10" i="16" l="1"/>
  <c r="J9" i="16"/>
  <c r="J22" i="16" s="1"/>
  <c r="J23" i="16" s="1"/>
  <c r="J8" i="16"/>
  <c r="J7" i="16"/>
  <c r="J6" i="16"/>
  <c r="J19" i="16"/>
  <c r="J20" i="16"/>
  <c r="H20" i="16"/>
  <c r="H19" i="16"/>
  <c r="J4" i="16" l="1"/>
  <c r="J5" i="16"/>
  <c r="J14" i="16"/>
  <c r="J15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<sst xmlns="http://schemas.openxmlformats.org/spreadsheetml/2006/main" count="1153" uniqueCount="441">
  <si>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</si>
  <si>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</si>
  <si>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</si>
  <si>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</si>
  <si>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</si>
  <si>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</si>
  <si>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</si>
  <si>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</si>
  <si>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</si>
  <si>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</si>
  <si>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</si>
  <si>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</si>
  <si>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</si>
  <si>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</si>
  <si>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</si>
  <si>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</si>
  <si>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</si>
  <si>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</si>
  <si>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</si>
  <si>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</si>
  <si>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</si>
  <si>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</si>
  <si>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</si>
  <si>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</si>
  <si>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</si>
  <si>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</si>
  <si>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</si>
  <si>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</si>
  <si>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</si>
  <si>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</si>
  <si>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</si>
  <si>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</si>
  <si>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</si>
  <si>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</si>
  <si>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</si>
  <si>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</si>
  <si>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</si>
  <si>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</si>
  <si>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</si>
  <si>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</si>
  <si>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</si>
  <si>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</si>
  <si>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</si>
  <si>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</si>
  <si>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</si>
  <si>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</si>
  <si>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</si>
  <si>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</si>
  <si>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</si>
  <si>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</si>
  <si>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</si>
  <si>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</si>
  <si>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</si>
  <si>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</si>
  <si>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</si>
  <si>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</si>
  <si>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</si>
  <si>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</si>
  <si>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</si>
  <si>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</si>
  <si>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</si>
  <si>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</si>
  <si>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</si>
  <si>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</si>
  <si>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</si>
  <si>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</si>
  <si>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</si>
  <si>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</si>
  <si>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</si>
  <si>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</si>
  <si>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</si>
  <si>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</si>
  <si>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</si>
  <si>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</si>
  <si>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</si>
  <si>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</si>
  <si>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</si>
  <si>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</si>
  <si>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</si>
  <si>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</si>
  <si>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</si>
  <si>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</si>
  <si>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</si>
  <si>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</si>
  <si>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</si>
  <si>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</si>
  <si>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</si>
  <si>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</si>
  <si>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</si>
  <si>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</si>
  <si>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</si>
  <si>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</si>
  <si>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</si>
  <si>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</si>
  <si>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</si>
  <si>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</si>
  <si>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</si>
  <si>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</si>
  <si>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</si>
  <si>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</si>
  <si>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</si>
  <si>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</si>
  <si>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</si>
  <si>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</si>
  <si>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</si>
  <si>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</si>
  <si>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</si>
  <si>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</si>
  <si>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</si>
  <si>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</si>
  <si>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</si>
  <si>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</si>
  <si>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</si>
  <si>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</si>
  <si>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</si>
  <si>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</si>
  <si>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</si>
  <si>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</si>
  <si>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</si>
  <si>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</si>
  <si>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</si>
  <si>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</si>
  <si>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</si>
  <si>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</si>
  <si>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</si>
  <si>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</si>
  <si>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</si>
  <si>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</si>
  <si>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</si>
  <si>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</si>
  <si>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</si>
  <si>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</si>
  <si>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</si>
  <si>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</si>
  <si>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</si>
  <si>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</si>
  <si>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</si>
  <si>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</si>
  <si>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</si>
  <si>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</si>
  <si>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</si>
  <si>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</si>
  <si>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</si>
  <si>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</si>
  <si>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</si>
  <si>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</si>
  <si>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</si>
  <si>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</si>
  <si>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</si>
  <si>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</si>
  <si>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</si>
  <si>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</si>
  <si>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</si>
  <si>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</si>
  <si>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</si>
  <si>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</si>
  <si>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</si>
  <si>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</si>
  <si>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</si>
  <si>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</si>
  <si>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</si>
  <si>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</si>
  <si>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</si>
  <si>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</si>
  <si>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</si>
  <si>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</si>
  <si>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</si>
  <si>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</si>
  <si>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</si>
  <si>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</si>
  <si>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</si>
  <si>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</si>
  <si>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</si>
  <si>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</si>
  <si>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</si>
  <si>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</si>
  <si>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</si>
  <si>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</si>
  <si>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</si>
  <si>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</si>
  <si>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</si>
  <si>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</si>
  <si>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</si>
  <si>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</si>
  <si>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</si>
  <si>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</si>
  <si>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</si>
  <si>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</si>
  <si>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</si>
  <si>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</si>
  <si>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</si>
  <si>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</si>
  <si>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</si>
  <si>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</si>
  <si>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</si>
  <si>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</si>
  <si>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</si>
  <si>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</si>
  <si>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</si>
  <si>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</si>
  <si>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</si>
  <si>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</si>
  <si>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</si>
  <si>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</si>
  <si>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</si>
  <si>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</si>
  <si>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</si>
  <si>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</si>
  <si>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</si>
  <si>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</si>
  <si>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</si>
  <si>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</si>
  <si>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</si>
  <si>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</si>
  <si>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</si>
  <si>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</si>
  <si>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</si>
  <si>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</si>
  <si>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</si>
  <si>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</si>
  <si>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</si>
  <si>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</si>
  <si>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</si>
  <si>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</si>
  <si>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</si>
  <si>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</si>
  <si>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</si>
  <si>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</si>
  <si>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</si>
  <si>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</si>
  <si>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</si>
  <si>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</si>
  <si>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</si>
  <si>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</si>
  <si>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</si>
  <si>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</si>
  <si>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</si>
  <si>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</si>
  <si>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</si>
  <si>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</si>
  <si>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</si>
  <si>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</si>
  <si>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</si>
  <si>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</si>
  <si>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</si>
  <si>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</si>
  <si>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</si>
  <si>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</si>
  <si>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</si>
  <si>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</si>
  <si>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</si>
  <si>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</si>
  <si>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</si>
  <si>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</si>
  <si>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</si>
  <si>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</si>
  <si>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</si>
  <si>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</si>
  <si>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</si>
  <si>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</si>
  <si>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</si>
  <si>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</si>
  <si>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</si>
  <si>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</si>
  <si>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</si>
  <si>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</si>
  <si>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</si>
  <si>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</si>
  <si>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</si>
  <si>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</si>
  <si>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</si>
  <si>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</si>
  <si>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</si>
  <si>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</si>
  <si>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</si>
  <si>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</si>
  <si>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</si>
  <si>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</si>
  <si>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</si>
  <si>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</si>
  <si>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</si>
  <si>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</si>
  <si>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</si>
  <si>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</si>
  <si>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</si>
  <si>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</si>
  <si>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</si>
  <si>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</si>
  <si>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</si>
  <si>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</si>
  <si>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</si>
  <si>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</si>
  <si>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</si>
  <si>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</si>
  <si>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</si>
  <si>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</si>
  <si>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</si>
  <si>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</si>
  <si>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</si>
  <si>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</si>
  <si>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</si>
  <si>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</si>
  <si>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</si>
  <si>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</si>
  <si>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</si>
  <si>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</si>
  <si>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</si>
  <si>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</si>
  <si>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</si>
  <si>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</si>
  <si>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</si>
  <si>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</si>
  <si>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</si>
  <si>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</si>
  <si>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</si>
  <si>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</si>
  <si>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</si>
  <si>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</si>
  <si>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</si>
  <si>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</si>
  <si>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</si>
  <si>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</si>
  <si>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</si>
  <si>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</si>
  <si>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</si>
  <si>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</si>
  <si>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</si>
  <si>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</si>
  <si>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</si>
  <si>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</si>
  <si>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</si>
  <si>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</si>
  <si>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</si>
  <si>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</si>
  <si>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</si>
  <si>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</si>
  <si>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</si>
  <si>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</si>
  <si>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</si>
  <si>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</si>
  <si>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</si>
  <si>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</si>
  <si>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</si>
  <si>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</si>
  <si>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</si>
  <si>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</si>
  <si>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</si>
  <si>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</si>
  <si>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</si>
  <si>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</si>
  <si>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</si>
  <si>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</si>
  <si>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</si>
  <si>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</si>
  <si>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</si>
  <si>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</si>
  <si>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</si>
  <si>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</si>
  <si>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</si>
  <si>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</si>
  <si>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</si>
  <si>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</si>
  <si>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</si>
  <si>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</si>
  <si>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</si>
  <si>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</si>
  <si>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</si>
  <si>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</si>
  <si>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</si>
  <si>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</si>
  <si>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</si>
  <si>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</si>
  <si>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</si>
  <si>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</si>
  <si>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</si>
  <si>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</si>
  <si>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</si>
  <si>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</si>
  <si>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</si>
  <si>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</si>
  <si>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</si>
  <si>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</si>
  <si>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</si>
  <si>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</si>
  <si>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</si>
  <si>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</si>
  <si>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</si>
  <si>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</si>
  <si>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</si>
  <si>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</si>
  <si>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</si>
  <si>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</si>
  <si>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</si>
  <si>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</si>
  <si>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</si>
  <si>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</si>
  <si>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</si>
  <si>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</si>
  <si>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</si>
  <si>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</si>
  <si>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</si>
  <si>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</si>
  <si>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</si>
  <si>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</si>
  <si>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</si>
  <si>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</si>
  <si>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</si>
  <si>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</si>
  <si>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</si>
  <si>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</si>
  <si>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</si>
  <si>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</si>
  <si>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</si>
  <si>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</si>
  <si>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</si>
  <si>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</si>
  <si>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P007112027</t>
    <phoneticPr fontId="35" type="noConversion"/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</si>
  <si>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</si>
  <si>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</si>
  <si>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</si>
  <si>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</si>
  <si>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</si>
  <si>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</si>
  <si>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P008123032</t>
    <phoneticPr fontId="12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</si>
  <si>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</si>
  <si>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</si>
  <si>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</si>
  <si>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</si>
  <si>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</si>
  <si>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</si>
  <si>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</si>
  <si>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</si>
  <si>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</si>
  <si>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</si>
  <si>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</si>
  <si>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</si>
  <si>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</si>
  <si>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FLUX REMOVER PRINTED BOTTLE, 180ML, BLUE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</si>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</sst>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49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33" borderId="30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C29" sqref="C29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00" t="s">
        <v>297</v>
      </c>
      <c r="D9" s="401"/>
      <c r="E9" s="401"/>
      <c r="F9" s="265">
        <f>SUM(F6:F8)</f>
        <v>138411</v>
      </c>
      <c r="H9" s="400" t="s">
        <v>297</v>
      </c>
      <c r="I9" s="401"/>
      <c r="J9" s="401"/>
      <c r="K9" s="265">
        <f>SUM(K6:K8)</f>
        <v>42250</v>
      </c>
      <c r="M9" s="400" t="s">
        <v>297</v>
      </c>
      <c r="N9" s="401"/>
      <c r="O9" s="401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00" t="s">
        <v>300</v>
      </c>
      <c r="D14" s="401"/>
      <c r="E14" s="421">
        <f>F12</f>
        <v>553644</v>
      </c>
      <c r="F14" s="422"/>
      <c r="H14" s="400" t="s">
        <v>300</v>
      </c>
      <c r="I14" s="401"/>
      <c r="J14" s="421">
        <f>K12</f>
        <v>169000</v>
      </c>
      <c r="K14" s="422"/>
      <c r="M14" s="400" t="s">
        <v>300</v>
      </c>
      <c r="N14" s="401"/>
      <c r="O14" s="421">
        <f>P12</f>
        <v>150000</v>
      </c>
      <c r="P14" s="422"/>
    </row>
    <row r="15" spans="2:16" x14ac:dyDescent="0.3">
      <c r="C15" s="423"/>
      <c r="D15" s="423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00" t="s">
        <v>297</v>
      </c>
      <c r="D22" s="401"/>
      <c r="E22" s="401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00" t="s">
        <v>297</v>
      </c>
      <c r="N23" s="401"/>
      <c r="O23" s="401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00" t="s">
        <v>300</v>
      </c>
      <c r="D28" s="401"/>
      <c r="E28" s="421">
        <f>SUM(F25:F27)</f>
        <v>291168</v>
      </c>
      <c r="F28" s="422"/>
      <c r="M28" s="400" t="s">
        <v>300</v>
      </c>
      <c r="N28" s="401"/>
      <c r="O28" s="421">
        <f>P26</f>
        <v>90000</v>
      </c>
      <c r="P28" s="422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00" t="s">
        <v>297</v>
      </c>
      <c r="N37" s="401"/>
      <c r="O37" s="401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00" t="s">
        <v>300</v>
      </c>
      <c r="N42" s="401"/>
      <c r="O42" s="421">
        <f>P40</f>
        <v>13500</v>
      </c>
      <c r="P42" s="422"/>
    </row>
  </sheetData>
  <mergeCells count="19">
    <mergeCell ref="C28:D28"/>
    <mergeCell ref="E28:F28"/>
    <mergeCell ref="H9:J9"/>
    <mergeCell ref="H14:I14"/>
    <mergeCell ref="J14:K14"/>
    <mergeCell ref="C9:E9"/>
    <mergeCell ref="C14:D14"/>
    <mergeCell ref="C15:D15"/>
    <mergeCell ref="M9:O9"/>
    <mergeCell ref="M14:N14"/>
    <mergeCell ref="O14:P14"/>
    <mergeCell ref="E14:F14"/>
    <mergeCell ref="C22:E22"/>
    <mergeCell ref="M23:O23"/>
    <mergeCell ref="M28:N28"/>
    <mergeCell ref="O28:P28"/>
    <mergeCell ref="M37:O37"/>
    <mergeCell ref="M42:N42"/>
    <mergeCell ref="O42:P42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D31" sqref="D31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2:13" ht="17.25" thickBot="1" x14ac:dyDescent="0.35">
      <c r="B2" s="56" t="s">
        <v>440</v>
      </c>
    </row>
    <row r="3" spans="2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2:13" x14ac:dyDescent="0.3">
      <c r="B4" s="439" t="s">
        <v>394</v>
      </c>
      <c r="C4" s="35" t="s">
        <v>398</v>
      </c>
      <c r="D4" s="35" t="s">
        <v>393</v>
      </c>
      <c r="E4" s="447" t="s">
        <v>9</v>
      </c>
      <c r="F4" s="35"/>
      <c r="G4" s="21">
        <v>17000</v>
      </c>
      <c r="H4" s="35"/>
      <c r="I4" s="35">
        <v>2</v>
      </c>
      <c r="J4" s="432">
        <f>G4*I4</f>
        <v>34000</v>
      </c>
      <c r="K4" s="35"/>
      <c r="L4" s="440" t="s">
        <v>410</v>
      </c>
      <c r="M4" s="55">
        <v>12</v>
      </c>
    </row>
    <row r="5" spans="2:13" x14ac:dyDescent="0.3">
      <c r="B5" s="101" t="s">
        <v>396</v>
      </c>
      <c r="C5" s="34" t="s">
        <v>398</v>
      </c>
      <c r="D5" s="34" t="s">
        <v>397</v>
      </c>
      <c r="E5" s="17" t="s">
        <v>9</v>
      </c>
      <c r="F5" s="34"/>
      <c r="G5" s="441">
        <v>24000</v>
      </c>
      <c r="H5" s="34"/>
      <c r="I5" s="34">
        <v>2</v>
      </c>
      <c r="J5" s="442">
        <f>G5*I5</f>
        <v>48000</v>
      </c>
      <c r="K5" s="34"/>
      <c r="L5" s="89" t="s">
        <v>424</v>
      </c>
      <c r="M5" s="55">
        <v>32</v>
      </c>
    </row>
    <row r="6" spans="2:13" s="177" customFormat="1" x14ac:dyDescent="0.3">
      <c r="B6" s="434" t="s">
        <v>420</v>
      </c>
      <c r="C6" s="180" t="s">
        <v>421</v>
      </c>
      <c r="D6" s="180" t="s">
        <v>419</v>
      </c>
      <c r="E6" s="17" t="s">
        <v>9</v>
      </c>
      <c r="F6" s="180"/>
      <c r="G6" s="438">
        <v>17000</v>
      </c>
      <c r="H6" s="180"/>
      <c r="I6" s="180">
        <v>3</v>
      </c>
      <c r="J6" s="442">
        <f>G6*I6</f>
        <v>51000</v>
      </c>
      <c r="K6" s="180"/>
      <c r="L6" s="181" t="s">
        <v>423</v>
      </c>
    </row>
    <row r="7" spans="2:13" s="177" customFormat="1" x14ac:dyDescent="0.3">
      <c r="B7" s="434" t="s">
        <v>425</v>
      </c>
      <c r="C7" s="180" t="s">
        <v>427</v>
      </c>
      <c r="D7" s="180" t="s">
        <v>426</v>
      </c>
      <c r="E7" s="17" t="s">
        <v>9</v>
      </c>
      <c r="F7" s="180"/>
      <c r="G7" s="438">
        <v>23500</v>
      </c>
      <c r="H7" s="180"/>
      <c r="I7" s="180">
        <v>1</v>
      </c>
      <c r="J7" s="442">
        <f>G7*I7</f>
        <v>23500</v>
      </c>
      <c r="K7" s="180"/>
      <c r="L7" s="181" t="s">
        <v>428</v>
      </c>
    </row>
    <row r="8" spans="2:13" s="177" customFormat="1" x14ac:dyDescent="0.3">
      <c r="B8" s="434" t="s">
        <v>430</v>
      </c>
      <c r="C8" s="180" t="s">
        <v>431</v>
      </c>
      <c r="D8" s="180" t="s">
        <v>429</v>
      </c>
      <c r="E8" s="17" t="s">
        <v>9</v>
      </c>
      <c r="F8" s="180"/>
      <c r="G8" s="438">
        <v>4000</v>
      </c>
      <c r="H8" s="180"/>
      <c r="I8" s="180">
        <v>3</v>
      </c>
      <c r="J8" s="442">
        <f>G8*I8</f>
        <v>12000</v>
      </c>
      <c r="K8" s="180"/>
      <c r="L8" s="181" t="s">
        <v>432</v>
      </c>
    </row>
    <row r="9" spans="2:13" s="177" customFormat="1" x14ac:dyDescent="0.3">
      <c r="B9" s="434" t="s">
        <v>433</v>
      </c>
      <c r="C9" s="180" t="s">
        <v>435</v>
      </c>
      <c r="D9" s="180" t="s">
        <v>434</v>
      </c>
      <c r="E9" s="17" t="s">
        <v>9</v>
      </c>
      <c r="F9" s="180"/>
      <c r="G9" s="438">
        <v>25000</v>
      </c>
      <c r="H9" s="180"/>
      <c r="I9" s="180">
        <v>1</v>
      </c>
      <c r="J9" s="442">
        <f>G9*I9</f>
        <v>25000</v>
      </c>
      <c r="K9" s="180"/>
      <c r="L9" s="181" t="s">
        <v>436</v>
      </c>
    </row>
    <row r="10" spans="2:13" s="177" customFormat="1" ht="17.25" thickBot="1" x14ac:dyDescent="0.35">
      <c r="B10" s="448">
        <v>35590</v>
      </c>
      <c r="C10" s="443" t="s">
        <v>438</v>
      </c>
      <c r="D10" s="443" t="s">
        <v>437</v>
      </c>
      <c r="E10" s="17" t="s">
        <v>9</v>
      </c>
      <c r="F10" s="443"/>
      <c r="G10" s="444">
        <v>11390</v>
      </c>
      <c r="H10" s="443"/>
      <c r="I10" s="443">
        <v>1</v>
      </c>
      <c r="J10" s="445">
        <f>G10*I10</f>
        <v>11390</v>
      </c>
      <c r="K10" s="443"/>
      <c r="L10" s="446" t="s">
        <v>439</v>
      </c>
    </row>
    <row r="11" spans="2:13" s="177" customFormat="1" x14ac:dyDescent="0.3">
      <c r="G11" s="435"/>
    </row>
    <row r="12" spans="2:13" ht="17.25" thickBot="1" x14ac:dyDescent="0.35">
      <c r="B12" s="56" t="s">
        <v>418</v>
      </c>
      <c r="G12" s="5"/>
    </row>
    <row r="13" spans="2:13" ht="17.25" thickBot="1" x14ac:dyDescent="0.35">
      <c r="B13" s="210" t="s">
        <v>17</v>
      </c>
      <c r="C13" s="81" t="s">
        <v>0</v>
      </c>
      <c r="D13" s="81" t="s">
        <v>1</v>
      </c>
      <c r="E13" s="81" t="s">
        <v>4</v>
      </c>
      <c r="F13" s="211" t="s">
        <v>18</v>
      </c>
      <c r="G13" s="436" t="s">
        <v>6</v>
      </c>
      <c r="H13" s="81" t="s">
        <v>5</v>
      </c>
      <c r="I13" s="81" t="s">
        <v>20</v>
      </c>
      <c r="J13" s="81" t="s">
        <v>25</v>
      </c>
      <c r="K13" s="81" t="s">
        <v>7</v>
      </c>
      <c r="L13" s="82" t="s">
        <v>49</v>
      </c>
    </row>
    <row r="14" spans="2:13" ht="17.25" thickBot="1" x14ac:dyDescent="0.35">
      <c r="B14" s="186" t="s">
        <v>404</v>
      </c>
      <c r="C14" s="186" t="s">
        <v>405</v>
      </c>
      <c r="D14" s="186" t="s">
        <v>406</v>
      </c>
      <c r="E14" s="17" t="s">
        <v>9</v>
      </c>
      <c r="F14" s="186">
        <v>1</v>
      </c>
      <c r="G14" s="437">
        <v>1820</v>
      </c>
      <c r="H14" s="188">
        <v>5</v>
      </c>
      <c r="I14" s="188">
        <v>50</v>
      </c>
      <c r="J14" s="432">
        <f>G14*I14</f>
        <v>91000</v>
      </c>
      <c r="K14" s="177"/>
      <c r="L14" s="433" t="s">
        <v>422</v>
      </c>
    </row>
    <row r="15" spans="2:13" x14ac:dyDescent="0.3">
      <c r="B15" s="180" t="s">
        <v>407</v>
      </c>
      <c r="C15" s="180" t="s">
        <v>201</v>
      </c>
      <c r="D15" s="180" t="s">
        <v>408</v>
      </c>
      <c r="E15" s="17" t="s">
        <v>9</v>
      </c>
      <c r="F15" s="180">
        <v>2</v>
      </c>
      <c r="G15" s="438">
        <v>930</v>
      </c>
      <c r="H15" s="180">
        <v>1</v>
      </c>
      <c r="I15" s="180">
        <v>30</v>
      </c>
      <c r="J15" s="432">
        <f>G15*I15</f>
        <v>27900</v>
      </c>
      <c r="K15" s="177"/>
      <c r="L15" s="181" t="s">
        <v>409</v>
      </c>
    </row>
    <row r="16" spans="2:13" x14ac:dyDescent="0.3">
      <c r="G16" s="5"/>
      <c r="L16" s="55"/>
    </row>
    <row r="17" spans="2:14" ht="17.25" thickBot="1" x14ac:dyDescent="0.35">
      <c r="B17" s="56" t="s">
        <v>417</v>
      </c>
      <c r="G17" s="5"/>
    </row>
    <row r="18" spans="2:14" x14ac:dyDescent="0.3">
      <c r="B18" s="210" t="s">
        <v>17</v>
      </c>
      <c r="C18" s="81" t="s">
        <v>0</v>
      </c>
      <c r="D18" s="81" t="s">
        <v>1</v>
      </c>
      <c r="E18" s="81" t="s">
        <v>4</v>
      </c>
      <c r="F18" s="211" t="s">
        <v>18</v>
      </c>
      <c r="G18" s="436" t="s">
        <v>6</v>
      </c>
      <c r="H18" s="81" t="s">
        <v>5</v>
      </c>
      <c r="I18" s="81" t="s">
        <v>20</v>
      </c>
      <c r="J18" s="81" t="s">
        <v>25</v>
      </c>
      <c r="K18" s="81" t="s">
        <v>7</v>
      </c>
      <c r="L18" s="82" t="s">
        <v>49</v>
      </c>
      <c r="M18" s="1"/>
      <c r="N18" s="1"/>
    </row>
    <row r="19" spans="2:14" s="177" customFormat="1" x14ac:dyDescent="0.3">
      <c r="B19" s="180" t="s">
        <v>411</v>
      </c>
      <c r="C19" s="180" t="s">
        <v>324</v>
      </c>
      <c r="D19" s="180" t="s">
        <v>332</v>
      </c>
      <c r="E19" s="17" t="s">
        <v>9</v>
      </c>
      <c r="F19" s="180">
        <v>1</v>
      </c>
      <c r="G19" s="438">
        <v>30</v>
      </c>
      <c r="H19" s="180">
        <f>F19*P$3</f>
        <v>0</v>
      </c>
      <c r="I19" s="180">
        <v>10</v>
      </c>
      <c r="J19" s="180">
        <f>G19*I19</f>
        <v>300</v>
      </c>
      <c r="L19" s="181" t="s">
        <v>412</v>
      </c>
      <c r="M19" s="1"/>
      <c r="N19" s="1"/>
    </row>
    <row r="20" spans="2:14" s="177" customFormat="1" x14ac:dyDescent="0.3">
      <c r="B20" s="180" t="s">
        <v>413</v>
      </c>
      <c r="C20" s="180" t="s">
        <v>414</v>
      </c>
      <c r="D20" s="180" t="s">
        <v>415</v>
      </c>
      <c r="E20" s="17" t="s">
        <v>9</v>
      </c>
      <c r="F20" s="180">
        <v>1</v>
      </c>
      <c r="G20" s="438">
        <v>160</v>
      </c>
      <c r="H20" s="180">
        <f>F20*P$3</f>
        <v>0</v>
      </c>
      <c r="I20" s="180">
        <v>5</v>
      </c>
      <c r="J20" s="180">
        <f>G20*I20</f>
        <v>800</v>
      </c>
      <c r="L20" s="181" t="s">
        <v>416</v>
      </c>
      <c r="M20" s="1"/>
      <c r="N20" s="1"/>
    </row>
    <row r="21" spans="2:14" x14ac:dyDescent="0.3">
      <c r="G21" s="5"/>
      <c r="M21" s="1"/>
      <c r="N21" s="1"/>
    </row>
    <row r="22" spans="2:14" x14ac:dyDescent="0.3">
      <c r="J22" s="11">
        <f>SUM(J4:J21)</f>
        <v>324890</v>
      </c>
      <c r="M22" s="1"/>
      <c r="N22" s="1"/>
    </row>
    <row r="23" spans="2:14" x14ac:dyDescent="0.3">
      <c r="J23" s="50">
        <f>J22+J22*0.1</f>
        <v>357379</v>
      </c>
      <c r="M23" s="1"/>
      <c r="N23" s="1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N20" sqref="N20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02" t="s">
        <v>95</v>
      </c>
      <c r="L4" s="396"/>
      <c r="M4" s="404" t="s">
        <v>85</v>
      </c>
      <c r="N4" s="404"/>
      <c r="O4" s="404"/>
      <c r="P4" s="396" t="s">
        <v>89</v>
      </c>
      <c r="Q4" s="396" t="s">
        <v>90</v>
      </c>
      <c r="R4" s="398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03"/>
      <c r="L5" s="397"/>
      <c r="M5" s="387" t="s">
        <v>86</v>
      </c>
      <c r="N5" s="387" t="s">
        <v>87</v>
      </c>
      <c r="O5" s="387" t="s">
        <v>97</v>
      </c>
      <c r="P5" s="397"/>
      <c r="Q5" s="397"/>
      <c r="R5" s="399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00" t="s">
        <v>98</v>
      </c>
      <c r="L6" s="401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393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394">
        <v>250000</v>
      </c>
      <c r="I11" s="395">
        <f t="shared" ref="I11:I12" si="1">G11*H11</f>
        <v>1250000</v>
      </c>
    </row>
    <row r="12" spans="2:18" x14ac:dyDescent="0.3">
      <c r="B12" s="393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3</v>
      </c>
      <c r="H12" s="394">
        <v>50000</v>
      </c>
      <c r="I12" s="395">
        <f t="shared" si="1"/>
        <v>150000</v>
      </c>
    </row>
    <row r="13" spans="2:18" x14ac:dyDescent="0.3">
      <c r="B13" s="393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394">
        <v>250000</v>
      </c>
      <c r="I13" s="395">
        <f t="shared" ref="I13:I14" si="2">G13*H13</f>
        <v>250000</v>
      </c>
    </row>
    <row r="14" spans="2:18" x14ac:dyDescent="0.3">
      <c r="B14" s="393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394">
        <v>18000</v>
      </c>
      <c r="I14" s="395">
        <f t="shared" si="2"/>
        <v>90000</v>
      </c>
    </row>
    <row r="15" spans="2:18" x14ac:dyDescent="0.3">
      <c r="B15" s="393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394">
        <v>250000</v>
      </c>
      <c r="I15" s="395">
        <f t="shared" ref="I15:I16" si="3">G15*H15</f>
        <v>500000</v>
      </c>
    </row>
    <row r="16" spans="2:18" x14ac:dyDescent="0.3">
      <c r="B16" s="393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394">
        <v>13500</v>
      </c>
      <c r="I16" s="395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D8" sqref="D8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02" t="s">
        <v>95</v>
      </c>
      <c r="C3" s="396"/>
      <c r="D3" s="404" t="s">
        <v>85</v>
      </c>
      <c r="E3" s="404"/>
      <c r="F3" s="404"/>
      <c r="G3" s="396" t="s">
        <v>89</v>
      </c>
      <c r="H3" s="396" t="s">
        <v>90</v>
      </c>
      <c r="I3" s="414" t="s">
        <v>93</v>
      </c>
      <c r="J3" s="412" t="s">
        <v>356</v>
      </c>
    </row>
    <row r="4" spans="2:15" s="137" customFormat="1" ht="17.25" thickBot="1" x14ac:dyDescent="0.35">
      <c r="B4" s="418"/>
      <c r="C4" s="416"/>
      <c r="D4" s="386" t="s">
        <v>86</v>
      </c>
      <c r="E4" s="386" t="s">
        <v>87</v>
      </c>
      <c r="F4" s="386" t="s">
        <v>88</v>
      </c>
      <c r="G4" s="416"/>
      <c r="H4" s="416"/>
      <c r="I4" s="415"/>
      <c r="J4" s="413"/>
    </row>
    <row r="5" spans="2:15" s="342" customFormat="1" x14ac:dyDescent="0.3">
      <c r="B5" s="409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11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09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10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11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09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10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10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10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11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09" t="s">
        <v>95</v>
      </c>
      <c r="C24" s="405"/>
      <c r="D24" s="417" t="s">
        <v>85</v>
      </c>
      <c r="E24" s="417"/>
      <c r="F24" s="417"/>
      <c r="G24" s="405" t="s">
        <v>89</v>
      </c>
      <c r="H24" s="405" t="s">
        <v>90</v>
      </c>
      <c r="I24" s="407" t="s">
        <v>93</v>
      </c>
    </row>
    <row r="25" spans="2:9" ht="17.25" thickBot="1" x14ac:dyDescent="0.35">
      <c r="B25" s="411"/>
      <c r="C25" s="406"/>
      <c r="D25" s="138" t="s">
        <v>86</v>
      </c>
      <c r="E25" s="138" t="s">
        <v>87</v>
      </c>
      <c r="F25" s="138" t="s">
        <v>88</v>
      </c>
      <c r="G25" s="406"/>
      <c r="H25" s="406"/>
      <c r="I25" s="408"/>
    </row>
    <row r="26" spans="2:9" ht="17.25" thickBot="1" x14ac:dyDescent="0.35">
      <c r="B26" s="400" t="s">
        <v>99</v>
      </c>
      <c r="C26" s="401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00" t="s">
        <v>347</v>
      </c>
      <c r="D9" s="401"/>
      <c r="E9" s="419">
        <f>SUM(F7:F8)</f>
        <v>620000</v>
      </c>
      <c r="F9" s="420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2" activePane="bottomLeft" state="frozen"/>
      <selection pane="bottomLeft" activeCell="H39" sqref="H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>
        <v>20</v>
      </c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>
        <v>22</v>
      </c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>
        <v>20</v>
      </c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>
        <v>100</v>
      </c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17">
        <v>22</v>
      </c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17">
        <v>20</v>
      </c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17">
        <v>96</v>
      </c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17">
        <v>26</v>
      </c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17">
        <v>20</v>
      </c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17">
        <v>60</v>
      </c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17">
        <v>17</v>
      </c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17">
        <v>20</v>
      </c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424" t="s">
        <v>12</v>
      </c>
      <c r="C29" s="425"/>
      <c r="D29" s="426" t="s">
        <v>349</v>
      </c>
      <c r="E29" s="426"/>
      <c r="F29" s="426"/>
      <c r="G29" s="427">
        <v>2</v>
      </c>
      <c r="H29" s="428" t="s">
        <v>23</v>
      </c>
      <c r="I29" s="429">
        <v>1</v>
      </c>
      <c r="J29" s="429">
        <v>1260</v>
      </c>
      <c r="K29" s="429"/>
      <c r="L29" s="429">
        <v>6</v>
      </c>
      <c r="M29" s="429">
        <f>J29*L29</f>
        <v>7560</v>
      </c>
      <c r="N29" s="430">
        <v>2</v>
      </c>
      <c r="O29" s="430" t="s">
        <v>26</v>
      </c>
      <c r="P29" s="431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17">
        <v>21</v>
      </c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2018-05-06T07:56:26Z</dcterms:modified>
</cp:coreProperties>
</file>