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D0F726C5-7E13-4139-92E6-A4503B7EB70E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Issue" sheetId="1" r:id="rId1"/>
    <sheet name="1222 Meeting" sheetId="2" r:id="rId2"/>
    <sheet name="Sample" sheetId="3" r:id="rId3"/>
    <sheet name="Trans" sheetId="5" r:id="rId4"/>
    <sheet name="1225" sheetId="4" r:id="rId5"/>
    <sheet name="0115" sheetId="6" r:id="rId6"/>
  </sheets>
  <calcPr calcId="181029"/>
</workbook>
</file>

<file path=xl/calcChain.xml><?xml version="1.0" encoding="utf-8"?>
<calcChain xmlns="http://schemas.openxmlformats.org/spreadsheetml/2006/main">
  <c r="J14" i="6" l="1"/>
  <c r="J13" i="6"/>
  <c r="J12" i="6"/>
  <c r="J11" i="6"/>
  <c r="J10" i="6"/>
  <c r="J9" i="6"/>
  <c r="J8" i="6"/>
  <c r="J7" i="6"/>
  <c r="H14" i="6"/>
  <c r="H13" i="6"/>
  <c r="H12" i="6"/>
  <c r="H8" i="6"/>
  <c r="H7" i="6"/>
  <c r="H11" i="6"/>
  <c r="H10" i="6"/>
  <c r="H9" i="6"/>
  <c r="H6" i="6"/>
  <c r="J6" i="6" s="1"/>
  <c r="N7" i="4" l="1"/>
  <c r="O7" i="4" s="1"/>
  <c r="N6" i="4"/>
  <c r="H9" i="4"/>
  <c r="G9" i="4"/>
</calcChain>
</file>

<file path=xl/sharedStrings.xml><?xml version="1.0" encoding="utf-8"?>
<sst xmlns="http://schemas.openxmlformats.org/spreadsheetml/2006/main" count="239" uniqueCount="150">
  <si>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</si>
  <si>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</si>
  <si>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</si>
  <si>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</si>
  <si>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</si>
  <si>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PCB</t>
    <phoneticPr fontId="1" type="noConversion"/>
  </si>
  <si>
    <t>Trans</t>
    <phoneticPr fontId="1" type="noConversion"/>
  </si>
  <si>
    <t>Trans 위치에 PCB cutting이 안되어 있음.</t>
    <phoneticPr fontId="1" type="noConversion"/>
  </si>
  <si>
    <t>Solution</t>
    <phoneticPr fontId="1" type="noConversion"/>
  </si>
  <si>
    <t>로맥스지 추가</t>
    <phoneticPr fontId="1" type="noConversion"/>
  </si>
  <si>
    <t>Trans 사양서 작성</t>
    <phoneticPr fontId="1" type="noConversion"/>
  </si>
  <si>
    <t>Main
Trans</t>
    <phoneticPr fontId="1" type="noConversion"/>
  </si>
  <si>
    <t>PCB PAD의 VIA hole 제거</t>
    <phoneticPr fontId="1" type="noConversion"/>
  </si>
  <si>
    <t>PAD의 VIA로 인해 SMT error 발생 위험 있음.</t>
    <phoneticPr fontId="1" type="noConversion"/>
  </si>
  <si>
    <t>Femto</t>
    <phoneticPr fontId="1" type="noConversion"/>
  </si>
  <si>
    <t>장소</t>
    <phoneticPr fontId="1" type="noConversion"/>
  </si>
  <si>
    <t>계룡 삼진아파트</t>
    <phoneticPr fontId="1" type="noConversion"/>
  </si>
  <si>
    <t>1. Pipette</t>
    <phoneticPr fontId="1" type="noConversion"/>
  </si>
  <si>
    <t>Trans : 4ea</t>
    <phoneticPr fontId="1" type="noConversion"/>
  </si>
  <si>
    <t>Main : 4ea</t>
    <phoneticPr fontId="1" type="noConversion"/>
  </si>
  <si>
    <t>김무환 고문</t>
    <phoneticPr fontId="1" type="noConversion"/>
  </si>
  <si>
    <t>1) PCB 수령</t>
    <phoneticPr fontId="1" type="noConversion"/>
  </si>
  <si>
    <t>2) 1set는 M/E 전달용으로 Femto에서 다시 가져감</t>
    <phoneticPr fontId="1" type="noConversion"/>
  </si>
  <si>
    <t>3) 추후 일정</t>
    <phoneticPr fontId="1" type="noConversion"/>
  </si>
  <si>
    <t>1월 중순에 금형 Start ( 제작 기간 : 40일)</t>
    <phoneticPr fontId="1" type="noConversion"/>
  </si>
  <si>
    <t>제품 판매 : 3/9</t>
    <phoneticPr fontId="1" type="noConversion"/>
  </si>
  <si>
    <t>2. MPD</t>
    <phoneticPr fontId="1" type="noConversion"/>
  </si>
  <si>
    <t>1) 3/9일 개발 Start</t>
    <phoneticPr fontId="1" type="noConversion"/>
  </si>
  <si>
    <t>2) Design 시안 : 1월 말 전달 예정</t>
    <phoneticPr fontId="1" type="noConversion"/>
  </si>
  <si>
    <t>3) Multi-channel 지원 검토 : H/P를 여러 개 지원 및 control ( PCB Program )</t>
    <phoneticPr fontId="1" type="noConversion"/>
  </si>
  <si>
    <t>1안 : MPD에서 RS-232 통신 지원하여 Multi-Channel시 여러 개의 Board를 사용</t>
    <phoneticPr fontId="1" type="noConversion"/>
  </si>
  <si>
    <t>2안 : New PCB design</t>
    <phoneticPr fontId="1" type="noConversion"/>
  </si>
  <si>
    <t>* 1안으로 검토 예정</t>
    <phoneticPr fontId="1" type="noConversion"/>
  </si>
  <si>
    <t>3. RF Gen</t>
    <phoneticPr fontId="1" type="noConversion"/>
  </si>
  <si>
    <t>RF Gen에서 matcher control 하는 것으로 생각됨 ( Femto )</t>
    <phoneticPr fontId="1" type="noConversion"/>
  </si>
  <si>
    <t>1) 통신 연결 상태 check ( Femto )</t>
    <phoneticPr fontId="1" type="noConversion"/>
  </si>
  <si>
    <t>RF Gen에서 control하는 경우, RF Gen CPU 추가 검토 필요함</t>
    <phoneticPr fontId="1" type="noConversion"/>
  </si>
  <si>
    <t>2) RF Gen 상태를 알수 있도록 LCD 지원</t>
    <phoneticPr fontId="1" type="noConversion"/>
  </si>
  <si>
    <t>F/W 담당자 결정 후 F/W와 협의 후 진행</t>
    <phoneticPr fontId="1" type="noConversion"/>
  </si>
  <si>
    <t>표시할 정보 List 필요</t>
    <phoneticPr fontId="1" type="noConversion"/>
  </si>
  <si>
    <t>RF Gen CPU에서 matcher motor control 가능</t>
    <phoneticPr fontId="1" type="noConversion"/>
  </si>
  <si>
    <t>3) 600W 추가 검토 ( Femto : 2019 말까지 개발 완료 계획 )</t>
    <phoneticPr fontId="1" type="noConversion"/>
  </si>
  <si>
    <t>No</t>
    <phoneticPr fontId="1" type="noConversion"/>
  </si>
  <si>
    <t>D/L</t>
    <phoneticPr fontId="1" type="noConversion"/>
  </si>
  <si>
    <t>출고</t>
    <phoneticPr fontId="1" type="noConversion"/>
  </si>
  <si>
    <t>M/E</t>
    <phoneticPr fontId="1" type="noConversion"/>
  </si>
  <si>
    <t>OK</t>
    <phoneticPr fontId="1" type="noConversion"/>
  </si>
  <si>
    <t>F/W</t>
    <phoneticPr fontId="1" type="noConversion"/>
  </si>
  <si>
    <t>Main PCB</t>
    <phoneticPr fontId="1" type="noConversion"/>
  </si>
  <si>
    <t>Trans PCB</t>
    <phoneticPr fontId="1" type="noConversion"/>
  </si>
  <si>
    <t>불량</t>
    <phoneticPr fontId="1" type="noConversion"/>
  </si>
  <si>
    <t>Reset S/W 불량</t>
    <phoneticPr fontId="1" type="noConversion"/>
  </si>
  <si>
    <t>Trans 2차측 GND가 2차측 Pin에 연결되어 있음.</t>
    <phoneticPr fontId="1" type="noConversion"/>
  </si>
  <si>
    <t>-</t>
    <phoneticPr fontId="1" type="noConversion"/>
  </si>
  <si>
    <t>1차-1[uH]</t>
    <phoneticPr fontId="1" type="noConversion"/>
  </si>
  <si>
    <t>1차-2[uH]</t>
    <phoneticPr fontId="1" type="noConversion"/>
  </si>
  <si>
    <t>2차[H]</t>
    <phoneticPr fontId="1" type="noConversion"/>
  </si>
  <si>
    <t>Inductance-Initial</t>
    <phoneticPr fontId="1" type="noConversion"/>
  </si>
  <si>
    <t>Inductance-re-work</t>
    <phoneticPr fontId="1" type="noConversion"/>
  </si>
  <si>
    <t>Re-work</t>
    <phoneticPr fontId="1" type="noConversion"/>
  </si>
  <si>
    <t>Pin solder 재작업 : 2차측 GND를 1차측 GND pin</t>
    <phoneticPr fontId="1" type="noConversion"/>
  </si>
  <si>
    <t>로맥스지 추가</t>
    <phoneticPr fontId="1" type="noConversion"/>
  </si>
  <si>
    <t>Power Off가 안됨.</t>
    <phoneticPr fontId="1" type="noConversion"/>
  </si>
  <si>
    <t>PWR</t>
    <phoneticPr fontId="1" type="noConversion"/>
  </si>
  <si>
    <t>OK</t>
    <phoneticPr fontId="1" type="noConversion"/>
  </si>
  <si>
    <t>KEY_PWR_Pin GPIO 설정 변경
NOPULL -&gt; PULLDOWN (Gpio.c)</t>
    <phoneticPr fontId="1" type="noConversion"/>
  </si>
  <si>
    <t>Closed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</si>
  <si>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</si>
  <si>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</si>
  <si>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Plasma</t>
    <phoneticPr fontId="1" type="noConversion"/>
  </si>
  <si>
    <t>Level</t>
    <phoneticPr fontId="1" type="noConversion"/>
  </si>
  <si>
    <t>Low</t>
    <phoneticPr fontId="1" type="noConversion"/>
  </si>
  <si>
    <t>Middle</t>
    <phoneticPr fontId="1" type="noConversion"/>
  </si>
  <si>
    <t>High</t>
    <phoneticPr fontId="1" type="noConversion"/>
  </si>
  <si>
    <t>Time[msec/10]</t>
    <phoneticPr fontId="1" type="noConversion"/>
  </si>
  <si>
    <t>2011225-1</t>
    <phoneticPr fontId="1" type="noConversion"/>
  </si>
  <si>
    <t>+8V</t>
    <phoneticPr fontId="1" type="noConversion"/>
  </si>
  <si>
    <t>8.36V</t>
    <phoneticPr fontId="1" type="noConversion"/>
  </si>
  <si>
    <t>Rising time</t>
    <phoneticPr fontId="1" type="noConversion"/>
  </si>
  <si>
    <t>2.72msec</t>
    <phoneticPr fontId="1" type="noConversion"/>
  </si>
  <si>
    <t>Main</t>
    <phoneticPr fontId="1" type="noConversion"/>
  </si>
  <si>
    <t>S/V Not operation
 PMBT222 collector-emitter 간 저항이 높아 collector 전압이 3V까지밖에 안떨어짐.</t>
    <phoneticPr fontId="1" type="noConversion"/>
  </si>
  <si>
    <t>FET로 부품 변경 
 FTK2306</t>
    <phoneticPr fontId="1" type="noConversion"/>
  </si>
  <si>
    <t>S/V</t>
    <phoneticPr fontId="1" type="noConversion"/>
  </si>
  <si>
    <t>Current</t>
    <phoneticPr fontId="1" type="noConversion"/>
  </si>
  <si>
    <t>Standby</t>
    <phoneticPr fontId="1" type="noConversion"/>
  </si>
  <si>
    <t>S/V On</t>
    <phoneticPr fontId="1" type="noConversion"/>
  </si>
  <si>
    <t>Trans 2차측 GND는 1차측 GND에 연결되어야 함.
-회로 수정 필요</t>
    <phoneticPr fontId="1" type="noConversion"/>
  </si>
  <si>
    <t>일단 Manual로 작업하고, PCB file에 Board Cut out 표시 추가</t>
    <phoneticPr fontId="1" type="noConversion"/>
  </si>
  <si>
    <t>Main</t>
    <phoneticPr fontId="1" type="noConversion"/>
  </si>
  <si>
    <t>V3.0 Battery Pack 사용 여부 확인</t>
    <phoneticPr fontId="1" type="noConversion"/>
  </si>
  <si>
    <t>Plasma On</t>
    <phoneticPr fontId="1" type="noConversion"/>
  </si>
  <si>
    <t>8V 외부에서 인가</t>
    <phoneticPr fontId="1" type="noConversion"/>
  </si>
  <si>
    <t>4V 외부에서 인가</t>
    <phoneticPr fontId="1" type="noConversion"/>
  </si>
  <si>
    <t>Trans</t>
    <phoneticPr fontId="1" type="noConversion"/>
  </si>
  <si>
    <t>1차</t>
    <phoneticPr fontId="1" type="noConversion"/>
  </si>
  <si>
    <t>2차</t>
    <phoneticPr fontId="1" type="noConversion"/>
  </si>
  <si>
    <t>Wire</t>
    <phoneticPr fontId="1" type="noConversion"/>
  </si>
  <si>
    <t>Turn</t>
    <phoneticPr fontId="1" type="noConversion"/>
  </si>
  <si>
    <t>Layer</t>
    <phoneticPr fontId="1" type="noConversion"/>
  </si>
  <si>
    <t>Total Turn</t>
    <phoneticPr fontId="1" type="noConversion"/>
  </si>
  <si>
    <t>Voltage</t>
    <phoneticPr fontId="1" type="noConversion"/>
  </si>
  <si>
    <t>측정</t>
    <phoneticPr fontId="1" type="noConversion"/>
  </si>
  <si>
    <t>Inductance-molding</t>
    <phoneticPr fontId="1" type="noConversion"/>
  </si>
  <si>
    <t>충전</t>
    <phoneticPr fontId="1" type="noConversion"/>
  </si>
  <si>
    <t>M/E</t>
    <phoneticPr fontId="1" type="noConversion"/>
  </si>
  <si>
    <t>Trans molding case의 2차측 방향의 screw hole 위치가 전극과 가깝다.</t>
    <phoneticPr fontId="1" type="noConversion"/>
  </si>
  <si>
    <t>- 조립시 비금속 제질의 screw 사용
- 조립 hole를 GND PAD쪽으로 이동</t>
    <phoneticPr fontId="1" type="noConversion"/>
  </si>
  <si>
    <t>F/W</t>
    <phoneticPr fontId="1" type="noConversion"/>
  </si>
  <si>
    <t>완충 인식 안됨</t>
    <phoneticPr fontId="1" type="noConversion"/>
  </si>
  <si>
    <t>Main</t>
    <phoneticPr fontId="1" type="noConversion"/>
  </si>
  <si>
    <t>Plasma On시 Off됨.
 - Power supply 사용시 정상 동작 : 2.3A 소모</t>
    <phoneticPr fontId="1" type="noConversion"/>
  </si>
  <si>
    <t>Battery에서 Voltage drop 발생
2A 이상 전류를 지원하는 Battery 필요
Trans의 소모 전류 낮춤</t>
    <phoneticPr fontId="1" type="noConversion"/>
  </si>
  <si>
    <t>KEY_OP에 shunt Cap 4.7uF/25V 추가</t>
    <phoneticPr fontId="1" type="noConversion"/>
  </si>
  <si>
    <t>Trans molding시 PCB가 case에 밀착이 되지 않아 molding 액이 넘침
trans coil이 완전히 잠기지 않음.</t>
    <phoneticPr fontId="1" type="noConversion"/>
  </si>
  <si>
    <t>Trans case에 hook 필요</t>
    <phoneticPr fontId="1" type="noConversion"/>
  </si>
  <si>
    <t>wire type으로 계속 사용</t>
    <phoneticPr fontId="1" type="noConversion"/>
  </si>
  <si>
    <t>Batttery CON 변경 - 전류 3A 이상</t>
    <phoneticPr fontId="1" type="noConversion"/>
  </si>
  <si>
    <t>GND Copper에서 주변에 Spark 발생</t>
    <phoneticPr fontId="1" type="noConversion"/>
  </si>
  <si>
    <t>PCB외곽의 GND 제거</t>
    <phoneticPr fontId="1" type="noConversion"/>
  </si>
  <si>
    <t>#03</t>
    <phoneticPr fontId="1" type="noConversion"/>
  </si>
  <si>
    <t>#04</t>
    <phoneticPr fontId="1" type="noConversion"/>
  </si>
  <si>
    <t>Vcc</t>
    <phoneticPr fontId="1" type="noConversion"/>
  </si>
  <si>
    <t>Vpp[KV]</t>
    <phoneticPr fontId="1" type="noConversion"/>
  </si>
  <si>
    <t>Iout[mA]</t>
    <phoneticPr fontId="1" type="noConversion"/>
  </si>
  <si>
    <t>Power</t>
    <phoneticPr fontId="1" type="noConversion"/>
  </si>
  <si>
    <t>Plasma On후 Off시 Key가 먹지 않음.
 - Plasma On시 Key로 출력이 유기되어 Key 인식을 못함.</t>
    <phoneticPr fontId="1" type="noConversion"/>
  </si>
  <si>
    <t>Repair</t>
    <phoneticPr fontId="1" type="noConversion"/>
  </si>
  <si>
    <t>LEVEL1</t>
    <phoneticPr fontId="1" type="noConversion"/>
  </si>
  <si>
    <t>LEVEL2</t>
    <phoneticPr fontId="1" type="noConversion"/>
  </si>
  <si>
    <t>LEVEL3</t>
  </si>
  <si>
    <t>#05</t>
    <phoneticPr fontId="1" type="noConversion"/>
  </si>
  <si>
    <t>OK</t>
    <phoneticPr fontId="1" type="noConversion"/>
  </si>
  <si>
    <t>Plasma On후 board가 Reset되는 경우, S/V는 On 상태를 유지하고 있음.
S/V에 current path 추가 - Diode 추가 - 회사에서 다시 재현</t>
    <phoneticPr fontId="1" type="noConversion"/>
  </si>
  <si>
    <t>S/V에 current path 추가 - 1N4148WS
Q3 Gate에 shunt 10K 추가</t>
    <phoneticPr fontId="1" type="noConversion"/>
  </si>
  <si>
    <t>Aging Test</t>
    <phoneticPr fontId="1" type="noConversion"/>
  </si>
  <si>
    <t>Main #05, Trans #04</t>
    <phoneticPr fontId="1" type="noConversion"/>
  </si>
  <si>
    <t>소리 발생</t>
    <phoneticPr fontId="1" type="noConversion"/>
  </si>
  <si>
    <t>DC/DC</t>
    <phoneticPr fontId="1" type="noConversion"/>
  </si>
  <si>
    <t>65도</t>
    <phoneticPr fontId="1" type="noConversion"/>
  </si>
  <si>
    <t>Power Ind</t>
    <phoneticPr fontId="1" type="noConversion"/>
  </si>
  <si>
    <t>FET</t>
    <phoneticPr fontId="1" type="noConversion"/>
  </si>
  <si>
    <t>Femto</t>
    <phoneticPr fontId="1" type="noConversion"/>
  </si>
  <si>
    <t>입고</t>
    <phoneticPr fontId="1" type="noConversion"/>
  </si>
  <si>
    <t>Q3 ECO</t>
    <phoneticPr fontId="1" type="noConversion"/>
  </si>
  <si>
    <t xml:space="preserve">4.7uF
10K
1N4148WS </t>
    <phoneticPr fontId="1" type="noConversion"/>
  </si>
  <si>
    <t>Trans 온도가 높음.
 - Vcc Path에 Inductor 추가 검토</t>
    <phoneticPr fontId="1" type="noConversion"/>
  </si>
  <si>
    <t>Plasma On후 5초후 S/V On 지원</t>
    <phoneticPr fontId="1" type="noConversion"/>
  </si>
  <si>
    <t>L3,U4가 Plasma Max 출력 2분만에 65도 이상 온도가 올라감
 - Inductor size up 필요
 - Trans Turn ratio 조정 : 현재 전압이 높음(12KV)</t>
    <phoneticPr fontId="1" type="noConversion"/>
  </si>
  <si>
    <t>1/17 Binary에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</si>
</sst>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#&quot;00"/>
    <numFmt numFmtId="177" formatCode="0.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3" xfId="0" applyBorder="1"/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quotePrefix="1"/>
    <xf numFmtId="0" fontId="3" fillId="0" borderId="3" xfId="0" applyFon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0" borderId="20" xfId="0" applyFill="1" applyBorder="1"/>
    <xf numFmtId="0" fontId="0" fillId="0" borderId="3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77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22" xfId="0" applyBorder="1"/>
    <xf numFmtId="20" fontId="0" fillId="0" borderId="0" xfId="0" applyNumberFormat="1"/>
    <xf numFmtId="0" fontId="2" fillId="2" borderId="2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18</xdr:row>
      <xdr:rowOff>190500</xdr:rowOff>
    </xdr:from>
    <xdr:to>
      <xdr:col>9</xdr:col>
      <xdr:colOff>419100</xdr:colOff>
      <xdr:row>39</xdr:row>
      <xdr:rowOff>137160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BA77CD3-E380-4C55-B6B7-B4FFD78D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4168140"/>
          <a:ext cx="6116320" cy="4587240"/>
        </a:xfrm>
        <a:prstGeom prst="rect">
          <a:avLst/>
        </a:prstGeom>
      </xdr:spPr>
    </xdr:pic>
    <xdr:clientData/>
  </xdr:twoCellAnchor>
  <xdr:twoCellAnchor editAs="oneCell">
    <xdr:from>
      <xdr:col>9</xdr:col>
      <xdr:colOff>558800</xdr:colOff>
      <xdr:row>18</xdr:row>
      <xdr:rowOff>182880</xdr:rowOff>
    </xdr:from>
    <xdr:to>
      <xdr:col>18</xdr:col>
      <xdr:colOff>563880</xdr:colOff>
      <xdr:row>39</xdr:row>
      <xdr:rowOff>72390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134AA55-8665-482A-BA8D-2E3884E2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220" y="4160520"/>
          <a:ext cx="6040120" cy="453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5"/>
  <sheetViews>
    <sheetView tabSelected="1" topLeftCell="A13" workbookViewId="0">
      <selection activeCell="F18" sqref="F18"/>
    </sheetView>
  </sheetViews>
  <sheetFormatPr defaultColWidth="9" defaultRowHeight="17.399999999999999" x14ac:dyDescent="0.4"/>
  <cols>
    <col min="1" max="1" width="4.19921875" style="1" customWidth="1"/>
    <col min="2" max="2" width="4.3984375" style="5" bestFit="1" customWidth="1"/>
    <col min="3" max="3" width="13.09765625" style="1" customWidth="1"/>
    <col min="4" max="4" width="9" style="70"/>
    <col min="5" max="5" width="9" style="1"/>
    <col min="6" max="6" width="57.19921875" style="1" customWidth="1"/>
    <col min="7" max="7" width="59" style="1" customWidth="1"/>
    <col min="8" max="16384" width="9" style="1"/>
  </cols>
  <sheetData>
    <row r="3" spans="2:7" ht="18" thickBot="1" x14ac:dyDescent="0.45"/>
    <row r="4" spans="2:7" s="5" customFormat="1" ht="18" thickBot="1" x14ac:dyDescent="0.45">
      <c r="B4" s="2" t="s">
        <v>0</v>
      </c>
      <c r="C4" s="3" t="s">
        <v>1</v>
      </c>
      <c r="D4" s="3" t="s">
        <v>2</v>
      </c>
      <c r="E4" s="3" t="s">
        <v>5</v>
      </c>
      <c r="F4" s="3" t="s">
        <v>4</v>
      </c>
      <c r="G4" s="4" t="s">
        <v>8</v>
      </c>
    </row>
    <row r="5" spans="2:7" x14ac:dyDescent="0.4">
      <c r="B5" s="49">
        <v>1</v>
      </c>
      <c r="C5" s="50">
        <v>43456</v>
      </c>
      <c r="D5" s="71" t="s">
        <v>66</v>
      </c>
      <c r="E5" s="51" t="s">
        <v>6</v>
      </c>
      <c r="F5" s="51" t="s">
        <v>7</v>
      </c>
      <c r="G5" s="52" t="s">
        <v>88</v>
      </c>
    </row>
    <row r="6" spans="2:7" x14ac:dyDescent="0.4">
      <c r="B6" s="33">
        <v>2</v>
      </c>
      <c r="C6" s="6">
        <v>43456</v>
      </c>
      <c r="D6" s="72" t="s">
        <v>3</v>
      </c>
      <c r="E6" s="7" t="s">
        <v>6</v>
      </c>
      <c r="F6" s="7" t="s">
        <v>9</v>
      </c>
      <c r="G6" s="8"/>
    </row>
    <row r="7" spans="2:7" x14ac:dyDescent="0.4">
      <c r="B7" s="33">
        <v>3</v>
      </c>
      <c r="C7" s="6">
        <v>43456</v>
      </c>
      <c r="D7" s="72" t="s">
        <v>3</v>
      </c>
      <c r="E7" s="7" t="s">
        <v>6</v>
      </c>
      <c r="F7" s="42" t="s">
        <v>10</v>
      </c>
      <c r="G7" s="8"/>
    </row>
    <row r="8" spans="2:7" ht="34.799999999999997" x14ac:dyDescent="0.4">
      <c r="B8" s="44">
        <v>4</v>
      </c>
      <c r="C8" s="45">
        <v>43456</v>
      </c>
      <c r="D8" s="73" t="s">
        <v>66</v>
      </c>
      <c r="E8" s="47" t="s">
        <v>11</v>
      </c>
      <c r="F8" s="46" t="s">
        <v>13</v>
      </c>
      <c r="G8" s="48" t="s">
        <v>12</v>
      </c>
    </row>
    <row r="9" spans="2:7" ht="34.799999999999997" x14ac:dyDescent="0.4">
      <c r="B9" s="44">
        <v>5</v>
      </c>
      <c r="C9" s="45">
        <v>43457</v>
      </c>
      <c r="D9" s="73" t="s">
        <v>66</v>
      </c>
      <c r="E9" s="46" t="s">
        <v>6</v>
      </c>
      <c r="F9" s="46" t="s">
        <v>52</v>
      </c>
      <c r="G9" s="53" t="s">
        <v>87</v>
      </c>
    </row>
    <row r="10" spans="2:7" ht="34.799999999999997" x14ac:dyDescent="0.4">
      <c r="B10" s="35">
        <v>6</v>
      </c>
      <c r="C10" s="36">
        <v>43458</v>
      </c>
      <c r="D10" s="74" t="s">
        <v>66</v>
      </c>
      <c r="E10" s="37" t="s">
        <v>47</v>
      </c>
      <c r="F10" s="37" t="s">
        <v>62</v>
      </c>
      <c r="G10" s="38" t="s">
        <v>65</v>
      </c>
    </row>
    <row r="11" spans="2:7" ht="52.2" x14ac:dyDescent="0.4">
      <c r="B11" s="35">
        <v>7</v>
      </c>
      <c r="C11" s="36">
        <v>43459</v>
      </c>
      <c r="D11" s="74" t="s">
        <v>66</v>
      </c>
      <c r="E11" s="37" t="s">
        <v>47</v>
      </c>
      <c r="F11" s="43" t="s">
        <v>67</v>
      </c>
      <c r="G11" s="38" t="s">
        <v>68</v>
      </c>
    </row>
    <row r="12" spans="2:7" ht="52.2" x14ac:dyDescent="0.4">
      <c r="B12" s="35">
        <v>8</v>
      </c>
      <c r="C12" s="36">
        <v>43459</v>
      </c>
      <c r="D12" s="74" t="s">
        <v>66</v>
      </c>
      <c r="E12" s="37" t="s">
        <v>80</v>
      </c>
      <c r="F12" s="43" t="s">
        <v>81</v>
      </c>
      <c r="G12" s="38" t="s">
        <v>82</v>
      </c>
    </row>
    <row r="13" spans="2:7" x14ac:dyDescent="0.4">
      <c r="B13" s="35">
        <v>9</v>
      </c>
      <c r="C13" s="36">
        <v>43460</v>
      </c>
      <c r="D13" s="74" t="s">
        <v>66</v>
      </c>
      <c r="E13" s="37" t="s">
        <v>89</v>
      </c>
      <c r="F13" s="37" t="s">
        <v>90</v>
      </c>
      <c r="G13" s="57" t="s">
        <v>116</v>
      </c>
    </row>
    <row r="14" spans="2:7" ht="34.799999999999997" x14ac:dyDescent="0.4">
      <c r="B14" s="33">
        <v>10</v>
      </c>
      <c r="C14" s="6">
        <v>43466</v>
      </c>
      <c r="D14" s="72" t="s">
        <v>3</v>
      </c>
      <c r="E14" s="7" t="s">
        <v>105</v>
      </c>
      <c r="F14" s="7" t="s">
        <v>106</v>
      </c>
      <c r="G14" s="55" t="s">
        <v>107</v>
      </c>
    </row>
    <row r="15" spans="2:7" x14ac:dyDescent="0.4">
      <c r="B15" s="33">
        <v>11</v>
      </c>
      <c r="C15" s="6">
        <v>43466</v>
      </c>
      <c r="D15" s="72" t="s">
        <v>3</v>
      </c>
      <c r="E15" s="7" t="s">
        <v>108</v>
      </c>
      <c r="F15" s="7" t="s">
        <v>109</v>
      </c>
      <c r="G15" s="8"/>
    </row>
    <row r="16" spans="2:7" ht="52.2" x14ac:dyDescent="0.4">
      <c r="B16" s="58">
        <v>12</v>
      </c>
      <c r="C16" s="59">
        <v>43470</v>
      </c>
      <c r="D16" s="75" t="s">
        <v>3</v>
      </c>
      <c r="E16" s="60" t="s">
        <v>110</v>
      </c>
      <c r="F16" s="61" t="s">
        <v>111</v>
      </c>
      <c r="G16" s="62" t="s">
        <v>112</v>
      </c>
    </row>
    <row r="17" spans="2:7" ht="34.799999999999997" x14ac:dyDescent="0.4">
      <c r="B17" s="35">
        <v>13</v>
      </c>
      <c r="C17" s="36">
        <v>43470</v>
      </c>
      <c r="D17" s="74" t="s">
        <v>66</v>
      </c>
      <c r="E17" s="37" t="s">
        <v>110</v>
      </c>
      <c r="F17" s="43" t="s">
        <v>126</v>
      </c>
      <c r="G17" s="57" t="s">
        <v>113</v>
      </c>
    </row>
    <row r="18" spans="2:7" ht="52.2" x14ac:dyDescent="0.4">
      <c r="B18" s="35">
        <v>14</v>
      </c>
      <c r="C18" s="36">
        <v>43470</v>
      </c>
      <c r="D18" s="74" t="s">
        <v>66</v>
      </c>
      <c r="E18" s="37" t="s">
        <v>80</v>
      </c>
      <c r="F18" s="43" t="s">
        <v>133</v>
      </c>
      <c r="G18" s="38" t="s">
        <v>134</v>
      </c>
    </row>
    <row r="19" spans="2:7" ht="34.799999999999997" x14ac:dyDescent="0.4">
      <c r="B19" s="33">
        <v>15</v>
      </c>
      <c r="C19" s="6">
        <v>43470</v>
      </c>
      <c r="D19" s="72" t="s">
        <v>3</v>
      </c>
      <c r="E19" s="7" t="s">
        <v>45</v>
      </c>
      <c r="F19" s="56" t="s">
        <v>114</v>
      </c>
      <c r="G19" s="8" t="s">
        <v>115</v>
      </c>
    </row>
    <row r="20" spans="2:7" x14ac:dyDescent="0.4">
      <c r="B20" s="33">
        <v>16</v>
      </c>
      <c r="C20" s="6">
        <v>43478</v>
      </c>
      <c r="D20" s="72" t="s">
        <v>3</v>
      </c>
      <c r="E20" s="7" t="s">
        <v>80</v>
      </c>
      <c r="F20" s="56" t="s">
        <v>117</v>
      </c>
      <c r="G20" s="8"/>
    </row>
    <row r="21" spans="2:7" x14ac:dyDescent="0.4">
      <c r="B21" s="33">
        <v>17</v>
      </c>
      <c r="C21" s="6">
        <v>43478</v>
      </c>
      <c r="D21" s="72" t="s">
        <v>3</v>
      </c>
      <c r="E21" s="7" t="s">
        <v>6</v>
      </c>
      <c r="F21" s="56" t="s">
        <v>118</v>
      </c>
      <c r="G21" s="8" t="s">
        <v>119</v>
      </c>
    </row>
    <row r="22" spans="2:7" ht="52.2" x14ac:dyDescent="0.4">
      <c r="B22" s="33">
        <v>18</v>
      </c>
      <c r="C22" s="6">
        <v>43480</v>
      </c>
      <c r="D22" s="72" t="s">
        <v>3</v>
      </c>
      <c r="E22" s="7" t="s">
        <v>80</v>
      </c>
      <c r="F22" s="56" t="s">
        <v>148</v>
      </c>
      <c r="G22" s="8"/>
    </row>
    <row r="23" spans="2:7" ht="34.799999999999997" x14ac:dyDescent="0.4">
      <c r="B23" s="33">
        <v>19</v>
      </c>
      <c r="C23" s="6">
        <v>43480</v>
      </c>
      <c r="D23" s="72" t="s">
        <v>3</v>
      </c>
      <c r="E23" s="7" t="s">
        <v>6</v>
      </c>
      <c r="F23" s="56" t="s">
        <v>146</v>
      </c>
      <c r="G23" s="8"/>
    </row>
    <row r="24" spans="2:7" x14ac:dyDescent="0.4">
      <c r="B24" s="35">
        <v>20</v>
      </c>
      <c r="C24" s="36">
        <v>43481</v>
      </c>
      <c r="D24" s="74" t="s">
        <v>66</v>
      </c>
      <c r="E24" s="37" t="s">
        <v>47</v>
      </c>
      <c r="F24" s="43" t="s">
        <v>147</v>
      </c>
      <c r="G24" s="57" t="s">
        <v>149</v>
      </c>
    </row>
    <row r="25" spans="2:7" x14ac:dyDescent="0.4">
      <c r="B25" s="33">
        <v>21</v>
      </c>
      <c r="C25" s="6"/>
      <c r="D25" s="72"/>
      <c r="E25" s="7"/>
      <c r="F25" s="56"/>
      <c r="G25" s="8"/>
    </row>
    <row r="26" spans="2:7" x14ac:dyDescent="0.4">
      <c r="B26" s="33">
        <v>22</v>
      </c>
      <c r="C26" s="6"/>
      <c r="D26" s="72"/>
      <c r="E26" s="7"/>
      <c r="F26" s="56"/>
      <c r="G26" s="8"/>
    </row>
    <row r="27" spans="2:7" x14ac:dyDescent="0.4">
      <c r="B27" s="33">
        <v>23</v>
      </c>
      <c r="C27" s="6"/>
      <c r="D27" s="72"/>
      <c r="E27" s="7"/>
      <c r="F27" s="56"/>
      <c r="G27" s="8"/>
    </row>
    <row r="28" spans="2:7" x14ac:dyDescent="0.4">
      <c r="B28" s="33">
        <v>24</v>
      </c>
      <c r="C28" s="6"/>
      <c r="D28" s="72"/>
      <c r="E28" s="7"/>
      <c r="F28" s="7"/>
      <c r="G28" s="8"/>
    </row>
    <row r="29" spans="2:7" x14ac:dyDescent="0.4">
      <c r="B29" s="33">
        <v>25</v>
      </c>
      <c r="C29" s="6"/>
      <c r="D29" s="72"/>
      <c r="E29" s="7"/>
      <c r="F29" s="7"/>
      <c r="G29" s="8"/>
    </row>
    <row r="30" spans="2:7" x14ac:dyDescent="0.4">
      <c r="B30" s="33"/>
      <c r="C30" s="6"/>
      <c r="D30" s="72"/>
      <c r="E30" s="7"/>
      <c r="F30" s="7"/>
      <c r="G30" s="8"/>
    </row>
    <row r="31" spans="2:7" x14ac:dyDescent="0.4">
      <c r="B31" s="33"/>
      <c r="C31" s="6"/>
      <c r="D31" s="72"/>
      <c r="E31" s="7"/>
      <c r="F31" s="7"/>
      <c r="G31" s="8"/>
    </row>
    <row r="32" spans="2:7" ht="18" thickBot="1" x14ac:dyDescent="0.45">
      <c r="B32" s="34"/>
      <c r="C32" s="9"/>
      <c r="D32" s="76"/>
      <c r="E32" s="10"/>
      <c r="F32" s="10"/>
      <c r="G32" s="11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2"/>
  <sheetViews>
    <sheetView topLeftCell="A10" workbookViewId="0">
      <selection activeCell="N18" sqref="N18"/>
    </sheetView>
  </sheetViews>
  <sheetFormatPr defaultRowHeight="17.399999999999999" x14ac:dyDescent="0.4"/>
  <cols>
    <col min="2" max="2" width="6.09765625" style="13" customWidth="1"/>
    <col min="3" max="3" width="6.19921875" style="13" customWidth="1"/>
    <col min="4" max="4" width="6.19921875" customWidth="1"/>
  </cols>
  <sheetData>
    <row r="3" spans="2:5" x14ac:dyDescent="0.4">
      <c r="B3" s="13" t="s">
        <v>14</v>
      </c>
      <c r="C3" s="78" t="s">
        <v>20</v>
      </c>
      <c r="D3" s="78"/>
      <c r="E3" s="78"/>
    </row>
    <row r="4" spans="2:5" x14ac:dyDescent="0.4">
      <c r="B4" s="13" t="s">
        <v>15</v>
      </c>
      <c r="C4" s="78" t="s">
        <v>16</v>
      </c>
      <c r="D4" s="78"/>
      <c r="E4" s="78"/>
    </row>
    <row r="5" spans="2:5" x14ac:dyDescent="0.4">
      <c r="B5" s="13" t="s">
        <v>1</v>
      </c>
      <c r="C5" s="77">
        <v>43456</v>
      </c>
      <c r="D5" s="77"/>
      <c r="E5" s="77"/>
    </row>
    <row r="8" spans="2:5" x14ac:dyDescent="0.4">
      <c r="B8" s="13" t="s">
        <v>17</v>
      </c>
    </row>
    <row r="9" spans="2:5" x14ac:dyDescent="0.4">
      <c r="C9" s="13" t="s">
        <v>21</v>
      </c>
    </row>
    <row r="10" spans="2:5" x14ac:dyDescent="0.4">
      <c r="D10" t="s">
        <v>19</v>
      </c>
    </row>
    <row r="11" spans="2:5" x14ac:dyDescent="0.4">
      <c r="D11" t="s">
        <v>18</v>
      </c>
    </row>
    <row r="12" spans="2:5" x14ac:dyDescent="0.4">
      <c r="C12" s="13" t="s">
        <v>22</v>
      </c>
    </row>
    <row r="13" spans="2:5" x14ac:dyDescent="0.4">
      <c r="C13" s="13" t="s">
        <v>23</v>
      </c>
    </row>
    <row r="14" spans="2:5" x14ac:dyDescent="0.4">
      <c r="D14" t="s">
        <v>24</v>
      </c>
    </row>
    <row r="15" spans="2:5" x14ac:dyDescent="0.4">
      <c r="D15" t="s">
        <v>25</v>
      </c>
    </row>
    <row r="17" spans="2:5" x14ac:dyDescent="0.4">
      <c r="B17" s="13" t="s">
        <v>26</v>
      </c>
    </row>
    <row r="18" spans="2:5" x14ac:dyDescent="0.4">
      <c r="C18" s="13" t="s">
        <v>27</v>
      </c>
    </row>
    <row r="19" spans="2:5" x14ac:dyDescent="0.4">
      <c r="C19" s="13" t="s">
        <v>28</v>
      </c>
    </row>
    <row r="20" spans="2:5" x14ac:dyDescent="0.4">
      <c r="C20" s="13" t="s">
        <v>29</v>
      </c>
    </row>
    <row r="21" spans="2:5" x14ac:dyDescent="0.4">
      <c r="D21" t="s">
        <v>30</v>
      </c>
    </row>
    <row r="22" spans="2:5" x14ac:dyDescent="0.4">
      <c r="D22" t="s">
        <v>31</v>
      </c>
    </row>
    <row r="23" spans="2:5" x14ac:dyDescent="0.4">
      <c r="D23" t="s">
        <v>32</v>
      </c>
    </row>
    <row r="24" spans="2:5" x14ac:dyDescent="0.4">
      <c r="B24" s="13" t="s">
        <v>33</v>
      </c>
    </row>
    <row r="25" spans="2:5" x14ac:dyDescent="0.4">
      <c r="C25" s="13" t="s">
        <v>35</v>
      </c>
    </row>
    <row r="26" spans="2:5" x14ac:dyDescent="0.4">
      <c r="D26" t="s">
        <v>34</v>
      </c>
    </row>
    <row r="27" spans="2:5" x14ac:dyDescent="0.4">
      <c r="E27" t="s">
        <v>36</v>
      </c>
    </row>
    <row r="28" spans="2:5" x14ac:dyDescent="0.4">
      <c r="E28" t="s">
        <v>40</v>
      </c>
    </row>
    <row r="29" spans="2:5" x14ac:dyDescent="0.4">
      <c r="C29" s="13" t="s">
        <v>37</v>
      </c>
    </row>
    <row r="30" spans="2:5" x14ac:dyDescent="0.4">
      <c r="D30" t="s">
        <v>38</v>
      </c>
    </row>
    <row r="31" spans="2:5" x14ac:dyDescent="0.4">
      <c r="D31" t="s">
        <v>39</v>
      </c>
    </row>
    <row r="32" spans="2:5" x14ac:dyDescent="0.4">
      <c r="C32" s="13" t="s">
        <v>41</v>
      </c>
    </row>
  </sheetData>
  <mergeCells count="3">
    <mergeCell ref="C5:E5"/>
    <mergeCell ref="C4:E4"/>
    <mergeCell ref="C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3"/>
  <sheetViews>
    <sheetView workbookViewId="0">
      <selection activeCell="G13" sqref="G13"/>
    </sheetView>
  </sheetViews>
  <sheetFormatPr defaultRowHeight="17.399999999999999" x14ac:dyDescent="0.4"/>
  <cols>
    <col min="2" max="2" width="6.69921875" customWidth="1"/>
    <col min="3" max="3" width="6.796875" bestFit="1" customWidth="1"/>
    <col min="4" max="4" width="6.8984375" bestFit="1" customWidth="1"/>
    <col min="5" max="5" width="5.5" bestFit="1" customWidth="1"/>
    <col min="6" max="6" width="7.5" bestFit="1" customWidth="1"/>
    <col min="7" max="9" width="7.5" customWidth="1"/>
    <col min="10" max="11" width="13" customWidth="1"/>
    <col min="12" max="12" width="41.09765625" customWidth="1"/>
    <col min="14" max="14" width="6.19921875" customWidth="1"/>
  </cols>
  <sheetData>
    <row r="2" spans="2:12" x14ac:dyDescent="0.4">
      <c r="B2" s="13" t="s">
        <v>48</v>
      </c>
    </row>
    <row r="3" spans="2:12" ht="18" thickBot="1" x14ac:dyDescent="0.45"/>
    <row r="4" spans="2:12" s="69" customFormat="1" ht="52.8" thickBot="1" x14ac:dyDescent="0.45">
      <c r="B4" s="2" t="s">
        <v>42</v>
      </c>
      <c r="C4" s="3" t="s">
        <v>44</v>
      </c>
      <c r="D4" s="3" t="s">
        <v>43</v>
      </c>
      <c r="E4" s="3" t="s">
        <v>63</v>
      </c>
      <c r="F4" s="3" t="s">
        <v>69</v>
      </c>
      <c r="G4" s="3" t="s">
        <v>144</v>
      </c>
      <c r="H4" s="3" t="s">
        <v>83</v>
      </c>
      <c r="I4" s="3" t="s">
        <v>104</v>
      </c>
      <c r="J4" s="3" t="s">
        <v>47</v>
      </c>
      <c r="K4" s="67" t="s">
        <v>145</v>
      </c>
      <c r="L4" s="68" t="s">
        <v>50</v>
      </c>
    </row>
    <row r="5" spans="2:12" x14ac:dyDescent="0.4">
      <c r="B5" s="18">
        <v>1</v>
      </c>
      <c r="C5" s="19" t="s">
        <v>143</v>
      </c>
      <c r="D5" s="20" t="s">
        <v>53</v>
      </c>
      <c r="E5" s="20"/>
      <c r="F5" s="20"/>
      <c r="G5" s="20" t="s">
        <v>132</v>
      </c>
      <c r="H5" s="20"/>
      <c r="I5" s="20"/>
      <c r="J5" s="20" t="s">
        <v>53</v>
      </c>
      <c r="K5" s="15" t="s">
        <v>46</v>
      </c>
      <c r="L5" s="21" t="s">
        <v>53</v>
      </c>
    </row>
    <row r="6" spans="2:12" x14ac:dyDescent="0.4">
      <c r="B6" s="22">
        <v>2</v>
      </c>
      <c r="C6" s="16"/>
      <c r="D6" s="15" t="s">
        <v>46</v>
      </c>
      <c r="E6" s="15" t="s">
        <v>64</v>
      </c>
      <c r="F6" s="15" t="s">
        <v>64</v>
      </c>
      <c r="G6" s="15" t="s">
        <v>46</v>
      </c>
      <c r="H6" s="15" t="s">
        <v>64</v>
      </c>
      <c r="I6" s="15"/>
      <c r="J6" s="17" t="s">
        <v>75</v>
      </c>
      <c r="K6" s="65"/>
      <c r="L6" s="23"/>
    </row>
    <row r="7" spans="2:12" x14ac:dyDescent="0.4">
      <c r="B7" s="22">
        <v>3</v>
      </c>
      <c r="C7" s="16" t="s">
        <v>142</v>
      </c>
      <c r="D7" s="15" t="s">
        <v>46</v>
      </c>
      <c r="E7" s="15" t="s">
        <v>64</v>
      </c>
      <c r="F7" s="15" t="s">
        <v>64</v>
      </c>
      <c r="G7" s="15" t="s">
        <v>64</v>
      </c>
      <c r="H7" s="15" t="s">
        <v>64</v>
      </c>
      <c r="I7" s="15" t="s">
        <v>46</v>
      </c>
      <c r="J7" s="17" t="s">
        <v>75</v>
      </c>
      <c r="K7" s="15" t="s">
        <v>46</v>
      </c>
      <c r="L7" s="23"/>
    </row>
    <row r="8" spans="2:12" x14ac:dyDescent="0.4">
      <c r="B8" s="22">
        <v>4</v>
      </c>
      <c r="C8" s="16" t="s">
        <v>142</v>
      </c>
      <c r="D8" s="64" t="s">
        <v>127</v>
      </c>
      <c r="E8" s="15" t="s">
        <v>64</v>
      </c>
      <c r="F8" s="15" t="s">
        <v>64</v>
      </c>
      <c r="G8" s="15" t="s">
        <v>64</v>
      </c>
      <c r="H8" s="15" t="s">
        <v>64</v>
      </c>
      <c r="I8" s="15" t="s">
        <v>46</v>
      </c>
      <c r="J8" s="17" t="s">
        <v>75</v>
      </c>
      <c r="K8" s="15" t="s">
        <v>46</v>
      </c>
      <c r="L8" s="41" t="s">
        <v>51</v>
      </c>
    </row>
    <row r="9" spans="2:12" ht="18" thickBot="1" x14ac:dyDescent="0.45">
      <c r="B9" s="24">
        <v>5</v>
      </c>
      <c r="C9" s="25"/>
      <c r="D9" s="26" t="s">
        <v>46</v>
      </c>
      <c r="E9" s="15" t="s">
        <v>64</v>
      </c>
      <c r="F9" s="15" t="s">
        <v>64</v>
      </c>
      <c r="G9" s="15" t="s">
        <v>64</v>
      </c>
      <c r="H9" s="15" t="s">
        <v>64</v>
      </c>
      <c r="I9" s="15" t="s">
        <v>46</v>
      </c>
      <c r="J9" s="17" t="s">
        <v>75</v>
      </c>
      <c r="K9" s="15" t="s">
        <v>46</v>
      </c>
      <c r="L9" s="28"/>
    </row>
    <row r="13" spans="2:12" x14ac:dyDescent="0.4">
      <c r="J13" s="14"/>
      <c r="K13" s="1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17"/>
  <sheetViews>
    <sheetView workbookViewId="0">
      <selection activeCell="H11" sqref="H11"/>
    </sheetView>
  </sheetViews>
  <sheetFormatPr defaultRowHeight="17.399999999999999" x14ac:dyDescent="0.4"/>
  <sheetData>
    <row r="3" spans="2:12" ht="18" thickBot="1" x14ac:dyDescent="0.45">
      <c r="B3" s="13" t="s">
        <v>49</v>
      </c>
    </row>
    <row r="4" spans="2:12" x14ac:dyDescent="0.4">
      <c r="B4" s="81" t="s">
        <v>42</v>
      </c>
      <c r="C4" s="83" t="s">
        <v>44</v>
      </c>
      <c r="D4" s="79" t="s">
        <v>57</v>
      </c>
      <c r="E4" s="79"/>
      <c r="F4" s="79"/>
      <c r="G4" s="79" t="s">
        <v>58</v>
      </c>
      <c r="H4" s="79"/>
      <c r="I4" s="80"/>
      <c r="J4" s="79" t="s">
        <v>103</v>
      </c>
      <c r="K4" s="79"/>
      <c r="L4" s="80"/>
    </row>
    <row r="5" spans="2:12" ht="18" thickBot="1" x14ac:dyDescent="0.45">
      <c r="B5" s="82"/>
      <c r="C5" s="84"/>
      <c r="D5" s="31" t="s">
        <v>54</v>
      </c>
      <c r="E5" s="31" t="s">
        <v>55</v>
      </c>
      <c r="F5" s="31" t="s">
        <v>56</v>
      </c>
      <c r="G5" s="31" t="s">
        <v>54</v>
      </c>
      <c r="H5" s="31" t="s">
        <v>55</v>
      </c>
      <c r="I5" s="32" t="s">
        <v>56</v>
      </c>
      <c r="J5" s="31" t="s">
        <v>54</v>
      </c>
      <c r="K5" s="31" t="s">
        <v>55</v>
      </c>
      <c r="L5" s="32" t="s">
        <v>56</v>
      </c>
    </row>
    <row r="6" spans="2:12" x14ac:dyDescent="0.4">
      <c r="B6" s="18">
        <v>1</v>
      </c>
      <c r="C6" s="19" t="s">
        <v>45</v>
      </c>
      <c r="D6" s="20" t="s">
        <v>53</v>
      </c>
      <c r="E6" s="20" t="s">
        <v>53</v>
      </c>
      <c r="F6" s="20" t="s">
        <v>53</v>
      </c>
      <c r="G6" s="29"/>
      <c r="H6" s="29"/>
      <c r="I6" s="30"/>
    </row>
    <row r="7" spans="2:12" x14ac:dyDescent="0.4">
      <c r="B7" s="22">
        <v>2</v>
      </c>
      <c r="C7" s="17"/>
      <c r="D7" s="17">
        <v>38.33</v>
      </c>
      <c r="E7" s="17">
        <v>38.26</v>
      </c>
      <c r="F7" s="17">
        <v>4.03</v>
      </c>
      <c r="G7" s="17">
        <v>40.299999999999997</v>
      </c>
      <c r="H7" s="17">
        <v>40.6</v>
      </c>
      <c r="I7" s="23">
        <v>3.8</v>
      </c>
    </row>
    <row r="8" spans="2:12" x14ac:dyDescent="0.4">
      <c r="B8" s="22">
        <v>3</v>
      </c>
      <c r="C8" s="17"/>
      <c r="D8" s="17">
        <v>34.06</v>
      </c>
      <c r="E8" s="17">
        <v>34.409999999999997</v>
      </c>
      <c r="F8" s="17">
        <v>3.6280000000000001</v>
      </c>
      <c r="G8" s="17">
        <v>32.1</v>
      </c>
      <c r="H8" s="17">
        <v>32.700000000000003</v>
      </c>
      <c r="I8" s="23">
        <v>3.5</v>
      </c>
    </row>
    <row r="9" spans="2:12" x14ac:dyDescent="0.4">
      <c r="B9" s="22">
        <v>4</v>
      </c>
      <c r="C9" s="17"/>
      <c r="D9" s="39">
        <v>49.42</v>
      </c>
      <c r="E9" s="39">
        <v>49.4</v>
      </c>
      <c r="F9" s="17">
        <v>3.97</v>
      </c>
      <c r="J9">
        <v>20.25</v>
      </c>
      <c r="K9">
        <v>20.3</v>
      </c>
      <c r="L9">
        <v>1.99</v>
      </c>
    </row>
    <row r="10" spans="2:12" ht="18" thickBot="1" x14ac:dyDescent="0.45">
      <c r="B10" s="24">
        <v>5</v>
      </c>
      <c r="C10" s="27"/>
      <c r="D10" s="27">
        <v>37.94</v>
      </c>
      <c r="E10" s="27">
        <v>38.15</v>
      </c>
      <c r="F10" s="27">
        <v>3.96</v>
      </c>
      <c r="J10">
        <v>20.27</v>
      </c>
      <c r="K10">
        <v>20.3</v>
      </c>
      <c r="L10">
        <v>1.99</v>
      </c>
    </row>
    <row r="11" spans="2:12" x14ac:dyDescent="0.4">
      <c r="D11" s="54">
        <v>34.4</v>
      </c>
      <c r="E11" s="54">
        <v>34.5</v>
      </c>
      <c r="F11" s="54">
        <v>3.3</v>
      </c>
    </row>
    <row r="12" spans="2:12" x14ac:dyDescent="0.4">
      <c r="D12" s="54">
        <v>35.200000000000003</v>
      </c>
      <c r="E12" s="54">
        <v>36</v>
      </c>
      <c r="F12" s="54">
        <v>3.4</v>
      </c>
    </row>
    <row r="13" spans="2:12" x14ac:dyDescent="0.4">
      <c r="B13" s="13" t="s">
        <v>59</v>
      </c>
    </row>
    <row r="14" spans="2:12" x14ac:dyDescent="0.4">
      <c r="C14" t="s">
        <v>60</v>
      </c>
    </row>
    <row r="15" spans="2:12" x14ac:dyDescent="0.4">
      <c r="C15" t="s">
        <v>61</v>
      </c>
    </row>
    <row r="16" spans="2:12" x14ac:dyDescent="0.4">
      <c r="G16">
        <v>20.25</v>
      </c>
      <c r="H16">
        <v>20.3</v>
      </c>
      <c r="I16">
        <v>1.99</v>
      </c>
    </row>
    <row r="17" spans="7:9" x14ac:dyDescent="0.4">
      <c r="G17">
        <v>20.27</v>
      </c>
      <c r="H17">
        <v>20.3</v>
      </c>
      <c r="I17">
        <v>1.99</v>
      </c>
    </row>
  </sheetData>
  <mergeCells count="5">
    <mergeCell ref="D4:F4"/>
    <mergeCell ref="G4:I4"/>
    <mergeCell ref="B4:B5"/>
    <mergeCell ref="C4:C5"/>
    <mergeCell ref="J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P18"/>
  <sheetViews>
    <sheetView workbookViewId="0">
      <selection activeCell="T35" sqref="T35"/>
    </sheetView>
  </sheetViews>
  <sheetFormatPr defaultRowHeight="17.399999999999999" x14ac:dyDescent="0.4"/>
  <cols>
    <col min="3" max="3" width="13.69921875" bestFit="1" customWidth="1"/>
  </cols>
  <sheetData>
    <row r="4" spans="2:16" x14ac:dyDescent="0.4">
      <c r="B4" t="s">
        <v>70</v>
      </c>
      <c r="C4" t="s">
        <v>74</v>
      </c>
      <c r="J4" t="s">
        <v>94</v>
      </c>
    </row>
    <row r="5" spans="2:16" x14ac:dyDescent="0.4">
      <c r="B5" t="s">
        <v>71</v>
      </c>
      <c r="C5">
        <v>3.48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</row>
    <row r="6" spans="2:16" x14ac:dyDescent="0.4">
      <c r="B6" t="s">
        <v>72</v>
      </c>
      <c r="C6">
        <v>5.52</v>
      </c>
      <c r="J6" t="s">
        <v>95</v>
      </c>
      <c r="K6">
        <v>0.25</v>
      </c>
      <c r="L6">
        <v>5</v>
      </c>
      <c r="M6">
        <v>1</v>
      </c>
      <c r="N6">
        <f>L6*M6</f>
        <v>5</v>
      </c>
      <c r="O6">
        <v>8</v>
      </c>
      <c r="P6">
        <v>8</v>
      </c>
    </row>
    <row r="7" spans="2:16" x14ac:dyDescent="0.4">
      <c r="B7" t="s">
        <v>73</v>
      </c>
      <c r="C7">
        <v>7.48</v>
      </c>
      <c r="G7">
        <v>8</v>
      </c>
      <c r="H7">
        <v>4</v>
      </c>
      <c r="J7" t="s">
        <v>96</v>
      </c>
      <c r="K7">
        <v>0.06</v>
      </c>
      <c r="L7">
        <v>230</v>
      </c>
      <c r="M7">
        <v>7</v>
      </c>
      <c r="N7">
        <f>L7*M7</f>
        <v>1610</v>
      </c>
      <c r="O7">
        <f>O6*N7/N6</f>
        <v>2576</v>
      </c>
      <c r="P7">
        <v>12200</v>
      </c>
    </row>
    <row r="8" spans="2:16" x14ac:dyDescent="0.4">
      <c r="G8">
        <v>0.27</v>
      </c>
      <c r="H8">
        <v>0.14000000000000001</v>
      </c>
    </row>
    <row r="9" spans="2:16" x14ac:dyDescent="0.4">
      <c r="G9">
        <f>G7*G8</f>
        <v>2.16</v>
      </c>
      <c r="H9">
        <f>H7*H8</f>
        <v>0.56000000000000005</v>
      </c>
    </row>
    <row r="10" spans="2:16" x14ac:dyDescent="0.4">
      <c r="B10" s="40" t="s">
        <v>76</v>
      </c>
      <c r="C10" t="s">
        <v>77</v>
      </c>
    </row>
    <row r="11" spans="2:16" x14ac:dyDescent="0.4">
      <c r="B11" t="s">
        <v>78</v>
      </c>
      <c r="C11" t="s">
        <v>79</v>
      </c>
    </row>
    <row r="14" spans="2:16" x14ac:dyDescent="0.4">
      <c r="B14" t="s">
        <v>84</v>
      </c>
    </row>
    <row r="15" spans="2:16" x14ac:dyDescent="0.4">
      <c r="B15" t="s">
        <v>85</v>
      </c>
      <c r="C15">
        <v>0.01</v>
      </c>
    </row>
    <row r="16" spans="2:16" x14ac:dyDescent="0.4">
      <c r="B16" t="s">
        <v>86</v>
      </c>
      <c r="C16">
        <v>0.28000000000000003</v>
      </c>
    </row>
    <row r="17" spans="2:4" x14ac:dyDescent="0.4">
      <c r="B17" t="s">
        <v>91</v>
      </c>
      <c r="C17">
        <v>0.27</v>
      </c>
      <c r="D17" t="s">
        <v>92</v>
      </c>
    </row>
    <row r="18" spans="2:4" x14ac:dyDescent="0.4">
      <c r="C18">
        <v>0.14000000000000001</v>
      </c>
      <c r="D18" t="s">
        <v>93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3F30-F2FB-48F9-B4FB-C75560494300}">
  <dimension ref="C4:S14"/>
  <sheetViews>
    <sheetView workbookViewId="0">
      <selection activeCell="H15" sqref="H15"/>
    </sheetView>
  </sheetViews>
  <sheetFormatPr defaultRowHeight="17.399999999999999" x14ac:dyDescent="0.4"/>
  <sheetData>
    <row r="4" spans="3:19" x14ac:dyDescent="0.4">
      <c r="M4" t="s">
        <v>136</v>
      </c>
    </row>
    <row r="5" spans="3:19" x14ac:dyDescent="0.4">
      <c r="C5" t="s">
        <v>80</v>
      </c>
      <c r="D5" t="s">
        <v>6</v>
      </c>
      <c r="F5" t="s">
        <v>122</v>
      </c>
      <c r="G5" t="s">
        <v>84</v>
      </c>
      <c r="H5" t="s">
        <v>125</v>
      </c>
      <c r="I5" t="s">
        <v>123</v>
      </c>
      <c r="J5" t="s">
        <v>124</v>
      </c>
      <c r="M5" t="s">
        <v>135</v>
      </c>
      <c r="Q5" t="s">
        <v>138</v>
      </c>
      <c r="R5" t="s">
        <v>140</v>
      </c>
      <c r="S5" t="s">
        <v>141</v>
      </c>
    </row>
    <row r="6" spans="3:19" x14ac:dyDescent="0.4">
      <c r="C6" s="85" t="s">
        <v>120</v>
      </c>
      <c r="D6" s="85" t="s">
        <v>121</v>
      </c>
      <c r="E6" t="s">
        <v>128</v>
      </c>
      <c r="F6">
        <v>4.0999999999999996</v>
      </c>
      <c r="G6">
        <v>0.91</v>
      </c>
      <c r="H6">
        <f>F6*G6</f>
        <v>3.7309999999999999</v>
      </c>
      <c r="I6">
        <v>11.36</v>
      </c>
      <c r="J6" s="63">
        <f>H6/I6</f>
        <v>0.32843309859154929</v>
      </c>
      <c r="M6" s="66">
        <v>0.39166666666666666</v>
      </c>
      <c r="N6">
        <v>1.6</v>
      </c>
      <c r="O6">
        <v>11.36</v>
      </c>
    </row>
    <row r="7" spans="3:19" x14ac:dyDescent="0.4">
      <c r="C7" s="85"/>
      <c r="D7" s="85"/>
      <c r="E7" t="s">
        <v>129</v>
      </c>
      <c r="F7">
        <v>4.0999999999999996</v>
      </c>
      <c r="G7">
        <v>1.36</v>
      </c>
      <c r="H7">
        <f t="shared" ref="H7:H8" si="0">F7*G7</f>
        <v>5.5759999999999996</v>
      </c>
      <c r="I7">
        <v>11.36</v>
      </c>
      <c r="J7" s="63">
        <f t="shared" ref="J7:J14" si="1">H7/I7</f>
        <v>0.49084507042253522</v>
      </c>
      <c r="M7" s="66">
        <v>0.3923611111111111</v>
      </c>
      <c r="N7">
        <v>1.61</v>
      </c>
      <c r="O7">
        <v>11.36</v>
      </c>
      <c r="Q7" t="s">
        <v>139</v>
      </c>
      <c r="R7" t="s">
        <v>139</v>
      </c>
    </row>
    <row r="8" spans="3:19" x14ac:dyDescent="0.4">
      <c r="C8" s="85"/>
      <c r="D8" s="85"/>
      <c r="E8" t="s">
        <v>130</v>
      </c>
      <c r="F8">
        <v>4.0999999999999996</v>
      </c>
      <c r="G8">
        <v>1.67</v>
      </c>
      <c r="H8">
        <f t="shared" si="0"/>
        <v>6.8469999999999995</v>
      </c>
      <c r="I8">
        <v>11.36</v>
      </c>
      <c r="J8" s="63">
        <f t="shared" si="1"/>
        <v>0.60272887323943658</v>
      </c>
      <c r="M8" s="66">
        <v>0.39305555555555555</v>
      </c>
      <c r="N8">
        <v>1.46</v>
      </c>
      <c r="O8">
        <v>11.36</v>
      </c>
      <c r="P8" t="s">
        <v>137</v>
      </c>
    </row>
    <row r="9" spans="3:19" x14ac:dyDescent="0.4">
      <c r="C9" s="85" t="s">
        <v>121</v>
      </c>
      <c r="D9" s="85" t="s">
        <v>121</v>
      </c>
      <c r="E9" t="s">
        <v>128</v>
      </c>
      <c r="F9">
        <v>4.0999999999999996</v>
      </c>
      <c r="G9">
        <v>0.86</v>
      </c>
      <c r="H9">
        <f>F9*G9</f>
        <v>3.5259999999999998</v>
      </c>
      <c r="I9">
        <v>11.36</v>
      </c>
      <c r="J9" s="63">
        <f t="shared" si="1"/>
        <v>0.31038732394366197</v>
      </c>
      <c r="M9" s="66">
        <v>0.39374999999999999</v>
      </c>
      <c r="N9">
        <v>1.3</v>
      </c>
      <c r="O9">
        <v>11.04</v>
      </c>
      <c r="P9" t="s">
        <v>137</v>
      </c>
    </row>
    <row r="10" spans="3:19" x14ac:dyDescent="0.4">
      <c r="C10" s="85"/>
      <c r="D10" s="85"/>
      <c r="E10" t="s">
        <v>129</v>
      </c>
      <c r="F10">
        <v>4.0999999999999996</v>
      </c>
      <c r="G10">
        <v>1.23</v>
      </c>
      <c r="H10">
        <f t="shared" ref="H10:H14" si="2">F10*G10</f>
        <v>5.0429999999999993</v>
      </c>
      <c r="I10">
        <v>11.36</v>
      </c>
      <c r="J10" s="63">
        <f t="shared" si="1"/>
        <v>0.44392605633802812</v>
      </c>
      <c r="M10" s="66">
        <v>0.39513888888888887</v>
      </c>
      <c r="N10">
        <v>1.1399999999999999</v>
      </c>
      <c r="O10">
        <v>10.68</v>
      </c>
      <c r="P10" t="s">
        <v>137</v>
      </c>
      <c r="S10" t="s">
        <v>139</v>
      </c>
    </row>
    <row r="11" spans="3:19" x14ac:dyDescent="0.4">
      <c r="C11" s="85"/>
      <c r="D11" s="85"/>
      <c r="E11" t="s">
        <v>130</v>
      </c>
      <c r="F11">
        <v>4.0999999999999996</v>
      </c>
      <c r="G11">
        <v>1.56</v>
      </c>
      <c r="H11">
        <f t="shared" si="2"/>
        <v>6.3959999999999999</v>
      </c>
      <c r="I11">
        <v>11.36</v>
      </c>
      <c r="J11" s="63">
        <f t="shared" si="1"/>
        <v>0.56302816901408448</v>
      </c>
    </row>
    <row r="12" spans="3:19" x14ac:dyDescent="0.4">
      <c r="C12" s="85" t="s">
        <v>131</v>
      </c>
      <c r="D12" s="85" t="s">
        <v>121</v>
      </c>
      <c r="E12" t="s">
        <v>128</v>
      </c>
      <c r="F12">
        <v>4.0999999999999996</v>
      </c>
      <c r="G12">
        <v>0.93</v>
      </c>
      <c r="H12">
        <f t="shared" si="2"/>
        <v>3.8129999999999997</v>
      </c>
      <c r="I12">
        <v>11.36</v>
      </c>
      <c r="J12" s="63">
        <f t="shared" si="1"/>
        <v>0.33565140845070424</v>
      </c>
    </row>
    <row r="13" spans="3:19" x14ac:dyDescent="0.4">
      <c r="C13" s="85"/>
      <c r="D13" s="85"/>
      <c r="E13" t="s">
        <v>129</v>
      </c>
      <c r="F13">
        <v>4.0999999999999996</v>
      </c>
      <c r="G13">
        <v>1.31</v>
      </c>
      <c r="H13">
        <f t="shared" si="2"/>
        <v>5.3709999999999996</v>
      </c>
      <c r="I13">
        <v>11.36</v>
      </c>
      <c r="J13" s="63">
        <f t="shared" si="1"/>
        <v>0.47279929577464785</v>
      </c>
    </row>
    <row r="14" spans="3:19" x14ac:dyDescent="0.4">
      <c r="C14" s="85"/>
      <c r="D14" s="85"/>
      <c r="E14" t="s">
        <v>130</v>
      </c>
      <c r="F14">
        <v>4.0999999999999996</v>
      </c>
      <c r="G14">
        <v>1.65</v>
      </c>
      <c r="H14">
        <f t="shared" si="2"/>
        <v>6.7649999999999988</v>
      </c>
      <c r="I14">
        <v>11.36</v>
      </c>
      <c r="J14" s="63">
        <f t="shared" si="1"/>
        <v>0.59551056338028163</v>
      </c>
    </row>
  </sheetData>
  <mergeCells count="6">
    <mergeCell ref="D6:D8"/>
    <mergeCell ref="C6:C8"/>
    <mergeCell ref="D9:D11"/>
    <mergeCell ref="C9:C11"/>
    <mergeCell ref="C12:C14"/>
    <mergeCell ref="D12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Issue</vt:lpstr>
      <vt:lpstr>1222 Meeting</vt:lpstr>
      <vt:lpstr>Sample</vt:lpstr>
      <vt:lpstr>Trans</vt:lpstr>
      <vt:lpstr>1225</vt:lpstr>
      <vt:lpstr>0115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2019-01-17T11:03:44Z</dcterms:modified>
</cp:coreProperties>
</file>