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7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U15" i="13" l="1"/>
  <c r="U14" i="13"/>
  <c r="U13" i="13"/>
  <c r="U12" i="13"/>
  <c r="U11" i="13"/>
  <c r="T11" i="13"/>
  <c r="S14" i="13" l="1"/>
  <c r="S11" i="13"/>
  <c r="R15" i="13"/>
  <c r="R11" i="13"/>
  <c r="Q12" i="13"/>
  <c r="Q11" i="13"/>
  <c r="O15" i="13"/>
  <c r="T15" i="13" s="1"/>
  <c r="O14" i="13"/>
  <c r="T14" i="13" s="1"/>
  <c r="O13" i="13"/>
  <c r="T13" i="13" s="1"/>
  <c r="O12" i="13"/>
  <c r="T12" i="13" s="1"/>
  <c r="Q14" i="13" l="1"/>
  <c r="R13" i="13"/>
  <c r="S12" i="13"/>
  <c r="Q15" i="13"/>
  <c r="R14" i="13"/>
  <c r="S13" i="13"/>
  <c r="Q13" i="13"/>
  <c r="R12" i="13"/>
  <c r="S15" i="13"/>
  <c r="E128" i="1"/>
  <c r="E129" i="1" l="1"/>
  <c r="E130" i="1" s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4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<sst xmlns="http://schemas.openxmlformats.org/spreadsheetml/2006/main" count="1198" uniqueCount="604">
  <si>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</si>
  <si>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</si>
  <si>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</si>
  <si>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</si>
  <si>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</si>
  <si>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</si>
  <si>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</si>
  <si>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</si>
  <si>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</si>
  <si>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</si>
  <si>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</si>
  <si>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</si>
  <si>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</si>
  <si>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</si>
  <si>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</si>
  <si>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</si>
  <si>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</si>
  <si>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</si>
  <si>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</si>
  <si>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</si>
  <si>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</si>
  <si>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</si>
  <si>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</si>
  <si>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</si>
  <si>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</si>
  <si>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</si>
  <si>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</si>
  <si>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</si>
  <si>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</si>
  <si>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</si>
  <si>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</si>
  <si>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</si>
  <si>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</si>
  <si>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</si>
  <si>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</si>
  <si>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</si>
  <si>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</si>
  <si>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</si>
  <si>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</si>
  <si>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</si>
  <si>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</si>
  <si>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</si>
  <si>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</si>
  <si>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</si>
  <si>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</si>
  <si>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</si>
  <si>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</si>
  <si>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</si>
  <si>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</si>
  <si>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</si>
  <si>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</si>
  <si>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</si>
  <si>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</si>
  <si>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</si>
  <si>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</si>
  <si>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</si>
  <si>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</si>
  <si>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</si>
  <si>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</si>
  <si>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</si>
  <si>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</si>
  <si>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</si>
  <si>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</si>
  <si>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</si>
  <si>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</si>
  <si>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</si>
  <si>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</si>
  <si>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</si>
  <si>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</si>
  <si>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</si>
  <si>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</si>
  <si>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</si>
  <si>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</si>
  <si>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</si>
  <si>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</si>
  <si>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</si>
  <si>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</si>
  <si>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</si>
  <si>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</si>
  <si>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</si>
  <si>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</si>
  <si>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</si>
  <si>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</si>
  <si>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</si>
  <si>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</si>
  <si>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</si>
  <si>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</si>
  <si>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</si>
  <si>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</si>
  <si>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</si>
  <si>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</si>
  <si>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</si>
  <si>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</si>
  <si>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</si>
  <si>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</si>
  <si>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</si>
  <si>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</si>
  <si>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</si>
  <si>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</si>
  <si>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</si>
  <si>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</si>
  <si>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</si>
  <si>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</si>
  <si>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</si>
  <si>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</si>
  <si>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</si>
  <si>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</si>
  <si>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</si>
  <si>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</si>
  <si>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</si>
  <si>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</si>
  <si>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</si>
  <si>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</si>
  <si>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</si>
  <si>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</si>
  <si>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</si>
  <si>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</si>
  <si>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</si>
  <si>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</si>
  <si>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</si>
  <si>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</si>
  <si>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</si>
  <si>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</si>
  <si>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</si>
  <si>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</si>
  <si>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</si>
  <si>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</si>
  <si>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</si>
  <si>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</si>
  <si>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</si>
  <si>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</si>
  <si>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</si>
  <si>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</si>
  <si>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</si>
  <si>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</si>
  <si>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</si>
  <si>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</si>
  <si>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</si>
  <si>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</si>
  <si>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</si>
  <si>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</si>
  <si>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</si>
  <si>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</si>
  <si>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</si>
  <si>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</si>
  <si>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</si>
  <si>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</si>
  <si>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</si>
  <si>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</si>
  <si>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</si>
  <si>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</si>
  <si>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</si>
  <si>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</si>
  <si>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</si>
  <si>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</si>
  <si>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</si>
  <si>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</si>
  <si>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</si>
  <si>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</si>
  <si>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</si>
  <si>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</si>
  <si>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</si>
  <si>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</si>
  <si>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</si>
  <si>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</si>
  <si>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</si>
  <si>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</si>
  <si>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</si>
  <si>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</si>
  <si>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</si>
  <si>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</si>
  <si>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</si>
  <si>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</si>
  <si>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</si>
  <si>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</si>
  <si>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</si>
  <si>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</si>
  <si>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</si>
  <si>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</si>
  <si>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</si>
  <si>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</si>
  <si>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</si>
  <si>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</si>
  <si>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</si>
  <si>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</si>
  <si>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</si>
  <si>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</si>
  <si>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</si>
  <si>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</si>
  <si>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</si>
  <si>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</si>
  <si>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</si>
  <si>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</si>
  <si>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</si>
  <si>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</si>
  <si>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</si>
  <si>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</si>
  <si>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</si>
  <si>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</si>
  <si>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</si>
  <si>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</si>
  <si>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</si>
  <si>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</si>
  <si>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</si>
  <si>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</si>
  <si>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</si>
  <si>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</si>
  <si>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</si>
  <si>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</si>
  <si>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</si>
  <si>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</si>
  <si>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</si>
  <si>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</si>
  <si>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</si>
  <si>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</si>
  <si>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</si>
  <si>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</si>
  <si>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</si>
  <si>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</si>
  <si>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</si>
  <si>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</si>
  <si>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</si>
  <si>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</si>
  <si>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</si>
  <si>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</si>
  <si>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</si>
  <si>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</si>
  <si>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</si>
  <si>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</si>
  <si>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</si>
  <si>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</si>
  <si>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</si>
  <si>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</si>
  <si>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</si>
  <si>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</si>
  <si>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</si>
  <si>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</si>
  <si>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</si>
  <si>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</si>
  <si>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</si>
  <si>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</si>
  <si>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</si>
  <si>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</si>
  <si>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</si>
  <si>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</si>
  <si>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</si>
  <si>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</si>
  <si>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</si>
  <si>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</si>
  <si>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</si>
  <si>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</si>
  <si>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</si>
  <si>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</si>
  <si>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</si>
  <si>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</si>
  <si>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</si>
  <si>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</si>
  <si>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</si>
  <si>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</si>
  <si>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</si>
  <si>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</si>
  <si>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</si>
  <si>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</si>
  <si>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</si>
  <si>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</si>
  <si>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</si>
  <si>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</si>
  <si>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</si>
  <si>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</si>
  <si>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</si>
  <si>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</si>
  <si>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</si>
  <si>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</si>
  <si>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</si>
  <si>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</si>
  <si>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</si>
  <si>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</si>
  <si>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</si>
  <si>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</si>
  <si>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</si>
  <si>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</si>
  <si>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</si>
  <si>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</si>
  <si>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</si>
  <si>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</si>
  <si>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</si>
  <si>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</si>
  <si>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</si>
  <si>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</si>
  <si>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</si>
  <si>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</si>
  <si>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</si>
  <si>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</si>
  <si>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</si>
  <si>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</si>
  <si>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</si>
  <si>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</si>
  <si>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</si>
  <si>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</si>
  <si>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</si>
  <si>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</si>
  <si>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</si>
  <si>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</si>
  <si>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</si>
  <si>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</si>
  <si>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</si>
  <si>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</si>
  <si>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</si>
  <si>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</si>
  <si>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</si>
  <si>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</si>
  <si>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</si>
  <si>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</si>
  <si>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</si>
  <si>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</si>
  <si>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</si>
  <si>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</si>
  <si>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</si>
  <si>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</si>
  <si>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</si>
  <si>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</si>
  <si>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</si>
  <si>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</si>
  <si>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</si>
  <si>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</si>
  <si>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</si>
  <si>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</si>
  <si>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</si>
  <si>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</si>
  <si>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</si>
  <si>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</si>
  <si>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</si>
  <si>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</si>
  <si>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</si>
  <si>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</si>
  <si>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</si>
  <si>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</si>
  <si>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</si>
  <si>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</si>
  <si>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</si>
  <si>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</si>
  <si>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</si>
  <si>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</si>
  <si>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</si>
  <si>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</si>
  <si>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</si>
  <si>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</si>
  <si>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</si>
  <si>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</si>
  <si>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</si>
  <si>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</si>
  <si>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</si>
  <si>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</si>
  <si>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</si>
  <si>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</si>
  <si>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</si>
  <si>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</si>
  <si>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</si>
  <si>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</si>
  <si>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</si>
  <si>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</si>
  <si>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</si>
  <si>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</si>
  <si>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</si>
  <si>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</si>
  <si>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</si>
  <si>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</si>
  <si>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</si>
  <si>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</si>
  <si>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</si>
  <si>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</si>
  <si>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</si>
  <si>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</si>
  <si>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</si>
  <si>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</si>
  <si>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</si>
  <si>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</si>
  <si>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</si>
  <si>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</si>
  <si>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</si>
  <si>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</si>
  <si>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</si>
  <si>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</si>
  <si>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</si>
  <si>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</si>
  <si>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</si>
  <si>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</si>
  <si>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</si>
  <si>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</si>
  <si>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</si>
  <si>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</si>
  <si>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</si>
  <si>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</si>
  <si>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</si>
  <si>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</si>
  <si>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</si>
  <si>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</si>
  <si>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</si>
  <si>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</si>
  <si>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</si>
  <si>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</si>
  <si>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</si>
  <si>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</si>
  <si>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</si>
  <si>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</si>
  <si>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</si>
  <si>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</si>
  <si>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</si>
  <si>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</si>
  <si>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</si>
  <si>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</si>
  <si>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</si>
  <si>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</si>
  <si>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</si>
  <si>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</si>
  <si>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</si>
  <si>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</si>
  <si>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</si>
  <si>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</si>
  <si>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</si>
  <si>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</si>
  <si>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</si>
  <si>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</si>
  <si>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</si>
  <si>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</si>
  <si>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</si>
  <si>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</si>
  <si>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</si>
  <si>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</si>
  <si>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</si>
  <si>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</si>
  <si>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</si>
  <si>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</si>
  <si>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</si>
  <si>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</si>
  <si>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</si>
  <si>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</si>
  <si>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</si>
  <si>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</si>
  <si>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</si>
  <si>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</si>
  <si>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</si>
  <si>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</si>
  <si>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</si>
  <si>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</si>
  <si>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</si>
  <si>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</si>
  <si>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</si>
  <si>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</si>
  <si>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</si>
  <si>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</si>
  <si>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</si>
  <si>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</si>
  <si>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</si>
  <si>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</si>
  <si>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</si>
  <si>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</si>
  <si>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</si>
  <si>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</si>
  <si>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</si>
  <si>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</si>
  <si>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</si>
  <si>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</si>
  <si>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</si>
  <si>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</si>
  <si>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</si>
  <si>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</si>
  <si>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</si>
  <si>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</si>
  <si>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</si>
  <si>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</si>
  <si>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</si>
  <si>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</si>
  <si>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</si>
  <si>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</si>
  <si>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</si>
  <si>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</si>
  <si>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</si>
  <si>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</si>
  <si>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</si>
  <si>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</si>
  <si>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</si>
  <si>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</si>
  <si>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</si>
  <si>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</si>
  <si>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</si>
  <si>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</si>
  <si>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</si>
  <si>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</si>
  <si>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</si>
  <si>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</si>
  <si>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</si>
  <si>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</si>
  <si>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</si>
  <si>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</si>
  <si>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</si>
  <si>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</si>
  <si>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</si>
  <si>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</si>
  <si>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</si>
  <si>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</si>
  <si>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</si>
  <si>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</si>
  <si>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</si>
  <si>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</si>
  <si>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</si>
  <si>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</si>
  <si>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</si>
  <si>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</si>
  <si>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</si>
  <si>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</si>
  <si>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</si>
  <si>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</si>
  <si>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</si>
  <si>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</si>
  <si>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</si>
  <si>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</si>
  <si>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</si>
  <si>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</si>
  <si>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</si>
  <si>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</si>
  <si>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</si>
  <si>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</si>
  <si>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</si>
  <si>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</si>
  <si>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</si>
  <si>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</si>
  <si>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</si>
  <si>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</si>
  <si>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</si>
  <si>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</si>
  <si>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</si>
  <si>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</si>
  <si>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</si>
  <si>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</si>
  <si>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</si>
  <si>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</si>
  <si>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</si>
  <si>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</si>
  <si>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</si>
  <si>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</si>
  <si>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</si>
  <si>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</si>
  <si>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</si>
  <si>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</si>
  <si>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</si>
  <si>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</si>
  <si>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</si>
  <si>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</si>
  <si>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</si>
  <si>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</si>
  <si>
    <t>Eaton Corporation</t>
    <phoneticPr fontId="2" type="noConversion"/>
  </si>
  <si>
    <t>Transformer</t>
    <phoneticPr fontId="2" type="noConversion"/>
  </si>
  <si>
    <t>TRANSFORMER CCFL 6W 20V 11MA SMD - packageType=Bulk</t>
    <phoneticPr fontId="2" type="noConversion"/>
  </si>
  <si>
    <t>TRANSFORMER CCFL 6W 15V 11MA SMD - packageType=Bulk</t>
    <phoneticPr fontId="2" type="noConversion"/>
  </si>
  <si>
    <t xml:space="preserve">CTX210411-R </t>
    <phoneticPr fontId="2" type="noConversion"/>
  </si>
  <si>
    <t>TRANSFORMER CCFL 4W 10V 7MA SMD - packageType=Bulk</t>
    <phoneticPr fontId="2" type="noConversion"/>
  </si>
  <si>
    <t>CTX110607-R</t>
    <phoneticPr fontId="2" type="noConversion"/>
  </si>
  <si>
    <t>TRANSFORMER CCFL 6W 15V 11MA SMD - packageType=Bulk</t>
    <phoneticPr fontId="2" type="noConversion"/>
  </si>
  <si>
    <t>CTX210605-R</t>
    <phoneticPr fontId="2" type="noConversion"/>
  </si>
  <si>
    <t>CTX210607-R</t>
    <phoneticPr fontId="2" type="noConversion"/>
  </si>
  <si>
    <t>W</t>
    <phoneticPr fontId="2" type="noConversion"/>
  </si>
  <si>
    <t>Sch type</t>
    <phoneticPr fontId="2" type="noConversion"/>
  </si>
  <si>
    <t>C</t>
    <phoneticPr fontId="2" type="noConversion"/>
  </si>
  <si>
    <t>C</t>
    <phoneticPr fontId="2" type="noConversion"/>
  </si>
  <si>
    <t>PCB type</t>
    <phoneticPr fontId="2" type="noConversion"/>
  </si>
  <si>
    <t>E</t>
    <phoneticPr fontId="2" type="noConversion"/>
  </si>
  <si>
    <t>C</t>
    <phoneticPr fontId="2" type="noConversion"/>
  </si>
  <si>
    <t>ME tyep</t>
    <phoneticPr fontId="2" type="noConversion"/>
  </si>
  <si>
    <t>E</t>
    <phoneticPr fontId="2" type="noConversion"/>
  </si>
  <si>
    <t>F</t>
    <phoneticPr fontId="2" type="noConversion"/>
  </si>
  <si>
    <t xml:space="preserve">CTX210411-R </t>
    <phoneticPr fontId="2" type="noConversion"/>
  </si>
  <si>
    <t>Turn</t>
    <phoneticPr fontId="2" type="noConversion"/>
  </si>
  <si>
    <t>CTX210609-R</t>
    <phoneticPr fontId="2" type="noConversion"/>
  </si>
  <si>
    <t>ICbanQ</t>
    <phoneticPr fontId="2" type="noConversion"/>
  </si>
  <si>
    <t>레오콤</t>
    <phoneticPr fontId="2" type="noConversion"/>
  </si>
  <si>
    <t>CTX210611</t>
    <phoneticPr fontId="2" type="noConversion"/>
  </si>
  <si>
    <t>재고</t>
    <phoneticPr fontId="2" type="noConversion"/>
  </si>
  <si>
    <t>품절</t>
    <phoneticPr fontId="2" type="noConversion"/>
  </si>
  <si>
    <t>MOSFET</t>
    <phoneticPr fontId="2" type="noConversion"/>
  </si>
  <si>
    <t>IRFS4410PbF</t>
    <phoneticPr fontId="2" type="noConversion"/>
  </si>
  <si>
    <t xml:space="preserve">INFINEON </t>
    <phoneticPr fontId="2" type="noConversion"/>
  </si>
  <si>
    <t xml:space="preserve">MOSFET, N-CH, 100V, 97A, TO-263 </t>
    <phoneticPr fontId="2" type="noConversion"/>
  </si>
  <si>
    <t>NTD5802N</t>
    <phoneticPr fontId="2" type="noConversion"/>
  </si>
  <si>
    <t xml:space="preserve">ON Semiconductor </t>
    <phoneticPr fontId="2" type="noConversion"/>
  </si>
  <si>
    <t>Power MOSFET 40V, Single N−Channel, 101A DPAK</t>
    <phoneticPr fontId="2" type="noConversion"/>
  </si>
  <si>
    <t>CTX210605-R</t>
    <phoneticPr fontId="2" type="noConversion"/>
  </si>
  <si>
    <t>COOPER BUSSMANN</t>
    <phoneticPr fontId="2" type="noConversion"/>
  </si>
  <si>
    <t>TRANSFORMER CCFL 4W 10V 7MA SMD</t>
    <phoneticPr fontId="2" type="noConversion"/>
  </si>
  <si>
    <t>TRANSFORMER CCFL 6W 15V 11MA SMD</t>
    <phoneticPr fontId="2" type="noConversion"/>
  </si>
  <si>
    <t>TRANSFORMER CCFL 6W 20V 11MA SMD Turn-R:67</t>
    <phoneticPr fontId="2" type="noConversion"/>
  </si>
  <si>
    <t>TRANSFORMER CCFL 6W 15V 11MA SMD Turn-R:86</t>
    <phoneticPr fontId="2" type="noConversion"/>
  </si>
  <si>
    <t>TRANSFORMER CCFL 6W 13V 11MA SMD Turn-R:100</t>
    <phoneticPr fontId="2" type="noConversion"/>
  </si>
  <si>
    <t>TRANSFORMER CCFL 6W 11V 11MA SMD Turn-R:125</t>
    <phoneticPr fontId="2" type="noConversion"/>
  </si>
  <si>
    <t>mA</t>
    <phoneticPr fontId="2" type="noConversion"/>
  </si>
  <si>
    <t>DVM 측정치</t>
    <phoneticPr fontId="2" type="noConversion"/>
  </si>
  <si>
    <t>OFF</t>
    <phoneticPr fontId="2" type="noConversion"/>
  </si>
  <si>
    <t>ON</t>
    <phoneticPr fontId="2" type="noConversion"/>
  </si>
  <si>
    <t>Plasma On</t>
    <phoneticPr fontId="2" type="noConversion"/>
  </si>
  <si>
    <t>Transformer</t>
    <phoneticPr fontId="2" type="noConversion"/>
  </si>
  <si>
    <t>CAP</t>
    <phoneticPr fontId="2" type="noConversion"/>
  </si>
  <si>
    <t>CTX210611-R</t>
    <phoneticPr fontId="2" type="noConversion"/>
  </si>
  <si>
    <t>4V Power</t>
    <phoneticPr fontId="2" type="noConversion"/>
  </si>
  <si>
    <t>8V current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</si>
</sst>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3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0" fillId="0" borderId="22" xfId="0" applyFill="1" applyBorder="1"/>
    <xf numFmtId="41" fontId="0" fillId="0" borderId="22" xfId="1" applyFont="1" applyFill="1" applyBorder="1" applyAlignment="1"/>
    <xf numFmtId="0" fontId="0" fillId="3" borderId="21" xfId="0" applyFill="1" applyBorder="1"/>
    <xf numFmtId="0" fontId="0" fillId="3" borderId="0" xfId="0" applyFill="1"/>
    <xf numFmtId="41" fontId="0" fillId="3" borderId="0" xfId="1" applyFont="1" applyFill="1" applyAlignment="1"/>
    <xf numFmtId="0" fontId="0" fillId="3" borderId="9" xfId="0" applyFill="1" applyBorder="1"/>
    <xf numFmtId="0" fontId="0" fillId="3" borderId="22" xfId="0" applyFill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g"/><Relationship Id="rId2" Type="http://schemas.openxmlformats.org/officeDocument/2006/relationships/image" Target="../media/image30.jpg"/><Relationship Id="rId1" Type="http://schemas.openxmlformats.org/officeDocument/2006/relationships/image" Target="../media/image29.jpg"/><Relationship Id="rId6" Type="http://schemas.openxmlformats.org/officeDocument/2006/relationships/image" Target="../media/image34.jpg"/><Relationship Id="rId5" Type="http://schemas.openxmlformats.org/officeDocument/2006/relationships/image" Target="../media/image33.jpg"/><Relationship Id="rId4" Type="http://schemas.openxmlformats.org/officeDocument/2006/relationships/image" Target="../media/image3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174913</xdr:colOff>
      <xdr:row>8</xdr:row>
      <xdr:rowOff>86591</xdr:rowOff>
    </xdr:from>
    <xdr:to>
      <xdr:col>12</xdr:col>
      <xdr:colOff>355450</xdr:colOff>
      <xdr:row>31</xdr:row>
      <xdr:rowOff>96860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783773"/>
          <a:ext cx="7107809" cy="4790087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105838</xdr:colOff>
      <xdr:row>31</xdr:row>
      <xdr:rowOff>195028</xdr:rowOff>
    </xdr:from>
    <xdr:to>
      <xdr:col>12</xdr:col>
      <xdr:colOff>286375</xdr:colOff>
      <xdr:row>54</xdr:row>
      <xdr:rowOff>187978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611" y="6672028"/>
          <a:ext cx="7107809" cy="4772768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103438</xdr:colOff>
      <xdr:row>32</xdr:row>
      <xdr:rowOff>22910</xdr:rowOff>
    </xdr:from>
    <xdr:to>
      <xdr:col>23</xdr:col>
      <xdr:colOff>26800</xdr:colOff>
      <xdr:row>55</xdr:row>
      <xdr:rowOff>15860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211" y="6707728"/>
          <a:ext cx="7093089" cy="4772768"/>
        </a:xfrm>
        <a:prstGeom prst="rect">
          <a:avLst/>
        </a:prstGeom>
      </xdr:spPr>
    </xdr:pic>
    <xdr:clientData/>
  </xdr:twoCellAnchor>
  <xdr:twoCellAnchor editAs="oneCell">
    <xdr:from>
      <xdr:col>2</xdr:col>
      <xdr:colOff>110563</xdr:colOff>
      <xdr:row>56</xdr:row>
      <xdr:rowOff>30034</xdr:rowOff>
    </xdr:from>
    <xdr:to>
      <xdr:col>12</xdr:col>
      <xdr:colOff>291100</xdr:colOff>
      <xdr:row>79</xdr:row>
      <xdr:rowOff>22984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36" y="11702489"/>
          <a:ext cx="7107809" cy="4772768"/>
        </a:xfrm>
        <a:prstGeom prst="rect">
          <a:avLst/>
        </a:prstGeom>
      </xdr:spPr>
    </xdr:pic>
    <xdr:clientData/>
  </xdr:twoCellAnchor>
  <xdr:twoCellAnchor editAs="oneCell">
    <xdr:from>
      <xdr:col>13</xdr:col>
      <xdr:colOff>12913</xdr:colOff>
      <xdr:row>55</xdr:row>
      <xdr:rowOff>206878</xdr:rowOff>
    </xdr:from>
    <xdr:to>
      <xdr:col>22</xdr:col>
      <xdr:colOff>622075</xdr:colOff>
      <xdr:row>78</xdr:row>
      <xdr:rowOff>199827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686" y="11671514"/>
          <a:ext cx="7086162" cy="4772768"/>
        </a:xfrm>
        <a:prstGeom prst="rect">
          <a:avLst/>
        </a:prstGeom>
      </xdr:spPr>
    </xdr:pic>
    <xdr:clientData/>
  </xdr:twoCellAnchor>
  <xdr:twoCellAnchor editAs="oneCell">
    <xdr:from>
      <xdr:col>2</xdr:col>
      <xdr:colOff>58138</xdr:colOff>
      <xdr:row>80</xdr:row>
      <xdr:rowOff>25234</xdr:rowOff>
    </xdr:from>
    <xdr:to>
      <xdr:col>12</xdr:col>
      <xdr:colOff>238675</xdr:colOff>
      <xdr:row>103</xdr:row>
      <xdr:rowOff>18185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1" y="16685325"/>
          <a:ext cx="7107809" cy="47727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342900</xdr:colOff>
      <xdr:row>30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43200"/>
          <a:ext cx="123539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0" zoomScaleNormal="100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98" t="s">
        <v>11</v>
      </c>
      <c r="G123" s="206"/>
      <c r="H123" s="198" t="s">
        <v>13</v>
      </c>
      <c r="I123" s="206"/>
      <c r="J123" s="198" t="s">
        <v>14</v>
      </c>
      <c r="K123" s="199"/>
      <c r="L123" s="198" t="s">
        <v>547</v>
      </c>
      <c r="M123" s="199"/>
    </row>
    <row r="124" spans="3:13" x14ac:dyDescent="0.3">
      <c r="D124" s="4" t="s">
        <v>6</v>
      </c>
      <c r="E124" s="5">
        <v>80</v>
      </c>
      <c r="F124" s="200">
        <v>829.5</v>
      </c>
      <c r="G124" s="200"/>
      <c r="H124" s="200">
        <v>20</v>
      </c>
      <c r="I124" s="200"/>
      <c r="J124" s="200">
        <v>40</v>
      </c>
      <c r="K124" s="200"/>
      <c r="L124" s="200"/>
      <c r="M124" s="201"/>
    </row>
    <row r="125" spans="3:13" x14ac:dyDescent="0.3">
      <c r="D125" s="6" t="s">
        <v>7</v>
      </c>
      <c r="E125" s="7">
        <v>80</v>
      </c>
      <c r="F125" s="202">
        <v>829.5</v>
      </c>
      <c r="G125" s="202"/>
      <c r="H125" s="202">
        <v>10</v>
      </c>
      <c r="I125" s="202"/>
      <c r="J125" s="202">
        <v>20</v>
      </c>
      <c r="K125" s="202"/>
      <c r="L125" s="202"/>
      <c r="M125" s="203"/>
    </row>
    <row r="126" spans="3:13" ht="17.25" thickBot="1" x14ac:dyDescent="0.35">
      <c r="D126" s="8" t="s">
        <v>5</v>
      </c>
      <c r="E126" s="9">
        <v>80</v>
      </c>
      <c r="F126" s="204">
        <v>829.5</v>
      </c>
      <c r="G126" s="204"/>
      <c r="H126" s="204">
        <v>10</v>
      </c>
      <c r="I126" s="204"/>
      <c r="J126" s="204"/>
      <c r="K126" s="204"/>
      <c r="L126" s="204"/>
      <c r="M126" s="20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22" t="s">
        <v>27</v>
      </c>
      <c r="C3" s="223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24" t="s">
        <v>29</v>
      </c>
      <c r="C4" s="225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24" t="s">
        <v>30</v>
      </c>
      <c r="C5" s="225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24" t="s">
        <v>33</v>
      </c>
      <c r="C6" s="225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26" t="s">
        <v>36</v>
      </c>
      <c r="C7" s="227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18" t="s">
        <v>249</v>
      </c>
      <c r="C14" s="212"/>
      <c r="D14" s="212" t="s">
        <v>234</v>
      </c>
      <c r="E14" s="212" t="s">
        <v>236</v>
      </c>
      <c r="F14" s="213"/>
      <c r="G14" s="219" t="s">
        <v>38</v>
      </c>
      <c r="H14" s="220"/>
      <c r="I14" s="219" t="s">
        <v>223</v>
      </c>
      <c r="J14" s="220"/>
      <c r="K14" s="219" t="s">
        <v>224</v>
      </c>
      <c r="L14" s="211"/>
      <c r="M14" s="78"/>
      <c r="N14" s="96"/>
      <c r="O14" s="219" t="s">
        <v>38</v>
      </c>
      <c r="P14" s="211"/>
      <c r="Q14" s="211" t="s">
        <v>225</v>
      </c>
      <c r="R14" s="211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21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14" t="s">
        <v>247</v>
      </c>
      <c r="F16" s="215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16" t="s">
        <v>248</v>
      </c>
      <c r="F22" s="217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207" t="s">
        <v>260</v>
      </c>
      <c r="F27" s="208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207" t="s">
        <v>261</v>
      </c>
      <c r="F28" s="208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207" t="s">
        <v>267</v>
      </c>
      <c r="F33" s="208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207" t="s">
        <v>247</v>
      </c>
      <c r="F34" s="208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207" t="s">
        <v>267</v>
      </c>
      <c r="F46" s="208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207" t="s">
        <v>247</v>
      </c>
      <c r="F47" s="208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207" t="s">
        <v>267</v>
      </c>
      <c r="F62" s="208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207" t="s">
        <v>247</v>
      </c>
      <c r="F63" s="208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207" t="s">
        <v>316</v>
      </c>
      <c r="F75" s="208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207" t="s">
        <v>267</v>
      </c>
      <c r="F78" s="208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209" t="s">
        <v>247</v>
      </c>
      <c r="F79" s="210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pane ySplit="3" topLeftCell="A16" activePane="bottomLeft" state="frozen"/>
      <selection pane="bottomLeft" activeCell="A24" sqref="A24:XFD24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1" spans="2:9" x14ac:dyDescent="0.3">
      <c r="F1" t="s">
        <v>207</v>
      </c>
      <c r="H1" s="41">
        <v>1100</v>
      </c>
    </row>
    <row r="2" spans="2:9" ht="17.25" thickBot="1" x14ac:dyDescent="0.35"/>
    <row r="3" spans="2:9" s="42" customFormat="1" ht="17.25" thickBot="1" x14ac:dyDescent="0.35">
      <c r="B3" s="29" t="s">
        <v>199</v>
      </c>
      <c r="C3" s="30" t="s">
        <v>200</v>
      </c>
      <c r="D3" s="30" t="s">
        <v>201</v>
      </c>
      <c r="E3" s="30" t="s">
        <v>202</v>
      </c>
      <c r="F3" s="30" t="s">
        <v>205</v>
      </c>
      <c r="G3" s="30" t="s">
        <v>496</v>
      </c>
      <c r="H3" s="30" t="s">
        <v>206</v>
      </c>
      <c r="I3" s="31" t="s">
        <v>203</v>
      </c>
    </row>
    <row r="4" spans="2:9" x14ac:dyDescent="0.3">
      <c r="B4" s="233" t="s">
        <v>332</v>
      </c>
      <c r="C4" s="5" t="s">
        <v>209</v>
      </c>
      <c r="D4" s="5" t="s">
        <v>204</v>
      </c>
      <c r="E4" s="5" t="s">
        <v>210</v>
      </c>
      <c r="F4" s="47">
        <v>0.62</v>
      </c>
      <c r="G4" s="47"/>
      <c r="H4" s="22">
        <f>F4*$H$1</f>
        <v>682</v>
      </c>
      <c r="I4" s="23" t="s">
        <v>208</v>
      </c>
    </row>
    <row r="5" spans="2:9" x14ac:dyDescent="0.3">
      <c r="B5" s="230"/>
      <c r="C5" s="7" t="s">
        <v>211</v>
      </c>
      <c r="D5" s="7" t="s">
        <v>214</v>
      </c>
      <c r="E5" s="7" t="s">
        <v>212</v>
      </c>
      <c r="F5" s="7"/>
      <c r="G5" s="7"/>
      <c r="H5" s="24">
        <v>2300</v>
      </c>
      <c r="I5" s="25" t="s">
        <v>213</v>
      </c>
    </row>
    <row r="6" spans="2:9" x14ac:dyDescent="0.3">
      <c r="B6" s="230"/>
      <c r="C6" s="7" t="s">
        <v>218</v>
      </c>
      <c r="D6" s="7" t="s">
        <v>216</v>
      </c>
      <c r="E6" s="7" t="s">
        <v>215</v>
      </c>
      <c r="F6" s="7"/>
      <c r="G6" s="7"/>
      <c r="H6" s="24">
        <v>1720</v>
      </c>
      <c r="I6" s="25" t="s">
        <v>213</v>
      </c>
    </row>
    <row r="7" spans="2:9" x14ac:dyDescent="0.3">
      <c r="B7" s="230" t="s">
        <v>217</v>
      </c>
      <c r="C7" s="7" t="s">
        <v>220</v>
      </c>
      <c r="D7" s="7" t="s">
        <v>216</v>
      </c>
      <c r="E7" s="7" t="s">
        <v>222</v>
      </c>
      <c r="F7" s="7"/>
      <c r="G7" s="7"/>
      <c r="H7" s="24">
        <v>750</v>
      </c>
      <c r="I7" s="25" t="s">
        <v>213</v>
      </c>
    </row>
    <row r="8" spans="2:9" x14ac:dyDescent="0.3">
      <c r="B8" s="230"/>
      <c r="C8" s="7" t="s">
        <v>219</v>
      </c>
      <c r="D8" s="7" t="s">
        <v>216</v>
      </c>
      <c r="E8" s="7" t="s">
        <v>221</v>
      </c>
      <c r="F8" s="7"/>
      <c r="G8" s="7"/>
      <c r="H8" s="24">
        <v>1070</v>
      </c>
      <c r="I8" s="25" t="s">
        <v>213</v>
      </c>
    </row>
    <row r="9" spans="2:9" x14ac:dyDescent="0.3">
      <c r="B9" s="230" t="s">
        <v>226</v>
      </c>
      <c r="C9" s="7" t="s">
        <v>228</v>
      </c>
      <c r="D9" s="7" t="s">
        <v>227</v>
      </c>
      <c r="E9" s="7" t="s">
        <v>229</v>
      </c>
      <c r="F9" s="7"/>
      <c r="G9" s="7"/>
      <c r="H9" s="24"/>
      <c r="I9" s="25" t="s">
        <v>233</v>
      </c>
    </row>
    <row r="10" spans="2:9" ht="17.25" thickBot="1" x14ac:dyDescent="0.35">
      <c r="B10" s="231"/>
      <c r="C10" s="9" t="s">
        <v>231</v>
      </c>
      <c r="D10" s="9" t="s">
        <v>232</v>
      </c>
      <c r="E10" s="9" t="s">
        <v>230</v>
      </c>
      <c r="F10" s="9"/>
      <c r="G10" s="9"/>
      <c r="H10" s="27">
        <v>3970</v>
      </c>
      <c r="I10" s="28" t="s">
        <v>213</v>
      </c>
    </row>
    <row r="11" spans="2:9" x14ac:dyDescent="0.3">
      <c r="B11" s="232" t="s">
        <v>401</v>
      </c>
      <c r="C11" s="44" t="s">
        <v>327</v>
      </c>
      <c r="D11" s="44" t="s">
        <v>325</v>
      </c>
      <c r="E11" s="44" t="s">
        <v>326</v>
      </c>
      <c r="F11" s="5"/>
      <c r="G11" s="5"/>
      <c r="H11" s="22">
        <v>1300</v>
      </c>
      <c r="I11" s="54" t="s">
        <v>330</v>
      </c>
    </row>
    <row r="12" spans="2:9" x14ac:dyDescent="0.3">
      <c r="B12" s="230"/>
      <c r="C12" s="39" t="s">
        <v>329</v>
      </c>
      <c r="D12" s="39" t="s">
        <v>325</v>
      </c>
      <c r="E12" s="39" t="s">
        <v>328</v>
      </c>
      <c r="F12" s="7"/>
      <c r="G12" s="7"/>
      <c r="H12" s="24">
        <v>2190</v>
      </c>
      <c r="I12" s="25" t="s">
        <v>213</v>
      </c>
    </row>
    <row r="13" spans="2:9" ht="17.25" thickBot="1" x14ac:dyDescent="0.35">
      <c r="B13" s="231"/>
      <c r="C13" s="45" t="s">
        <v>364</v>
      </c>
      <c r="D13" s="45" t="s">
        <v>325</v>
      </c>
      <c r="E13" s="45" t="s">
        <v>407</v>
      </c>
      <c r="F13" s="9"/>
      <c r="G13" s="9"/>
      <c r="H13" s="27">
        <v>2850</v>
      </c>
      <c r="I13" s="28" t="s">
        <v>213</v>
      </c>
    </row>
    <row r="14" spans="2:9" x14ac:dyDescent="0.3">
      <c r="B14" s="232" t="s">
        <v>333</v>
      </c>
      <c r="C14" s="44" t="s">
        <v>334</v>
      </c>
      <c r="D14" s="44" t="s">
        <v>335</v>
      </c>
      <c r="E14" s="44" t="s">
        <v>336</v>
      </c>
      <c r="F14" s="5"/>
      <c r="G14" s="5"/>
      <c r="H14" s="22">
        <v>210</v>
      </c>
      <c r="I14" s="23" t="s">
        <v>213</v>
      </c>
    </row>
    <row r="15" spans="2:9" ht="17.25" thickBot="1" x14ac:dyDescent="0.35">
      <c r="B15" s="231"/>
      <c r="C15" s="45" t="s">
        <v>415</v>
      </c>
      <c r="D15" s="45" t="s">
        <v>335</v>
      </c>
      <c r="E15" s="45" t="s">
        <v>336</v>
      </c>
      <c r="F15" s="9"/>
      <c r="G15" s="9"/>
      <c r="H15" s="27">
        <v>180</v>
      </c>
      <c r="I15" s="28" t="s">
        <v>213</v>
      </c>
    </row>
    <row r="16" spans="2:9" x14ac:dyDescent="0.3">
      <c r="B16" s="236" t="s">
        <v>416</v>
      </c>
      <c r="C16" s="44" t="s">
        <v>510</v>
      </c>
      <c r="D16" s="44" t="s">
        <v>511</v>
      </c>
      <c r="E16" s="44" t="s">
        <v>509</v>
      </c>
      <c r="F16" s="5"/>
      <c r="G16" s="5"/>
      <c r="H16" s="22">
        <v>600</v>
      </c>
      <c r="I16" s="54" t="s">
        <v>417</v>
      </c>
    </row>
    <row r="17" spans="2:10" x14ac:dyDescent="0.3">
      <c r="B17" s="237"/>
      <c r="C17" s="119" t="s">
        <v>513</v>
      </c>
      <c r="D17" s="119" t="s">
        <v>511</v>
      </c>
      <c r="E17" s="119" t="s">
        <v>512</v>
      </c>
      <c r="F17" s="120"/>
      <c r="G17" s="120">
        <v>10</v>
      </c>
      <c r="H17" s="121">
        <v>100</v>
      </c>
      <c r="I17" s="127" t="s">
        <v>514</v>
      </c>
    </row>
    <row r="18" spans="2:10" x14ac:dyDescent="0.3">
      <c r="B18" s="237"/>
      <c r="C18" s="118" t="s">
        <v>522</v>
      </c>
      <c r="D18" s="118" t="s">
        <v>523</v>
      </c>
      <c r="E18" s="46" t="s">
        <v>525</v>
      </c>
      <c r="F18" s="120"/>
      <c r="G18" s="120"/>
      <c r="H18" s="137">
        <v>100</v>
      </c>
      <c r="I18" s="138" t="s">
        <v>527</v>
      </c>
    </row>
    <row r="19" spans="2:10" x14ac:dyDescent="0.3">
      <c r="B19" s="235"/>
      <c r="C19" s="118" t="s">
        <v>524</v>
      </c>
      <c r="D19" s="118" t="s">
        <v>523</v>
      </c>
      <c r="E19" s="46" t="s">
        <v>526</v>
      </c>
      <c r="F19" s="120"/>
      <c r="G19" s="120"/>
      <c r="H19" s="137">
        <v>80</v>
      </c>
      <c r="I19" s="138" t="s">
        <v>528</v>
      </c>
    </row>
    <row r="20" spans="2:10" x14ac:dyDescent="0.3">
      <c r="B20" s="234" t="s">
        <v>422</v>
      </c>
      <c r="C20" s="39" t="s">
        <v>423</v>
      </c>
      <c r="D20" s="16" t="s">
        <v>424</v>
      </c>
      <c r="E20" s="16" t="s">
        <v>425</v>
      </c>
      <c r="F20" s="7"/>
      <c r="G20" s="7"/>
      <c r="H20" s="24">
        <v>720</v>
      </c>
      <c r="I20" s="25" t="s">
        <v>213</v>
      </c>
    </row>
    <row r="21" spans="2:10" x14ac:dyDescent="0.3">
      <c r="B21" s="235"/>
      <c r="C21" s="118" t="s">
        <v>519</v>
      </c>
      <c r="D21" s="118" t="s">
        <v>520</v>
      </c>
      <c r="E21" s="46" t="s">
        <v>521</v>
      </c>
      <c r="F21" s="7"/>
      <c r="G21" s="7"/>
      <c r="H21" s="137">
        <v>1990</v>
      </c>
      <c r="I21" s="25" t="s">
        <v>213</v>
      </c>
    </row>
    <row r="22" spans="2:10" x14ac:dyDescent="0.3">
      <c r="B22" s="230" t="s">
        <v>436</v>
      </c>
      <c r="C22" s="39" t="s">
        <v>494</v>
      </c>
      <c r="D22" s="39" t="s">
        <v>439</v>
      </c>
      <c r="E22" s="39" t="s">
        <v>462</v>
      </c>
      <c r="F22" s="7"/>
      <c r="G22" s="7"/>
      <c r="H22" s="24">
        <v>5100</v>
      </c>
      <c r="I22" s="25" t="s">
        <v>213</v>
      </c>
    </row>
    <row r="23" spans="2:10" x14ac:dyDescent="0.3">
      <c r="B23" s="230"/>
      <c r="C23" s="39" t="s">
        <v>452</v>
      </c>
      <c r="D23" s="7"/>
      <c r="E23" s="39" t="s">
        <v>493</v>
      </c>
      <c r="F23" s="7"/>
      <c r="G23" s="7"/>
      <c r="H23" s="24">
        <v>250</v>
      </c>
      <c r="I23" s="25" t="s">
        <v>213</v>
      </c>
      <c r="J23" t="s">
        <v>470</v>
      </c>
    </row>
    <row r="24" spans="2:10" x14ac:dyDescent="0.3">
      <c r="B24" s="110" t="s">
        <v>490</v>
      </c>
      <c r="C24" s="39" t="s">
        <v>453</v>
      </c>
      <c r="D24" s="7" t="s">
        <v>454</v>
      </c>
      <c r="E24" s="39" t="s">
        <v>455</v>
      </c>
      <c r="F24" s="7"/>
      <c r="G24" s="7"/>
      <c r="H24" s="24">
        <v>120</v>
      </c>
      <c r="I24" s="113" t="s">
        <v>456</v>
      </c>
    </row>
    <row r="25" spans="2:10" x14ac:dyDescent="0.3">
      <c r="B25" s="110" t="s">
        <v>487</v>
      </c>
      <c r="C25" s="7" t="s">
        <v>392</v>
      </c>
      <c r="D25" s="7" t="s">
        <v>399</v>
      </c>
      <c r="E25" s="7" t="s">
        <v>400</v>
      </c>
      <c r="F25" s="114"/>
      <c r="G25" s="114"/>
      <c r="H25" s="24">
        <v>520</v>
      </c>
      <c r="I25" s="25" t="s">
        <v>213</v>
      </c>
    </row>
    <row r="26" spans="2:10" x14ac:dyDescent="0.3">
      <c r="B26" s="110" t="s">
        <v>489</v>
      </c>
      <c r="C26" s="7" t="s">
        <v>402</v>
      </c>
      <c r="D26" s="7" t="s">
        <v>404</v>
      </c>
      <c r="E26" s="7" t="s">
        <v>488</v>
      </c>
      <c r="F26" s="7"/>
      <c r="G26" s="7"/>
      <c r="H26" s="24">
        <v>2150</v>
      </c>
      <c r="I26" s="25" t="s">
        <v>213</v>
      </c>
    </row>
    <row r="27" spans="2:10" x14ac:dyDescent="0.3">
      <c r="B27" s="110" t="s">
        <v>473</v>
      </c>
      <c r="C27" s="39" t="s">
        <v>475</v>
      </c>
      <c r="D27" s="39" t="s">
        <v>474</v>
      </c>
      <c r="E27" s="7"/>
      <c r="F27" s="7"/>
      <c r="G27" s="7"/>
      <c r="H27" s="24">
        <v>420</v>
      </c>
      <c r="I27" s="25" t="s">
        <v>213</v>
      </c>
    </row>
    <row r="28" spans="2:10" x14ac:dyDescent="0.3">
      <c r="B28" s="230" t="s">
        <v>486</v>
      </c>
      <c r="C28" s="39" t="s">
        <v>479</v>
      </c>
      <c r="D28" s="39" t="s">
        <v>478</v>
      </c>
      <c r="E28" s="7" t="s">
        <v>481</v>
      </c>
      <c r="F28" s="7"/>
      <c r="G28" s="7"/>
      <c r="H28" s="24">
        <v>20</v>
      </c>
      <c r="I28" s="25" t="s">
        <v>213</v>
      </c>
      <c r="J28" t="s">
        <v>476</v>
      </c>
    </row>
    <row r="29" spans="2:10" x14ac:dyDescent="0.3">
      <c r="B29" s="230"/>
      <c r="C29" s="39" t="s">
        <v>484</v>
      </c>
      <c r="D29" s="39" t="s">
        <v>478</v>
      </c>
      <c r="E29" s="7" t="s">
        <v>480</v>
      </c>
      <c r="F29" s="7"/>
      <c r="G29" s="7"/>
      <c r="H29" s="24">
        <v>20</v>
      </c>
      <c r="I29" s="25" t="s">
        <v>213</v>
      </c>
      <c r="J29" s="70" t="s">
        <v>482</v>
      </c>
    </row>
    <row r="30" spans="2:10" ht="17.25" thickBot="1" x14ac:dyDescent="0.35">
      <c r="B30" s="231"/>
      <c r="C30" s="45" t="s">
        <v>485</v>
      </c>
      <c r="D30" s="45" t="s">
        <v>491</v>
      </c>
      <c r="E30" s="9" t="s">
        <v>483</v>
      </c>
      <c r="F30" s="9"/>
      <c r="G30" s="9"/>
      <c r="H30" s="27">
        <v>40</v>
      </c>
      <c r="I30" s="28" t="s">
        <v>213</v>
      </c>
      <c r="J30" t="s">
        <v>477</v>
      </c>
    </row>
    <row r="31" spans="2:10" ht="17.25" thickBot="1" x14ac:dyDescent="0.35">
      <c r="B31" s="122" t="s">
        <v>508</v>
      </c>
      <c r="C31" s="123" t="s">
        <v>495</v>
      </c>
      <c r="D31" s="123" t="s">
        <v>507</v>
      </c>
      <c r="E31" s="123" t="s">
        <v>506</v>
      </c>
      <c r="F31" s="124"/>
      <c r="G31" s="124">
        <v>1</v>
      </c>
      <c r="H31" s="125">
        <v>910</v>
      </c>
      <c r="I31" s="126" t="s">
        <v>213</v>
      </c>
    </row>
    <row r="32" spans="2:10" x14ac:dyDescent="0.3">
      <c r="B32" s="229" t="s">
        <v>599</v>
      </c>
      <c r="C32" s="188" t="s">
        <v>559</v>
      </c>
      <c r="D32" t="s">
        <v>551</v>
      </c>
      <c r="E32" s="188" t="s">
        <v>553</v>
      </c>
      <c r="H32" s="41"/>
    </row>
    <row r="33" spans="2:9" x14ac:dyDescent="0.3">
      <c r="B33" s="228"/>
      <c r="C33" s="188" t="s">
        <v>560</v>
      </c>
      <c r="D33" t="s">
        <v>551</v>
      </c>
      <c r="E33" s="188" t="s">
        <v>554</v>
      </c>
    </row>
    <row r="34" spans="2:9" x14ac:dyDescent="0.3">
      <c r="B34" s="228"/>
      <c r="C34" s="188" t="s">
        <v>555</v>
      </c>
      <c r="D34" t="s">
        <v>551</v>
      </c>
      <c r="E34" s="188" t="s">
        <v>556</v>
      </c>
    </row>
    <row r="35" spans="2:9" x14ac:dyDescent="0.3">
      <c r="B35" s="228"/>
      <c r="C35" s="188" t="s">
        <v>557</v>
      </c>
      <c r="D35" t="s">
        <v>551</v>
      </c>
      <c r="E35" s="188" t="s">
        <v>558</v>
      </c>
    </row>
    <row r="36" spans="2:9" x14ac:dyDescent="0.3">
      <c r="B36" s="228" t="s">
        <v>579</v>
      </c>
      <c r="C36" s="188" t="s">
        <v>580</v>
      </c>
      <c r="D36" t="s">
        <v>581</v>
      </c>
      <c r="E36" s="188" t="s">
        <v>582</v>
      </c>
      <c r="G36">
        <v>1</v>
      </c>
      <c r="H36" s="41">
        <v>3500</v>
      </c>
      <c r="I36" s="25" t="s">
        <v>213</v>
      </c>
    </row>
    <row r="37" spans="2:9" x14ac:dyDescent="0.3">
      <c r="B37" s="228"/>
      <c r="C37" s="192" t="s">
        <v>583</v>
      </c>
      <c r="D37" s="193" t="s">
        <v>584</v>
      </c>
      <c r="E37" s="192" t="s">
        <v>585</v>
      </c>
      <c r="F37" s="193"/>
      <c r="G37" s="193">
        <v>1</v>
      </c>
      <c r="H37" s="194">
        <v>1450</v>
      </c>
      <c r="I37" s="195" t="s">
        <v>213</v>
      </c>
    </row>
    <row r="38" spans="2:9" x14ac:dyDescent="0.3">
      <c r="B38" s="10" t="s">
        <v>600</v>
      </c>
    </row>
  </sheetData>
  <mergeCells count="11">
    <mergeCell ref="B4:B6"/>
    <mergeCell ref="B7:B8"/>
    <mergeCell ref="B9:B10"/>
    <mergeCell ref="B11:B13"/>
    <mergeCell ref="B20:B21"/>
    <mergeCell ref="B16:B19"/>
    <mergeCell ref="B36:B37"/>
    <mergeCell ref="B32:B35"/>
    <mergeCell ref="B28:B30"/>
    <mergeCell ref="B22:B23"/>
    <mergeCell ref="B14:B1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opLeftCell="A124" workbookViewId="0">
      <selection activeCell="M150" sqref="M150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200" t="s">
        <v>337</v>
      </c>
      <c r="F2" s="200"/>
      <c r="G2" s="200" t="s">
        <v>340</v>
      </c>
      <c r="H2" s="200"/>
      <c r="I2" s="200" t="s">
        <v>342</v>
      </c>
      <c r="J2" s="200"/>
      <c r="K2" s="5" t="s">
        <v>363</v>
      </c>
      <c r="L2" s="200" t="s">
        <v>343</v>
      </c>
      <c r="M2" s="200"/>
      <c r="N2" s="200" t="s">
        <v>344</v>
      </c>
      <c r="O2" s="200"/>
      <c r="P2" s="20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33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30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30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5"/>
  <sheetViews>
    <sheetView tabSelected="1" topLeftCell="A9" zoomScaleNormal="100" workbookViewId="0">
      <selection activeCell="Q26" sqref="Q26"/>
    </sheetView>
  </sheetViews>
  <sheetFormatPr defaultRowHeight="16.5" x14ac:dyDescent="0.3"/>
  <cols>
    <col min="1" max="1" width="4" customWidth="1"/>
    <col min="2" max="2" width="4.25" customWidth="1"/>
    <col min="14" max="14" width="12.375" bestFit="1" customWidth="1"/>
  </cols>
  <sheetData>
    <row r="4" spans="2:21" ht="17.25" thickBot="1" x14ac:dyDescent="0.35">
      <c r="B4" s="1" t="s">
        <v>541</v>
      </c>
    </row>
    <row r="5" spans="2:21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21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21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  <c r="N7" t="s">
        <v>595</v>
      </c>
    </row>
    <row r="8" spans="2:21" x14ac:dyDescent="0.3">
      <c r="N8" t="s">
        <v>596</v>
      </c>
      <c r="O8">
        <v>0.31</v>
      </c>
      <c r="P8" t="s">
        <v>594</v>
      </c>
    </row>
    <row r="9" spans="2:21" x14ac:dyDescent="0.3">
      <c r="N9" t="s">
        <v>597</v>
      </c>
      <c r="O9">
        <v>18.16</v>
      </c>
      <c r="P9" t="s">
        <v>594</v>
      </c>
    </row>
    <row r="10" spans="2:21" x14ac:dyDescent="0.3">
      <c r="N10" t="s">
        <v>598</v>
      </c>
      <c r="Q10">
        <v>760</v>
      </c>
      <c r="R10">
        <v>1200</v>
      </c>
      <c r="S10">
        <v>1500</v>
      </c>
      <c r="T10" t="s">
        <v>602</v>
      </c>
      <c r="U10" t="s">
        <v>603</v>
      </c>
    </row>
    <row r="11" spans="2:21" x14ac:dyDescent="0.3">
      <c r="N11">
        <v>1</v>
      </c>
      <c r="O11">
        <v>320</v>
      </c>
      <c r="P11" t="s">
        <v>594</v>
      </c>
      <c r="Q11" s="197">
        <f>Q$10/$O11</f>
        <v>2.375</v>
      </c>
      <c r="R11" s="197">
        <f>R$10/$O11</f>
        <v>3.75</v>
      </c>
      <c r="S11" s="197">
        <f>S$10/$O11</f>
        <v>4.6875</v>
      </c>
      <c r="T11">
        <f>O11*4</f>
        <v>1280</v>
      </c>
      <c r="U11">
        <f>T11/8</f>
        <v>160</v>
      </c>
    </row>
    <row r="12" spans="2:21" x14ac:dyDescent="0.3">
      <c r="N12">
        <v>2</v>
      </c>
      <c r="O12">
        <f>O$11*N12</f>
        <v>640</v>
      </c>
      <c r="P12" t="s">
        <v>594</v>
      </c>
      <c r="Q12" s="197">
        <f t="shared" ref="Q12:S15" si="0">Q$10/$O12</f>
        <v>1.1875</v>
      </c>
      <c r="R12" s="197">
        <f t="shared" si="0"/>
        <v>1.875</v>
      </c>
      <c r="S12" s="197">
        <f t="shared" si="0"/>
        <v>2.34375</v>
      </c>
      <c r="T12">
        <f t="shared" ref="T12:T15" si="1">O12*4</f>
        <v>2560</v>
      </c>
      <c r="U12">
        <f t="shared" ref="U12:U15" si="2">T12/8</f>
        <v>320</v>
      </c>
    </row>
    <row r="13" spans="2:21" x14ac:dyDescent="0.3">
      <c r="N13">
        <v>3</v>
      </c>
      <c r="O13">
        <f>O$11*N13</f>
        <v>960</v>
      </c>
      <c r="P13" t="s">
        <v>594</v>
      </c>
      <c r="Q13" s="197">
        <f t="shared" si="0"/>
        <v>0.79166666666666663</v>
      </c>
      <c r="R13" s="197">
        <f t="shared" si="0"/>
        <v>1.25</v>
      </c>
      <c r="S13" s="197">
        <f t="shared" si="0"/>
        <v>1.5625</v>
      </c>
      <c r="T13">
        <f t="shared" si="1"/>
        <v>3840</v>
      </c>
      <c r="U13">
        <f t="shared" si="2"/>
        <v>480</v>
      </c>
    </row>
    <row r="14" spans="2:21" x14ac:dyDescent="0.3">
      <c r="N14">
        <v>4</v>
      </c>
      <c r="O14">
        <f>O$11*N14</f>
        <v>1280</v>
      </c>
      <c r="P14" t="s">
        <v>594</v>
      </c>
      <c r="Q14" s="197">
        <f t="shared" si="0"/>
        <v>0.59375</v>
      </c>
      <c r="R14" s="197">
        <f t="shared" si="0"/>
        <v>0.9375</v>
      </c>
      <c r="S14" s="197">
        <f t="shared" si="0"/>
        <v>1.171875</v>
      </c>
      <c r="T14">
        <f t="shared" si="1"/>
        <v>5120</v>
      </c>
      <c r="U14">
        <f t="shared" si="2"/>
        <v>640</v>
      </c>
    </row>
    <row r="15" spans="2:21" x14ac:dyDescent="0.3">
      <c r="N15">
        <v>5</v>
      </c>
      <c r="O15">
        <f>O$11*N15</f>
        <v>1600</v>
      </c>
      <c r="P15" t="s">
        <v>594</v>
      </c>
      <c r="Q15" s="197">
        <f t="shared" si="0"/>
        <v>0.47499999999999998</v>
      </c>
      <c r="R15" s="197">
        <f t="shared" si="0"/>
        <v>0.75</v>
      </c>
      <c r="S15" s="197">
        <f t="shared" si="0"/>
        <v>0.9375</v>
      </c>
      <c r="T15">
        <f t="shared" si="1"/>
        <v>6400</v>
      </c>
      <c r="U15">
        <f t="shared" si="2"/>
        <v>800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26" sqref="O26"/>
    </sheetView>
  </sheetViews>
  <sheetFormatPr defaultRowHeight="16.5" x14ac:dyDescent="0.3"/>
  <cols>
    <col min="2" max="2" width="13.75" bestFit="1" customWidth="1"/>
    <col min="3" max="3" width="21" bestFit="1" customWidth="1"/>
    <col min="4" max="4" width="60.375" bestFit="1" customWidth="1"/>
    <col min="5" max="5" width="3.625" bestFit="1" customWidth="1"/>
    <col min="6" max="6" width="6.75" customWidth="1"/>
    <col min="7" max="9" width="11.375" customWidth="1"/>
  </cols>
  <sheetData>
    <row r="2" spans="2:12" x14ac:dyDescent="0.3">
      <c r="B2" s="10" t="s">
        <v>552</v>
      </c>
    </row>
    <row r="3" spans="2:12" ht="17.25" thickBot="1" x14ac:dyDescent="0.35"/>
    <row r="4" spans="2:12" ht="17.25" thickBot="1" x14ac:dyDescent="0.35">
      <c r="B4" s="30" t="s">
        <v>200</v>
      </c>
      <c r="C4" s="30" t="s">
        <v>201</v>
      </c>
      <c r="D4" s="30" t="s">
        <v>17</v>
      </c>
      <c r="E4" s="189" t="s">
        <v>561</v>
      </c>
      <c r="F4" s="189" t="s">
        <v>572</v>
      </c>
      <c r="G4" s="189" t="s">
        <v>562</v>
      </c>
      <c r="H4" s="189" t="s">
        <v>565</v>
      </c>
      <c r="I4" s="189" t="s">
        <v>568</v>
      </c>
      <c r="J4" s="189" t="s">
        <v>574</v>
      </c>
      <c r="K4" s="189" t="s">
        <v>575</v>
      </c>
      <c r="L4" s="189" t="s">
        <v>577</v>
      </c>
    </row>
    <row r="5" spans="2:12" x14ac:dyDescent="0.3">
      <c r="B5" s="188" t="s">
        <v>571</v>
      </c>
      <c r="C5" t="s">
        <v>587</v>
      </c>
      <c r="D5" s="188" t="s">
        <v>588</v>
      </c>
      <c r="E5" s="190">
        <v>4</v>
      </c>
      <c r="F5" s="190">
        <v>125</v>
      </c>
      <c r="G5" s="190" t="s">
        <v>563</v>
      </c>
      <c r="H5" s="190" t="s">
        <v>563</v>
      </c>
      <c r="I5" s="190" t="s">
        <v>564</v>
      </c>
      <c r="J5" s="191"/>
    </row>
    <row r="6" spans="2:12" x14ac:dyDescent="0.3">
      <c r="B6" s="188" t="s">
        <v>557</v>
      </c>
      <c r="C6" t="s">
        <v>587</v>
      </c>
      <c r="D6" s="188" t="s">
        <v>589</v>
      </c>
      <c r="E6" s="190">
        <v>6</v>
      </c>
      <c r="F6" s="190">
        <v>86</v>
      </c>
      <c r="G6" s="190" t="s">
        <v>563</v>
      </c>
      <c r="H6" s="190" t="s">
        <v>566</v>
      </c>
      <c r="I6" s="190" t="s">
        <v>569</v>
      </c>
      <c r="J6" s="191"/>
      <c r="K6" s="41"/>
    </row>
    <row r="7" spans="2:12" x14ac:dyDescent="0.3">
      <c r="B7" s="188" t="s">
        <v>586</v>
      </c>
      <c r="C7" t="s">
        <v>587</v>
      </c>
      <c r="D7" s="188" t="s">
        <v>590</v>
      </c>
      <c r="E7" s="190">
        <v>6</v>
      </c>
      <c r="F7" s="190">
        <v>67</v>
      </c>
      <c r="G7" s="196" t="s">
        <v>563</v>
      </c>
      <c r="H7" s="196" t="s">
        <v>567</v>
      </c>
      <c r="I7" s="196" t="s">
        <v>570</v>
      </c>
      <c r="J7" s="191">
        <v>7960</v>
      </c>
      <c r="K7" s="41"/>
    </row>
    <row r="8" spans="2:12" x14ac:dyDescent="0.3">
      <c r="B8" s="188" t="s">
        <v>560</v>
      </c>
      <c r="C8" t="s">
        <v>587</v>
      </c>
      <c r="D8" s="188" t="s">
        <v>591</v>
      </c>
      <c r="E8" s="190">
        <v>6</v>
      </c>
      <c r="F8" s="190">
        <v>86</v>
      </c>
      <c r="G8" s="196" t="s">
        <v>564</v>
      </c>
      <c r="H8" s="196" t="s">
        <v>567</v>
      </c>
      <c r="I8" s="196" t="s">
        <v>570</v>
      </c>
      <c r="J8" s="191">
        <v>11100</v>
      </c>
      <c r="K8" s="41"/>
    </row>
    <row r="9" spans="2:12" x14ac:dyDescent="0.3">
      <c r="B9" s="188" t="s">
        <v>573</v>
      </c>
      <c r="C9" t="s">
        <v>587</v>
      </c>
      <c r="D9" s="188" t="s">
        <v>592</v>
      </c>
      <c r="E9" s="190">
        <v>6</v>
      </c>
      <c r="F9" s="190">
        <v>100</v>
      </c>
      <c r="G9" s="196" t="s">
        <v>564</v>
      </c>
      <c r="H9" s="196" t="s">
        <v>567</v>
      </c>
      <c r="I9" s="196" t="s">
        <v>570</v>
      </c>
      <c r="J9" s="41"/>
      <c r="K9" s="41">
        <v>13148</v>
      </c>
      <c r="L9">
        <v>68</v>
      </c>
    </row>
    <row r="10" spans="2:12" x14ac:dyDescent="0.3">
      <c r="B10" s="188" t="s">
        <v>601</v>
      </c>
      <c r="C10" t="s">
        <v>587</v>
      </c>
      <c r="D10" s="188" t="s">
        <v>593</v>
      </c>
      <c r="E10" s="190">
        <v>6</v>
      </c>
      <c r="F10" s="190">
        <v>125</v>
      </c>
      <c r="G10" s="196" t="s">
        <v>564</v>
      </c>
      <c r="H10" s="196" t="s">
        <v>567</v>
      </c>
      <c r="I10" s="196" t="s">
        <v>570</v>
      </c>
      <c r="J10" s="41"/>
      <c r="K10" s="41">
        <v>13596</v>
      </c>
      <c r="L10" t="s">
        <v>578</v>
      </c>
    </row>
    <row r="11" spans="2:12" x14ac:dyDescent="0.3">
      <c r="B11" s="188" t="s">
        <v>576</v>
      </c>
      <c r="C11" t="s">
        <v>587</v>
      </c>
      <c r="D11" s="188" t="s">
        <v>593</v>
      </c>
      <c r="E11" s="190">
        <v>6</v>
      </c>
      <c r="F11" s="190">
        <v>125</v>
      </c>
      <c r="G11" s="196" t="s">
        <v>564</v>
      </c>
      <c r="H11" s="196" t="s">
        <v>567</v>
      </c>
      <c r="I11" s="196" t="s">
        <v>570</v>
      </c>
      <c r="J11" s="41"/>
      <c r="K11" s="41">
        <v>13112</v>
      </c>
      <c r="L11">
        <v>119</v>
      </c>
    </row>
    <row r="12" spans="2:12" x14ac:dyDescent="0.3">
      <c r="J12" s="41"/>
      <c r="K12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2018-02-05T09:08:52Z</dcterms:modified>
</cp:coreProperties>
</file>