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Transformer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I33" i="1" l="1"/>
  <c r="I31" i="1"/>
  <c r="I27" i="1"/>
  <c r="I28" i="1"/>
  <c r="I32" i="1"/>
  <c r="I30" i="1"/>
  <c r="I29" i="1"/>
  <c r="I26" i="1"/>
  <c r="I21" i="1"/>
  <c r="I20" i="1"/>
  <c r="I19" i="1"/>
  <c r="I18" i="1"/>
  <c r="I15" i="1"/>
  <c r="I14" i="1"/>
  <c r="I10" i="1"/>
  <c r="I5" i="1"/>
  <c r="I12" i="1"/>
  <c r="I11" i="1"/>
  <c r="I8" i="1"/>
  <c r="I7" i="1"/>
  <c r="I6" i="1"/>
  <c r="I4" i="1"/>
  <c r="I34" i="1" l="1"/>
  <c r="I35" i="1" l="1"/>
  <c r="I36" i="1" s="1"/>
</calcChain>
</file>

<file path=xl/sharedStrings.xml><?xml version="1.0" encoding="utf-8"?>
<sst xmlns="http://schemas.openxmlformats.org/spreadsheetml/2006/main" count="119" uniqueCount="67">
  <si>
    <t>PN</t>
  </si>
  <si>
    <t>Vendor</t>
  </si>
  <si>
    <t>Description</t>
  </si>
  <si>
    <t>220uF 16V ALUMINUM CAPACITORS 6.3pi</t>
  </si>
  <si>
    <t>220uF/16V ALUMINUM CAPACITORS 6.3pi</t>
    <phoneticPr fontId="2" type="noConversion"/>
  </si>
  <si>
    <t>MVG16VC220MF80</t>
  </si>
  <si>
    <t>MVG16VC220MF80</t>
    <phoneticPr fontId="2" type="noConversion"/>
  </si>
  <si>
    <t>SAMYOUNG</t>
    <phoneticPr fontId="2" type="noConversion"/>
  </si>
  <si>
    <t>Agency</t>
  </si>
  <si>
    <t>MOQ</t>
  </si>
  <si>
    <t>Cost[\]</t>
  </si>
  <si>
    <t>재고</t>
    <phoneticPr fontId="2" type="noConversion"/>
  </si>
  <si>
    <t>디바이스마트</t>
    <phoneticPr fontId="2" type="noConversion"/>
  </si>
  <si>
    <t>SMD E/C 16V 220uF (85℃)/6.3Ø x8mm</t>
    <phoneticPr fontId="2" type="noConversion"/>
  </si>
  <si>
    <t>상품코드</t>
    <phoneticPr fontId="2" type="noConversion"/>
  </si>
  <si>
    <t>ICbanQ</t>
  </si>
  <si>
    <t>ICbanQ</t>
    <phoneticPr fontId="2" type="noConversion"/>
  </si>
  <si>
    <t xml:space="preserve">P002101847 </t>
    <phoneticPr fontId="2" type="noConversion"/>
  </si>
  <si>
    <t>220uF 16V 85℃-(6.3X7.7)</t>
    <phoneticPr fontId="2" type="noConversion"/>
  </si>
  <si>
    <t>NTD5802N</t>
  </si>
  <si>
    <t xml:space="preserve">ON Semiconductor </t>
  </si>
  <si>
    <t>Power MOSFET 40V, Single N−Channel, 101A DPAK</t>
  </si>
  <si>
    <t>CTX210605-R</t>
  </si>
  <si>
    <t>COOPER BUSSMANN</t>
  </si>
  <si>
    <t>TRANSFORMER CCFL 6W 20V 11MA SMD Turn-R:67</t>
  </si>
  <si>
    <t>CTX210607-R</t>
  </si>
  <si>
    <t>TRANSFORMER CCFL 6W 15V 11MA SMD Turn-R:86</t>
  </si>
  <si>
    <t>53261-0471</t>
    <phoneticPr fontId="2" type="noConversion"/>
  </si>
  <si>
    <t>Molex</t>
    <phoneticPr fontId="2" type="noConversion"/>
  </si>
  <si>
    <t xml:space="preserve"> P005634281 </t>
    <phoneticPr fontId="2" type="noConversion"/>
  </si>
  <si>
    <t>P001635537</t>
    <phoneticPr fontId="2" type="noConversion"/>
  </si>
  <si>
    <t>수량</t>
    <phoneticPr fontId="2" type="noConversion"/>
  </si>
  <si>
    <t>53398-0471</t>
    <phoneticPr fontId="2" type="noConversion"/>
  </si>
  <si>
    <t>P005634253</t>
    <phoneticPr fontId="2" type="noConversion"/>
  </si>
  <si>
    <t>50058-8000</t>
    <phoneticPr fontId="2" type="noConversion"/>
  </si>
  <si>
    <t>P005634322</t>
    <phoneticPr fontId="2" type="noConversion"/>
  </si>
  <si>
    <t>장보고</t>
    <phoneticPr fontId="2" type="noConversion"/>
  </si>
  <si>
    <t>CRIMP TERMINAL 51021용 (1.25mm) AWG 28,30,32</t>
  </si>
  <si>
    <t>CRIMP TERMINAL 51021용 (1.25mm) AWG 28,30,32</t>
    <phoneticPr fontId="2" type="noConversion"/>
  </si>
  <si>
    <t>53261-0371</t>
    <phoneticPr fontId="2" type="noConversion"/>
  </si>
  <si>
    <t>1.25mm 4-Pin SMD RA 1A HEADER</t>
    <phoneticPr fontId="2" type="noConversion"/>
  </si>
  <si>
    <t>1.25mm 3-Pin SMD RA 1A HEADER</t>
    <phoneticPr fontId="2" type="noConversion"/>
  </si>
  <si>
    <t>P_value</t>
  </si>
  <si>
    <t>Q'ty</t>
  </si>
  <si>
    <t>51021-0400</t>
    <phoneticPr fontId="2" type="noConversion"/>
  </si>
  <si>
    <t>구매수량</t>
    <phoneticPr fontId="2" type="noConversion"/>
  </si>
  <si>
    <t>1.25mm 4-Pin Housing, Female</t>
  </si>
  <si>
    <t>1.25mm 4-Pin Housing, Female</t>
    <phoneticPr fontId="2" type="noConversion"/>
  </si>
  <si>
    <t>1.25mm 4-Pin SMD Straght 1A HEADER</t>
  </si>
  <si>
    <t>1.25mm 4-Pin SMD Straght 1A HEADER</t>
    <phoneticPr fontId="2" type="noConversion"/>
  </si>
  <si>
    <t>Power MOSFET 40V, Single N-Channel, 101A DPAK</t>
  </si>
  <si>
    <t>TRANSFORMER CCFL 6W</t>
  </si>
  <si>
    <t>Total</t>
    <phoneticPr fontId="2" type="noConversion"/>
  </si>
  <si>
    <t>NTD5802N</t>
    <phoneticPr fontId="2" type="noConversion"/>
  </si>
  <si>
    <t>P000740132</t>
    <phoneticPr fontId="2" type="noConversion"/>
  </si>
  <si>
    <t>P005634281</t>
    <phoneticPr fontId="2" type="noConversion"/>
  </si>
  <si>
    <t>CTX210609-R</t>
    <phoneticPr fontId="2" type="noConversion"/>
  </si>
  <si>
    <t>TRANSFORMER CCFL 6W 13V 11MA SMD Turn-R:100</t>
  </si>
  <si>
    <t>CTX210607-R</t>
    <phoneticPr fontId="2" type="noConversion"/>
  </si>
  <si>
    <t>CTX210605-R</t>
    <phoneticPr fontId="2" type="noConversion"/>
  </si>
  <si>
    <t>P002058985</t>
    <phoneticPr fontId="2" type="noConversion"/>
  </si>
  <si>
    <t>P005831162</t>
    <phoneticPr fontId="2" type="noConversion"/>
  </si>
  <si>
    <t>P002058197</t>
    <phoneticPr fontId="2" type="noConversion"/>
  </si>
  <si>
    <t xml:space="preserve">P007073878 </t>
    <phoneticPr fontId="2" type="noConversion"/>
  </si>
  <si>
    <t>P008221708</t>
    <phoneticPr fontId="2" type="noConversion"/>
  </si>
  <si>
    <t>부가세</t>
    <phoneticPr fontId="2" type="noConversion"/>
  </si>
  <si>
    <t>부품 Total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</si>
</sst>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8" formatCode="_-* #,##0_-;\-* #,##0_-;_-* &quot;-&quot;?_-;_-@_-"/>
  </numFmts>
  <fonts count="2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3">
    <xf numFmtId="0" fontId="0" fillId="0" borderId="0"/>
    <xf numFmtId="41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2" fillId="0" borderId="0"/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/>
  </cellStyleXfs>
  <cellXfs count="73">
    <xf numFmtId="0" fontId="0" fillId="0" borderId="0" xfId="0"/>
    <xf numFmtId="0" fontId="0" fillId="0" borderId="0" xfId="0"/>
    <xf numFmtId="0" fontId="0" fillId="0" borderId="17" xfId="0" applyBorder="1"/>
    <xf numFmtId="0" fontId="0" fillId="0" borderId="20" xfId="0" applyBorder="1"/>
    <xf numFmtId="41" fontId="0" fillId="0" borderId="17" xfId="1" applyFont="1" applyBorder="1" applyAlignment="1"/>
    <xf numFmtId="0" fontId="0" fillId="0" borderId="18" xfId="0" applyBorder="1"/>
    <xf numFmtId="41" fontId="0" fillId="0" borderId="20" xfId="1" applyFont="1" applyBorder="1" applyAlignment="1"/>
    <xf numFmtId="0" fontId="0" fillId="0" borderId="21" xfId="0" applyBorder="1"/>
    <xf numFmtId="0" fontId="0" fillId="0" borderId="17" xfId="0" applyFill="1" applyBorder="1"/>
    <xf numFmtId="41" fontId="0" fillId="0" borderId="0" xfId="1" applyFont="1" applyAlignment="1"/>
    <xf numFmtId="0" fontId="0" fillId="0" borderId="20" xfId="0" applyFill="1" applyBorder="1"/>
    <xf numFmtId="0" fontId="0" fillId="0" borderId="16" xfId="0" applyFill="1" applyBorder="1" applyAlignment="1">
      <alignment horizontal="center" vertical="center"/>
    </xf>
    <xf numFmtId="0" fontId="0" fillId="0" borderId="18" xfId="0" applyFill="1" applyBorder="1"/>
    <xf numFmtId="0" fontId="0" fillId="34" borderId="18" xfId="0" applyFill="1" applyBorder="1"/>
    <xf numFmtId="0" fontId="20" fillId="33" borderId="14" xfId="0" applyFont="1" applyFill="1" applyBorder="1" applyAlignment="1">
      <alignment horizontal="center" vertical="center"/>
    </xf>
    <xf numFmtId="0" fontId="20" fillId="33" borderId="13" xfId="0" applyFont="1" applyFill="1" applyBorder="1" applyAlignment="1">
      <alignment horizontal="center" vertical="center"/>
    </xf>
    <xf numFmtId="0" fontId="20" fillId="33" borderId="15" xfId="0" applyFont="1" applyFill="1" applyBorder="1" applyAlignment="1">
      <alignment horizontal="center" vertical="center"/>
    </xf>
    <xf numFmtId="41" fontId="0" fillId="0" borderId="0" xfId="1" applyFont="1" applyFill="1" applyBorder="1" applyAlignment="1"/>
    <xf numFmtId="41" fontId="0" fillId="34" borderId="17" xfId="1" applyFont="1" applyFill="1" applyBorder="1" applyAlignment="1"/>
    <xf numFmtId="0" fontId="0" fillId="0" borderId="17" xfId="0" applyFill="1" applyBorder="1" applyAlignment="1">
      <alignment horizontal="left" vertical="center"/>
    </xf>
    <xf numFmtId="0" fontId="0" fillId="0" borderId="19" xfId="0" applyFill="1" applyBorder="1" applyAlignment="1">
      <alignment horizontal="center"/>
    </xf>
    <xf numFmtId="0" fontId="0" fillId="0" borderId="21" xfId="0" applyFill="1" applyBorder="1"/>
    <xf numFmtId="0" fontId="0" fillId="0" borderId="19" xfId="0" applyBorder="1" applyAlignment="1">
      <alignment horizontal="center" vertical="center"/>
    </xf>
    <xf numFmtId="41" fontId="0" fillId="0" borderId="17" xfId="1" applyFont="1" applyFill="1" applyBorder="1" applyAlignment="1"/>
    <xf numFmtId="0" fontId="0" fillId="0" borderId="16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52" applyFont="1" applyFill="1" applyBorder="1" applyAlignment="1">
      <alignment horizontal="left"/>
    </xf>
    <xf numFmtId="0" fontId="0" fillId="0" borderId="17" xfId="0" applyFill="1" applyBorder="1" applyAlignment="1">
      <alignment horizontal="left" vertical="center"/>
    </xf>
    <xf numFmtId="41" fontId="0" fillId="0" borderId="0" xfId="0" applyNumberFormat="1"/>
    <xf numFmtId="0" fontId="1" fillId="0" borderId="16" xfId="43" applyBorder="1" applyAlignment="1">
      <alignment horizontal="left" vertical="center"/>
    </xf>
    <xf numFmtId="0" fontId="0" fillId="0" borderId="1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17" xfId="0" applyBorder="1" applyAlignment="1">
      <alignment horizontal="left" vertical="center"/>
    </xf>
    <xf numFmtId="0" fontId="1" fillId="0" borderId="13" xfId="43" applyBorder="1" applyAlignment="1">
      <alignment horizontal="left" vertical="center"/>
    </xf>
    <xf numFmtId="0" fontId="0" fillId="0" borderId="16" xfId="0" applyFill="1" applyBorder="1" applyAlignment="1">
      <alignment horizontal="center"/>
    </xf>
    <xf numFmtId="41" fontId="0" fillId="0" borderId="20" xfId="1" applyFont="1" applyFill="1" applyBorder="1" applyAlignment="1"/>
    <xf numFmtId="0" fontId="0" fillId="0" borderId="20" xfId="0" applyFill="1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34" borderId="17" xfId="0" applyFill="1" applyBorder="1"/>
    <xf numFmtId="0" fontId="0" fillId="0" borderId="18" xfId="0" applyBorder="1"/>
    <xf numFmtId="0" fontId="0" fillId="0" borderId="17" xfId="0" applyBorder="1"/>
    <xf numFmtId="0" fontId="0" fillId="0" borderId="16" xfId="0" applyFill="1" applyBorder="1" applyAlignment="1">
      <alignment horizontal="left"/>
    </xf>
    <xf numFmtId="41" fontId="0" fillId="0" borderId="14" xfId="1" applyFont="1" applyFill="1" applyBorder="1" applyAlignment="1"/>
    <xf numFmtId="0" fontId="0" fillId="0" borderId="17" xfId="0" applyFill="1" applyBorder="1" applyAlignment="1">
      <alignment horizontal="center"/>
    </xf>
    <xf numFmtId="0" fontId="0" fillId="0" borderId="14" xfId="0" applyBorder="1"/>
    <xf numFmtId="49" fontId="20" fillId="33" borderId="11" xfId="43" applyNumberFormat="1" applyFont="1" applyFill="1" applyBorder="1" applyAlignment="1">
      <alignment horizontal="center" vertical="center"/>
    </xf>
    <xf numFmtId="0" fontId="1" fillId="0" borderId="14" xfId="43" applyBorder="1">
      <alignment vertical="center"/>
    </xf>
    <xf numFmtId="49" fontId="20" fillId="33" borderId="10" xfId="43" applyNumberFormat="1" applyFont="1" applyFill="1" applyBorder="1" applyAlignment="1">
      <alignment horizontal="center" vertical="center"/>
    </xf>
    <xf numFmtId="0" fontId="1" fillId="0" borderId="17" xfId="43" applyBorder="1">
      <alignment vertical="center"/>
    </xf>
    <xf numFmtId="0" fontId="1" fillId="0" borderId="14" xfId="43" applyBorder="1" applyAlignment="1">
      <alignment horizontal="center" vertical="center"/>
    </xf>
    <xf numFmtId="0" fontId="1" fillId="0" borderId="17" xfId="43" applyBorder="1" applyAlignment="1">
      <alignment horizontal="center" vertical="center"/>
    </xf>
    <xf numFmtId="0" fontId="1" fillId="0" borderId="20" xfId="43" applyBorder="1" applyAlignment="1">
      <alignment horizontal="center" vertical="center"/>
    </xf>
    <xf numFmtId="0" fontId="3" fillId="0" borderId="20" xfId="52" applyFill="1" applyBorder="1"/>
    <xf numFmtId="0" fontId="20" fillId="33" borderId="11" xfId="0" applyFont="1" applyFill="1" applyBorder="1" applyAlignment="1">
      <alignment horizontal="center" vertical="center"/>
    </xf>
    <xf numFmtId="0" fontId="20" fillId="33" borderId="12" xfId="0" applyFont="1" applyFill="1" applyBorder="1" applyAlignment="1">
      <alignment horizontal="center" vertical="center"/>
    </xf>
    <xf numFmtId="0" fontId="0" fillId="0" borderId="17" xfId="0" applyFill="1" applyBorder="1"/>
    <xf numFmtId="0" fontId="0" fillId="0" borderId="14" xfId="0" applyFill="1" applyBorder="1"/>
    <xf numFmtId="0" fontId="0" fillId="0" borderId="20" xfId="0" applyFill="1" applyBorder="1"/>
    <xf numFmtId="0" fontId="0" fillId="0" borderId="15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22" xfId="0" applyFill="1" applyBorder="1"/>
    <xf numFmtId="41" fontId="0" fillId="0" borderId="14" xfId="0" applyNumberFormat="1" applyBorder="1"/>
    <xf numFmtId="41" fontId="0" fillId="0" borderId="17" xfId="0" applyNumberFormat="1" applyBorder="1"/>
    <xf numFmtId="0" fontId="0" fillId="0" borderId="16" xfId="52" applyFont="1" applyFill="1" applyBorder="1" applyAlignment="1">
      <alignment horizontal="left"/>
    </xf>
    <xf numFmtId="0" fontId="3" fillId="0" borderId="17" xfId="52" applyFill="1" applyBorder="1"/>
    <xf numFmtId="41" fontId="0" fillId="0" borderId="20" xfId="0" applyNumberFormat="1" applyBorder="1"/>
    <xf numFmtId="0" fontId="23" fillId="0" borderId="20" xfId="0" applyFont="1" applyBorder="1" applyAlignment="1">
      <alignment horizontal="center"/>
    </xf>
    <xf numFmtId="0" fontId="21" fillId="0" borderId="0" xfId="0" applyFont="1" applyAlignment="1">
      <alignment horizontal="right"/>
    </xf>
    <xf numFmtId="0" fontId="20" fillId="0" borderId="0" xfId="0" applyFont="1" applyFill="1" applyBorder="1" applyAlignment="1">
      <alignment horizontal="right"/>
    </xf>
    <xf numFmtId="41" fontId="21" fillId="0" borderId="0" xfId="0" applyNumberFormat="1" applyFont="1"/>
    <xf numFmtId="178" fontId="21" fillId="0" borderId="0" xfId="0" applyNumberFormat="1" applyFont="1"/>
    <xf numFmtId="178" fontId="20" fillId="0" borderId="0" xfId="0" applyNumberFormat="1" applyFont="1"/>
  </cellXfs>
  <cellStyles count="5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45"/>
    <cellStyle name="보통" xfId="9" builtinId="28" customBuiltin="1"/>
    <cellStyle name="설명 텍스트" xfId="16" builtinId="53" customBuiltin="1"/>
    <cellStyle name="셀 확인" xfId="14" builtinId="23" customBuiltin="1"/>
    <cellStyle name="쉼표 [0]" xfId="1" builtinId="6"/>
    <cellStyle name="쉼표 [0] 2" xfId="47"/>
    <cellStyle name="쉼표 [0] 2 2" xfId="49"/>
    <cellStyle name="쉼표 [0] 3" xfId="48"/>
    <cellStyle name="쉼표 [0] 4" xfId="44"/>
    <cellStyle name="쉼표 [0] 5" xfId="51"/>
    <cellStyle name="연결된 셀" xfId="13" builtinId="24" customBuiltin="1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50"/>
    <cellStyle name="제목 6" xfId="46"/>
    <cellStyle name="좋음" xfId="7" builtinId="26" customBuiltin="1"/>
    <cellStyle name="출력" xfId="11" builtinId="21" customBuiltin="1"/>
    <cellStyle name="표준" xfId="0" builtinId="0"/>
    <cellStyle name="표준 10" xfId="42"/>
    <cellStyle name="표준 2" xfId="43"/>
    <cellStyle name="표준 3" xfId="5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9"/>
  <sheetViews>
    <sheetView tabSelected="1" workbookViewId="0">
      <selection activeCell="L15" sqref="L15"/>
    </sheetView>
  </sheetViews>
  <sheetFormatPr defaultRowHeight="16.5" x14ac:dyDescent="0.3"/>
  <cols>
    <col min="2" max="2" width="18.875" bestFit="1" customWidth="1"/>
    <col min="3" max="3" width="19.875" customWidth="1"/>
    <col min="4" max="4" width="49.75" bestFit="1" customWidth="1"/>
    <col min="5" max="5" width="13" bestFit="1" customWidth="1"/>
    <col min="8" max="8" width="9" style="1"/>
    <col min="9" max="9" width="10.875" style="1" bestFit="1" customWidth="1"/>
    <col min="11" max="11" width="12.5" bestFit="1" customWidth="1"/>
    <col min="12" max="12" width="37.5" bestFit="1" customWidth="1"/>
  </cols>
  <sheetData>
    <row r="2" spans="2:12" ht="17.25" thickBot="1" x14ac:dyDescent="0.35"/>
    <row r="3" spans="2:12" x14ac:dyDescent="0.3">
      <c r="B3" s="15" t="s">
        <v>0</v>
      </c>
      <c r="C3" s="14" t="s">
        <v>1</v>
      </c>
      <c r="D3" s="14" t="s">
        <v>2</v>
      </c>
      <c r="E3" s="14" t="s">
        <v>8</v>
      </c>
      <c r="F3" s="14" t="s">
        <v>9</v>
      </c>
      <c r="G3" s="14" t="s">
        <v>10</v>
      </c>
      <c r="H3" s="14" t="s">
        <v>31</v>
      </c>
      <c r="I3" s="14" t="s">
        <v>10</v>
      </c>
      <c r="J3" s="14" t="s">
        <v>11</v>
      </c>
      <c r="K3" s="16" t="s">
        <v>14</v>
      </c>
    </row>
    <row r="4" spans="2:12" x14ac:dyDescent="0.3">
      <c r="B4" s="24" t="s">
        <v>6</v>
      </c>
      <c r="C4" s="27" t="s">
        <v>7</v>
      </c>
      <c r="D4" s="27" t="s">
        <v>4</v>
      </c>
      <c r="E4" s="8" t="s">
        <v>12</v>
      </c>
      <c r="F4" s="8">
        <v>10</v>
      </c>
      <c r="G4" s="23">
        <v>90</v>
      </c>
      <c r="H4" s="23">
        <v>10</v>
      </c>
      <c r="I4" s="23">
        <f>H4*G4</f>
        <v>900</v>
      </c>
      <c r="J4" s="8"/>
      <c r="K4" s="12">
        <v>4253</v>
      </c>
      <c r="L4" t="s">
        <v>13</v>
      </c>
    </row>
    <row r="5" spans="2:12" x14ac:dyDescent="0.3">
      <c r="B5" s="24"/>
      <c r="C5" s="27"/>
      <c r="D5" s="27"/>
      <c r="E5" s="8" t="s">
        <v>16</v>
      </c>
      <c r="F5" s="8">
        <v>50</v>
      </c>
      <c r="G5" s="23">
        <v>100</v>
      </c>
      <c r="H5" s="23">
        <v>10</v>
      </c>
      <c r="I5" s="23">
        <f>F5*G5</f>
        <v>5000</v>
      </c>
      <c r="J5" s="8"/>
      <c r="K5" s="12" t="s">
        <v>17</v>
      </c>
      <c r="L5" t="s">
        <v>18</v>
      </c>
    </row>
    <row r="6" spans="2:12" x14ac:dyDescent="0.3">
      <c r="B6" s="34" t="s">
        <v>53</v>
      </c>
      <c r="C6" s="8" t="s">
        <v>20</v>
      </c>
      <c r="D6" s="8" t="s">
        <v>21</v>
      </c>
      <c r="E6" s="8" t="s">
        <v>15</v>
      </c>
      <c r="F6" s="8">
        <v>1</v>
      </c>
      <c r="G6" s="23">
        <v>1260</v>
      </c>
      <c r="H6" s="23">
        <v>2</v>
      </c>
      <c r="I6" s="23">
        <f t="shared" ref="I6:I8" si="0">H6*G6</f>
        <v>2520</v>
      </c>
      <c r="J6" s="8"/>
      <c r="K6" s="12"/>
    </row>
    <row r="7" spans="2:12" x14ac:dyDescent="0.3">
      <c r="B7" s="34" t="s">
        <v>22</v>
      </c>
      <c r="C7" s="8" t="s">
        <v>23</v>
      </c>
      <c r="D7" s="8" t="s">
        <v>24</v>
      </c>
      <c r="E7" s="8" t="s">
        <v>15</v>
      </c>
      <c r="F7" s="8">
        <v>1</v>
      </c>
      <c r="G7" s="23">
        <v>7100</v>
      </c>
      <c r="H7" s="23">
        <v>2</v>
      </c>
      <c r="I7" s="23">
        <f t="shared" si="0"/>
        <v>14200</v>
      </c>
      <c r="J7" s="8"/>
      <c r="K7" s="12"/>
    </row>
    <row r="8" spans="2:12" x14ac:dyDescent="0.3">
      <c r="B8" s="34" t="s">
        <v>58</v>
      </c>
      <c r="C8" s="8" t="s">
        <v>23</v>
      </c>
      <c r="D8" s="8" t="s">
        <v>26</v>
      </c>
      <c r="E8" s="8" t="s">
        <v>15</v>
      </c>
      <c r="F8" s="8">
        <v>1</v>
      </c>
      <c r="G8" s="23">
        <v>10080</v>
      </c>
      <c r="H8" s="23">
        <v>2</v>
      </c>
      <c r="I8" s="23">
        <f t="shared" si="0"/>
        <v>20160</v>
      </c>
      <c r="J8" s="8"/>
      <c r="K8" s="12"/>
    </row>
    <row r="9" spans="2:12" s="1" customFormat="1" x14ac:dyDescent="0.3">
      <c r="B9" s="34" t="s">
        <v>56</v>
      </c>
      <c r="C9" s="8" t="s">
        <v>23</v>
      </c>
      <c r="D9" s="61" t="s">
        <v>57</v>
      </c>
      <c r="E9" s="55" t="s">
        <v>15</v>
      </c>
      <c r="F9" s="8">
        <v>1</v>
      </c>
      <c r="G9" s="23">
        <v>11090</v>
      </c>
      <c r="H9" s="23"/>
      <c r="I9" s="23"/>
      <c r="J9" s="8"/>
      <c r="K9" s="12"/>
    </row>
    <row r="10" spans="2:12" x14ac:dyDescent="0.3">
      <c r="B10" s="24" t="s">
        <v>32</v>
      </c>
      <c r="C10" s="27" t="s">
        <v>28</v>
      </c>
      <c r="D10" s="27" t="s">
        <v>49</v>
      </c>
      <c r="E10" s="38" t="s">
        <v>15</v>
      </c>
      <c r="F10" s="38">
        <v>100</v>
      </c>
      <c r="G10" s="18">
        <v>130</v>
      </c>
      <c r="H10" s="18">
        <v>10</v>
      </c>
      <c r="I10" s="18">
        <f>F10*G10</f>
        <v>13000</v>
      </c>
      <c r="J10" s="38"/>
      <c r="K10" s="13" t="s">
        <v>29</v>
      </c>
    </row>
    <row r="11" spans="2:12" s="1" customFormat="1" x14ac:dyDescent="0.3">
      <c r="B11" s="24"/>
      <c r="C11" s="27"/>
      <c r="D11" s="27"/>
      <c r="E11" s="8" t="s">
        <v>15</v>
      </c>
      <c r="F11" s="8">
        <v>1</v>
      </c>
      <c r="G11" s="23">
        <v>1330</v>
      </c>
      <c r="H11" s="23">
        <v>10</v>
      </c>
      <c r="I11" s="23">
        <f t="shared" ref="I11:I12" si="1">H11*G11</f>
        <v>13300</v>
      </c>
      <c r="J11" s="8"/>
      <c r="K11" s="12" t="s">
        <v>30</v>
      </c>
    </row>
    <row r="12" spans="2:12" x14ac:dyDescent="0.3">
      <c r="B12" s="24"/>
      <c r="C12" s="27"/>
      <c r="D12" s="27"/>
      <c r="E12" s="8" t="s">
        <v>12</v>
      </c>
      <c r="F12" s="8">
        <v>1</v>
      </c>
      <c r="G12" s="23">
        <v>300</v>
      </c>
      <c r="H12" s="23">
        <v>10</v>
      </c>
      <c r="I12" s="23">
        <f t="shared" si="1"/>
        <v>3000</v>
      </c>
      <c r="J12" s="8"/>
      <c r="K12" s="12">
        <v>36474</v>
      </c>
    </row>
    <row r="13" spans="2:12" s="1" customFormat="1" x14ac:dyDescent="0.3">
      <c r="B13" s="11"/>
      <c r="C13" s="19"/>
      <c r="D13" s="19"/>
      <c r="E13" s="8"/>
      <c r="F13" s="8"/>
      <c r="G13" s="23"/>
      <c r="H13" s="23"/>
      <c r="I13" s="23"/>
      <c r="J13" s="8"/>
      <c r="K13" s="12"/>
    </row>
    <row r="14" spans="2:12" x14ac:dyDescent="0.3">
      <c r="B14" s="34" t="s">
        <v>44</v>
      </c>
      <c r="C14" s="8" t="s">
        <v>28</v>
      </c>
      <c r="D14" s="8" t="s">
        <v>47</v>
      </c>
      <c r="E14" s="8" t="s">
        <v>15</v>
      </c>
      <c r="F14" s="8">
        <v>10</v>
      </c>
      <c r="G14" s="23">
        <v>210</v>
      </c>
      <c r="H14" s="23"/>
      <c r="I14" s="23">
        <f>F14*G14</f>
        <v>2100</v>
      </c>
      <c r="J14" s="8"/>
      <c r="K14" s="12" t="s">
        <v>33</v>
      </c>
    </row>
    <row r="15" spans="2:12" ht="17.25" thickBot="1" x14ac:dyDescent="0.35">
      <c r="B15" s="20" t="s">
        <v>34</v>
      </c>
      <c r="C15" s="10" t="s">
        <v>28</v>
      </c>
      <c r="D15" s="10" t="s">
        <v>38</v>
      </c>
      <c r="E15" s="10" t="s">
        <v>15</v>
      </c>
      <c r="F15" s="10">
        <v>100</v>
      </c>
      <c r="G15" s="35">
        <v>20</v>
      </c>
      <c r="H15" s="35"/>
      <c r="I15" s="35">
        <f>F15*G15</f>
        <v>2000</v>
      </c>
      <c r="J15" s="10" t="s">
        <v>36</v>
      </c>
      <c r="K15" s="21" t="s">
        <v>35</v>
      </c>
    </row>
    <row r="16" spans="2:12" ht="17.25" thickBot="1" x14ac:dyDescent="0.35">
      <c r="G16" s="9"/>
      <c r="H16" s="9"/>
      <c r="I16" s="9"/>
    </row>
    <row r="17" spans="2:11" s="1" customFormat="1" x14ac:dyDescent="0.3">
      <c r="B17" s="15" t="s">
        <v>0</v>
      </c>
      <c r="C17" s="14" t="s">
        <v>1</v>
      </c>
      <c r="D17" s="14" t="s">
        <v>2</v>
      </c>
      <c r="E17" s="14" t="s">
        <v>8</v>
      </c>
      <c r="F17" s="14" t="s">
        <v>9</v>
      </c>
      <c r="G17" s="14" t="s">
        <v>10</v>
      </c>
      <c r="H17" s="14" t="s">
        <v>31</v>
      </c>
      <c r="I17" s="14" t="s">
        <v>10</v>
      </c>
      <c r="J17" s="14" t="s">
        <v>11</v>
      </c>
      <c r="K17" s="16" t="s">
        <v>14</v>
      </c>
    </row>
    <row r="18" spans="2:11" x14ac:dyDescent="0.3">
      <c r="B18" s="25" t="s">
        <v>39</v>
      </c>
      <c r="C18" s="27" t="s">
        <v>28</v>
      </c>
      <c r="D18" s="32" t="s">
        <v>41</v>
      </c>
      <c r="E18" s="8" t="s">
        <v>15</v>
      </c>
      <c r="F18" s="2">
        <v>100</v>
      </c>
      <c r="G18" s="4">
        <v>90</v>
      </c>
      <c r="H18" s="4"/>
      <c r="I18" s="23">
        <f>F18*G18</f>
        <v>9000</v>
      </c>
      <c r="J18" s="2"/>
      <c r="K18" s="5"/>
    </row>
    <row r="19" spans="2:11" x14ac:dyDescent="0.3">
      <c r="B19" s="25"/>
      <c r="C19" s="27"/>
      <c r="D19" s="32"/>
      <c r="E19" s="8" t="s">
        <v>15</v>
      </c>
      <c r="F19" s="2">
        <v>10</v>
      </c>
      <c r="G19" s="4">
        <v>440</v>
      </c>
      <c r="H19" s="4"/>
      <c r="I19" s="23">
        <f>F19*G19</f>
        <v>4400</v>
      </c>
      <c r="J19" s="2"/>
      <c r="K19" s="5"/>
    </row>
    <row r="20" spans="2:11" x14ac:dyDescent="0.3">
      <c r="B20" s="25" t="s">
        <v>27</v>
      </c>
      <c r="C20" s="27" t="s">
        <v>28</v>
      </c>
      <c r="D20" s="32" t="s">
        <v>40</v>
      </c>
      <c r="E20" s="8" t="s">
        <v>12</v>
      </c>
      <c r="F20" s="2">
        <v>1</v>
      </c>
      <c r="G20" s="4">
        <v>300</v>
      </c>
      <c r="H20" s="23">
        <v>10</v>
      </c>
      <c r="I20" s="23">
        <f t="shared" ref="I20:I21" si="2">H20*G20</f>
        <v>3000</v>
      </c>
      <c r="J20" s="2"/>
      <c r="K20" s="5"/>
    </row>
    <row r="21" spans="2:11" ht="17.25" thickBot="1" x14ac:dyDescent="0.35">
      <c r="B21" s="22"/>
      <c r="C21" s="36"/>
      <c r="D21" s="37"/>
      <c r="E21" s="10" t="s">
        <v>15</v>
      </c>
      <c r="F21" s="3">
        <v>1</v>
      </c>
      <c r="G21" s="6">
        <v>1140</v>
      </c>
      <c r="H21" s="35">
        <v>10</v>
      </c>
      <c r="I21" s="35">
        <f t="shared" si="2"/>
        <v>11400</v>
      </c>
      <c r="J21" s="3"/>
      <c r="K21" s="7"/>
    </row>
    <row r="22" spans="2:11" x14ac:dyDescent="0.3">
      <c r="G22" s="9"/>
      <c r="H22" s="9"/>
      <c r="I22" s="9"/>
    </row>
    <row r="24" spans="2:11" ht="17.25" thickBot="1" x14ac:dyDescent="0.35"/>
    <row r="25" spans="2:11" ht="17.25" thickBot="1" x14ac:dyDescent="0.35">
      <c r="B25" s="47" t="s">
        <v>42</v>
      </c>
      <c r="C25" s="45" t="s">
        <v>43</v>
      </c>
      <c r="D25" s="53" t="s">
        <v>2</v>
      </c>
      <c r="E25" s="53" t="s">
        <v>8</v>
      </c>
      <c r="F25" s="53" t="s">
        <v>9</v>
      </c>
      <c r="G25" s="53" t="s">
        <v>10</v>
      </c>
      <c r="H25" s="53" t="s">
        <v>45</v>
      </c>
      <c r="I25" s="53" t="s">
        <v>52</v>
      </c>
      <c r="J25" s="53" t="s">
        <v>11</v>
      </c>
      <c r="K25" s="54" t="s">
        <v>14</v>
      </c>
    </row>
    <row r="26" spans="2:11" x14ac:dyDescent="0.3">
      <c r="B26" s="33" t="s">
        <v>5</v>
      </c>
      <c r="C26" s="49">
        <v>1</v>
      </c>
      <c r="D26" s="46" t="s">
        <v>3</v>
      </c>
      <c r="E26" s="56" t="s">
        <v>16</v>
      </c>
      <c r="F26" s="30">
        <v>50</v>
      </c>
      <c r="G26" s="42">
        <v>100</v>
      </c>
      <c r="H26" s="56">
        <v>50</v>
      </c>
      <c r="I26" s="62">
        <f>G26*H26</f>
        <v>5000</v>
      </c>
      <c r="J26" s="44"/>
      <c r="K26" s="58" t="s">
        <v>17</v>
      </c>
    </row>
    <row r="27" spans="2:11" x14ac:dyDescent="0.3">
      <c r="B27" s="29" t="s">
        <v>19</v>
      </c>
      <c r="C27" s="50">
        <v>2</v>
      </c>
      <c r="D27" s="48" t="s">
        <v>50</v>
      </c>
      <c r="E27" s="55" t="s">
        <v>15</v>
      </c>
      <c r="F27" s="43">
        <v>1</v>
      </c>
      <c r="G27" s="23">
        <v>1260</v>
      </c>
      <c r="H27" s="55">
        <v>20</v>
      </c>
      <c r="I27" s="63">
        <f>G27*H27</f>
        <v>25200</v>
      </c>
      <c r="J27" s="40"/>
      <c r="K27" s="39" t="s">
        <v>54</v>
      </c>
    </row>
    <row r="28" spans="2:11" x14ac:dyDescent="0.3">
      <c r="B28" s="29" t="s">
        <v>32</v>
      </c>
      <c r="C28" s="50">
        <v>1</v>
      </c>
      <c r="D28" s="48" t="s">
        <v>48</v>
      </c>
      <c r="E28" s="55" t="s">
        <v>15</v>
      </c>
      <c r="F28" s="43">
        <v>100</v>
      </c>
      <c r="G28" s="23">
        <v>130</v>
      </c>
      <c r="H28" s="40">
        <v>100</v>
      </c>
      <c r="I28" s="63">
        <f>G28*H28</f>
        <v>13000</v>
      </c>
      <c r="J28" s="40"/>
      <c r="K28" s="39" t="s">
        <v>55</v>
      </c>
    </row>
    <row r="29" spans="2:11" x14ac:dyDescent="0.3">
      <c r="B29" s="29" t="s">
        <v>59</v>
      </c>
      <c r="C29" s="50">
        <v>1</v>
      </c>
      <c r="D29" s="48" t="s">
        <v>51</v>
      </c>
      <c r="E29" s="55" t="s">
        <v>15</v>
      </c>
      <c r="F29" s="43">
        <v>1</v>
      </c>
      <c r="G29" s="23">
        <v>7100</v>
      </c>
      <c r="H29" s="55">
        <v>2</v>
      </c>
      <c r="I29" s="63">
        <f t="shared" ref="I29:I33" si="3">G29*H29</f>
        <v>14200</v>
      </c>
      <c r="J29" s="40"/>
      <c r="K29" s="39" t="s">
        <v>61</v>
      </c>
    </row>
    <row r="30" spans="2:11" s="1" customFormat="1" x14ac:dyDescent="0.3">
      <c r="B30" s="41" t="s">
        <v>25</v>
      </c>
      <c r="C30" s="50">
        <v>1</v>
      </c>
      <c r="D30" s="48" t="s">
        <v>51</v>
      </c>
      <c r="E30" s="55" t="s">
        <v>15</v>
      </c>
      <c r="F30" s="43">
        <v>1</v>
      </c>
      <c r="G30" s="23">
        <v>10080</v>
      </c>
      <c r="H30" s="55">
        <v>2</v>
      </c>
      <c r="I30" s="63">
        <f t="shared" si="3"/>
        <v>20160</v>
      </c>
      <c r="J30" s="40"/>
      <c r="K30" s="39" t="s">
        <v>62</v>
      </c>
    </row>
    <row r="31" spans="2:11" s="1" customFormat="1" x14ac:dyDescent="0.3">
      <c r="B31" s="41" t="s">
        <v>56</v>
      </c>
      <c r="C31" s="43">
        <v>1</v>
      </c>
      <c r="D31" s="55" t="s">
        <v>57</v>
      </c>
      <c r="E31" s="55" t="s">
        <v>15</v>
      </c>
      <c r="F31" s="43">
        <v>1</v>
      </c>
      <c r="G31" s="23">
        <v>11090</v>
      </c>
      <c r="H31" s="55">
        <v>2</v>
      </c>
      <c r="I31" s="63">
        <f t="shared" si="3"/>
        <v>22180</v>
      </c>
      <c r="J31" s="40"/>
      <c r="K31" s="60" t="s">
        <v>60</v>
      </c>
    </row>
    <row r="32" spans="2:11" x14ac:dyDescent="0.3">
      <c r="B32" s="64" t="s">
        <v>44</v>
      </c>
      <c r="C32" s="50">
        <v>1</v>
      </c>
      <c r="D32" s="65" t="s">
        <v>46</v>
      </c>
      <c r="E32" s="55" t="s">
        <v>15</v>
      </c>
      <c r="F32" s="43">
        <v>10</v>
      </c>
      <c r="G32" s="23">
        <v>210</v>
      </c>
      <c r="H32" s="55">
        <v>30</v>
      </c>
      <c r="I32" s="63">
        <f t="shared" si="3"/>
        <v>6300</v>
      </c>
      <c r="J32" s="40"/>
      <c r="K32" s="60" t="s">
        <v>63</v>
      </c>
    </row>
    <row r="33" spans="2:11" ht="17.25" thickBot="1" x14ac:dyDescent="0.35">
      <c r="B33" s="26" t="s">
        <v>34</v>
      </c>
      <c r="C33" s="51">
        <v>4</v>
      </c>
      <c r="D33" s="52" t="s">
        <v>37</v>
      </c>
      <c r="E33" s="57" t="s">
        <v>15</v>
      </c>
      <c r="F33" s="31">
        <v>100</v>
      </c>
      <c r="G33" s="35">
        <v>20</v>
      </c>
      <c r="H33" s="57">
        <v>220</v>
      </c>
      <c r="I33" s="66">
        <f>G33*H33</f>
        <v>4400</v>
      </c>
      <c r="J33" s="67" t="s">
        <v>36</v>
      </c>
      <c r="K33" s="21" t="s">
        <v>64</v>
      </c>
    </row>
    <row r="34" spans="2:11" x14ac:dyDescent="0.3">
      <c r="H34" s="68" t="s">
        <v>66</v>
      </c>
      <c r="I34" s="70">
        <f>SUM(I26:I33)</f>
        <v>110440</v>
      </c>
    </row>
    <row r="35" spans="2:11" x14ac:dyDescent="0.3">
      <c r="H35" s="68" t="s">
        <v>65</v>
      </c>
      <c r="I35" s="71">
        <f>I34*0.1</f>
        <v>11044</v>
      </c>
    </row>
    <row r="36" spans="2:11" x14ac:dyDescent="0.3">
      <c r="G36" s="17"/>
      <c r="H36" s="69" t="s">
        <v>52</v>
      </c>
      <c r="I36" s="72">
        <f>I34+I35</f>
        <v>121484</v>
      </c>
    </row>
    <row r="37" spans="2:11" x14ac:dyDescent="0.3">
      <c r="G37" s="17"/>
      <c r="H37" s="17"/>
    </row>
    <row r="38" spans="2:11" x14ac:dyDescent="0.3">
      <c r="G38" s="17"/>
      <c r="H38" s="59"/>
    </row>
    <row r="39" spans="2:11" x14ac:dyDescent="0.3">
      <c r="G39" s="28"/>
      <c r="H39" s="28"/>
    </row>
  </sheetData>
  <mergeCells count="12">
    <mergeCell ref="D18:D19"/>
    <mergeCell ref="C18:C19"/>
    <mergeCell ref="B18:B19"/>
    <mergeCell ref="D20:D21"/>
    <mergeCell ref="C20:C21"/>
    <mergeCell ref="B20:B21"/>
    <mergeCell ref="D4:D5"/>
    <mergeCell ref="C4:C5"/>
    <mergeCell ref="B4:B5"/>
    <mergeCell ref="D10:D12"/>
    <mergeCell ref="C10:C12"/>
    <mergeCell ref="B10:B12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Transformer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2018-02-03T15:16:56Z</dcterms:modified>
</cp:coreProperties>
</file>