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735" yWindow="1890" windowWidth="28800" windowHeight="12060" activeTab="8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</sheets>
  <definedNames>
    <definedName name="_xlnm._FilterDatabase" localSheetId="4">'0314'!$B$4:$F$4</definedName>
  </definedNames>
  <calcPr calcId="144525"/>
</workbook>
</file>

<file path=xl/calcChain.xml><?xml version="1.0" encoding="utf-8"?>
<calcChain xmlns="http://schemas.openxmlformats.org/spreadsheetml/2006/main">
  <c r="I12" i="15" l="1"/>
  <c r="P13" i="11"/>
  <c r="P7" i="11"/>
  <c r="P6" i="11"/>
  <c r="P8" i="11" s="1"/>
  <c r="I11" i="15"/>
  <c r="F5" i="9"/>
  <c r="P9" i="11" l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I5" i="7"/>
  <c r="F5" i="7"/>
  <c r="E5" i="7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E9" i="13" l="1"/>
  <c r="F8" i="13"/>
  <c r="F7" i="13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<sst xmlns="http://schemas.openxmlformats.org/spreadsheetml/2006/main" count="1006" uniqueCount="392">
  <si>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</si>
  <si>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</si>
  <si>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</si>
  <si>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</si>
  <si>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</si>
  <si>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</si>
  <si>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</si>
  <si>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1" type="noConversion"/>
  </si>
  <si>
    <t>상품코드</t>
    <phoneticPr fontId="11" type="noConversion"/>
  </si>
  <si>
    <t>ICbanQ</t>
  </si>
  <si>
    <t>ICbanQ</t>
    <phoneticPr fontId="11" type="noConversion"/>
  </si>
  <si>
    <t xml:space="preserve">P002101847 </t>
    <phoneticPr fontId="11" type="noConversion"/>
  </si>
  <si>
    <t>NTD5802N</t>
  </si>
  <si>
    <t>CTX210607-R</t>
  </si>
  <si>
    <t>53398-0471</t>
    <phoneticPr fontId="11" type="noConversion"/>
  </si>
  <si>
    <t>50058-8000</t>
    <phoneticPr fontId="11" type="noConversion"/>
  </si>
  <si>
    <t>CRIMP TERMINAL 51021용 (1.25mm) AWG 28,30,32</t>
  </si>
  <si>
    <t>P_value</t>
  </si>
  <si>
    <t>Q'ty</t>
  </si>
  <si>
    <t>51021-0400</t>
    <phoneticPr fontId="11" type="noConversion"/>
  </si>
  <si>
    <t>구매수량</t>
    <phoneticPr fontId="11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</si>
  <si>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</si>
  <si>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</si>
  <si>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</si>
  <si>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</si>
  <si>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1" type="noConversion"/>
  </si>
  <si>
    <t>P000740132</t>
    <phoneticPr fontId="11" type="noConversion"/>
  </si>
  <si>
    <t>P005634281</t>
    <phoneticPr fontId="11" type="noConversion"/>
  </si>
  <si>
    <t>CTX210609-R</t>
    <phoneticPr fontId="11" type="noConversion"/>
  </si>
  <si>
    <t>TRANSFORMER CCFL 6W 13V 11MA SMD Turn-R:100</t>
  </si>
  <si>
    <t>CTX210605-R</t>
    <phoneticPr fontId="11" type="noConversion"/>
  </si>
  <si>
    <t>P002058985</t>
    <phoneticPr fontId="11" type="noConversion"/>
  </si>
  <si>
    <t>P005831162</t>
    <phoneticPr fontId="11" type="noConversion"/>
  </si>
  <si>
    <t>P002058197</t>
    <phoneticPr fontId="11" type="noConversion"/>
  </si>
  <si>
    <t xml:space="preserve">P007073878 </t>
    <phoneticPr fontId="11" type="noConversion"/>
  </si>
  <si>
    <t>부가세</t>
    <phoneticPr fontId="11" type="noConversion"/>
  </si>
  <si>
    <t>부품 Total</t>
    <phoneticPr fontId="11" type="noConversion"/>
  </si>
  <si>
    <t>P007567011</t>
    <phoneticPr fontId="11" type="noConversion"/>
  </si>
  <si>
    <t>NVMFS5C450NL</t>
    <phoneticPr fontId="11" type="noConversion"/>
  </si>
  <si>
    <t>CAP TANT 220UF 16V 10% 2917</t>
    <phoneticPr fontId="11" type="noConversion"/>
  </si>
  <si>
    <t>P008221708</t>
    <phoneticPr fontId="11" type="noConversion"/>
  </si>
  <si>
    <t>장보고 재고 있음</t>
    <phoneticPr fontId="11" type="noConversion"/>
  </si>
  <si>
    <t>2/5일 구매</t>
    <phoneticPr fontId="11" type="noConversion"/>
  </si>
  <si>
    <t>T491D227K016AT</t>
    <phoneticPr fontId="11" type="noConversion"/>
  </si>
  <si>
    <t>재고 없음</t>
    <phoneticPr fontId="11" type="noConversion"/>
  </si>
  <si>
    <t xml:space="preserve">P007223445 </t>
    <phoneticPr fontId="11" type="noConversion"/>
  </si>
  <si>
    <t>2/8일 구매</t>
    <phoneticPr fontId="11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</si>
  <si>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1" type="noConversion"/>
  </si>
  <si>
    <t>B180212004001</t>
    <phoneticPr fontId="11" type="noConversion"/>
  </si>
  <si>
    <t>주문번호</t>
    <phoneticPr fontId="11" type="noConversion"/>
  </si>
  <si>
    <t>2/12일 구매</t>
    <phoneticPr fontId="11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</si>
  <si>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</si>
  <si>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</si>
  <si>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</si>
  <si>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</si>
  <si>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</si>
  <si>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</si>
  <si>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</si>
  <si>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</si>
  <si>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</si>
  <si>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</si>
  <si>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</si>
  <si>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</si>
  <si>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</si>
  <si>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</si>
  <si>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</si>
  <si>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</si>
  <si>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</si>
  <si>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</si>
  <si>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</si>
  <si>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</si>
  <si>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</si>
  <si>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</si>
  <si>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</si>
  <si>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</si>
  <si>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</si>
  <si>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</si>
  <si>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</si>
  <si>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</si>
  <si>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</si>
  <si>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</si>
  <si>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</si>
  <si>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</si>
  <si>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</si>
  <si>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1" type="noConversion"/>
  </si>
  <si>
    <t>작업기간</t>
    <phoneticPr fontId="11" type="noConversion"/>
  </si>
  <si>
    <t>Month</t>
    <phoneticPr fontId="11" type="noConversion"/>
  </si>
  <si>
    <t>Day[20/Month]</t>
    <phoneticPr fontId="11" type="noConversion"/>
  </si>
  <si>
    <t>Hour[3/Day]</t>
    <phoneticPr fontId="11" type="noConversion"/>
  </si>
  <si>
    <t>시급</t>
    <phoneticPr fontId="11" type="noConversion"/>
  </si>
  <si>
    <t>가중치</t>
    <phoneticPr fontId="11" type="noConversion"/>
  </si>
  <si>
    <t>LF Gen MCU</t>
    <phoneticPr fontId="11" type="noConversion"/>
  </si>
  <si>
    <t>LF Control MCU</t>
    <phoneticPr fontId="11" type="noConversion"/>
  </si>
  <si>
    <t>Cost</t>
    <phoneticPr fontId="11" type="noConversion"/>
  </si>
  <si>
    <t>1차 작업</t>
    <phoneticPr fontId="11" type="noConversion"/>
  </si>
  <si>
    <t>Item</t>
    <phoneticPr fontId="11" type="noConversion"/>
  </si>
  <si>
    <t>2차 작업</t>
    <phoneticPr fontId="11" type="noConversion"/>
  </si>
  <si>
    <t>Hour[3.5/Day]</t>
    <phoneticPr fontId="11" type="noConversion"/>
  </si>
  <si>
    <t>H/W</t>
    <phoneticPr fontId="11" type="noConversion"/>
  </si>
  <si>
    <t>M/E</t>
    <phoneticPr fontId="11" type="noConversion"/>
  </si>
  <si>
    <t>Set 수량</t>
  </si>
  <si>
    <t>Unit Cost</t>
  </si>
  <si>
    <t>구매 Cost</t>
    <phoneticPr fontId="34" type="noConversion"/>
  </si>
  <si>
    <t>ICBanQ 3/14</t>
    <phoneticPr fontId="34" type="noConversion"/>
  </si>
  <si>
    <t>STPS120M</t>
  </si>
  <si>
    <t>ST</t>
  </si>
  <si>
    <t>1.0 Amp 20 Volt DIODE</t>
  </si>
  <si>
    <t>P001539333</t>
    <phoneticPr fontId="34" type="noConversion"/>
  </si>
  <si>
    <t>SMBJ12CA</t>
  </si>
  <si>
    <t>KD</t>
  </si>
  <si>
    <t>bi-directional Vr=12V 600W TVS_diode</t>
  </si>
  <si>
    <t>P004928252</t>
    <phoneticPr fontId="34" type="noConversion"/>
  </si>
  <si>
    <t>P007475431</t>
    <phoneticPr fontId="34" type="noConversion"/>
  </si>
  <si>
    <t>LF용 포함 구매</t>
    <phoneticPr fontId="34" type="noConversion"/>
  </si>
  <si>
    <t>DC-011C_SMD</t>
  </si>
  <si>
    <t>DC Power Jack, 0.7 Pie, DC Plug, SMD</t>
  </si>
  <si>
    <t>P005658771</t>
    <phoneticPr fontId="34" type="noConversion"/>
  </si>
  <si>
    <t>053048-0310</t>
  </si>
  <si>
    <t>1.25mm Pitch DIP CON, Right Angle 3-Pin</t>
  </si>
  <si>
    <t>P005634294</t>
    <phoneticPr fontId="34" type="noConversion"/>
  </si>
  <si>
    <t>053048-0710</t>
  </si>
  <si>
    <t>1.25mm Pitch DIP CON, Right Angle 7-Pin</t>
  </si>
  <si>
    <t>P005634298</t>
    <phoneticPr fontId="34" type="noConversion"/>
  </si>
  <si>
    <t>HI05-AG0272</t>
  </si>
  <si>
    <t>HYUP JIN</t>
  </si>
  <si>
    <t>Micro USB type-B 5PIN SOCKET</t>
  </si>
  <si>
    <t>P005659337</t>
    <phoneticPr fontId="34" type="noConversion"/>
  </si>
  <si>
    <t>F0603E2R50FSTR</t>
  </si>
  <si>
    <t>AVX</t>
  </si>
  <si>
    <t>FUSE BOARD MOUNT 2.5A 32VDC 0603</t>
  </si>
  <si>
    <t>P001574681</t>
    <phoneticPr fontId="34" type="noConversion"/>
  </si>
  <si>
    <t>1 point 삭제 예정</t>
    <phoneticPr fontId="34" type="noConversion"/>
  </si>
  <si>
    <t>MSS5131-153ML</t>
  </si>
  <si>
    <t>Coilcraft</t>
  </si>
  <si>
    <t>INDUCTOR, PWR, 15UH, 1.5A, 20%,32MHZ</t>
  </si>
  <si>
    <t xml:space="preserve">P002266417 </t>
    <phoneticPr fontId="34" type="noConversion"/>
  </si>
  <si>
    <t>LQM2HPZ2R2MG0</t>
  </si>
  <si>
    <t>Murata</t>
  </si>
  <si>
    <t>FIXED IND 2.2UH 1.3A 80 MOHM SMD, SRF 40MHz</t>
  </si>
  <si>
    <t>P008172717</t>
    <phoneticPr fontId="34" type="noConversion"/>
  </si>
  <si>
    <t>ASMT-YTD2-0BB02</t>
  </si>
  <si>
    <t>Avago</t>
  </si>
  <si>
    <t>3 color type LED 6-pin, TOP View, R745mcd, G1600mcd, B380mcd</t>
  </si>
  <si>
    <t>P000725384</t>
    <phoneticPr fontId="34" type="noConversion"/>
  </si>
  <si>
    <t>17-21/W1D-ANPHY/3T</t>
  </si>
  <si>
    <t>EVERLIGHT</t>
  </si>
  <si>
    <t>Backlight LED SMD 2012 White</t>
  </si>
  <si>
    <t>P005609815</t>
    <phoneticPr fontId="34" type="noConversion"/>
  </si>
  <si>
    <t>19-21/R6C-AP1Q2/3T</t>
  </si>
  <si>
    <t>Backlight LED SMD 1608 Red</t>
  </si>
  <si>
    <t>P005609821</t>
    <phoneticPr fontId="34" type="noConversion"/>
  </si>
  <si>
    <t>19-217/W1D-APQHY/3T</t>
  </si>
  <si>
    <t>Backlight LED SMD 1608 White</t>
  </si>
  <si>
    <t>P000098995</t>
    <phoneticPr fontId="34" type="noConversion"/>
  </si>
  <si>
    <t>재품이 없어 고휘도 구매</t>
    <phoneticPr fontId="34" type="noConversion"/>
  </si>
  <si>
    <t>19-213/G6C-AN1P2 /3T</t>
  </si>
  <si>
    <t>Backlight LED SMD 1608 Green</t>
  </si>
  <si>
    <t>P005609818</t>
    <phoneticPr fontId="34" type="noConversion"/>
  </si>
  <si>
    <t>CTT-1139P1</t>
  </si>
  <si>
    <t>CT Electronics</t>
  </si>
  <si>
    <t>Tack S/W</t>
  </si>
  <si>
    <t>P000092681</t>
    <phoneticPr fontId="34" type="noConversion"/>
  </si>
  <si>
    <t>MOQ</t>
    <phoneticPr fontId="34" type="noConversion"/>
  </si>
  <si>
    <t>SKRMABE010</t>
  </si>
  <si>
    <t>APLS</t>
  </si>
  <si>
    <t xml:space="preserve">P001566090 </t>
    <phoneticPr fontId="34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</si>
  <si>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</si>
  <si>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</si>
  <si>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</si>
  <si>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</si>
  <si>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</si>
  <si>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</si>
  <si>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4" type="noConversion"/>
  </si>
  <si>
    <t>LM2735XMF</t>
  </si>
  <si>
    <t>TI</t>
  </si>
  <si>
    <t>1.6-MHz Space-Efficient Boost and SEPIC DC-DC Regulator 24V 2.1A</t>
  </si>
  <si>
    <t>P006290287</t>
    <phoneticPr fontId="34" type="noConversion"/>
  </si>
  <si>
    <t>LM3671MF-3.3</t>
  </si>
  <si>
    <t>2-MHz, 600-mA Step-Down DC-DC Converter</t>
  </si>
  <si>
    <t>P007302353</t>
    <phoneticPr fontId="34" type="noConversion"/>
  </si>
  <si>
    <t>TPS3801L30</t>
  </si>
  <si>
    <t>Reset IC Vth=2.64V Delay=200msec</t>
  </si>
  <si>
    <t>P007092561</t>
    <phoneticPr fontId="34" type="noConversion"/>
  </si>
  <si>
    <t>Pipette Main</t>
    <phoneticPr fontId="11" type="noConversion"/>
  </si>
  <si>
    <t>Battery 하네스</t>
    <phoneticPr fontId="34" type="noConversion"/>
  </si>
  <si>
    <t>구매 Cost</t>
    <phoneticPr fontId="34" type="noConversion"/>
  </si>
  <si>
    <t>ICBanQ 3/14</t>
    <phoneticPr fontId="34" type="noConversion"/>
  </si>
  <si>
    <t>51021-0300</t>
    <phoneticPr fontId="34" type="noConversion"/>
  </si>
  <si>
    <t>1.25mm Pitch Housing, Female, 3-Pin</t>
    <phoneticPr fontId="34" type="noConversion"/>
  </si>
  <si>
    <t>P005634252</t>
    <phoneticPr fontId="34" type="noConversion"/>
  </si>
  <si>
    <t>Transformer 하네스</t>
    <phoneticPr fontId="34" type="noConversion"/>
  </si>
  <si>
    <t>51021-0700</t>
    <phoneticPr fontId="34" type="noConversion"/>
  </si>
  <si>
    <t>1.25mm Pitch Housing, Female, 7-Pin</t>
    <phoneticPr fontId="34" type="noConversion"/>
  </si>
  <si>
    <t>P005634256</t>
    <phoneticPr fontId="34" type="noConversion"/>
  </si>
  <si>
    <t>50058 양단 1007 케이블</t>
    <phoneticPr fontId="34" type="noConversion"/>
  </si>
  <si>
    <t>P005634320</t>
    <phoneticPr fontId="34" type="noConversion"/>
  </si>
  <si>
    <t>50058 양단 케이블 L=100mm, Black</t>
    <phoneticPr fontId="34" type="noConversion"/>
  </si>
  <si>
    <t>Date</t>
    <phoneticPr fontId="11" type="noConversion"/>
  </si>
  <si>
    <t>Item</t>
    <phoneticPr fontId="11" type="noConversion"/>
  </si>
  <si>
    <t>Comment</t>
    <phoneticPr fontId="11" type="noConversion"/>
  </si>
  <si>
    <t>Pipette과 overlap되는 LF MCU 부품 구매</t>
    <phoneticPr fontId="11" type="noConversion"/>
  </si>
  <si>
    <t>ON Semiconductor</t>
  </si>
  <si>
    <t>053398-0571</t>
  </si>
  <si>
    <t>1.25mm Pitch SMD CON, Vertical 5-Pin</t>
  </si>
  <si>
    <t>구매수량</t>
    <phoneticPr fontId="11" type="noConversion"/>
  </si>
  <si>
    <t>Total</t>
    <phoneticPr fontId="11" type="noConversion"/>
  </si>
  <si>
    <t>재고</t>
    <phoneticPr fontId="11" type="noConversion"/>
  </si>
  <si>
    <t>주문번호</t>
    <phoneticPr fontId="11" type="noConversion"/>
  </si>
  <si>
    <t>EX-936ESD</t>
    <phoneticPr fontId="11" type="noConversion"/>
  </si>
  <si>
    <t xml:space="preserve"> EXSO </t>
    <phoneticPr fontId="11" type="noConversion"/>
  </si>
  <si>
    <t>정전기 방지 온도조절형 인두, 소비전력:60W, 온도:220℃ ~ 480℃</t>
    <phoneticPr fontId="11" type="noConversion"/>
  </si>
  <si>
    <t>P001909039</t>
    <phoneticPr fontId="11" type="noConversion"/>
  </si>
  <si>
    <t xml:space="preserve">LedSol 3001 </t>
    <phoneticPr fontId="11" type="noConversion"/>
  </si>
  <si>
    <t>EXSO</t>
    <phoneticPr fontId="11" type="noConversion"/>
  </si>
  <si>
    <t>디지털 무연인두기, 75W, 온도: 100~500℃</t>
    <phoneticPr fontId="11" type="noConversion"/>
  </si>
  <si>
    <t>P007193509</t>
    <phoneticPr fontId="11" type="noConversion"/>
  </si>
  <si>
    <t xml:space="preserve">LedSol-100 </t>
    <phoneticPr fontId="11" type="noConversion"/>
  </si>
  <si>
    <t>아날로그 무연인두기 , 24V 75W, 온도: 200~480℃</t>
    <phoneticPr fontId="11" type="noConversion"/>
  </si>
  <si>
    <t>P007193511</t>
    <phoneticPr fontId="11" type="noConversion"/>
  </si>
  <si>
    <t xml:space="preserve">LedSol-200 </t>
    <phoneticPr fontId="11" type="noConversion"/>
  </si>
  <si>
    <t>디지털 무연인두기, 24V 70W, 온도: 200~480℃</t>
    <phoneticPr fontId="11" type="noConversion"/>
  </si>
  <si>
    <t>P007193512</t>
    <phoneticPr fontId="11" type="noConversion"/>
  </si>
  <si>
    <t>FX-888D(70W)</t>
    <phoneticPr fontId="11" type="noConversion"/>
  </si>
  <si>
    <t>HAKKO</t>
    <phoneticPr fontId="11" type="noConversion"/>
  </si>
  <si>
    <t>디지털 무연인두기, 26V 70W, 온도: 200~480℃</t>
    <phoneticPr fontId="11" type="noConversion"/>
  </si>
  <si>
    <t>P005688453</t>
    <phoneticPr fontId="11" type="noConversion"/>
  </si>
  <si>
    <t>FX-951</t>
    <phoneticPr fontId="11" type="noConversion"/>
  </si>
  <si>
    <t>디지털 무연인두기, 24V 75W, 온도: 200~450℃</t>
    <phoneticPr fontId="11" type="noConversion"/>
  </si>
  <si>
    <t>P005688454</t>
    <phoneticPr fontId="11" type="noConversion"/>
  </si>
  <si>
    <t>T18-K</t>
    <phoneticPr fontId="11" type="noConversion"/>
  </si>
  <si>
    <t>HAKKO</t>
    <phoneticPr fontId="11" type="noConversion"/>
  </si>
  <si>
    <t>HAKKO FX-888(FX-8801) 전용 인두 칼팁</t>
    <phoneticPr fontId="11" type="noConversion"/>
  </si>
  <si>
    <t>P002116124</t>
    <phoneticPr fontId="11" type="noConversion"/>
  </si>
  <si>
    <t>T18-3.5K</t>
    <phoneticPr fontId="11" type="noConversion"/>
  </si>
  <si>
    <t>T18-B</t>
    <phoneticPr fontId="11" type="noConversion"/>
  </si>
  <si>
    <t>HAKKO FX-888(FX-8801) 전용 인두 팁</t>
    <phoneticPr fontId="11" type="noConversion"/>
  </si>
  <si>
    <t xml:space="preserve">P002116123 </t>
    <phoneticPr fontId="11" type="noConversion"/>
  </si>
  <si>
    <t>B3474</t>
    <phoneticPr fontId="11" type="noConversion"/>
  </si>
  <si>
    <t>Rubber Cleaner</t>
    <phoneticPr fontId="11" type="noConversion"/>
  </si>
  <si>
    <t>A1561</t>
    <phoneticPr fontId="11" type="noConversion"/>
  </si>
  <si>
    <t>HAKKO A1561 클리닝와이어</t>
    <phoneticPr fontId="11" type="noConversion"/>
  </si>
  <si>
    <t>P004702618</t>
    <phoneticPr fontId="11" type="noConversion"/>
  </si>
  <si>
    <t>A1559</t>
    <phoneticPr fontId="11" type="noConversion"/>
  </si>
  <si>
    <t>HAKKO A1559 스폰지</t>
    <phoneticPr fontId="11" type="noConversion"/>
  </si>
  <si>
    <t>P004704819</t>
    <phoneticPr fontId="11" type="noConversion"/>
  </si>
  <si>
    <t>SPPON 18</t>
    <phoneticPr fontId="11" type="noConversion"/>
  </si>
  <si>
    <t>HAKKO 18 SPPON DESOLDERING TOOL</t>
    <phoneticPr fontId="11" type="noConversion"/>
  </si>
  <si>
    <t>P004702809</t>
    <phoneticPr fontId="11" type="noConversion"/>
  </si>
  <si>
    <t>18N.18G</t>
    <phoneticPr fontId="11" type="noConversion"/>
  </si>
  <si>
    <t>HAKKO SPPON NOZZLE</t>
    <phoneticPr fontId="11" type="noConversion"/>
  </si>
  <si>
    <t>ic114</t>
    <phoneticPr fontId="11" type="noConversion"/>
  </si>
  <si>
    <t>UL1007-AWG20</t>
    <phoneticPr fontId="11" type="noConversion"/>
  </si>
  <si>
    <t>UL전선</t>
    <phoneticPr fontId="11" type="noConversion"/>
  </si>
  <si>
    <t>극세선 난연성 전선(UL전선) / AWG20 / 길이(30M) (검정색)</t>
    <phoneticPr fontId="11" type="noConversion"/>
  </si>
  <si>
    <t xml:space="preserve">P002329495 </t>
    <phoneticPr fontId="11" type="noConversion"/>
  </si>
  <si>
    <t>극세선 난연성 전선(UL전선) / AWG20 / 길이(30M) (빨강)</t>
    <phoneticPr fontId="11" type="noConversion"/>
  </si>
  <si>
    <t xml:space="preserve">P002329190 </t>
    <phoneticPr fontId="11" type="noConversion"/>
  </si>
  <si>
    <t>칩저항 키트</t>
    <phoneticPr fontId="11" type="noConversion"/>
  </si>
  <si>
    <t>Any vender</t>
    <phoneticPr fontId="11" type="noConversion"/>
  </si>
  <si>
    <t>1005 사이즈 F급(1%) 160종 칩저항 키트 - (100개들이)</t>
    <phoneticPr fontId="11" type="noConversion"/>
  </si>
  <si>
    <t>P001907055</t>
    <phoneticPr fontId="11" type="noConversion"/>
  </si>
  <si>
    <t>JL-0232 적색</t>
    <phoneticPr fontId="11" type="noConversion"/>
  </si>
  <si>
    <t>Any vender</t>
    <phoneticPr fontId="11" type="noConversion"/>
  </si>
  <si>
    <t xml:space="preserve">더블 바나나플러그 / 적색 </t>
    <phoneticPr fontId="11" type="noConversion"/>
  </si>
  <si>
    <t>P005658758</t>
    <phoneticPr fontId="11" type="noConversion"/>
  </si>
  <si>
    <t>GHG630DCE</t>
    <phoneticPr fontId="11" type="noConversion"/>
  </si>
  <si>
    <t xml:space="preserve"> BOSCH </t>
    <phoneticPr fontId="11" type="noConversion"/>
  </si>
  <si>
    <t>열풍기(히터건) (GHG630DCE)</t>
    <phoneticPr fontId="11" type="noConversion"/>
  </si>
  <si>
    <t>P007320842</t>
    <phoneticPr fontId="11" type="noConversion"/>
  </si>
  <si>
    <t>ST-LINK/V2</t>
    <phoneticPr fontId="11" type="noConversion"/>
  </si>
  <si>
    <t>STMicroelectronics</t>
    <phoneticPr fontId="11" type="noConversion"/>
  </si>
  <si>
    <t>ICD/PROGRAMMER, FOR STM8, STM32</t>
    <phoneticPr fontId="11" type="noConversion"/>
  </si>
  <si>
    <t>P001648331</t>
    <phoneticPr fontId="11" type="noConversion"/>
  </si>
  <si>
    <t>ENGINEER SL-04</t>
    <phoneticPr fontId="11" type="noConversion"/>
  </si>
  <si>
    <t>ENGINEER SL-04 DESK-TOP LOUPE, 렌즈 직경 75mm, 배율 3X</t>
    <phoneticPr fontId="11" type="noConversion"/>
  </si>
  <si>
    <t xml:space="preserve">P004704041 </t>
    <phoneticPr fontId="11" type="noConversion"/>
  </si>
  <si>
    <t>8611L</t>
    <phoneticPr fontId="11" type="noConversion"/>
  </si>
  <si>
    <t>8611L LED조명 확대경, 렌즈 직경 89mm, 배율 3X</t>
    <phoneticPr fontId="11" type="noConversion"/>
  </si>
  <si>
    <t>P004704064</t>
    <phoneticPr fontId="11" type="noConversion"/>
  </si>
  <si>
    <t>824-22-003-00-005000</t>
    <phoneticPr fontId="11" type="noConversion"/>
  </si>
  <si>
    <t>Mill-Max</t>
    <phoneticPr fontId="11" type="noConversion"/>
  </si>
  <si>
    <t xml:space="preserve">Mill-Max Pin &amp; Socket Connectors </t>
    <phoneticPr fontId="11" type="noConversion"/>
  </si>
  <si>
    <t>P008110102</t>
    <phoneticPr fontId="11" type="noConversion"/>
  </si>
  <si>
    <t>Transformer PCB</t>
    <phoneticPr fontId="11" type="noConversion"/>
  </si>
  <si>
    <t>재고</t>
    <phoneticPr fontId="11" type="noConversion"/>
  </si>
  <si>
    <t>ICBanQ 3/14</t>
  </si>
  <si>
    <t>P007567011</t>
    <phoneticPr fontId="34" type="noConversion"/>
  </si>
  <si>
    <t>P005634282</t>
    <phoneticPr fontId="34" type="noConversion"/>
  </si>
  <si>
    <t>재고 소진</t>
    <phoneticPr fontId="11" type="noConversion"/>
  </si>
  <si>
    <t>Pipette V1.0 부품 및 장비</t>
    <phoneticPr fontId="11" type="noConversion"/>
  </si>
  <si>
    <t>실험실에서 사용할 장비 및 Pipette 관련 추가 부품</t>
    <phoneticPr fontId="11" type="noConversion"/>
  </si>
  <si>
    <t>부자재</t>
    <phoneticPr fontId="11" type="noConversion"/>
  </si>
  <si>
    <t>수삽</t>
    <phoneticPr fontId="11" type="noConversion"/>
  </si>
  <si>
    <t>개인</t>
    <phoneticPr fontId="11" type="noConversion"/>
  </si>
  <si>
    <t>Point</t>
    <phoneticPr fontId="11" type="noConversion"/>
  </si>
  <si>
    <t>단가</t>
    <phoneticPr fontId="11" type="noConversion"/>
  </si>
  <si>
    <t>금액</t>
    <phoneticPr fontId="11" type="noConversion"/>
  </si>
  <si>
    <t>소계</t>
    <phoneticPr fontId="11" type="noConversion"/>
  </si>
  <si>
    <t>작업내용</t>
    <phoneticPr fontId="11" type="noConversion"/>
  </si>
  <si>
    <t>수량</t>
    <phoneticPr fontId="11" type="noConversion"/>
  </si>
  <si>
    <t>합계</t>
    <phoneticPr fontId="11" type="noConversion"/>
  </si>
  <si>
    <t>-</t>
    <phoneticPr fontId="11" type="noConversion"/>
  </si>
  <si>
    <t>-</t>
    <phoneticPr fontId="11" type="noConversion"/>
  </si>
  <si>
    <t>이윤</t>
    <phoneticPr fontId="11" type="noConversion"/>
  </si>
  <si>
    <t>SMD</t>
    <phoneticPr fontId="11" type="noConversion"/>
  </si>
  <si>
    <t>Metal mask</t>
    <phoneticPr fontId="11" type="noConversion"/>
  </si>
  <si>
    <t>Sample용 견적</t>
    <phoneticPr fontId="11" type="noConversion"/>
  </si>
  <si>
    <t>부품비</t>
    <phoneticPr fontId="11" type="noConversion"/>
  </si>
  <si>
    <t>LF Generator MCU Board</t>
    <phoneticPr fontId="11" type="noConversion"/>
  </si>
  <si>
    <t xml:space="preserve">HIPPO 6구 접지 멀티탭 멀티탭 - 기본 1.5M </t>
    <phoneticPr fontId="11" type="noConversion"/>
  </si>
  <si>
    <t xml:space="preserve">HIPPO 6구 접지 멀티탭 멀티탭 - 3M </t>
    <phoneticPr fontId="11" type="noConversion"/>
  </si>
  <si>
    <t>HIPPO</t>
    <phoneticPr fontId="11" type="noConversion"/>
  </si>
  <si>
    <t>KFT HT-5023 스트리퍼 (AWG20~30)</t>
    <phoneticPr fontId="11" type="noConversion"/>
  </si>
  <si>
    <t xml:space="preserve">KFT </t>
    <phoneticPr fontId="11" type="noConversion"/>
  </si>
  <si>
    <t>P001415029</t>
    <phoneticPr fontId="11" type="noConversion"/>
  </si>
  <si>
    <t>페이스트 [135-0805]</t>
    <phoneticPr fontId="11" type="noConversion"/>
  </si>
  <si>
    <t>P008012287</t>
    <phoneticPr fontId="11" type="noConversion"/>
  </si>
  <si>
    <t>정전기매트 120cm*1M</t>
    <phoneticPr fontId="11" type="noConversion"/>
  </si>
  <si>
    <t>P000119604</t>
    <phoneticPr fontId="11" type="noConversion"/>
  </si>
  <si>
    <t xml:space="preserve">P007311227 </t>
    <phoneticPr fontId="11" type="noConversion"/>
  </si>
  <si>
    <t>실험실 물품 구매</t>
    <phoneticPr fontId="11" type="noConversion"/>
  </si>
  <si>
    <t>제이엘텍 - Sample build 견적</t>
    <phoneticPr fontId="11" type="noConversion"/>
  </si>
  <si>
    <t>LF GEN MCU 부품 구매</t>
    <phoneticPr fontId="11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</si>
  <si>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</si>
  <si>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</si>
  <si>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</si>
  <si>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</si>
  <si>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</si>
  <si>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</si>
  <si>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</si>
  <si>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</si>
  <si>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</si>
  <si>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</si>
  <si>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</si>
  <si>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</si>
  <si>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</si>
  <si>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</si>
  <si>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</si>
  <si>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</si>
  <si>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</si>
  <si>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</si>
  <si>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</si>
  <si>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</si>
  <si>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</si>
  <si>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1" type="noConversion"/>
  </si>
  <si>
    <t>40V, 2.8mOhm , 110A, Single N−Channel Power MOSFET</t>
    <phoneticPr fontId="11" type="noConversion"/>
  </si>
  <si>
    <t>PCB Artwork</t>
    <phoneticPr fontId="11" type="noConversion"/>
  </si>
  <si>
    <t>Total</t>
    <phoneticPr fontId="11" type="noConversion"/>
  </si>
  <si>
    <t>Transformer</t>
    <phoneticPr fontId="11" type="noConversion"/>
  </si>
  <si>
    <t>O</t>
    <phoneticPr fontId="11" type="noConversion"/>
  </si>
  <si>
    <t>Pipette Main</t>
    <phoneticPr fontId="11" type="noConversion"/>
  </si>
  <si>
    <t>LF MCU</t>
    <phoneticPr fontId="11" type="noConversion"/>
  </si>
  <si>
    <t>LF GEN MCU Layout 및 제작비</t>
    <phoneticPr fontId="11" type="noConversion"/>
  </si>
  <si>
    <t>구매비용</t>
    <phoneticPr fontId="11" type="noConversion"/>
  </si>
  <si>
    <t>Pipette Proto-type 부품 구매</t>
    <phoneticPr fontId="11" type="noConversion"/>
  </si>
  <si>
    <t>Transformer V1.0 부품 구매</t>
    <phoneticPr fontId="11" type="noConversion"/>
  </si>
  <si>
    <t>계약금액</t>
    <phoneticPr fontId="11" type="noConversion"/>
  </si>
  <si>
    <t>Touch Program</t>
    <phoneticPr fontId="11" type="noConversion"/>
  </si>
  <si>
    <t>Pipette</t>
    <phoneticPr fontId="11" type="noConversion"/>
  </si>
  <si>
    <t>Proto-type</t>
    <phoneticPr fontId="11" type="noConversion"/>
  </si>
  <si>
    <t>V1.0</t>
    <phoneticPr fontId="11" type="noConversion"/>
  </si>
  <si>
    <t>Touch PC - New</t>
  </si>
  <si>
    <t>Touch PC - WIFI</t>
  </si>
  <si>
    <t>Touch PC - PC Program</t>
  </si>
  <si>
    <t>S/W 개발비</t>
    <phoneticPr fontId="11" type="noConversion"/>
  </si>
  <si>
    <t>Date</t>
    <phoneticPr fontId="11" type="noConversion"/>
  </si>
  <si>
    <t>Model</t>
    <phoneticPr fontId="11" type="noConversion"/>
  </si>
  <si>
    <t>Pipette</t>
    <phoneticPr fontId="11" type="noConversion"/>
  </si>
  <si>
    <t>Proto</t>
    <phoneticPr fontId="11" type="noConversion"/>
  </si>
  <si>
    <t>Version</t>
    <phoneticPr fontId="11" type="noConversion"/>
  </si>
  <si>
    <t>수량</t>
    <phoneticPr fontId="11" type="noConversion"/>
  </si>
  <si>
    <t>단가</t>
    <phoneticPr fontId="11" type="noConversion"/>
  </si>
  <si>
    <t>작업 내용</t>
    <phoneticPr fontId="11" type="noConversion"/>
  </si>
  <si>
    <t>Layout</t>
    <phoneticPr fontId="11" type="noConversion"/>
  </si>
  <si>
    <t>금액</t>
    <phoneticPr fontId="11" type="noConversion"/>
  </si>
  <si>
    <t>제작</t>
    <phoneticPr fontId="11" type="noConversion"/>
  </si>
  <si>
    <t>PCB</t>
    <phoneticPr fontId="11" type="noConversion"/>
  </si>
  <si>
    <t>Main</t>
    <phoneticPr fontId="11" type="noConversion"/>
  </si>
  <si>
    <t>Transformer</t>
    <phoneticPr fontId="11" type="noConversion"/>
  </si>
  <si>
    <t>V1.0</t>
    <phoneticPr fontId="11" type="noConversion"/>
  </si>
  <si>
    <t>LF</t>
    <phoneticPr fontId="11" type="noConversion"/>
  </si>
  <si>
    <t>Gen MCU</t>
    <phoneticPr fontId="11" type="noConversion"/>
  </si>
  <si>
    <t>Pipette V1.0 / LF MCU 일부</t>
    <phoneticPr fontId="11" type="noConversion"/>
  </si>
  <si>
    <t>Pipette Transformer Layout 및 제작비</t>
    <phoneticPr fontId="11" type="noConversion"/>
  </si>
  <si>
    <t>Pipette Proto-type Layout 및 제작비</t>
    <phoneticPr fontId="11" type="noConversion"/>
  </si>
  <si>
    <t>H/W Layout 및 Manual Solder 비용</t>
    <phoneticPr fontId="11" type="noConversion"/>
  </si>
  <si>
    <t>Pipette Proto-type F/W 개발비</t>
    <phoneticPr fontId="11" type="noConversion"/>
  </si>
  <si>
    <t>Total</t>
    <phoneticPr fontId="11" type="noConversion"/>
  </si>
  <si>
    <t>H/W 개발비</t>
    <phoneticPr fontId="11" type="noConversion"/>
  </si>
  <si>
    <t>S/W 개발비</t>
    <phoneticPr fontId="11" type="noConversion"/>
  </si>
  <si>
    <t>P004707690</t>
    <phoneticPr fontId="11" type="noConversion"/>
  </si>
  <si>
    <t>NA645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</si>
</sst>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421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0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9" fillId="33" borderId="11" xfId="43" applyNumberFormat="1" applyFont="1" applyFill="1" applyBorder="1" applyAlignment="1">
      <alignment horizontal="center" vertical="center"/>
    </xf>
    <xf numFmtId="0" fontId="10" fillId="0" borderId="14" xfId="43" applyBorder="1">
      <alignment vertical="center"/>
    </xf>
    <xf numFmtId="49" fontId="29" fillId="33" borderId="10" xfId="43" applyNumberFormat="1" applyFont="1" applyFill="1" applyBorder="1" applyAlignment="1">
      <alignment horizontal="center" vertical="center"/>
    </xf>
    <xf numFmtId="0" fontId="10" fillId="0" borderId="17" xfId="43" applyBorder="1">
      <alignment vertical="center"/>
    </xf>
    <xf numFmtId="0" fontId="10" fillId="0" borderId="14" xfId="43" applyBorder="1" applyAlignment="1">
      <alignment horizontal="center" vertical="center"/>
    </xf>
    <xf numFmtId="0" fontId="10" fillId="0" borderId="17" xfId="43" applyBorder="1" applyAlignment="1">
      <alignment horizontal="center" vertical="center"/>
    </xf>
    <xf numFmtId="0" fontId="10" fillId="0" borderId="20" xfId="43" applyBorder="1" applyAlignment="1">
      <alignment horizontal="center" vertical="center"/>
    </xf>
    <xf numFmtId="0" fontId="12" fillId="0" borderId="20" xfId="52" applyFill="1" applyBorder="1"/>
    <xf numFmtId="0" fontId="29" fillId="33" borderId="11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2" fillId="0" borderId="17" xfId="52" applyFill="1" applyBorder="1"/>
    <xf numFmtId="41" fontId="0" fillId="0" borderId="20" xfId="0" applyNumberFormat="1" applyBorder="1"/>
    <xf numFmtId="0" fontId="32" fillId="0" borderId="20" xfId="0" applyFont="1" applyBorder="1" applyAlignment="1">
      <alignment horizontal="center"/>
    </xf>
    <xf numFmtId="0" fontId="30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41" fontId="30" fillId="0" borderId="0" xfId="0" applyNumberFormat="1" applyFont="1"/>
    <xf numFmtId="176" fontId="30" fillId="0" borderId="0" xfId="0" applyNumberFormat="1" applyFont="1"/>
    <xf numFmtId="176" fontId="29" fillId="0" borderId="0" xfId="0" applyNumberFormat="1" applyFont="1"/>
    <xf numFmtId="0" fontId="9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9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9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36" borderId="16" xfId="43" applyFill="1" applyBorder="1" applyAlignment="1">
      <alignment horizontal="left" vertical="center"/>
    </xf>
    <xf numFmtId="0" fontId="10" fillId="36" borderId="17" xfId="43" applyFill="1" applyBorder="1" applyAlignment="1">
      <alignment horizontal="center" vertical="center"/>
    </xf>
    <xf numFmtId="0" fontId="10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0" fillId="0" borderId="13" xfId="43" applyFill="1" applyBorder="1" applyAlignment="1">
      <alignment horizontal="left" vertical="center"/>
    </xf>
    <xf numFmtId="0" fontId="10" fillId="0" borderId="14" xfId="43" applyFill="1" applyBorder="1" applyAlignment="1">
      <alignment horizontal="center" vertical="center"/>
    </xf>
    <xf numFmtId="0" fontId="10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8" fillId="0" borderId="13" xfId="43" applyFont="1" applyFill="1" applyBorder="1" applyAlignment="1">
      <alignment horizontal="left" vertical="center"/>
    </xf>
    <xf numFmtId="41" fontId="30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9" fillId="33" borderId="24" xfId="0" applyFont="1" applyFill="1" applyBorder="1" applyAlignment="1">
      <alignment horizontal="center" vertical="center"/>
    </xf>
    <xf numFmtId="0" fontId="29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9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9" fillId="33" borderId="24" xfId="69" applyNumberFormat="1" applyFont="1" applyFill="1" applyBorder="1" applyAlignment="1">
      <alignment horizontal="center" vertical="center"/>
    </xf>
    <xf numFmtId="0" fontId="29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2" fillId="0" borderId="0" xfId="69" applyAlignment="1">
      <alignment vertical="center"/>
    </xf>
    <xf numFmtId="49" fontId="29" fillId="33" borderId="11" xfId="69" applyNumberFormat="1" applyFont="1" applyFill="1" applyBorder="1" applyAlignment="1">
      <alignment horizontal="center" vertical="center"/>
    </xf>
    <xf numFmtId="0" fontId="29" fillId="35" borderId="12" xfId="69" applyFont="1" applyFill="1" applyBorder="1" applyAlignment="1">
      <alignment horizontal="center" vertical="center"/>
    </xf>
    <xf numFmtId="0" fontId="12" fillId="0" borderId="0" xfId="69" applyBorder="1" applyAlignment="1">
      <alignment vertical="center"/>
    </xf>
    <xf numFmtId="0" fontId="12" fillId="0" borderId="14" xfId="69" applyBorder="1" applyAlignment="1">
      <alignment vertical="center"/>
    </xf>
    <xf numFmtId="0" fontId="12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9" fillId="0" borderId="0" xfId="75" applyFont="1">
      <alignment vertical="center"/>
    </xf>
    <xf numFmtId="0" fontId="29" fillId="0" borderId="0" xfId="75" applyFont="1" applyAlignment="1">
      <alignment horizontal="center" vertical="center"/>
    </xf>
    <xf numFmtId="0" fontId="6" fillId="0" borderId="0" xfId="75">
      <alignment vertical="center"/>
    </xf>
    <xf numFmtId="0" fontId="6" fillId="0" borderId="0" xfId="75" applyAlignment="1">
      <alignment horizontal="center" vertical="center"/>
    </xf>
    <xf numFmtId="49" fontId="29" fillId="0" borderId="0" xfId="75" applyNumberFormat="1" applyFont="1">
      <alignment vertical="center"/>
    </xf>
    <xf numFmtId="49" fontId="29" fillId="33" borderId="23" xfId="75" applyNumberFormat="1" applyFont="1" applyFill="1" applyBorder="1" applyAlignment="1">
      <alignment horizontal="center" vertical="center"/>
    </xf>
    <xf numFmtId="49" fontId="29" fillId="33" borderId="24" xfId="75" applyNumberFormat="1" applyFont="1" applyFill="1" applyBorder="1" applyAlignment="1">
      <alignment horizontal="center" vertical="center"/>
    </xf>
    <xf numFmtId="49" fontId="29" fillId="33" borderId="33" xfId="75" applyNumberFormat="1" applyFont="1" applyFill="1" applyBorder="1" applyAlignment="1">
      <alignment horizontal="center" vertical="center"/>
    </xf>
    <xf numFmtId="49" fontId="29" fillId="33" borderId="23" xfId="69" applyNumberFormat="1" applyFont="1" applyFill="1" applyBorder="1" applyAlignment="1">
      <alignment horizontal="center" vertical="center"/>
    </xf>
    <xf numFmtId="0" fontId="6" fillId="0" borderId="13" xfId="75" applyBorder="1">
      <alignment vertical="center"/>
    </xf>
    <xf numFmtId="0" fontId="6" fillId="0" borderId="14" xfId="75" applyBorder="1">
      <alignment vertical="center"/>
    </xf>
    <xf numFmtId="0" fontId="6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6" fillId="0" borderId="16" xfId="75" applyBorder="1">
      <alignment vertical="center"/>
    </xf>
    <xf numFmtId="0" fontId="6" fillId="0" borderId="17" xfId="75" applyBorder="1">
      <alignment vertical="center"/>
    </xf>
    <xf numFmtId="0" fontId="6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6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2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6" fillId="34" borderId="18" xfId="75" applyFill="1" applyBorder="1">
      <alignment vertical="center"/>
    </xf>
    <xf numFmtId="0" fontId="6" fillId="34" borderId="17" xfId="75" applyFill="1" applyBorder="1">
      <alignment vertical="center"/>
    </xf>
    <xf numFmtId="0" fontId="6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2" fillId="34" borderId="18" xfId="69" applyFill="1" applyBorder="1" applyAlignment="1">
      <alignment vertical="center"/>
    </xf>
    <xf numFmtId="41" fontId="29" fillId="0" borderId="22" xfId="76" applyFont="1" applyFill="1" applyBorder="1">
      <alignment vertical="center"/>
    </xf>
    <xf numFmtId="41" fontId="6" fillId="0" borderId="0" xfId="75" applyNumberFormat="1">
      <alignment vertical="center"/>
    </xf>
    <xf numFmtId="176" fontId="6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9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9" fillId="0" borderId="0" xfId="1" applyFont="1" applyAlignment="1"/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14" fontId="29" fillId="0" borderId="0" xfId="0" applyNumberFormat="1" applyFont="1" applyAlignment="1">
      <alignment horizontal="right"/>
    </xf>
    <xf numFmtId="14" fontId="29" fillId="0" borderId="10" xfId="0" applyNumberFormat="1" applyFont="1" applyBorder="1" applyAlignment="1">
      <alignment horizontal="center"/>
    </xf>
    <xf numFmtId="14" fontId="29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9" fillId="0" borderId="0" xfId="0" applyNumberFormat="1" applyFont="1" applyAlignment="1">
      <alignment vertical="center"/>
    </xf>
    <xf numFmtId="49" fontId="29" fillId="33" borderId="24" xfId="0" applyNumberFormat="1" applyFont="1" applyFill="1" applyBorder="1" applyAlignment="1">
      <alignment horizontal="center" vertical="center"/>
    </xf>
    <xf numFmtId="49" fontId="29" fillId="33" borderId="23" xfId="77" applyNumberFormat="1" applyFont="1" applyFill="1" applyBorder="1" applyAlignment="1">
      <alignment horizontal="center" vertical="center"/>
    </xf>
    <xf numFmtId="49" fontId="29" fillId="33" borderId="24" xfId="77" applyNumberFormat="1" applyFont="1" applyFill="1" applyBorder="1" applyAlignment="1">
      <alignment horizontal="center" vertical="center"/>
    </xf>
    <xf numFmtId="0" fontId="5" fillId="0" borderId="13" xfId="77" applyFont="1" applyFill="1" applyBorder="1" applyAlignment="1">
      <alignment horizontal="left" vertical="center"/>
    </xf>
    <xf numFmtId="0" fontId="5" fillId="0" borderId="14" xfId="77" applyFont="1" applyFill="1" applyBorder="1">
      <alignment vertical="center"/>
    </xf>
    <xf numFmtId="0" fontId="5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9" fillId="33" borderId="10" xfId="78" applyNumberFormat="1" applyFont="1" applyFill="1" applyBorder="1" applyAlignment="1">
      <alignment horizontal="center" vertical="center"/>
    </xf>
    <xf numFmtId="49" fontId="29" fillId="33" borderId="11" xfId="78" applyNumberFormat="1" applyFont="1" applyFill="1" applyBorder="1" applyAlignment="1">
      <alignment horizontal="center" vertical="center"/>
    </xf>
    <xf numFmtId="0" fontId="5" fillId="0" borderId="13" xfId="78" applyBorder="1">
      <alignment vertical="center"/>
    </xf>
    <xf numFmtId="0" fontId="5" fillId="0" borderId="14" xfId="78" applyBorder="1">
      <alignment vertical="center"/>
    </xf>
    <xf numFmtId="0" fontId="5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9" fillId="0" borderId="0" xfId="78" applyFont="1">
      <alignment vertical="center"/>
    </xf>
    <xf numFmtId="0" fontId="29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5" fillId="0" borderId="0" xfId="78" applyAlignment="1">
      <alignment horizontal="center" vertical="center"/>
    </xf>
    <xf numFmtId="177" fontId="5" fillId="0" borderId="0" xfId="78" applyNumberFormat="1">
      <alignment vertical="center"/>
    </xf>
    <xf numFmtId="49" fontId="29" fillId="33" borderId="24" xfId="78" applyNumberFormat="1" applyFont="1" applyFill="1" applyBorder="1" applyAlignment="1">
      <alignment horizontal="center" vertical="center"/>
    </xf>
    <xf numFmtId="0" fontId="5" fillId="0" borderId="13" xfId="78" applyBorder="1" applyAlignment="1">
      <alignment horizontal="center" vertical="center"/>
    </xf>
    <xf numFmtId="0" fontId="5" fillId="0" borderId="14" xfId="78" applyFill="1" applyBorder="1">
      <alignment vertical="center"/>
    </xf>
    <xf numFmtId="41" fontId="5" fillId="0" borderId="14" xfId="79" applyFont="1" applyBorder="1">
      <alignment vertical="center"/>
    </xf>
    <xf numFmtId="0" fontId="5" fillId="0" borderId="16" xfId="78" applyBorder="1" applyAlignment="1">
      <alignment horizontal="center" vertical="center"/>
    </xf>
    <xf numFmtId="0" fontId="5" fillId="0" borderId="17" xfId="78" applyFill="1" applyBorder="1">
      <alignment vertical="center"/>
    </xf>
    <xf numFmtId="0" fontId="5" fillId="0" borderId="17" xfId="78" applyBorder="1">
      <alignment vertical="center"/>
    </xf>
    <xf numFmtId="41" fontId="5" fillId="0" borderId="17" xfId="79" applyFont="1" applyBorder="1">
      <alignment vertical="center"/>
    </xf>
    <xf numFmtId="0" fontId="5" fillId="0" borderId="19" xfId="78" applyBorder="1" applyAlignment="1">
      <alignment horizontal="center" vertical="center"/>
    </xf>
    <xf numFmtId="0" fontId="5" fillId="0" borderId="20" xfId="78" applyFill="1" applyBorder="1">
      <alignment vertical="center"/>
    </xf>
    <xf numFmtId="0" fontId="5" fillId="0" borderId="20" xfId="78" applyBorder="1">
      <alignment vertical="center"/>
    </xf>
    <xf numFmtId="41" fontId="5" fillId="0" borderId="20" xfId="79" applyFont="1" applyFill="1" applyBorder="1">
      <alignment vertical="center"/>
    </xf>
    <xf numFmtId="41" fontId="5" fillId="0" borderId="20" xfId="79" applyFont="1" applyBorder="1">
      <alignment vertical="center"/>
    </xf>
    <xf numFmtId="0" fontId="5" fillId="0" borderId="0" xfId="78" applyFill="1" applyBorder="1">
      <alignment vertical="center"/>
    </xf>
    <xf numFmtId="0" fontId="5" fillId="0" borderId="0" xfId="78" applyBorder="1">
      <alignment vertical="center"/>
    </xf>
    <xf numFmtId="41" fontId="5" fillId="0" borderId="0" xfId="79" applyFont="1" applyBorder="1">
      <alignment vertical="center"/>
    </xf>
    <xf numFmtId="0" fontId="29" fillId="0" borderId="0" xfId="78" applyFont="1" applyBorder="1">
      <alignment vertical="center"/>
    </xf>
    <xf numFmtId="41" fontId="5" fillId="0" borderId="14" xfId="79" applyFont="1" applyFill="1" applyBorder="1">
      <alignment vertical="center"/>
    </xf>
    <xf numFmtId="0" fontId="5" fillId="35" borderId="15" xfId="78" applyFill="1" applyBorder="1">
      <alignment vertical="center"/>
    </xf>
    <xf numFmtId="0" fontId="5" fillId="0" borderId="16" xfId="78" applyFill="1" applyBorder="1">
      <alignment vertical="center"/>
    </xf>
    <xf numFmtId="41" fontId="5" fillId="0" borderId="17" xfId="79" applyFont="1" applyFill="1" applyBorder="1">
      <alignment vertical="center"/>
    </xf>
    <xf numFmtId="0" fontId="5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9" fillId="0" borderId="13" xfId="0" applyFont="1" applyBorder="1"/>
    <xf numFmtId="0" fontId="29" fillId="0" borderId="16" xfId="0" applyFont="1" applyBorder="1" applyAlignment="1"/>
    <xf numFmtId="0" fontId="29" fillId="0" borderId="19" xfId="0" applyFont="1" applyBorder="1" applyAlignment="1"/>
    <xf numFmtId="0" fontId="29" fillId="33" borderId="10" xfId="0" applyFont="1" applyFill="1" applyBorder="1" applyAlignment="1">
      <alignment horizontal="center"/>
    </xf>
    <xf numFmtId="0" fontId="29" fillId="33" borderId="11" xfId="0" applyFont="1" applyFill="1" applyBorder="1" applyAlignment="1">
      <alignment horizontal="center"/>
    </xf>
    <xf numFmtId="0" fontId="29" fillId="33" borderId="12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center" vertical="center"/>
    </xf>
    <xf numFmtId="41" fontId="29" fillId="33" borderId="11" xfId="1" applyFont="1" applyFill="1" applyBorder="1" applyAlignment="1">
      <alignment horizontal="center" vertical="center"/>
    </xf>
    <xf numFmtId="41" fontId="29" fillId="0" borderId="12" xfId="1" applyFont="1" applyBorder="1" applyAlignment="1"/>
    <xf numFmtId="0" fontId="29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41" fontId="4" fillId="0" borderId="17" xfId="95" applyFont="1" applyBorder="1">
      <alignment vertical="center"/>
    </xf>
    <xf numFmtId="0" fontId="29" fillId="34" borderId="18" xfId="0" applyFont="1" applyFill="1" applyBorder="1"/>
    <xf numFmtId="0" fontId="29" fillId="34" borderId="32" xfId="0" applyFont="1" applyFill="1" applyBorder="1"/>
    <xf numFmtId="0" fontId="29" fillId="34" borderId="15" xfId="78" applyFont="1" applyFill="1" applyBorder="1">
      <alignment vertical="center"/>
    </xf>
    <xf numFmtId="0" fontId="29" fillId="34" borderId="18" xfId="80" applyFont="1" applyFill="1" applyBorder="1">
      <alignment vertical="center"/>
    </xf>
    <xf numFmtId="0" fontId="29" fillId="34" borderId="21" xfId="78" applyFont="1" applyFill="1" applyBorder="1">
      <alignment vertical="center"/>
    </xf>
    <xf numFmtId="0" fontId="29" fillId="34" borderId="18" xfId="78" applyFont="1" applyFill="1" applyBorder="1">
      <alignment vertical="center"/>
    </xf>
    <xf numFmtId="0" fontId="29" fillId="34" borderId="18" xfId="0" applyFont="1" applyFill="1" applyBorder="1" applyAlignment="1">
      <alignment vertical="center"/>
    </xf>
    <xf numFmtId="0" fontId="29" fillId="34" borderId="21" xfId="0" applyFont="1" applyFill="1" applyBorder="1"/>
    <xf numFmtId="0" fontId="3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29" fillId="0" borderId="10" xfId="0" applyFont="1" applyBorder="1"/>
    <xf numFmtId="41" fontId="0" fillId="0" borderId="12" xfId="1" applyFont="1" applyBorder="1" applyAlignment="1"/>
    <xf numFmtId="49" fontId="29" fillId="33" borderId="34" xfId="43" applyNumberFormat="1" applyFont="1" applyFill="1" applyBorder="1" applyAlignment="1">
      <alignment horizontal="center" vertical="center"/>
    </xf>
    <xf numFmtId="49" fontId="29" fillId="33" borderId="35" xfId="43" applyNumberFormat="1" applyFont="1" applyFill="1" applyBorder="1" applyAlignment="1">
      <alignment horizontal="center" vertical="center"/>
    </xf>
    <xf numFmtId="0" fontId="5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0" fillId="0" borderId="16" xfId="43" applyFill="1" applyBorder="1" applyAlignment="1">
      <alignment horizontal="left" vertical="center"/>
    </xf>
    <xf numFmtId="0" fontId="10" fillId="0" borderId="17" xfId="43" applyFill="1" applyBorder="1" applyAlignment="1">
      <alignment horizontal="left" vertical="center"/>
    </xf>
    <xf numFmtId="0" fontId="10" fillId="0" borderId="17" xfId="43" applyFill="1" applyBorder="1" applyAlignment="1">
      <alignment horizontal="center" vertical="center"/>
    </xf>
    <xf numFmtId="0" fontId="10" fillId="0" borderId="17" xfId="43" applyFill="1" applyBorder="1">
      <alignment vertical="center"/>
    </xf>
    <xf numFmtId="0" fontId="8" fillId="0" borderId="16" xfId="43" applyFont="1" applyFill="1" applyBorder="1" applyAlignment="1">
      <alignment horizontal="left" vertical="center"/>
    </xf>
    <xf numFmtId="0" fontId="8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6" fillId="0" borderId="13" xfId="75" applyFill="1" applyBorder="1" applyAlignment="1">
      <alignment horizontal="left" vertical="center"/>
    </xf>
    <xf numFmtId="0" fontId="2" fillId="0" borderId="14" xfId="43" applyFont="1" applyFill="1" applyBorder="1" applyAlignment="1">
      <alignment horizontal="center" vertical="center"/>
    </xf>
    <xf numFmtId="0" fontId="6" fillId="0" borderId="14" xfId="75" applyFill="1" applyBorder="1" applyAlignment="1">
      <alignment horizontal="center" vertical="center"/>
    </xf>
    <xf numFmtId="0" fontId="6" fillId="0" borderId="14" xfId="75" applyFill="1" applyBorder="1">
      <alignment vertical="center"/>
    </xf>
    <xf numFmtId="0" fontId="6" fillId="0" borderId="16" xfId="75" applyFill="1" applyBorder="1" applyAlignment="1">
      <alignment horizontal="left" vertical="center"/>
    </xf>
    <xf numFmtId="0" fontId="2" fillId="0" borderId="17" xfId="43" applyFont="1" applyFill="1" applyBorder="1" applyAlignment="1">
      <alignment horizontal="center" vertical="center"/>
    </xf>
    <xf numFmtId="0" fontId="6" fillId="0" borderId="17" xfId="75" applyFill="1" applyBorder="1" applyAlignment="1">
      <alignment horizontal="center" vertical="center"/>
    </xf>
    <xf numFmtId="0" fontId="6" fillId="0" borderId="17" xfId="75" applyFill="1" applyBorder="1">
      <alignment vertical="center"/>
    </xf>
    <xf numFmtId="0" fontId="12" fillId="0" borderId="17" xfId="69" applyFill="1" applyBorder="1" applyAlignment="1">
      <alignment vertical="center"/>
    </xf>
    <xf numFmtId="0" fontId="29" fillId="0" borderId="17" xfId="78" applyFont="1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3" fillId="0" borderId="17" xfId="43" applyFont="1" applyFill="1" applyBorder="1">
      <alignment vertical="center"/>
    </xf>
    <xf numFmtId="0" fontId="32" fillId="0" borderId="17" xfId="0" applyFont="1" applyFill="1" applyBorder="1" applyAlignment="1">
      <alignment horizontal="center"/>
    </xf>
    <xf numFmtId="0" fontId="29" fillId="0" borderId="17" xfId="0" applyFont="1" applyFill="1" applyBorder="1" applyAlignment="1">
      <alignment vertical="center"/>
    </xf>
    <xf numFmtId="0" fontId="5" fillId="0" borderId="17" xfId="78" applyFill="1" applyBorder="1" applyAlignment="1">
      <alignment horizontal="center" vertical="center"/>
    </xf>
    <xf numFmtId="0" fontId="4" fillId="0" borderId="16" xfId="80" applyFill="1" applyBorder="1">
      <alignment vertical="center"/>
    </xf>
    <xf numFmtId="0" fontId="4" fillId="0" borderId="17" xfId="80" applyFill="1" applyBorder="1">
      <alignment vertical="center"/>
    </xf>
    <xf numFmtId="0" fontId="29" fillId="0" borderId="17" xfId="80" applyFont="1" applyFill="1" applyBorder="1">
      <alignment vertical="center"/>
    </xf>
    <xf numFmtId="0" fontId="4" fillId="0" borderId="19" xfId="80" applyFill="1" applyBorder="1">
      <alignment vertical="center"/>
    </xf>
    <xf numFmtId="0" fontId="4" fillId="0" borderId="20" xfId="80" applyFill="1" applyBorder="1">
      <alignment vertical="center"/>
    </xf>
    <xf numFmtId="0" fontId="2" fillId="0" borderId="20" xfId="43" applyFont="1" applyFill="1" applyBorder="1" applyAlignment="1">
      <alignment horizontal="center" vertical="center"/>
    </xf>
    <xf numFmtId="0" fontId="29" fillId="0" borderId="20" xfId="80" applyFont="1" applyFill="1" applyBorder="1">
      <alignment vertical="center"/>
    </xf>
    <xf numFmtId="41" fontId="30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6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4" fillId="0" borderId="17" xfId="1" applyFont="1" applyFill="1" applyBorder="1" applyAlignment="1">
      <alignment horizontal="right" vertical="center"/>
    </xf>
    <xf numFmtId="41" fontId="4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4" fillId="0" borderId="17" xfId="80" applyFill="1" applyBorder="1" applyAlignment="1">
      <alignment horizontal="center" vertical="center"/>
    </xf>
    <xf numFmtId="0" fontId="4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29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29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29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29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9" fillId="36" borderId="14" xfId="0" applyFont="1" applyFill="1" applyBorder="1" applyAlignment="1">
      <alignment horizontal="left" vertical="center"/>
    </xf>
    <xf numFmtId="0" fontId="29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29" fillId="36" borderId="36" xfId="1" applyFont="1" applyFill="1" applyBorder="1" applyAlignment="1">
      <alignment horizontal="center" vertical="center"/>
    </xf>
    <xf numFmtId="41" fontId="29" fillId="0" borderId="11" xfId="1" applyFont="1" applyBorder="1" applyAlignment="1">
      <alignment horizontal="center"/>
    </xf>
    <xf numFmtId="14" fontId="29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0" fillId="0" borderId="13" xfId="0" applyNumberFormat="1" applyFont="1" applyBorder="1" applyAlignment="1">
      <alignment horizontal="center"/>
    </xf>
    <xf numFmtId="14" fontId="30" fillId="0" borderId="14" xfId="0" applyNumberFormat="1" applyFont="1" applyBorder="1"/>
    <xf numFmtId="41" fontId="30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0" fillId="0" borderId="41" xfId="0" applyNumberFormat="1" applyFont="1" applyBorder="1" applyAlignment="1">
      <alignment horizontal="center"/>
    </xf>
    <xf numFmtId="14" fontId="30" fillId="0" borderId="29" xfId="0" applyNumberFormat="1" applyFont="1" applyBorder="1"/>
    <xf numFmtId="41" fontId="30" fillId="0" borderId="29" xfId="1" applyFont="1" applyBorder="1" applyAlignment="1">
      <alignment horizontal="center"/>
    </xf>
    <xf numFmtId="14" fontId="29" fillId="0" borderId="42" xfId="0" applyNumberFormat="1" applyFont="1" applyBorder="1" applyAlignment="1">
      <alignment horizontal="center"/>
    </xf>
    <xf numFmtId="14" fontId="29" fillId="0" borderId="12" xfId="0" applyNumberFormat="1" applyFont="1" applyBorder="1" applyAlignment="1">
      <alignment horizontal="center"/>
    </xf>
    <xf numFmtId="14" fontId="29" fillId="33" borderId="10" xfId="0" applyNumberFormat="1" applyFont="1" applyFill="1" applyBorder="1" applyAlignment="1">
      <alignment horizontal="center"/>
    </xf>
    <xf numFmtId="14" fontId="29" fillId="33" borderId="11" xfId="0" applyNumberFormat="1" applyFont="1" applyFill="1" applyBorder="1" applyAlignment="1">
      <alignment horizontal="center"/>
    </xf>
    <xf numFmtId="41" fontId="29" fillId="33" borderId="11" xfId="1" applyFont="1" applyFill="1" applyBorder="1" applyAlignment="1">
      <alignment horizontal="center"/>
    </xf>
    <xf numFmtId="14" fontId="29" fillId="33" borderId="34" xfId="0" applyNumberFormat="1" applyFont="1" applyFill="1" applyBorder="1" applyAlignment="1">
      <alignment horizontal="center"/>
    </xf>
    <xf numFmtId="0" fontId="29" fillId="33" borderId="31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41" fontId="30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9" fillId="33" borderId="14" xfId="0" applyFont="1" applyFill="1" applyBorder="1" applyAlignment="1">
      <alignment horizontal="center" vertical="center"/>
    </xf>
    <xf numFmtId="0" fontId="29" fillId="33" borderId="20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 vertical="center"/>
    </xf>
    <xf numFmtId="0" fontId="29" fillId="33" borderId="21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3" borderId="13" xfId="0" applyFont="1" applyFill="1" applyBorder="1" applyAlignment="1">
      <alignment horizontal="center" vertical="center"/>
    </xf>
    <xf numFmtId="0" fontId="29" fillId="33" borderId="19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center"/>
    </xf>
    <xf numFmtId="0" fontId="29" fillId="0" borderId="1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33" borderId="36" xfId="0" applyFont="1" applyFill="1" applyBorder="1" applyAlignment="1">
      <alignment horizontal="center" vertical="center"/>
    </xf>
    <xf numFmtId="0" fontId="29" fillId="33" borderId="40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33" borderId="39" xfId="0" applyFont="1" applyFill="1" applyBorder="1" applyAlignment="1">
      <alignment horizontal="center" vertical="center"/>
    </xf>
    <xf numFmtId="0" fontId="29" fillId="33" borderId="31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0" fontId="29" fillId="33" borderId="30" xfId="0" applyFont="1" applyFill="1" applyBorder="1" applyAlignment="1">
      <alignment horizontal="center" vertical="center"/>
    </xf>
    <xf numFmtId="41" fontId="29" fillId="0" borderId="11" xfId="0" applyNumberFormat="1" applyFont="1" applyBorder="1" applyAlignment="1">
      <alignment horizontal="center"/>
    </xf>
    <xf numFmtId="41" fontId="29" fillId="0" borderId="12" xfId="0" applyNumberFormat="1" applyFont="1" applyBorder="1" applyAlignment="1">
      <alignment horizontal="center"/>
    </xf>
    <xf numFmtId="41" fontId="29" fillId="0" borderId="11" xfId="1" applyFont="1" applyBorder="1" applyAlignment="1">
      <alignment horizontal="center"/>
    </xf>
    <xf numFmtId="41" fontId="29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78" applyFont="1" applyFill="1" applyBorder="1">
      <alignment vertical="center"/>
    </xf>
    <xf numFmtId="0" fontId="1" fillId="0" borderId="16" xfId="78" applyFont="1" applyFill="1" applyBorder="1" applyAlignment="1">
      <alignment horizontal="left"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D29" sqref="D29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388</v>
      </c>
      <c r="F4" s="384" t="s">
        <v>389</v>
      </c>
      <c r="G4" s="385" t="s">
        <v>199</v>
      </c>
    </row>
    <row r="5" spans="2:7" s="197" customFormat="1" ht="17.25" thickBot="1" x14ac:dyDescent="0.35">
      <c r="B5" s="199" t="s">
        <v>387</v>
      </c>
      <c r="C5" s="200"/>
      <c r="D5" s="343">
        <f>SUM(D6:D25)</f>
        <v>1570330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384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386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383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382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/>
      <c r="C15" s="204"/>
      <c r="D15" s="349"/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M22" sqref="M22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395" t="s">
        <v>297</v>
      </c>
      <c r="D9" s="396"/>
      <c r="E9" s="396"/>
      <c r="F9" s="265">
        <f>SUM(F6:F8)</f>
        <v>138411</v>
      </c>
      <c r="H9" s="395" t="s">
        <v>297</v>
      </c>
      <c r="I9" s="396"/>
      <c r="J9" s="396"/>
      <c r="K9" s="265">
        <f>SUM(K6:K8)</f>
        <v>42250</v>
      </c>
      <c r="M9" s="395" t="s">
        <v>297</v>
      </c>
      <c r="N9" s="396"/>
      <c r="O9" s="396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395" t="s">
        <v>300</v>
      </c>
      <c r="D14" s="396"/>
      <c r="E14" s="416">
        <f>F12</f>
        <v>553644</v>
      </c>
      <c r="F14" s="417"/>
      <c r="H14" s="395" t="s">
        <v>300</v>
      </c>
      <c r="I14" s="396"/>
      <c r="J14" s="416">
        <f>K12</f>
        <v>169000</v>
      </c>
      <c r="K14" s="417"/>
      <c r="M14" s="395" t="s">
        <v>300</v>
      </c>
      <c r="N14" s="396"/>
      <c r="O14" s="416">
        <f>P12</f>
        <v>150000</v>
      </c>
      <c r="P14" s="417"/>
    </row>
    <row r="15" spans="2:16" x14ac:dyDescent="0.3">
      <c r="C15" s="418"/>
      <c r="D15" s="418"/>
      <c r="E15" s="5"/>
      <c r="F15" s="5"/>
    </row>
    <row r="16" spans="2:16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</row>
    <row r="19" spans="3:8" x14ac:dyDescent="0.3">
      <c r="C19" s="257" t="s">
        <v>304</v>
      </c>
      <c r="D19" s="140">
        <v>52</v>
      </c>
      <c r="E19" s="140">
        <v>670</v>
      </c>
      <c r="F19" s="202">
        <f>D19*E19</f>
        <v>34840</v>
      </c>
    </row>
    <row r="20" spans="3:8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</row>
    <row r="21" spans="3:8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</row>
    <row r="22" spans="3:8" s="56" customFormat="1" ht="17.25" thickBot="1" x14ac:dyDescent="0.35">
      <c r="C22" s="395" t="s">
        <v>297</v>
      </c>
      <c r="D22" s="396"/>
      <c r="E22" s="396"/>
      <c r="F22" s="265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</row>
    <row r="25" spans="3:8" x14ac:dyDescent="0.3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</row>
    <row r="26" spans="3:8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</row>
    <row r="27" spans="3:8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</row>
    <row r="28" spans="3:8" ht="17.25" thickBot="1" x14ac:dyDescent="0.35">
      <c r="C28" s="395" t="s">
        <v>300</v>
      </c>
      <c r="D28" s="396"/>
      <c r="E28" s="416">
        <f>SUM(F25:F27)</f>
        <v>291168</v>
      </c>
      <c r="F28" s="417"/>
    </row>
  </sheetData>
  <mergeCells count="13">
    <mergeCell ref="C28:D28"/>
    <mergeCell ref="E28:F28"/>
    <mergeCell ref="H9:J9"/>
    <mergeCell ref="H14:I14"/>
    <mergeCell ref="J14:K14"/>
    <mergeCell ref="C9:E9"/>
    <mergeCell ref="C14:D14"/>
    <mergeCell ref="C15:D15"/>
    <mergeCell ref="M9:O9"/>
    <mergeCell ref="M14:N14"/>
    <mergeCell ref="O14:P14"/>
    <mergeCell ref="E14:F14"/>
    <mergeCell ref="C22:E2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O19" sqref="O19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385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397" t="s">
        <v>95</v>
      </c>
      <c r="L4" s="391"/>
      <c r="M4" s="399" t="s">
        <v>85</v>
      </c>
      <c r="N4" s="399"/>
      <c r="O4" s="399"/>
      <c r="P4" s="391" t="s">
        <v>89</v>
      </c>
      <c r="Q4" s="391" t="s">
        <v>90</v>
      </c>
      <c r="R4" s="393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398"/>
      <c r="L5" s="392"/>
      <c r="M5" s="387" t="s">
        <v>86</v>
      </c>
      <c r="N5" s="387" t="s">
        <v>87</v>
      </c>
      <c r="O5" s="387" t="s">
        <v>97</v>
      </c>
      <c r="P5" s="392"/>
      <c r="Q5" s="392"/>
      <c r="R5" s="394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395" t="s">
        <v>98</v>
      </c>
      <c r="L6" s="396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203">
        <v>43219</v>
      </c>
      <c r="C11" s="86" t="s">
        <v>358</v>
      </c>
      <c r="D11" s="86" t="s">
        <v>377</v>
      </c>
      <c r="E11" s="86" t="s">
        <v>360</v>
      </c>
      <c r="F11" s="86" t="s">
        <v>373</v>
      </c>
      <c r="G11" s="348">
        <v>5</v>
      </c>
      <c r="H11" s="349">
        <v>250000</v>
      </c>
      <c r="I11" s="376">
        <f t="shared" ref="I11:I12" si="1">G11*H11</f>
        <v>1250000</v>
      </c>
    </row>
    <row r="12" spans="2:18" x14ac:dyDescent="0.3">
      <c r="B12" s="203">
        <v>43219</v>
      </c>
      <c r="C12" s="86" t="s">
        <v>358</v>
      </c>
      <c r="D12" s="86" t="s">
        <v>377</v>
      </c>
      <c r="E12" s="86" t="s">
        <v>360</v>
      </c>
      <c r="F12" s="86" t="s">
        <v>375</v>
      </c>
      <c r="G12" s="348">
        <v>3</v>
      </c>
      <c r="H12" s="349">
        <v>50000</v>
      </c>
      <c r="I12" s="376">
        <f t="shared" si="1"/>
        <v>150000</v>
      </c>
    </row>
    <row r="13" spans="2:18" x14ac:dyDescent="0.3">
      <c r="B13" s="203"/>
      <c r="C13" s="348"/>
      <c r="D13" s="348"/>
      <c r="E13" s="348"/>
      <c r="F13" s="86"/>
      <c r="G13" s="348"/>
      <c r="H13" s="349"/>
      <c r="I13" s="376"/>
    </row>
    <row r="14" spans="2:18" x14ac:dyDescent="0.3">
      <c r="B14" s="203"/>
      <c r="C14" s="348"/>
      <c r="D14" s="348"/>
      <c r="E14" s="348"/>
      <c r="F14" s="86"/>
      <c r="G14" s="348"/>
      <c r="H14" s="349"/>
      <c r="I14" s="376"/>
    </row>
    <row r="15" spans="2:18" x14ac:dyDescent="0.3">
      <c r="B15" s="203"/>
      <c r="C15" s="348"/>
      <c r="D15" s="348"/>
      <c r="E15" s="348"/>
      <c r="F15" s="86"/>
      <c r="G15" s="348"/>
      <c r="H15" s="349"/>
      <c r="I15" s="376"/>
    </row>
    <row r="16" spans="2:18" x14ac:dyDescent="0.3">
      <c r="B16" s="203"/>
      <c r="C16" s="348"/>
      <c r="D16" s="348"/>
      <c r="E16" s="348"/>
      <c r="F16" s="86"/>
      <c r="G16" s="348"/>
      <c r="H16" s="349"/>
      <c r="I16" s="376"/>
    </row>
    <row r="17" spans="2:9" x14ac:dyDescent="0.3">
      <c r="B17" s="203"/>
      <c r="C17" s="348"/>
      <c r="D17" s="348"/>
      <c r="E17" s="348"/>
      <c r="F17" s="86"/>
      <c r="G17" s="348"/>
      <c r="H17" s="348"/>
      <c r="I17" s="18"/>
    </row>
    <row r="18" spans="2:9" x14ac:dyDescent="0.3">
      <c r="B18" s="203"/>
      <c r="C18" s="348"/>
      <c r="D18" s="348"/>
      <c r="E18" s="348"/>
      <c r="F18" s="86"/>
      <c r="G18" s="348"/>
      <c r="H18" s="348"/>
      <c r="I18" s="18"/>
    </row>
    <row r="19" spans="2:9" x14ac:dyDescent="0.3">
      <c r="B19" s="203"/>
      <c r="C19" s="348"/>
      <c r="D19" s="348"/>
      <c r="E19" s="348"/>
      <c r="F19" s="86"/>
      <c r="G19" s="348"/>
      <c r="H19" s="348"/>
      <c r="I19" s="18"/>
    </row>
    <row r="20" spans="2:9" x14ac:dyDescent="0.3">
      <c r="B20" s="203"/>
      <c r="C20" s="348"/>
      <c r="D20" s="348"/>
      <c r="E20" s="348"/>
      <c r="F20" s="86"/>
      <c r="G20" s="348"/>
      <c r="H20" s="348"/>
      <c r="I20" s="18"/>
    </row>
    <row r="21" spans="2:9" x14ac:dyDescent="0.3">
      <c r="B21" s="85"/>
      <c r="C21" s="348"/>
      <c r="D21" s="348"/>
      <c r="E21" s="348"/>
      <c r="F21" s="86"/>
      <c r="G21" s="348"/>
      <c r="H21" s="348"/>
      <c r="I21" s="18"/>
    </row>
    <row r="22" spans="2:9" x14ac:dyDescent="0.3">
      <c r="B22" s="85"/>
      <c r="C22" s="348"/>
      <c r="D22" s="348"/>
      <c r="E22" s="348"/>
      <c r="F22" s="86"/>
      <c r="G22" s="348"/>
      <c r="H22" s="348"/>
      <c r="I22" s="18"/>
    </row>
    <row r="23" spans="2:9" x14ac:dyDescent="0.3">
      <c r="B23" s="85"/>
      <c r="C23" s="348"/>
      <c r="D23" s="348"/>
      <c r="E23" s="348"/>
      <c r="F23" s="86"/>
      <c r="G23" s="348"/>
      <c r="H23" s="348"/>
      <c r="I23" s="18"/>
    </row>
    <row r="24" spans="2:9" ht="17.25" thickBot="1" x14ac:dyDescent="0.35">
      <c r="B24" s="221"/>
      <c r="C24" s="352"/>
      <c r="D24" s="352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D8" sqref="D8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397" t="s">
        <v>95</v>
      </c>
      <c r="C3" s="391"/>
      <c r="D3" s="399" t="s">
        <v>85</v>
      </c>
      <c r="E3" s="399"/>
      <c r="F3" s="399"/>
      <c r="G3" s="391" t="s">
        <v>89</v>
      </c>
      <c r="H3" s="391" t="s">
        <v>90</v>
      </c>
      <c r="I3" s="409" t="s">
        <v>93</v>
      </c>
      <c r="J3" s="407" t="s">
        <v>356</v>
      </c>
    </row>
    <row r="4" spans="2:15" s="137" customFormat="1" ht="17.25" thickBot="1" x14ac:dyDescent="0.35">
      <c r="B4" s="413"/>
      <c r="C4" s="411"/>
      <c r="D4" s="386" t="s">
        <v>86</v>
      </c>
      <c r="E4" s="386" t="s">
        <v>87</v>
      </c>
      <c r="F4" s="386" t="s">
        <v>88</v>
      </c>
      <c r="G4" s="411"/>
      <c r="H4" s="411"/>
      <c r="I4" s="410"/>
      <c r="J4" s="408"/>
    </row>
    <row r="5" spans="2:15" s="342" customFormat="1" x14ac:dyDescent="0.3">
      <c r="B5" s="404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06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04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05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06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04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05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05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05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06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04" t="s">
        <v>95</v>
      </c>
      <c r="C24" s="400"/>
      <c r="D24" s="412" t="s">
        <v>85</v>
      </c>
      <c r="E24" s="412"/>
      <c r="F24" s="412"/>
      <c r="G24" s="400" t="s">
        <v>89</v>
      </c>
      <c r="H24" s="400" t="s">
        <v>90</v>
      </c>
      <c r="I24" s="402" t="s">
        <v>93</v>
      </c>
    </row>
    <row r="25" spans="2:9" ht="17.25" thickBot="1" x14ac:dyDescent="0.35">
      <c r="B25" s="406"/>
      <c r="C25" s="401"/>
      <c r="D25" s="138" t="s">
        <v>86</v>
      </c>
      <c r="E25" s="138" t="s">
        <v>87</v>
      </c>
      <c r="F25" s="138" t="s">
        <v>88</v>
      </c>
      <c r="G25" s="401"/>
      <c r="H25" s="401"/>
      <c r="I25" s="403"/>
    </row>
    <row r="26" spans="2:9" ht="17.25" thickBot="1" x14ac:dyDescent="0.35">
      <c r="B26" s="395" t="s">
        <v>99</v>
      </c>
      <c r="C26" s="396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3" sqref="B3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395" t="s">
        <v>347</v>
      </c>
      <c r="D9" s="396"/>
      <c r="E9" s="414">
        <f>SUM(F7:F8)</f>
        <v>620000</v>
      </c>
      <c r="F9" s="415"/>
    </row>
  </sheetData>
  <mergeCells count="2">
    <mergeCell ref="E9:F9"/>
    <mergeCell ref="C9:D9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abSelected="1" workbookViewId="0">
      <pane ySplit="3" topLeftCell="A25" activePane="bottomLeft" state="frozen"/>
      <selection pane="bottomLeft" activeCell="J45" sqref="J45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/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/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/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/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34"/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34"/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34"/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34"/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34"/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34"/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34"/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34"/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299" t="s">
        <v>12</v>
      </c>
      <c r="C29" s="300"/>
      <c r="D29" s="311" t="s">
        <v>349</v>
      </c>
      <c r="E29" s="311"/>
      <c r="F29" s="311"/>
      <c r="G29" s="301">
        <v>2</v>
      </c>
      <c r="H29" s="302" t="s">
        <v>23</v>
      </c>
      <c r="I29" s="294">
        <v>1</v>
      </c>
      <c r="J29" s="294">
        <v>1260</v>
      </c>
      <c r="K29" s="294"/>
      <c r="L29" s="294">
        <v>6</v>
      </c>
      <c r="M29" s="294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34"/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420" t="s">
        <v>391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419" t="s">
        <v>390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2018-04-29T12:29:08Z</dcterms:modified>
</cp:coreProperties>
</file>