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950" yWindow="360" windowWidth="24165" windowHeight="11535" tabRatio="732" activeTab="4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용기라면류_73ea!$A$1:$AA$74</definedName>
    <definedName name="_xlnm._FilterDatabase" localSheetId="14" hidden="1">전통차_67ea!$A$1:$T$67</definedName>
  </definedNames>
  <calcPr calcId="144525"/>
</workbook>
</file>

<file path=xl/calcChain.xml><?xml version="1.0" encoding="utf-8"?>
<calcChain xmlns="http://schemas.openxmlformats.org/spreadsheetml/2006/main">
  <c r="E51" i="7" l="1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R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R18" i="9" l="1"/>
  <c r="Q69" i="4"/>
  <c r="T26" i="15" l="1"/>
  <c r="U43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R21" i="14"/>
  <c r="R60" i="14"/>
  <c r="R58" i="14"/>
  <c r="R57" i="14"/>
  <c r="R63" i="14"/>
  <c r="R62" i="14"/>
  <c r="R61" i="14"/>
  <c r="R59" i="14"/>
  <c r="R55" i="14"/>
  <c r="R53" i="14"/>
  <c r="R56" i="14"/>
  <c r="R52" i="14"/>
  <c r="R64" i="14"/>
  <c r="R54" i="14"/>
  <c r="R65" i="14"/>
  <c r="R3" i="14"/>
  <c r="R2" i="14"/>
  <c r="R51" i="14"/>
  <c r="R50" i="14"/>
  <c r="R20" i="14"/>
  <c r="R19" i="14"/>
  <c r="R18" i="14"/>
  <c r="R17" i="14"/>
  <c r="R16" i="14"/>
  <c r="R15" i="14"/>
  <c r="R14" i="14"/>
  <c r="R13" i="14"/>
  <c r="R12" i="14"/>
  <c r="R7" i="14"/>
  <c r="R11" i="14"/>
  <c r="R10" i="14"/>
  <c r="R9" i="14"/>
  <c r="R8" i="14"/>
  <c r="R6" i="14"/>
  <c r="R5" i="14"/>
  <c r="R4" i="14"/>
  <c r="R66" i="14"/>
  <c r="R67" i="14"/>
  <c r="R32" i="14"/>
  <c r="R33" i="14"/>
  <c r="R39" i="14"/>
  <c r="R36" i="14"/>
  <c r="R35" i="14"/>
  <c r="R41" i="14"/>
  <c r="R40" i="14"/>
  <c r="R38" i="14"/>
  <c r="R37" i="14"/>
  <c r="R34" i="14"/>
  <c r="R28" i="14"/>
  <c r="R26" i="14"/>
  <c r="R25" i="14"/>
  <c r="R24" i="14"/>
  <c r="R23" i="14"/>
  <c r="R27" i="14"/>
  <c r="R30" i="14"/>
  <c r="R31" i="14"/>
  <c r="R22" i="14"/>
  <c r="R29" i="14"/>
  <c r="R43" i="14"/>
  <c r="R42" i="14"/>
  <c r="R47" i="14"/>
  <c r="R49" i="14"/>
  <c r="R45" i="14"/>
  <c r="R44" i="14"/>
  <c r="R46" i="14"/>
  <c r="R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U24" i="7" l="1"/>
  <c r="U23" i="7"/>
  <c r="U27" i="7"/>
  <c r="U26" i="7"/>
  <c r="U25" i="7"/>
  <c r="U40" i="7"/>
  <c r="U41" i="7"/>
  <c r="U30" i="7"/>
  <c r="U29" i="7"/>
  <c r="U38" i="7"/>
  <c r="U32" i="7"/>
  <c r="U35" i="7"/>
  <c r="U39" i="7"/>
  <c r="U33" i="7"/>
  <c r="U36" i="7"/>
  <c r="U37" i="7"/>
  <c r="U31" i="7"/>
  <c r="U34" i="7"/>
  <c r="U48" i="7"/>
  <c r="U49" i="7"/>
  <c r="U42" i="7"/>
  <c r="U44" i="7"/>
  <c r="U46" i="7"/>
  <c r="U45" i="7"/>
  <c r="U47" i="7"/>
  <c r="U28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<sst xmlns="http://schemas.openxmlformats.org/spreadsheetml/2006/main" count="5253" uniqueCount="1398">
  <si>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</si>
  <si>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</si>
  <si>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</si>
  <si>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</si>
  <si>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</si>
  <si>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</si>
  <si>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</si>
  <si>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</si>
  <si>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</si>
  <si>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</si>
  <si>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</si>
  <si>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</si>
  <si>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</si>
  <si>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</si>
  <si>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</si>
  <si>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</si>
  <si>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</si>
  <si>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</si>
  <si>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</si>
  <si>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</si>
  <si>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</si>
  <si>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</si>
  <si>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</si>
  <si>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</si>
  <si>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</si>
  <si>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</si>
  <si>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</si>
  <si>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</si>
  <si>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</si>
  <si>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</si>
  <si>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</si>
  <si>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</si>
  <si>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</si>
  <si>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</si>
  <si>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</si>
  <si>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</si>
  <si>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</si>
  <si>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</si>
  <si>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</si>
  <si>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</si>
  <si>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</si>
  <si>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</si>
  <si>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</si>
  <si>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</si>
  <si>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</si>
  <si>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</si>
  <si>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</si>
  <si>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</si>
  <si>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</si>
  <si>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</si>
  <si>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</si>
  <si>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</si>
  <si>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</si>
  <si>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</si>
  <si>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</si>
  <si>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</si>
  <si>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</si>
  <si>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</si>
  <si>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</si>
  <si>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</si>
  <si>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</si>
  <si>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</si>
  <si>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</si>
  <si>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</si>
  <si>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</si>
  <si>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</si>
  <si>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</si>
  <si>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</si>
  <si>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</si>
  <si>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</si>
  <si>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</si>
  <si>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</si>
  <si>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</si>
  <si>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</si>
  <si>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</si>
  <si>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</si>
  <si>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</si>
  <si>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</si>
  <si>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</si>
  <si>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</si>
  <si>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</si>
  <si>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</si>
  <si>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</si>
  <si>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</si>
  <si>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</si>
  <si>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</si>
  <si>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</si>
  <si>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</si>
  <si>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</si>
  <si>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</si>
  <si>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</si>
  <si>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</si>
  <si>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</si>
  <si>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</si>
  <si>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</si>
  <si>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</si>
  <si>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</si>
  <si>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</si>
  <si>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</si>
  <si>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</si>
  <si>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</si>
  <si>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</si>
  <si>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</si>
  <si>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</si>
  <si>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</si>
  <si>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</si>
  <si>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</si>
  <si>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</si>
  <si>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</si>
  <si>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</si>
  <si>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</si>
  <si>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</si>
  <si>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</si>
  <si>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</si>
  <si>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</si>
  <si>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</si>
  <si>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</si>
  <si>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</si>
  <si>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</si>
  <si>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</si>
  <si>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</si>
  <si>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</si>
  <si>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</si>
  <si>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</si>
  <si>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</si>
  <si>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</si>
  <si>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</si>
  <si>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</si>
  <si>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</si>
  <si>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</si>
  <si>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</si>
  <si>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</si>
  <si>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</si>
  <si>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</si>
  <si>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</si>
  <si>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</si>
  <si>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</si>
  <si>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</si>
  <si>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</si>
  <si>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</si>
  <si>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</si>
  <si>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</si>
  <si>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</si>
  <si>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</si>
  <si>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</si>
  <si>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</si>
  <si>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</si>
  <si>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</si>
  <si>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</si>
  <si>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</si>
  <si>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</si>
  <si>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</si>
  <si>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</si>
  <si>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</si>
  <si>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</si>
  <si>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</si>
  <si>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</si>
  <si>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</si>
  <si>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</si>
  <si>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</si>
  <si>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</si>
  <si>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</si>
  <si>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</si>
  <si>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</si>
  <si>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</si>
  <si>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</si>
  <si>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</si>
  <si>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</si>
  <si>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</si>
  <si>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</si>
  <si>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</si>
  <si>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</si>
  <si>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</si>
  <si>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</si>
  <si>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</si>
  <si>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</si>
  <si>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</si>
  <si>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</si>
  <si>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</si>
  <si>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</si>
  <si>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</si>
  <si>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</si>
  <si>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</si>
  <si>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</si>
  <si>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</si>
  <si>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</si>
  <si>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</si>
  <si>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</si>
  <si>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</si>
  <si>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</si>
  <si>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</si>
  <si>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</si>
  <si>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</si>
  <si>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</si>
  <si>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</si>
  <si>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</si>
  <si>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</si>
  <si>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</si>
  <si>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</si>
  <si>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</si>
  <si>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</si>
  <si>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</si>
  <si>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</si>
  <si>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</si>
  <si>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</si>
  <si>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</si>
  <si>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</si>
  <si>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</si>
  <si>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</si>
  <si>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</si>
  <si>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</si>
  <si>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</si>
  <si>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</si>
  <si>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</si>
  <si>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</si>
  <si>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</si>
  <si>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</si>
  <si>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</si>
  <si>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</si>
  <si>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</si>
  <si>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</si>
  <si>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</si>
  <si>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</si>
  <si>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</si>
  <si>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</si>
  <si>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</si>
  <si>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</si>
  <si>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</si>
  <si>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</si>
  <si>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</si>
  <si>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</si>
  <si>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</si>
  <si>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</si>
  <si>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</si>
  <si>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</si>
  <si>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</si>
  <si>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</si>
  <si>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</si>
  <si>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</si>
  <si>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</si>
  <si>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</si>
  <si>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</si>
  <si>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</si>
  <si>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</si>
  <si>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</si>
  <si>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</si>
  <si>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</si>
  <si>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</si>
  <si>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</si>
  <si>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</si>
  <si>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</si>
  <si>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</si>
  <si>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</si>
  <si>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</si>
  <si>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</si>
  <si>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</si>
  <si>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</si>
  <si>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</si>
  <si>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</si>
  <si>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</si>
  <si>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</si>
  <si>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</si>
  <si>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</si>
  <si>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</si>
  <si>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</si>
  <si>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</si>
  <si>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</si>
  <si>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</si>
  <si>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</si>
  <si>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</si>
  <si>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</si>
  <si>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</si>
  <si>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</si>
  <si>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</si>
  <si>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</si>
  <si>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</si>
  <si>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</si>
  <si>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</si>
  <si>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</si>
  <si>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</si>
  <si>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</si>
  <si>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</si>
  <si>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</si>
  <si>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</si>
  <si>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</si>
  <si>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</si>
  <si>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</si>
  <si>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</si>
  <si>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</si>
  <si>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</si>
  <si>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</si>
  <si>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</si>
  <si>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</si>
  <si>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</si>
  <si>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</si>
  <si>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</si>
  <si>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</si>
  <si>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</si>
  <si>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</si>
  <si>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</si>
  <si>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</si>
  <si>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</si>
  <si>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</si>
  <si>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</si>
  <si>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</si>
  <si>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</si>
  <si>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</si>
  <si>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</si>
  <si>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</si>
  <si>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곡물이야기오곡(대)330g</t>
    <phoneticPr fontId="1" type="noConversion"/>
  </si>
  <si>
    <t>스페셜K(대)270g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</si>
  <si>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</si>
  <si>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</si>
  <si>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</si>
  <si>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</si>
  <si>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</si>
  <si>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</si>
  <si>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</si>
  <si>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</si>
  <si>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</si>
  <si>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</si>
  <si>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</si>
  <si>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</si>
  <si>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</si>
  <si>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</si>
  <si>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</si>
  <si>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</si>
  <si>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</si>
  <si>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</si>
  <si>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</si>
  <si>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</si>
  <si>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</si>
  <si>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</si>
  <si>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</si>
  <si>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</si>
  <si>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</si>
  <si>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</si>
  <si>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</si>
  <si>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</si>
  <si>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</si>
  <si>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</si>
  <si>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</si>
  <si>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</si>
  <si>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</si>
  <si>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</si>
  <si>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</si>
  <si>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</si>
  <si>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</si>
  <si>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</si>
  <si>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</si>
  <si>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</si>
  <si>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</si>
  <si>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</si>
  <si>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</si>
  <si>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</si>
  <si>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</si>
  <si>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</si>
  <si>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</si>
  <si>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</si>
  <si>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</si>
  <si>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</si>
  <si>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</si>
  <si>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</si>
  <si>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</si>
  <si>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</si>
  <si>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</si>
  <si>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</si>
  <si>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</si>
  <si>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</si>
  <si>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</si>
  <si>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</si>
  <si>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</si>
  <si>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</si>
  <si>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</si>
  <si>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</si>
  <si>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</si>
  <si>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</si>
  <si>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</si>
  <si>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</si>
  <si>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</si>
  <si>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</si>
  <si>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</si>
  <si>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</si>
  <si>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</si>
  <si>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</si>
  <si>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</si>
  <si>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</si>
  <si>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</si>
  <si>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</si>
  <si>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</si>
  <si>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</si>
  <si>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</si>
  <si>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</si>
  <si>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</si>
  <si>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</si>
  <si>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</si>
  <si>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</si>
  <si>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</si>
  <si>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</si>
  <si>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</si>
  <si>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</si>
  <si>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</si>
  <si>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</si>
  <si>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</si>
  <si>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</si>
  <si>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</si>
  <si>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</si>
  <si>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</si>
  <si>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</si>
  <si>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</si>
  <si>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</si>
  <si>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</si>
  <si>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</si>
  <si>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</si>
  <si>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</si>
  <si>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</si>
  <si>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</si>
  <si>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</si>
  <si>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</si>
  <si>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</si>
  <si>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</si>
  <si>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</si>
  <si>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</si>
  <si>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</si>
  <si>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</si>
  <si>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</si>
  <si>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</si>
  <si>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</si>
  <si>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</si>
  <si>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</si>
  <si>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</si>
  <si>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</si>
  <si>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</si>
  <si>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</si>
  <si>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</si>
  <si>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</si>
  <si>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</si>
  <si>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</si>
  <si>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</si>
  <si>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</si>
  <si>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</si>
  <si>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</si>
  <si>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</si>
  <si>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</si>
  <si>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</si>
  <si>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</si>
  <si>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</si>
  <si>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</si>
  <si>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</si>
  <si>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</si>
  <si>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</si>
  <si>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</si>
  <si>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</si>
  <si>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</si>
  <si>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</si>
  <si>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</si>
  <si>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</si>
  <si>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</si>
  <si>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</si>
  <si>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</si>
  <si>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</si>
  <si>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</si>
  <si>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</si>
  <si>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</si>
  <si>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</si>
  <si>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</si>
  <si>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</si>
  <si>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</si>
  <si>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</si>
  <si>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</si>
  <si>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</si>
  <si>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</si>
  <si>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</si>
  <si>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</si>
  <si>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</si>
  <si>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</si>
  <si>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</si>
  <si>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</si>
  <si>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</si>
  <si>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</si>
  <si>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</si>
  <si>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</si>
  <si>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</si>
  <si>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</si>
  <si>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</si>
  <si>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</si>
  <si>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</si>
  <si>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</si>
  <si>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</si>
  <si>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</si>
  <si>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</si>
  <si>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</si>
  <si>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</si>
  <si>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</si>
  <si>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</si>
  <si>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</si>
  <si>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</si>
  <si>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</si>
  <si>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</si>
  <si>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</si>
  <si>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</si>
  <si>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</si>
  <si>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</si>
  <si>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</si>
  <si>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</si>
  <si>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</si>
  <si>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</si>
  <si>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</si>
  <si>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</si>
  <si>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</si>
  <si>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</si>
  <si>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</si>
  <si>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</si>
  <si>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</si>
  <si>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</si>
  <si>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</si>
  <si>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</si>
  <si>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</si>
  <si>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</si>
  <si>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</si>
  <si>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</si>
  <si>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</si>
  <si>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</si>
  <si>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</si>
  <si>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</si>
  <si>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</si>
  <si>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</si>
  <si>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</si>
  <si>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</si>
  <si>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</si>
  <si>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</si>
  <si>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</si>
  <si>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</si>
  <si>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</si>
  <si>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</si>
  <si>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</si>
  <si>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</si>
  <si>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</si>
  <si>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</si>
  <si>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</si>
  <si>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</si>
  <si>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</si>
  <si>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</si>
  <si>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</si>
  <si>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</si>
  <si>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</si>
  <si>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</si>
  <si>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</si>
  <si>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</si>
  <si>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</si>
  <si>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</si>
  <si>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</si>
  <si>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</si>
  <si>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</si>
  <si>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</si>
  <si>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</si>
  <si>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</si>
  <si>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</si>
  <si>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</si>
  <si>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</si>
  <si>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</si>
  <si>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</si>
  <si>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</si>
  <si>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</si>
  <si>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</si>
  <si>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</si>
  <si>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</si>
  <si>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</si>
  <si>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</si>
  <si>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</si>
  <si>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</si>
  <si>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</si>
  <si>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</si>
  <si>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</si>
  <si>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</si>
  <si>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</si>
  <si>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</si>
  <si>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</si>
  <si>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</si>
  <si>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</si>
  <si>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</si>
  <si>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</si>
  <si>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</si>
  <si>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</si>
  <si>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</si>
  <si>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</si>
  <si>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</si>
  <si>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</si>
  <si>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</si>
  <si>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</si>
  <si>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</si>
  <si>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</si>
  <si>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</si>
  <si>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</si>
  <si>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</si>
  <si>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</si>
  <si>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</si>
  <si>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</si>
  <si>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</si>
  <si>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</si>
  <si>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</si>
  <si>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</si>
  <si>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</si>
  <si>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</si>
  <si>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</si>
  <si>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</si>
  <si>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</si>
  <si>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</si>
  <si>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</si>
  <si>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</si>
  <si>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</si>
  <si>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</si>
  <si>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</si>
  <si>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</si>
  <si>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</si>
  <si>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</si>
  <si>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</si>
  <si>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</si>
  <si>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</si>
  <si>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</si>
  <si>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</si>
  <si>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</si>
  <si>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</si>
  <si>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</si>
  <si>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</si>
  <si>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</si>
  <si>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</si>
  <si>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</si>
  <si>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</si>
  <si>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</si>
  <si>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</si>
  <si>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</si>
  <si>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</si>
  <si>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</si>
  <si>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</si>
  <si>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</si>
  <si>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</si>
  <si>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</si>
  <si>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</si>
  <si>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</si>
  <si>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</si>
  <si>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</si>
  <si>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</si>
  <si>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</si>
  <si>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</si>
  <si>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</si>
  <si>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</si>
  <si>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</si>
  <si>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</si>
  <si>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</si>
  <si>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</si>
  <si>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</si>
  <si>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</si>
  <si>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</si>
  <si>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</si>
  <si>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</si>
  <si>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</si>
  <si>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</si>
  <si>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</si>
  <si>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</si>
  <si>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</si>
  <si>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</si>
  <si>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</si>
  <si>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</si>
  <si>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</si>
  <si>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</si>
  <si>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</si>
  <si>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</si>
  <si>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</si>
  <si>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</si>
  <si>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</si>
  <si>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</si>
  <si>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</si>
  <si>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</si>
  <si>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</si>
  <si>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</si>
  <si>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</si>
  <si>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</si>
  <si>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</si>
  <si>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</si>
  <si>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</si>
  <si>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</si>
  <si>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</si>
  <si>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</si>
  <si>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</si>
  <si>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</si>
  <si>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</si>
  <si>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</si>
  <si>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</si>
  <si>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</si>
  <si>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</si>
  <si>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</si>
  <si>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</si>
  <si>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</si>
  <si>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</si>
  <si>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</si>
  <si>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</si>
  <si>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</si>
  <si>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</si>
  <si>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</si>
  <si>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</si>
  <si>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</si>
  <si>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</si>
  <si>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</si>
  <si>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</si>
  <si>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</si>
  <si>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</si>
  <si>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</si>
  <si>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</si>
  <si>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</si>
  <si>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</si>
  <si>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</si>
  <si>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</si>
  <si>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</si>
  <si>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</si>
  <si>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</si>
  <si>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</si>
  <si>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</si>
  <si>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</si>
  <si>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</si>
  <si>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</si>
  <si>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</si>
  <si>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</si>
  <si>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</si>
  <si>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</si>
  <si>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</si>
  <si>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</si>
  <si>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</si>
  <si>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</si>
  <si>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</si>
  <si>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</si>
  <si>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</si>
  <si>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</si>
  <si>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</si>
  <si>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</si>
  <si>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</si>
  <si>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</si>
  <si>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</si>
  <si>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</si>
  <si>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</si>
  <si>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</si>
  <si>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</si>
  <si>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</si>
  <si>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</si>
  <si>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</si>
  <si>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</si>
  <si>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</si>
  <si>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</si>
  <si>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</si>
  <si>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</si>
  <si>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</si>
  <si>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</si>
  <si>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</si>
  <si>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</si>
  <si>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</si>
  <si>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</si>
  <si>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</si>
  <si>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</si>
  <si>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</si>
  <si>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</si>
  <si>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</si>
  <si>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</si>
  <si>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</si>
  <si>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</si>
  <si>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</si>
  <si>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</si>
  <si>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</si>
  <si>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</si>
  <si>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</si>
  <si>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</si>
  <si>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</si>
  <si>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</si>
  <si>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</si>
  <si>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</si>
  <si>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</si>
  <si>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</si>
  <si>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</si>
  <si>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</si>
  <si>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</si>
  <si>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</si>
  <si>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</si>
  <si>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</si>
  <si>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</si>
  <si>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</si>
  <si>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</si>
  <si>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</si>
  <si>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</si>
  <si>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</si>
  <si>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</si>
  <si>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</si>
  <si>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</si>
  <si>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</si>
  <si>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</si>
  <si>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</si>
  <si>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</si>
  <si>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</si>
  <si>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</si>
  <si>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</si>
  <si>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</si>
  <si>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</si>
  <si>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</si>
  <si>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</si>
  <si>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</si>
  <si>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</si>
  <si>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</si>
  <si>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</si>
  <si>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</si>
  <si>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</si>
  <si>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</si>
  <si>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</si>
  <si>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</si>
  <si>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</si>
  <si>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</si>
  <si>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</si>
  <si>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</si>
  <si>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</si>
  <si>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</si>
  <si>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</si>
  <si>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</si>
  <si>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</si>
  <si>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</si>
  <si>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</si>
  <si>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</si>
  <si>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</si>
  <si>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</si>
  <si>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</si>
  <si>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</si>
  <si>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</si>
  <si>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</si>
  <si>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</si>
  <si>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</si>
  <si>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</si>
  <si>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</si>
  <si>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</si>
  <si>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</si>
  <si>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</si>
  <si>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</si>
  <si>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</si>
  <si>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</si>
  <si>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</si>
  <si>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</si>
  <si>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</si>
  <si>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</si>
  <si>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</si>
  <si>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</si>
  <si>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</si>
  <si>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</si>
  <si>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</si>
  <si>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</si>
  <si>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</si>
  <si>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</si>
  <si>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</si>
  <si>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</si>
  <si>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</si>
  <si>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</si>
  <si>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</si>
  <si>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</si>
  <si>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</si>
  <si>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</si>
  <si>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</si>
  <si>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</si>
  <si>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</si>
  <si>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</si>
  <si>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</si>
  <si>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</si>
  <si>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</si>
  <si>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</si>
  <si>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</si>
  <si>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</si>
  <si>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</si>
  <si>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</si>
  <si>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</si>
  <si>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</si>
  <si>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</si>
  <si>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</si>
  <si>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</si>
  <si>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</si>
  <si>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</si>
  <si>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</si>
  <si>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</si>
  <si>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</si>
  <si>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</si>
  <si>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</si>
  <si>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</si>
  <si>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</si>
  <si>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</si>
  <si>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</si>
  <si>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</si>
  <si>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</si>
  <si>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</si>
  <si>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</si>
  <si>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</si>
  <si>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</si>
  <si>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</si>
  <si>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</si>
  <si>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</si>
  <si>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</si>
  <si>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</si>
  <si>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</si>
  <si>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</si>
  <si>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</si>
  <si>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</si>
  <si>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</si>
  <si>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</si>
  <si>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</si>
  <si>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</si>
  <si>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</si>
  <si>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</si>
  <si>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</si>
  <si>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</si>
  <si>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</si>
  <si>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</si>
  <si>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</si>
  <si>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</si>
  <si>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</si>
  <si>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</si>
  <si>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</si>
  <si>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</si>
  <si>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</si>
  <si>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</si>
  <si>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</si>
  <si>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</si>
  <si>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</si>
  <si>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</si>
  <si>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</si>
  <si>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</si>
  <si>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</si>
  <si>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</si>
  <si>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</si>
  <si>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</si>
  <si>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</si>
  <si>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</si>
  <si>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</si>
  <si>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</si>
  <si>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</si>
  <si>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</si>
  <si>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</si>
  <si>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</si>
  <si>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</si>
  <si>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</si>
  <si>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</si>
  <si>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</si>
  <si>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</si>
  <si>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</si>
  <si>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</si>
  <si>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제조사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</si>
  <si>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</si>
  <si>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</si>
  <si>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</si>
  <si>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</si>
  <si>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</si>
  <si>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</si>
  <si>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</si>
  <si>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</si>
  <si>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</si>
  <si>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</si>
  <si>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</si>
  <si>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</si>
  <si>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</si>
  <si>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</si>
  <si>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</si>
  <si>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</si>
  <si>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</si>
  <si>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</si>
  <si>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</si>
  <si>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</si>
  <si>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</si>
  <si>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</si>
  <si>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</si>
  <si>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</si>
  <si>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</si>
  <si>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</si>
  <si>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</si>
  <si>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</si>
  <si>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</si>
  <si>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</si>
  <si>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</si>
  <si>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</si>
  <si>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</si>
  <si>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</si>
  <si>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</si>
  <si>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</si>
  <si>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</si>
  <si>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</si>
  <si>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</si>
  <si>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</si>
  <si>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</si>
  <si>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</si>
  <si>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</si>
  <si>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</si>
  <si>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</si>
  <si>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</si>
  <si>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</si>
  <si>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</si>
  <si>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</si>
  <si>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</si>
  <si>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</si>
  <si>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</si>
  <si>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</si>
  <si>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</si>
  <si>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</si>
  <si>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</si>
  <si>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</si>
  <si>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</si>
  <si>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</si>
  <si>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</si>
  <si>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</si>
  <si>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</si>
  <si>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</si>
  <si>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</si>
  <si>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</si>
  <si>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</si>
  <si>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</si>
  <si>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</si>
  <si>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</si>
  <si>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</si>
  <si>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</si>
  <si>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</si>
  <si>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</si>
  <si>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</si>
  <si>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</si>
  <si>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</si>
  <si>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</si>
  <si>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</si>
  <si>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</si>
  <si>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</si>
  <si>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</si>
  <si>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</si>
  <si>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</si>
  <si>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</si>
  <si>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</si>
  <si>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</si>
  <si>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</si>
  <si>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</si>
  <si>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</si>
  <si>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</si>
  <si>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</si>
  <si>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</si>
  <si>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</si>
  <si>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</si>
  <si>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</si>
  <si>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</si>
  <si>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</si>
  <si>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</si>
  <si>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</si>
  <si>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</si>
  <si>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</si>
  <si>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</si>
  <si>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</si>
  <si>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</si>
  <si>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</si>
  <si>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</si>
  <si>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</si>
  <si>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</si>
  <si>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</si>
  <si>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</si>
  <si>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</si>
  <si>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</si>
  <si>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</si>
  <si>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</si>
  <si>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</si>
  <si>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</si>
  <si>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</si>
  <si>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</si>
  <si>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</si>
  <si>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</si>
  <si>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</si>
  <si>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</si>
  <si>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</si>
  <si>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</si>
  <si>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</si>
  <si>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</si>
  <si>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</si>
  <si>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</si>
  <si>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</si>
  <si>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</si>
  <si>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</si>
  <si>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</si>
  <si>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</si>
  <si>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</si>
  <si>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</si>
  <si>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</si>
  <si>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</si>
  <si>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</si>
  <si>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</si>
  <si>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</si>
  <si>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</si>
  <si>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</si>
  <si>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</si>
  <si>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</si>
  <si>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</si>
  <si>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</si>
  <si>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</si>
  <si>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</si>
  <si>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</si>
  <si>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</si>
  <si>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</si>
  <si>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</si>
  <si>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</si>
  <si>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</si>
  <si>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</si>
  <si>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</si>
  <si>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</si>
  <si>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</si>
  <si>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</si>
  <si>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</si>
  <si>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</si>
  <si>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</si>
  <si>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</si>
  <si>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</si>
  <si>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</si>
  <si>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</si>
  <si>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</si>
  <si>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</si>
  <si>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</si>
  <si>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</si>
  <si>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</si>
  <si>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</si>
  <si>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</si>
  <si>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</si>
  <si>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</si>
  <si>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</si>
  <si>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</si>
  <si>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</si>
  <si>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</si>
  <si>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</si>
  <si>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</si>
  <si>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</si>
  <si>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</si>
  <si>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</si>
  <si>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</si>
  <si>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</si>
  <si>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</si>
  <si>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</si>
  <si>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</si>
  <si>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</si>
  <si>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</si>
  <si>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</si>
  <si>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</si>
  <si>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</si>
  <si>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</si>
  <si>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</si>
  <si>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</si>
  <si>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</si>
  <si>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</si>
  <si>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</si>
  <si>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</si>
  <si>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</si>
  <si>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</si>
  <si>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</si>
  <si>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</si>
  <si>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</si>
  <si>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</si>
  <si>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</si>
  <si>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</si>
  <si>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</si>
  <si>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</si>
  <si>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</si>
  <si>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</si>
  <si>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</si>
  <si>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</si>
  <si>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</si>
  <si>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</si>
  <si>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</si>
  <si>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</si>
  <si>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</si>
  <si>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</si>
  <si>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</si>
  <si>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</si>
  <si>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아몬드푸레이크(클럽팩)630g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</si>
  <si>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</si>
  <si>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</si>
  <si>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</si>
  <si>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</si>
  <si>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</si>
  <si>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</si>
  <si>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</si>
  <si>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</si>
  <si>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</si>
  <si>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</si>
  <si>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</si>
  <si>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</si>
  <si>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</si>
  <si>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</si>
  <si>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</si>
  <si>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</si>
  <si>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</si>
  <si>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</si>
  <si>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</si>
  <si>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</si>
  <si>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</si>
  <si>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</si>
  <si>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</si>
  <si>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</si>
  <si>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</si>
  <si>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</si>
  <si>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</si>
  <si>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</si>
  <si>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</si>
  <si>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</si>
  <si>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</si>
  <si>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</si>
  <si>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</si>
  <si>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</si>
  <si>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5897_상세.jpg</t>
  </si>
  <si>
    <t>5923_상세.jpg</t>
  </si>
  <si>
    <t>5926_상세.jpg</t>
  </si>
  <si>
    <t>5970_상세.jpg</t>
  </si>
  <si>
    <t>6007_상세.jpg</t>
  </si>
  <si>
    <t>6011_상세.jpg</t>
  </si>
  <si>
    <t>6013_상세.jpg</t>
  </si>
  <si>
    <t>6014_상세.jpg</t>
  </si>
  <si>
    <t>6023_상세.jpg</t>
  </si>
  <si>
    <t>6025_상세.jpg</t>
  </si>
  <si>
    <t>6028_상세.jpg</t>
  </si>
  <si>
    <t>6034_상세.jpg</t>
  </si>
  <si>
    <t>6035_상세.jpg</t>
  </si>
  <si>
    <t>6038_상세.jpg</t>
  </si>
  <si>
    <t>6042_상세.jpg</t>
  </si>
  <si>
    <t>7893_상세.jpg</t>
  </si>
  <si>
    <t>7896_상세.jpg</t>
  </si>
  <si>
    <t>7898_상세.jpg</t>
  </si>
  <si>
    <t>7900_상세.jpg</t>
  </si>
  <si>
    <t>7916_상세.jpg</t>
  </si>
  <si>
    <t>7917_상세.jpg</t>
  </si>
  <si>
    <t>7932_상세.jpg</t>
  </si>
  <si>
    <t>7933_상세.jpg</t>
  </si>
  <si>
    <t>7936_상세.jpg</t>
  </si>
  <si>
    <t>7939_상세.jpg</t>
  </si>
  <si>
    <t>7941_상세.jpg</t>
  </si>
  <si>
    <t>후루룩칼국수(멀티팩)</t>
    <phoneticPr fontId="1" type="noConversion"/>
  </si>
  <si>
    <t>5925_상세.jpg</t>
  </si>
  <si>
    <t>6008_상세.jpg</t>
  </si>
  <si>
    <t>6021_상세.jpg</t>
  </si>
  <si>
    <t>6036_상세.jpg</t>
  </si>
  <si>
    <t>6040_상세.jpg</t>
  </si>
  <si>
    <t>7894_상세.jpg</t>
  </si>
  <si>
    <t>7895_상세.jpg</t>
  </si>
  <si>
    <t>7901_상세.jpg</t>
  </si>
  <si>
    <t>7924_상세.jpg</t>
  </si>
  <si>
    <t>7925_상세.jpg</t>
  </si>
  <si>
    <t>7937_상세.jpg</t>
  </si>
  <si>
    <t>7938_상세.jpg</t>
  </si>
  <si>
    <t>7921_상세.jpg</t>
  </si>
  <si>
    <t>7922_상세.jpg</t>
  </si>
  <si>
    <t>7923_상세.jpg</t>
  </si>
  <si>
    <t>7919_상세.jpg</t>
  </si>
  <si>
    <t>7934_상세.jpg</t>
  </si>
  <si>
    <t>5924_상세.jpg</t>
  </si>
  <si>
    <t>6009_상세.jpg</t>
  </si>
  <si>
    <t>6017_상세.jpg</t>
  </si>
  <si>
    <t>471_상세.jpg</t>
  </si>
  <si>
    <t>472_상세.jpg</t>
  </si>
  <si>
    <t>473_상세.jpg</t>
  </si>
  <si>
    <t>474_상세.jpg</t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</si>
  <si>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</si>
  <si>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</si>
  <si>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</si>
  <si>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</si>
  <si>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</si>
  <si>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</si>
  <si>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</si>
  <si>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</si>
  <si>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</si>
  <si>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</si>
  <si>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</si>
  <si>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</si>
  <si>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</si>
  <si>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</si>
  <si>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</si>
  <si>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</si>
  <si>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</si>
  <si>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</si>
  <si>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</si>
  <si>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</si>
  <si>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6001_상세.jpg</t>
  </si>
  <si>
    <t>6029_상세.jpg</t>
  </si>
  <si>
    <t>6030_상세.jpg</t>
  </si>
  <si>
    <t>6041_상세.jpg</t>
  </si>
  <si>
    <t>5793_상세.jpg</t>
  </si>
  <si>
    <t>5794_상세.jpg</t>
  </si>
  <si>
    <t>5795_상세.jpg</t>
  </si>
  <si>
    <t>9249_상세.jpg</t>
  </si>
  <si>
    <t>9553_상세.jpg</t>
  </si>
  <si>
    <t>9564_상세.jpg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</si>
  <si>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</si>
  <si>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</si>
  <si>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</si>
  <si>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</si>
  <si>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</si>
  <si>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</si>
  <si>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</si>
  <si>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</si>
  <si>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</si>
  <si>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</si>
  <si>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</si>
  <si>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</si>
  <si>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</si>
  <si>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</si>
  <si>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</si>
  <si>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</si>
  <si>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</si>
  <si>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</si>
  <si>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906_상세.jpg</t>
  </si>
  <si>
    <t>908_상세.jpg</t>
  </si>
  <si>
    <t>912_상세.jpg</t>
  </si>
  <si>
    <t>951_상세.jpg</t>
  </si>
  <si>
    <t>953_상세.jpg</t>
  </si>
  <si>
    <t>954_상세.jpg</t>
  </si>
  <si>
    <t>955_상세.jpg</t>
  </si>
  <si>
    <t>957_상세.jpg</t>
  </si>
  <si>
    <t>959_상세.jpg</t>
  </si>
  <si>
    <t>961_상세.jpg</t>
  </si>
  <si>
    <t>962_상세.jpg</t>
  </si>
  <si>
    <t>963_상세.jpg</t>
  </si>
  <si>
    <t>964_상세.jpg</t>
  </si>
  <si>
    <t>968_상세.jpg</t>
  </si>
  <si>
    <t>969_상세.jpg</t>
  </si>
  <si>
    <t>970_상세.jpg</t>
  </si>
  <si>
    <t>971_상세.jpg</t>
  </si>
  <si>
    <t>972_상세.jpg</t>
  </si>
  <si>
    <t>974_상세.jpg</t>
  </si>
  <si>
    <t>977_상세.jpg</t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</si>
  <si>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</si>
  <si>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</si>
  <si>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</si>
  <si>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</si>
  <si>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</si>
  <si>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</si>
  <si>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</si>
  <si>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</si>
  <si>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</si>
  <si>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</si>
  <si>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</si>
  <si>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</si>
  <si>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</si>
  <si>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</si>
  <si>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</si>
  <si>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</si>
  <si>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</si>
  <si>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</si>
  <si>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</si>
  <si>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</si>
  <si>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</si>
  <si>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</si>
  <si>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</si>
  <si>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</si>
  <si>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</si>
  <si>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</si>
  <si>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</si>
  <si>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</si>
  <si>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</si>
  <si>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</si>
  <si>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</si>
  <si>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</si>
  <si>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</si>
  <si>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</si>
  <si>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</si>
  <si>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</si>
  <si>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</si>
  <si>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</si>
  <si>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</si>
  <si>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</si>
  <si>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</si>
  <si>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</si>
  <si>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</si>
  <si>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작성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</si>
  <si>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</si>
  <si>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</si>
  <si>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</si>
  <si>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라이트슈거 360g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</si>
  <si>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</si>
  <si>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</si>
  <si>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상품명 : (대)가 들어가는게 맞는지 확인 요청</t>
    <phoneticPr fontId="1" type="noConversion"/>
  </si>
  <si>
    <t>상품명 : 곡물이야기 현미?, 통업에는 곡물이야기임</t>
    <phoneticPr fontId="1" type="noConversion"/>
  </si>
  <si>
    <t>코코팝스(대)460g</t>
    <phoneticPr fontId="1" type="noConversion"/>
  </si>
  <si>
    <t>브랜드</t>
    <phoneticPr fontId="1" type="noConversion"/>
  </si>
  <si>
    <t>켈로그 아몬드 푸레이크 320g</t>
    <phoneticPr fontId="1" type="noConversion"/>
  </si>
  <si>
    <t>상품명 : "라지팩"이 들어가는게 맞는지 확인 요청</t>
    <phoneticPr fontId="1" type="noConversion"/>
  </si>
  <si>
    <t>첵스초코 쿠키앤크림 라지팩340g</t>
    <phoneticPr fontId="1" type="noConversion"/>
  </si>
  <si>
    <t>초코첵스스노우볼라지팩230g</t>
    <phoneticPr fontId="1" type="noConversion"/>
  </si>
  <si>
    <t>상품명 : 첵스초코 스노우 초코볼?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</si>
  <si>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</si>
  <si>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</si>
  <si>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</si>
  <si>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제작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</si>
  <si>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</si>
  <si>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</si>
  <si>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웰치소다 청포도(1.5L)/6입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</si>
  <si>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</si>
  <si>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</si>
  <si>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</si>
  <si>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이미지 전달 요청-인터넷에서 백포도만 나옴</t>
    <phoneticPr fontId="1" type="noConversion"/>
  </si>
  <si>
    <t>크리스탈샘물</t>
    <phoneticPr fontId="1" type="noConversion"/>
  </si>
  <si>
    <t>크리스탈 생수2.0L /6개입</t>
    <phoneticPr fontId="1" type="noConversion"/>
  </si>
  <si>
    <t>누룽지탕큰사발</t>
    <phoneticPr fontId="1" type="noConversion"/>
  </si>
  <si>
    <t>오뚜기몰</t>
    <phoneticPr fontId="1" type="noConversion"/>
  </si>
  <si>
    <t>상품명:옛날 구수한 누룽지?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</si>
</sst>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45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3" fillId="0" borderId="11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Fill="1" applyBorder="1" applyAlignment="1">
      <alignment horizontal="right" vertical="center"/>
    </xf>
    <xf numFmtId="41" fontId="3" fillId="0" borderId="22" xfId="1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0" fillId="0" borderId="22" xfId="0" applyBorder="1" applyAlignment="1">
      <alignment vertical="center" wrapText="1"/>
    </xf>
    <xf numFmtId="41" fontId="3" fillId="0" borderId="22" xfId="1" applyFont="1" applyBorder="1">
      <alignment vertical="center"/>
    </xf>
    <xf numFmtId="0" fontId="16" fillId="0" borderId="23" xfId="0" applyFont="1" applyBorder="1" applyAlignment="1">
      <alignment vertical="center"/>
    </xf>
    <xf numFmtId="0" fontId="3" fillId="0" borderId="23" xfId="0" applyFont="1" applyBorder="1">
      <alignment vertical="center"/>
    </xf>
    <xf numFmtId="0" fontId="12" fillId="0" borderId="26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2" xfId="0" applyNumberFormat="1" applyFont="1" applyBorder="1" applyAlignment="1">
      <alignment horizontal="center" vertical="center"/>
    </xf>
    <xf numFmtId="41" fontId="0" fillId="0" borderId="22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2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11" fillId="0" borderId="22" xfId="0" applyFont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indent="1"/>
    </xf>
    <xf numFmtId="0" fontId="5" fillId="0" borderId="2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2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0" fontId="0" fillId="0" borderId="22" xfId="0" applyFont="1" applyFill="1" applyBorder="1">
      <alignment vertical="center"/>
    </xf>
    <xf numFmtId="177" fontId="7" fillId="0" borderId="22" xfId="0" applyNumberFormat="1" applyFont="1" applyFill="1" applyBorder="1" applyAlignment="1">
      <alignment vertical="center"/>
    </xf>
    <xf numFmtId="177" fontId="0" fillId="0" borderId="2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7" fillId="7" borderId="12" xfId="1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1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3" fillId="12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3" fillId="0" borderId="28" xfId="0" applyFont="1" applyFill="1" applyBorder="1">
      <alignment vertical="center"/>
    </xf>
    <xf numFmtId="41" fontId="3" fillId="0" borderId="28" xfId="1" applyFont="1" applyFill="1" applyBorder="1">
      <alignment vertical="center"/>
    </xf>
    <xf numFmtId="0" fontId="3" fillId="0" borderId="28" xfId="0" applyFont="1" applyFill="1" applyBorder="1" applyAlignment="1">
      <alignment vertical="center" wrapText="1"/>
    </xf>
    <xf numFmtId="0" fontId="0" fillId="0" borderId="28" xfId="0" applyFont="1" applyFill="1" applyBorder="1">
      <alignment vertical="center"/>
    </xf>
    <xf numFmtId="0" fontId="16" fillId="0" borderId="28" xfId="0" applyFont="1" applyBorder="1">
      <alignment vertical="center"/>
    </xf>
    <xf numFmtId="0" fontId="3" fillId="0" borderId="28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8" xfId="0" applyNumberFormat="1" applyFont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14" fillId="0" borderId="22" xfId="0" applyFont="1" applyFill="1" applyBorder="1" applyAlignment="1">
      <alignment horizontal="center" vertical="center"/>
    </xf>
    <xf numFmtId="0" fontId="7" fillId="0" borderId="22" xfId="0" applyFont="1" applyFill="1" applyBorder="1">
      <alignment vertical="center"/>
    </xf>
    <xf numFmtId="41" fontId="7" fillId="0" borderId="22" xfId="1" applyNumberFormat="1" applyFont="1" applyFill="1" applyBorder="1">
      <alignment vertical="center"/>
    </xf>
    <xf numFmtId="41" fontId="7" fillId="0" borderId="22" xfId="0" applyNumberFormat="1" applyFont="1" applyFill="1" applyBorder="1">
      <alignment vertical="center"/>
    </xf>
    <xf numFmtId="41" fontId="7" fillId="0" borderId="22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3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2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2" xfId="0" applyFont="1" applyFill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2" xfId="0" applyNumberFormat="1" applyFont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8" xfId="0" applyFont="1" applyFill="1" applyBorder="1" applyAlignment="1">
      <alignment horizontal="right" vertical="center"/>
    </xf>
    <xf numFmtId="0" fontId="7" fillId="0" borderId="28" xfId="0" applyFont="1" applyFill="1" applyBorder="1">
      <alignment vertical="center"/>
    </xf>
    <xf numFmtId="0" fontId="16" fillId="3" borderId="28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2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33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4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4" borderId="22" xfId="0" quotePrefix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2" xfId="0" applyNumberFormat="1" applyFont="1" applyFill="1" applyBorder="1" applyAlignment="1">
      <alignment horizontal="right" vertical="center"/>
    </xf>
    <xf numFmtId="178" fontId="3" fillId="0" borderId="22" xfId="1" applyNumberFormat="1" applyFont="1" applyBorder="1" applyAlignment="1">
      <alignment horizontal="right" vertical="center"/>
    </xf>
    <xf numFmtId="0" fontId="5" fillId="0" borderId="23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2" borderId="12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0" fillId="0" borderId="23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2" borderId="12" xfId="0" quotePrefix="1" applyFont="1" applyFill="1" applyBorder="1" applyAlignment="1">
      <alignment horizontal="center" vertical="center"/>
    </xf>
    <xf numFmtId="0" fontId="3" fillId="12" borderId="11" xfId="0" quotePrefix="1" applyFont="1" applyFill="1" applyBorder="1" applyAlignment="1">
      <alignment horizontal="center" vertical="center"/>
    </xf>
    <xf numFmtId="0" fontId="3" fillId="4" borderId="22" xfId="0" quotePrefix="1" applyNumberFormat="1" applyFont="1" applyFill="1" applyBorder="1" applyAlignment="1">
      <alignment horizontal="center" vertical="center"/>
    </xf>
    <xf numFmtId="0" fontId="3" fillId="12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2" fillId="12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5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3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6" xfId="0" applyFont="1" applyBorder="1">
      <alignment vertical="center"/>
    </xf>
    <xf numFmtId="0" fontId="18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>
      <alignment vertical="center"/>
    </xf>
    <xf numFmtId="41" fontId="5" fillId="0" borderId="28" xfId="1" applyFont="1" applyBorder="1">
      <alignment vertical="center"/>
    </xf>
    <xf numFmtId="0" fontId="5" fillId="0" borderId="28" xfId="0" applyFont="1" applyBorder="1" applyAlignment="1">
      <alignment vertical="center" wrapText="1"/>
    </xf>
    <xf numFmtId="0" fontId="5" fillId="0" borderId="29" xfId="0" applyFont="1" applyBorder="1">
      <alignment vertical="center"/>
    </xf>
    <xf numFmtId="0" fontId="0" fillId="4" borderId="9" xfId="0" applyFill="1" applyBorder="1">
      <alignment vertical="center"/>
    </xf>
    <xf numFmtId="0" fontId="0" fillId="10" borderId="9" xfId="0" applyFill="1" applyBorder="1">
      <alignment vertical="center"/>
    </xf>
    <xf numFmtId="0" fontId="8" fillId="4" borderId="12" xfId="0" applyFont="1" applyFill="1" applyBorder="1">
      <alignment vertical="center"/>
    </xf>
    <xf numFmtId="0" fontId="16" fillId="0" borderId="29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2" xfId="0" applyFont="1" applyFill="1" applyBorder="1">
      <alignment vertical="center"/>
    </xf>
    <xf numFmtId="0" fontId="24" fillId="0" borderId="2" xfId="0" applyFont="1" applyFill="1" applyBorder="1">
      <alignment vertical="center"/>
    </xf>
    <xf numFmtId="41" fontId="7" fillId="0" borderId="9" xfId="1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41" fontId="5" fillId="0" borderId="9" xfId="1" applyFont="1" applyFill="1" applyBorder="1" applyAlignment="1">
      <alignment horizontal="left" vertical="center"/>
    </xf>
    <xf numFmtId="0" fontId="3" fillId="4" borderId="2" xfId="0" applyFont="1" applyFill="1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8" fillId="0" borderId="38" xfId="0" applyFont="1" applyFill="1" applyBorder="1">
      <alignment vertical="center"/>
    </xf>
    <xf numFmtId="0" fontId="5" fillId="14" borderId="0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right" vertical="center"/>
    </xf>
    <xf numFmtId="0" fontId="7" fillId="7" borderId="11" xfId="0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left" vertical="center" indent="1"/>
    </xf>
    <xf numFmtId="177" fontId="3" fillId="0" borderId="22" xfId="1" applyNumberFormat="1" applyFont="1" applyFill="1" applyBorder="1" applyAlignment="1">
      <alignment horizontal="right" vertical="center"/>
    </xf>
    <xf numFmtId="0" fontId="17" fillId="0" borderId="22" xfId="0" applyFont="1" applyBorder="1">
      <alignment vertical="center"/>
    </xf>
    <xf numFmtId="0" fontId="17" fillId="0" borderId="23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5" fillId="0" borderId="6" xfId="0" applyFont="1" applyBorder="1">
      <alignment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FF99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4"/>
  <sheetViews>
    <sheetView topLeftCell="B1" zoomScale="85" zoomScaleNormal="85" workbookViewId="0">
      <selection activeCell="T21" sqref="T21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5" width="8.75" style="2" bestFit="1" customWidth="1"/>
    <col min="6" max="6" width="8.75" style="2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hidden="1" customWidth="1"/>
    <col min="24" max="24" width="33.375" style="2" bestFit="1" customWidth="1"/>
    <col min="25" max="16384" width="9" style="2"/>
  </cols>
  <sheetData>
    <row r="1" spans="1:24" ht="33">
      <c r="A1" s="377" t="s">
        <v>579</v>
      </c>
      <c r="B1" s="75" t="s">
        <v>949</v>
      </c>
      <c r="C1" s="11" t="s">
        <v>611</v>
      </c>
      <c r="D1" s="63" t="s">
        <v>779</v>
      </c>
      <c r="E1" s="237" t="s">
        <v>1064</v>
      </c>
      <c r="F1" s="237" t="s">
        <v>1157</v>
      </c>
      <c r="G1" s="9" t="s">
        <v>92</v>
      </c>
      <c r="H1" s="9" t="s">
        <v>93</v>
      </c>
      <c r="I1" s="14" t="s">
        <v>523</v>
      </c>
      <c r="J1" s="11" t="s">
        <v>503</v>
      </c>
      <c r="K1" s="10" t="s">
        <v>505</v>
      </c>
      <c r="L1" s="4" t="s">
        <v>609</v>
      </c>
      <c r="M1" s="11" t="s">
        <v>504</v>
      </c>
      <c r="N1" s="9" t="s">
        <v>492</v>
      </c>
      <c r="O1" s="9"/>
      <c r="P1" s="8" t="s">
        <v>556</v>
      </c>
      <c r="Q1" s="10" t="s">
        <v>506</v>
      </c>
      <c r="R1" s="10" t="s">
        <v>502</v>
      </c>
      <c r="S1" s="11" t="s">
        <v>513</v>
      </c>
      <c r="T1" s="11" t="s">
        <v>514</v>
      </c>
      <c r="U1" s="64" t="s">
        <v>806</v>
      </c>
      <c r="V1" s="64" t="s">
        <v>944</v>
      </c>
      <c r="W1" s="64" t="s">
        <v>1134</v>
      </c>
      <c r="X1" s="400" t="s">
        <v>1150</v>
      </c>
    </row>
    <row r="2" spans="1:24">
      <c r="A2" s="117">
        <v>4</v>
      </c>
      <c r="B2" s="96">
        <v>1</v>
      </c>
      <c r="C2" s="270">
        <v>672</v>
      </c>
      <c r="D2" s="171" t="str">
        <f t="shared" ref="D2:D9" si="0">CONCATENATE(C2,"_450x450.jpg")</f>
        <v>672_450x450.jpg</v>
      </c>
      <c r="E2" s="77" t="s">
        <v>945</v>
      </c>
      <c r="F2" s="77" t="s">
        <v>936</v>
      </c>
      <c r="G2" s="80" t="s">
        <v>1115</v>
      </c>
      <c r="H2" s="80" t="s">
        <v>653</v>
      </c>
      <c r="I2" s="83">
        <v>1</v>
      </c>
      <c r="J2" s="80">
        <v>6</v>
      </c>
      <c r="K2" s="82">
        <v>32500</v>
      </c>
      <c r="L2" s="101" t="s">
        <v>782</v>
      </c>
      <c r="M2" s="82">
        <v>2500</v>
      </c>
      <c r="N2" s="83"/>
      <c r="O2" s="83"/>
      <c r="P2" s="83" t="s">
        <v>596</v>
      </c>
      <c r="Q2" s="83">
        <v>50002266</v>
      </c>
      <c r="R2" s="74" t="str">
        <f t="shared" ref="R2:R12" si="1">CONCATENATE(G2,"[",C2,"/",I2,"]")</f>
        <v>맥스웰 하우스 맥스 골드 2KG [672/1]</v>
      </c>
      <c r="S2" s="83" t="s">
        <v>581</v>
      </c>
      <c r="T2" s="83" t="s">
        <v>581</v>
      </c>
      <c r="U2" s="83"/>
      <c r="V2" s="502" t="s">
        <v>1124</v>
      </c>
      <c r="W2" s="83"/>
      <c r="X2" s="67"/>
    </row>
    <row r="3" spans="1:24">
      <c r="A3" s="117">
        <v>5</v>
      </c>
      <c r="B3" s="96">
        <v>2</v>
      </c>
      <c r="C3" s="270">
        <v>673</v>
      </c>
      <c r="D3" s="171" t="str">
        <f t="shared" si="0"/>
        <v>673_450x450.jpg</v>
      </c>
      <c r="E3" s="77" t="s">
        <v>945</v>
      </c>
      <c r="F3" s="77" t="s">
        <v>936</v>
      </c>
      <c r="G3" s="80" t="s">
        <v>1116</v>
      </c>
      <c r="H3" s="80" t="s">
        <v>654</v>
      </c>
      <c r="I3" s="83">
        <v>1</v>
      </c>
      <c r="J3" s="80">
        <v>8</v>
      </c>
      <c r="K3" s="82">
        <v>18600</v>
      </c>
      <c r="L3" s="101" t="s">
        <v>782</v>
      </c>
      <c r="M3" s="82">
        <v>2500</v>
      </c>
      <c r="N3" s="83"/>
      <c r="O3" s="83"/>
      <c r="P3" s="83" t="s">
        <v>596</v>
      </c>
      <c r="Q3" s="83">
        <v>50002266</v>
      </c>
      <c r="R3" s="74" t="str">
        <f t="shared" si="1"/>
        <v>맥스웰 하우스 아메리카노 1KG[673/1]</v>
      </c>
      <c r="S3" s="159" t="s">
        <v>581</v>
      </c>
      <c r="T3" s="159" t="s">
        <v>581</v>
      </c>
      <c r="U3" s="138" t="s">
        <v>558</v>
      </c>
      <c r="V3" s="502" t="s">
        <v>1125</v>
      </c>
      <c r="W3" s="83"/>
      <c r="X3" s="67"/>
    </row>
    <row r="4" spans="1:24">
      <c r="A4" s="117">
        <v>6</v>
      </c>
      <c r="B4" s="96">
        <v>3</v>
      </c>
      <c r="C4" s="270">
        <v>674</v>
      </c>
      <c r="D4" s="171" t="str">
        <f t="shared" si="0"/>
        <v>674_450x450.jpg</v>
      </c>
      <c r="E4" s="303" t="s">
        <v>1065</v>
      </c>
      <c r="F4" s="456" t="s">
        <v>1174</v>
      </c>
      <c r="G4" s="80" t="s">
        <v>1117</v>
      </c>
      <c r="H4" s="80" t="s">
        <v>654</v>
      </c>
      <c r="I4" s="83">
        <v>1</v>
      </c>
      <c r="J4" s="80">
        <v>8</v>
      </c>
      <c r="K4" s="82">
        <v>19000</v>
      </c>
      <c r="L4" s="101" t="s">
        <v>782</v>
      </c>
      <c r="M4" s="82">
        <v>2500</v>
      </c>
      <c r="N4" s="83"/>
      <c r="O4" s="83"/>
      <c r="P4" s="83" t="s">
        <v>596</v>
      </c>
      <c r="Q4" s="83">
        <v>50002266</v>
      </c>
      <c r="R4" s="74" t="str">
        <f t="shared" si="1"/>
        <v>맥스웰 하우스  콜롬비아 1KG[674/1]</v>
      </c>
      <c r="S4" s="159" t="s">
        <v>581</v>
      </c>
      <c r="T4" s="159" t="s">
        <v>581</v>
      </c>
      <c r="U4" s="138" t="s">
        <v>558</v>
      </c>
      <c r="V4" s="502" t="s">
        <v>1126</v>
      </c>
      <c r="W4" s="83"/>
      <c r="X4" s="67"/>
    </row>
    <row r="5" spans="1:24">
      <c r="A5" s="117">
        <v>7</v>
      </c>
      <c r="B5" s="96">
        <v>4</v>
      </c>
      <c r="C5" s="270">
        <v>675</v>
      </c>
      <c r="D5" s="171" t="str">
        <f t="shared" si="0"/>
        <v>675_450x450.jpg</v>
      </c>
      <c r="E5" s="77" t="s">
        <v>936</v>
      </c>
      <c r="F5" s="77" t="s">
        <v>936</v>
      </c>
      <c r="G5" s="80" t="s">
        <v>1118</v>
      </c>
      <c r="H5" s="80" t="s">
        <v>653</v>
      </c>
      <c r="I5" s="83">
        <v>1</v>
      </c>
      <c r="J5" s="80">
        <v>6</v>
      </c>
      <c r="K5" s="82">
        <v>30700</v>
      </c>
      <c r="L5" s="101" t="s">
        <v>782</v>
      </c>
      <c r="M5" s="82">
        <v>2500</v>
      </c>
      <c r="N5" s="83"/>
      <c r="O5" s="83"/>
      <c r="P5" s="83" t="s">
        <v>596</v>
      </c>
      <c r="Q5" s="83">
        <v>50002266</v>
      </c>
      <c r="R5" s="74" t="str">
        <f t="shared" si="1"/>
        <v>맥스웰 하우스 원두커피 오리지날 골드 2KG[675/1]</v>
      </c>
      <c r="S5" s="159" t="s">
        <v>581</v>
      </c>
      <c r="T5" s="159" t="s">
        <v>581</v>
      </c>
      <c r="U5" s="138" t="s">
        <v>558</v>
      </c>
      <c r="V5" s="502" t="s">
        <v>1127</v>
      </c>
      <c r="W5" s="83"/>
      <c r="X5" s="67"/>
    </row>
    <row r="6" spans="1:24">
      <c r="A6" s="117">
        <v>8</v>
      </c>
      <c r="B6" s="96">
        <v>5</v>
      </c>
      <c r="C6" s="270">
        <v>676</v>
      </c>
      <c r="D6" s="171" t="str">
        <f t="shared" si="0"/>
        <v>676_450x450.jpg</v>
      </c>
      <c r="E6" s="77" t="s">
        <v>945</v>
      </c>
      <c r="F6" s="77" t="s">
        <v>936</v>
      </c>
      <c r="G6" s="80" t="s">
        <v>1119</v>
      </c>
      <c r="H6" s="80" t="s">
        <v>654</v>
      </c>
      <c r="I6" s="83">
        <v>1</v>
      </c>
      <c r="J6" s="80">
        <v>8</v>
      </c>
      <c r="K6" s="82">
        <v>20500</v>
      </c>
      <c r="L6" s="101" t="s">
        <v>782</v>
      </c>
      <c r="M6" s="82">
        <v>2500</v>
      </c>
      <c r="N6" s="83"/>
      <c r="O6" s="83"/>
      <c r="P6" s="83" t="s">
        <v>596</v>
      </c>
      <c r="Q6" s="83">
        <v>50002266</v>
      </c>
      <c r="R6" s="74" t="str">
        <f t="shared" si="1"/>
        <v>맥스웰 하우스 에스프레소 1KG[676/1]</v>
      </c>
      <c r="S6" s="159" t="s">
        <v>581</v>
      </c>
      <c r="T6" s="159" t="s">
        <v>581</v>
      </c>
      <c r="U6" s="138" t="s">
        <v>558</v>
      </c>
      <c r="V6" s="502" t="s">
        <v>1128</v>
      </c>
      <c r="W6" s="83"/>
      <c r="X6" s="67"/>
    </row>
    <row r="7" spans="1:24">
      <c r="A7" s="117">
        <v>1</v>
      </c>
      <c r="B7" s="96">
        <v>6</v>
      </c>
      <c r="C7" s="270">
        <v>677</v>
      </c>
      <c r="D7" s="171" t="str">
        <f t="shared" si="0"/>
        <v>677_450x450.jpg</v>
      </c>
      <c r="E7" s="77" t="s">
        <v>945</v>
      </c>
      <c r="F7" s="77" t="s">
        <v>936</v>
      </c>
      <c r="G7" s="80" t="s">
        <v>1120</v>
      </c>
      <c r="H7" s="159" t="s">
        <v>1132</v>
      </c>
      <c r="I7" s="83">
        <v>1</v>
      </c>
      <c r="J7" s="80">
        <v>10</v>
      </c>
      <c r="K7" s="82">
        <v>3500</v>
      </c>
      <c r="L7" s="101" t="s">
        <v>782</v>
      </c>
      <c r="M7" s="82">
        <v>2500</v>
      </c>
      <c r="N7" s="83"/>
      <c r="O7" s="83"/>
      <c r="P7" s="83" t="s">
        <v>596</v>
      </c>
      <c r="Q7" s="83">
        <v>50002266</v>
      </c>
      <c r="R7" s="74" t="str">
        <f t="shared" si="1"/>
        <v>맥심 원두 분쇄커피 No.7 과테말라 블렌드 드립백 5T[677/1]</v>
      </c>
      <c r="S7" s="80" t="s">
        <v>581</v>
      </c>
      <c r="T7" s="80" t="s">
        <v>581</v>
      </c>
      <c r="U7" s="83"/>
      <c r="V7" s="502" t="s">
        <v>1129</v>
      </c>
      <c r="W7" s="83"/>
      <c r="X7" s="67"/>
    </row>
    <row r="8" spans="1:24">
      <c r="A8" s="117">
        <v>2</v>
      </c>
      <c r="B8" s="96">
        <v>7</v>
      </c>
      <c r="C8" s="270">
        <v>678</v>
      </c>
      <c r="D8" s="171" t="str">
        <f t="shared" si="0"/>
        <v>678_450x450.jpg</v>
      </c>
      <c r="E8" s="77" t="s">
        <v>945</v>
      </c>
      <c r="F8" s="77" t="s">
        <v>936</v>
      </c>
      <c r="G8" s="80" t="s">
        <v>1121</v>
      </c>
      <c r="H8" s="159" t="s">
        <v>1132</v>
      </c>
      <c r="I8" s="83">
        <v>1</v>
      </c>
      <c r="J8" s="80">
        <v>10</v>
      </c>
      <c r="K8" s="82">
        <v>3500</v>
      </c>
      <c r="L8" s="101" t="s">
        <v>782</v>
      </c>
      <c r="M8" s="82">
        <v>2500</v>
      </c>
      <c r="N8" s="83"/>
      <c r="O8" s="83"/>
      <c r="P8" s="83" t="s">
        <v>596</v>
      </c>
      <c r="Q8" s="83">
        <v>50002266</v>
      </c>
      <c r="R8" s="74" t="str">
        <f t="shared" si="1"/>
        <v>맥심 원두 분쇄커피 No.5 코스타리카 블렌드 드립백 5T[678/1]</v>
      </c>
      <c r="S8" s="80" t="s">
        <v>581</v>
      </c>
      <c r="T8" s="80" t="s">
        <v>581</v>
      </c>
      <c r="U8" s="83"/>
      <c r="V8" s="502" t="s">
        <v>1129</v>
      </c>
      <c r="W8" s="83"/>
      <c r="X8" s="67"/>
    </row>
    <row r="9" spans="1:24" ht="17.25" thickBot="1">
      <c r="A9" s="117">
        <v>3</v>
      </c>
      <c r="B9" s="129">
        <v>8</v>
      </c>
      <c r="C9" s="458">
        <v>679</v>
      </c>
      <c r="D9" s="200" t="str">
        <f t="shared" si="0"/>
        <v>679_450x450.jpg</v>
      </c>
      <c r="E9" s="142" t="s">
        <v>945</v>
      </c>
      <c r="F9" s="142" t="s">
        <v>936</v>
      </c>
      <c r="G9" s="131" t="s">
        <v>1122</v>
      </c>
      <c r="H9" s="330" t="s">
        <v>1132</v>
      </c>
      <c r="I9" s="118">
        <v>1</v>
      </c>
      <c r="J9" s="131">
        <v>10</v>
      </c>
      <c r="K9" s="133">
        <v>3500</v>
      </c>
      <c r="L9" s="132" t="s">
        <v>782</v>
      </c>
      <c r="M9" s="133">
        <v>2500</v>
      </c>
      <c r="N9" s="118"/>
      <c r="O9" s="118"/>
      <c r="P9" s="118" t="s">
        <v>596</v>
      </c>
      <c r="Q9" s="118">
        <v>50002266</v>
      </c>
      <c r="R9" s="119" t="str">
        <f t="shared" si="1"/>
        <v>맥심 원두 분쇄커피 No.3 에티오피아 블렌드 드립백 5T[679/1]</v>
      </c>
      <c r="S9" s="131" t="s">
        <v>581</v>
      </c>
      <c r="T9" s="131" t="s">
        <v>581</v>
      </c>
      <c r="U9" s="118"/>
      <c r="V9" s="503" t="s">
        <v>1130</v>
      </c>
      <c r="W9" s="118"/>
      <c r="X9" s="135"/>
    </row>
    <row r="10" spans="1:24">
      <c r="A10" s="117">
        <v>9</v>
      </c>
      <c r="B10" s="75">
        <v>9</v>
      </c>
      <c r="C10" s="299" t="s">
        <v>374</v>
      </c>
      <c r="D10" s="335" t="str">
        <f t="shared" ref="D10:D12" si="2">CONCATENATE(C10,"_450x450.jpg")</f>
        <v>8033_450x450.jpg</v>
      </c>
      <c r="E10" s="388" t="s">
        <v>1065</v>
      </c>
      <c r="F10" s="459" t="s">
        <v>1174</v>
      </c>
      <c r="G10" s="460" t="s">
        <v>1123</v>
      </c>
      <c r="H10" s="241" t="s">
        <v>827</v>
      </c>
      <c r="I10" s="26">
        <v>1</v>
      </c>
      <c r="J10" s="406">
        <v>60</v>
      </c>
      <c r="K10" s="61">
        <v>2700</v>
      </c>
      <c r="L10" s="55" t="s">
        <v>782</v>
      </c>
      <c r="M10" s="61">
        <v>2500</v>
      </c>
      <c r="N10" s="26"/>
      <c r="O10" s="26"/>
      <c r="P10" s="26" t="s">
        <v>596</v>
      </c>
      <c r="Q10" s="26">
        <v>50002266</v>
      </c>
      <c r="R10" s="25" t="str">
        <f t="shared" si="1"/>
        <v>금장(헤즐넛)200g*60[8033/1]</v>
      </c>
      <c r="S10" s="253" t="s">
        <v>946</v>
      </c>
      <c r="T10" s="253" t="s">
        <v>823</v>
      </c>
      <c r="U10" s="143" t="s">
        <v>828</v>
      </c>
      <c r="V10" s="504"/>
      <c r="W10" s="26"/>
      <c r="X10" s="38"/>
    </row>
    <row r="11" spans="1:24">
      <c r="A11" s="117">
        <v>10</v>
      </c>
      <c r="B11" s="96">
        <v>10</v>
      </c>
      <c r="C11" s="288" t="s">
        <v>375</v>
      </c>
      <c r="D11" s="171" t="str">
        <f t="shared" si="2"/>
        <v>8772_450x450.jpg</v>
      </c>
      <c r="E11" s="303" t="s">
        <v>1065</v>
      </c>
      <c r="F11" s="456" t="s">
        <v>1174</v>
      </c>
      <c r="G11" s="371" t="s">
        <v>948</v>
      </c>
      <c r="H11" s="239" t="s">
        <v>655</v>
      </c>
      <c r="I11" s="163">
        <v>1</v>
      </c>
      <c r="J11" s="407">
        <v>150</v>
      </c>
      <c r="K11" s="82">
        <v>1000</v>
      </c>
      <c r="L11" s="101" t="s">
        <v>782</v>
      </c>
      <c r="M11" s="82">
        <v>2500</v>
      </c>
      <c r="N11" s="83"/>
      <c r="O11" s="83"/>
      <c r="P11" s="83" t="s">
        <v>597</v>
      </c>
      <c r="Q11" s="83">
        <v>50004797</v>
      </c>
      <c r="R11" s="74" t="str">
        <f t="shared" si="1"/>
        <v>수입여과지3-4인용40*150[8772/1]</v>
      </c>
      <c r="S11" s="159" t="s">
        <v>947</v>
      </c>
      <c r="T11" s="159" t="s">
        <v>1133</v>
      </c>
      <c r="U11" s="138" t="s">
        <v>828</v>
      </c>
      <c r="V11" s="502" t="s">
        <v>1131</v>
      </c>
      <c r="W11" s="466" t="s">
        <v>1176</v>
      </c>
      <c r="X11" s="170" t="s">
        <v>1175</v>
      </c>
    </row>
    <row r="12" spans="1:24" ht="17.25" thickBot="1">
      <c r="A12" s="124">
        <v>11</v>
      </c>
      <c r="B12" s="69">
        <v>11</v>
      </c>
      <c r="C12" s="289" t="s">
        <v>376</v>
      </c>
      <c r="D12" s="341" t="str">
        <f t="shared" si="2"/>
        <v>8773_450x450.jpg</v>
      </c>
      <c r="E12" s="387" t="s">
        <v>1065</v>
      </c>
      <c r="F12" s="457" t="s">
        <v>1174</v>
      </c>
      <c r="G12" s="372" t="s">
        <v>826</v>
      </c>
      <c r="H12" s="240" t="s">
        <v>656</v>
      </c>
      <c r="I12" s="465">
        <v>1</v>
      </c>
      <c r="J12" s="408">
        <v>120</v>
      </c>
      <c r="K12" s="71">
        <v>1200</v>
      </c>
      <c r="L12" s="106" t="s">
        <v>782</v>
      </c>
      <c r="M12" s="71">
        <v>2500</v>
      </c>
      <c r="N12" s="72"/>
      <c r="O12" s="72"/>
      <c r="P12" s="72" t="s">
        <v>597</v>
      </c>
      <c r="Q12" s="72">
        <v>50004797</v>
      </c>
      <c r="R12" s="70" t="str">
        <f t="shared" si="1"/>
        <v>수입여과지5-7인용40*120[8773/1]</v>
      </c>
      <c r="S12" s="184" t="s">
        <v>824</v>
      </c>
      <c r="T12" s="184" t="s">
        <v>825</v>
      </c>
      <c r="U12" s="141" t="s">
        <v>828</v>
      </c>
      <c r="V12" s="72"/>
      <c r="W12" s="72"/>
      <c r="X12" s="170" t="s">
        <v>1175</v>
      </c>
    </row>
    <row r="14" spans="1:24">
      <c r="G14" s="20" t="s">
        <v>652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topLeftCell="H1" zoomScale="85" zoomScaleNormal="85" workbookViewId="0">
      <selection activeCell="P37" sqref="P37"/>
    </sheetView>
  </sheetViews>
  <sheetFormatPr defaultRowHeight="16.5"/>
  <cols>
    <col min="1" max="2" width="5.375" style="15" customWidth="1"/>
    <col min="3" max="3" width="9" style="15"/>
    <col min="4" max="4" width="16.125" style="15" bestFit="1" customWidth="1"/>
    <col min="5" max="6" width="9" style="15"/>
    <col min="7" max="7" width="39.25" style="15" customWidth="1"/>
    <col min="8" max="8" width="17.375" style="15" bestFit="1" customWidth="1"/>
    <col min="9" max="9" width="9.25" style="15" bestFit="1" customWidth="1"/>
    <col min="10" max="10" width="9.875" style="15" customWidth="1"/>
    <col min="11" max="11" width="8.75" style="16" bestFit="1" customWidth="1"/>
    <col min="12" max="12" width="11.625" style="16" bestFit="1" customWidth="1"/>
    <col min="13" max="13" width="10.625" style="15" bestFit="1" customWidth="1"/>
    <col min="14" max="14" width="7.375" style="15" bestFit="1" customWidth="1"/>
    <col min="15" max="15" width="2.125" style="15" customWidth="1"/>
    <col min="16" max="16" width="39.25" style="15" customWidth="1"/>
    <col min="17" max="17" width="10" style="15" customWidth="1"/>
    <col min="18" max="18" width="45.5" style="15" customWidth="1"/>
    <col min="19" max="20" width="13" style="15" bestFit="1" customWidth="1"/>
    <col min="21" max="22" width="20.625" style="15" customWidth="1"/>
    <col min="23" max="23" width="20.625" style="15" bestFit="1" customWidth="1"/>
    <col min="24" max="16384" width="9" style="15"/>
  </cols>
  <sheetData>
    <row r="1" spans="1:23" s="2" customFormat="1" ht="33.75" thickBot="1">
      <c r="A1" s="75" t="s">
        <v>579</v>
      </c>
      <c r="B1" s="41" t="s">
        <v>957</v>
      </c>
      <c r="C1" s="40" t="s">
        <v>611</v>
      </c>
      <c r="D1" s="86" t="s">
        <v>779</v>
      </c>
      <c r="E1" s="189" t="s">
        <v>1064</v>
      </c>
      <c r="F1" s="189" t="s">
        <v>1157</v>
      </c>
      <c r="G1" s="41" t="s">
        <v>92</v>
      </c>
      <c r="H1" s="41" t="s">
        <v>93</v>
      </c>
      <c r="I1" s="42" t="s">
        <v>523</v>
      </c>
      <c r="J1" s="40" t="s">
        <v>503</v>
      </c>
      <c r="K1" s="43" t="s">
        <v>505</v>
      </c>
      <c r="L1" s="51" t="s">
        <v>609</v>
      </c>
      <c r="M1" s="40" t="s">
        <v>504</v>
      </c>
      <c r="N1" s="41" t="s">
        <v>492</v>
      </c>
      <c r="O1" s="41"/>
      <c r="P1" s="44" t="s">
        <v>556</v>
      </c>
      <c r="Q1" s="43" t="s">
        <v>506</v>
      </c>
      <c r="R1" s="43" t="s">
        <v>502</v>
      </c>
      <c r="S1" s="40" t="s">
        <v>513</v>
      </c>
      <c r="T1" s="40" t="s">
        <v>514</v>
      </c>
      <c r="U1" s="144" t="s">
        <v>806</v>
      </c>
      <c r="V1" s="264" t="s">
        <v>944</v>
      </c>
      <c r="W1" s="461" t="s">
        <v>1150</v>
      </c>
    </row>
    <row r="2" spans="1:23">
      <c r="A2" s="117">
        <v>6</v>
      </c>
      <c r="B2" s="75">
        <v>1</v>
      </c>
      <c r="C2" s="381">
        <v>56</v>
      </c>
      <c r="D2" s="335" t="str">
        <f t="shared" ref="D2:D24" si="0">CONCATENATE(C2,"_450x450.jpg")</f>
        <v>56_450x450.jpg</v>
      </c>
      <c r="E2" s="36" t="s">
        <v>954</v>
      </c>
      <c r="F2" s="36" t="s">
        <v>935</v>
      </c>
      <c r="G2" s="58" t="s">
        <v>379</v>
      </c>
      <c r="H2" s="207" t="s">
        <v>660</v>
      </c>
      <c r="I2" s="26">
        <v>1</v>
      </c>
      <c r="J2" s="58">
        <v>10</v>
      </c>
      <c r="K2" s="61">
        <v>6100</v>
      </c>
      <c r="L2" s="55" t="s">
        <v>782</v>
      </c>
      <c r="M2" s="61">
        <v>2500</v>
      </c>
      <c r="N2" s="207"/>
      <c r="O2" s="207"/>
      <c r="P2" s="207" t="s">
        <v>598</v>
      </c>
      <c r="Q2" s="207">
        <v>50002606</v>
      </c>
      <c r="R2" s="25" t="str">
        <f t="shared" ref="R2:R24" si="1">CONCATENATE(G2,"[",C2,"/",I2,"]")</f>
        <v>카푸치노 모카자판900g[56/1]</v>
      </c>
      <c r="S2" s="26" t="s">
        <v>581</v>
      </c>
      <c r="T2" s="26" t="s">
        <v>581</v>
      </c>
      <c r="U2" s="382" t="s">
        <v>1024</v>
      </c>
      <c r="V2" s="208"/>
      <c r="W2" s="383"/>
    </row>
    <row r="3" spans="1:23">
      <c r="A3" s="117">
        <v>7</v>
      </c>
      <c r="B3" s="96">
        <v>2</v>
      </c>
      <c r="C3" s="269">
        <v>77</v>
      </c>
      <c r="D3" s="171" t="str">
        <f t="shared" si="0"/>
        <v>77_450x450.jpg</v>
      </c>
      <c r="E3" s="303" t="s">
        <v>1145</v>
      </c>
      <c r="F3" s="456" t="s">
        <v>1174</v>
      </c>
      <c r="G3" s="80" t="s">
        <v>956</v>
      </c>
      <c r="H3" s="212" t="s">
        <v>660</v>
      </c>
      <c r="I3" s="83">
        <v>1</v>
      </c>
      <c r="J3" s="80">
        <v>10</v>
      </c>
      <c r="K3" s="82">
        <v>5100</v>
      </c>
      <c r="L3" s="101" t="s">
        <v>782</v>
      </c>
      <c r="M3" s="82">
        <v>2500</v>
      </c>
      <c r="N3" s="212"/>
      <c r="O3" s="212"/>
      <c r="P3" s="212" t="s">
        <v>600</v>
      </c>
      <c r="Q3" s="212">
        <v>50002267</v>
      </c>
      <c r="R3" s="74" t="str">
        <f t="shared" si="1"/>
        <v>핫초코1kg[77/1]</v>
      </c>
      <c r="S3" s="83" t="s">
        <v>581</v>
      </c>
      <c r="T3" s="83" t="s">
        <v>581</v>
      </c>
      <c r="U3" s="376" t="s">
        <v>1024</v>
      </c>
      <c r="V3" s="213"/>
      <c r="W3" s="374"/>
    </row>
    <row r="4" spans="1:23">
      <c r="A4" s="117">
        <v>11</v>
      </c>
      <c r="B4" s="96">
        <v>3</v>
      </c>
      <c r="C4" s="269">
        <v>245</v>
      </c>
      <c r="D4" s="171" t="str">
        <f t="shared" si="0"/>
        <v>245_450x450.jpg</v>
      </c>
      <c r="E4" s="77" t="s">
        <v>954</v>
      </c>
      <c r="F4" s="77" t="s">
        <v>935</v>
      </c>
      <c r="G4" s="80" t="s">
        <v>601</v>
      </c>
      <c r="H4" s="212" t="s">
        <v>661</v>
      </c>
      <c r="I4" s="83">
        <v>1</v>
      </c>
      <c r="J4" s="80">
        <v>9</v>
      </c>
      <c r="K4" s="82">
        <v>5300</v>
      </c>
      <c r="L4" s="101" t="s">
        <v>782</v>
      </c>
      <c r="M4" s="82">
        <v>2500</v>
      </c>
      <c r="N4" s="212"/>
      <c r="O4" s="212"/>
      <c r="P4" s="212" t="s">
        <v>602</v>
      </c>
      <c r="Q4" s="212">
        <v>50002607</v>
      </c>
      <c r="R4" s="74" t="str">
        <f t="shared" si="1"/>
        <v>업소용 프리마 1.6kg[245/1]</v>
      </c>
      <c r="S4" s="83" t="s">
        <v>581</v>
      </c>
      <c r="T4" s="83" t="s">
        <v>581</v>
      </c>
      <c r="U4" s="376" t="s">
        <v>1024</v>
      </c>
      <c r="V4" s="374"/>
      <c r="W4" s="374"/>
    </row>
    <row r="5" spans="1:23">
      <c r="A5" s="117">
        <v>12</v>
      </c>
      <c r="B5" s="96">
        <v>4</v>
      </c>
      <c r="C5" s="269">
        <v>246</v>
      </c>
      <c r="D5" s="171" t="str">
        <f t="shared" si="0"/>
        <v>246_450x450.jpg</v>
      </c>
      <c r="E5" s="77" t="s">
        <v>954</v>
      </c>
      <c r="F5" s="77" t="s">
        <v>935</v>
      </c>
      <c r="G5" s="80" t="s">
        <v>380</v>
      </c>
      <c r="H5" s="212" t="s">
        <v>659</v>
      </c>
      <c r="I5" s="83">
        <v>1</v>
      </c>
      <c r="J5" s="80">
        <v>12</v>
      </c>
      <c r="K5" s="82">
        <v>3400</v>
      </c>
      <c r="L5" s="101" t="s">
        <v>782</v>
      </c>
      <c r="M5" s="82">
        <v>2500</v>
      </c>
      <c r="N5" s="212"/>
      <c r="O5" s="212"/>
      <c r="P5" s="212" t="s">
        <v>602</v>
      </c>
      <c r="Q5" s="212">
        <v>50002607</v>
      </c>
      <c r="R5" s="74" t="str">
        <f t="shared" si="1"/>
        <v>자판기용 프리마 1kg[246/1]</v>
      </c>
      <c r="S5" s="83" t="s">
        <v>581</v>
      </c>
      <c r="T5" s="83" t="s">
        <v>581</v>
      </c>
      <c r="U5" s="376" t="s">
        <v>1043</v>
      </c>
      <c r="V5" s="374"/>
      <c r="W5" s="374"/>
    </row>
    <row r="6" spans="1:23">
      <c r="A6" s="117">
        <v>1</v>
      </c>
      <c r="B6" s="96">
        <v>5</v>
      </c>
      <c r="C6" s="270">
        <v>502</v>
      </c>
      <c r="D6" s="171" t="str">
        <f t="shared" si="0"/>
        <v>502_450x450.jpg</v>
      </c>
      <c r="E6" s="77" t="s">
        <v>954</v>
      </c>
      <c r="F6" s="77" t="s">
        <v>935</v>
      </c>
      <c r="G6" s="80" t="s">
        <v>950</v>
      </c>
      <c r="H6" s="212" t="s">
        <v>658</v>
      </c>
      <c r="I6" s="83">
        <v>1</v>
      </c>
      <c r="J6" s="80">
        <v>12</v>
      </c>
      <c r="K6" s="82">
        <v>3900</v>
      </c>
      <c r="L6" s="101" t="s">
        <v>782</v>
      </c>
      <c r="M6" s="82">
        <v>2500</v>
      </c>
      <c r="N6" s="212"/>
      <c r="O6" s="212"/>
      <c r="P6" s="212" t="s">
        <v>598</v>
      </c>
      <c r="Q6" s="212">
        <v>50002606</v>
      </c>
      <c r="R6" s="74" t="str">
        <f t="shared" si="1"/>
        <v>맥스웰하우스 커피믹스 마일드 900g [502/1]</v>
      </c>
      <c r="S6" s="83" t="s">
        <v>581</v>
      </c>
      <c r="T6" s="83" t="s">
        <v>581</v>
      </c>
      <c r="U6" s="376" t="s">
        <v>1043</v>
      </c>
      <c r="V6" s="462" t="s">
        <v>953</v>
      </c>
      <c r="W6" s="373"/>
    </row>
    <row r="7" spans="1:23">
      <c r="A7" s="117">
        <v>4</v>
      </c>
      <c r="B7" s="96">
        <v>6</v>
      </c>
      <c r="C7" s="270">
        <v>503</v>
      </c>
      <c r="D7" s="171" t="str">
        <f t="shared" si="0"/>
        <v>503_450x450.jpg</v>
      </c>
      <c r="E7" s="303" t="s">
        <v>1145</v>
      </c>
      <c r="F7" s="456" t="s">
        <v>1174</v>
      </c>
      <c r="G7" s="80" t="s">
        <v>1144</v>
      </c>
      <c r="H7" s="212" t="s">
        <v>659</v>
      </c>
      <c r="I7" s="83">
        <v>1</v>
      </c>
      <c r="J7" s="80">
        <v>12</v>
      </c>
      <c r="K7" s="82">
        <v>3700</v>
      </c>
      <c r="L7" s="101" t="s">
        <v>782</v>
      </c>
      <c r="M7" s="82">
        <v>2500</v>
      </c>
      <c r="N7" s="212"/>
      <c r="O7" s="212"/>
      <c r="P7" s="212" t="s">
        <v>598</v>
      </c>
      <c r="Q7" s="212">
        <v>50002606</v>
      </c>
      <c r="R7" s="74" t="str">
        <f t="shared" si="1"/>
        <v>맥스웰하우스 커피믹스 마일드 아로마900g [503/1]</v>
      </c>
      <c r="S7" s="83" t="s">
        <v>581</v>
      </c>
      <c r="T7" s="83" t="s">
        <v>581</v>
      </c>
      <c r="U7" s="376" t="s">
        <v>1043</v>
      </c>
      <c r="V7" s="266" t="s">
        <v>1135</v>
      </c>
      <c r="W7" s="266"/>
    </row>
    <row r="8" spans="1:23">
      <c r="A8" s="117">
        <v>3</v>
      </c>
      <c r="B8" s="96">
        <v>7</v>
      </c>
      <c r="C8" s="270">
        <v>504</v>
      </c>
      <c r="D8" s="171" t="str">
        <f t="shared" si="0"/>
        <v>504_450x450.jpg</v>
      </c>
      <c r="E8" s="77" t="s">
        <v>954</v>
      </c>
      <c r="F8" s="77" t="s">
        <v>935</v>
      </c>
      <c r="G8" s="80" t="s">
        <v>952</v>
      </c>
      <c r="H8" s="212" t="s">
        <v>659</v>
      </c>
      <c r="I8" s="83">
        <v>1</v>
      </c>
      <c r="J8" s="80">
        <v>12</v>
      </c>
      <c r="K8" s="82">
        <v>4500</v>
      </c>
      <c r="L8" s="101" t="s">
        <v>782</v>
      </c>
      <c r="M8" s="82">
        <v>2500</v>
      </c>
      <c r="N8" s="212"/>
      <c r="O8" s="212"/>
      <c r="P8" s="212" t="s">
        <v>598</v>
      </c>
      <c r="Q8" s="212">
        <v>50002606</v>
      </c>
      <c r="R8" s="74" t="str">
        <f t="shared" si="1"/>
        <v>맥스웰하우스 커피믹스 헤이즐넛향 900g [504/1]</v>
      </c>
      <c r="S8" s="83" t="s">
        <v>581</v>
      </c>
      <c r="T8" s="83" t="s">
        <v>581</v>
      </c>
      <c r="U8" s="376" t="s">
        <v>1043</v>
      </c>
      <c r="V8" s="266" t="s">
        <v>953</v>
      </c>
      <c r="W8" s="266"/>
    </row>
    <row r="9" spans="1:23">
      <c r="A9" s="117">
        <v>8</v>
      </c>
      <c r="B9" s="96">
        <v>8</v>
      </c>
      <c r="C9" s="269">
        <v>505</v>
      </c>
      <c r="D9" s="171" t="str">
        <f t="shared" si="0"/>
        <v>505_450x450.jpg</v>
      </c>
      <c r="E9" s="77" t="s">
        <v>954</v>
      </c>
      <c r="F9" s="77" t="s">
        <v>935</v>
      </c>
      <c r="G9" s="80" t="s">
        <v>377</v>
      </c>
      <c r="H9" s="212" t="s">
        <v>659</v>
      </c>
      <c r="I9" s="83">
        <v>1</v>
      </c>
      <c r="J9" s="80">
        <v>12</v>
      </c>
      <c r="K9" s="82">
        <v>14800</v>
      </c>
      <c r="L9" s="101" t="s">
        <v>782</v>
      </c>
      <c r="M9" s="82">
        <v>2500</v>
      </c>
      <c r="N9" s="212"/>
      <c r="O9" s="212"/>
      <c r="P9" s="212" t="s">
        <v>598</v>
      </c>
      <c r="Q9" s="212">
        <v>50002606</v>
      </c>
      <c r="R9" s="74" t="str">
        <f t="shared" si="1"/>
        <v>맥심 오리지날 500g[505/1]</v>
      </c>
      <c r="S9" s="83" t="s">
        <v>581</v>
      </c>
      <c r="T9" s="83" t="s">
        <v>581</v>
      </c>
      <c r="U9" s="376" t="s">
        <v>1043</v>
      </c>
      <c r="V9" s="266"/>
      <c r="W9" s="266"/>
    </row>
    <row r="10" spans="1:23">
      <c r="A10" s="117">
        <v>2</v>
      </c>
      <c r="B10" s="96">
        <v>9</v>
      </c>
      <c r="C10" s="270">
        <v>509</v>
      </c>
      <c r="D10" s="171" t="str">
        <f t="shared" si="0"/>
        <v>509_450x450.jpg</v>
      </c>
      <c r="E10" s="77" t="s">
        <v>954</v>
      </c>
      <c r="F10" s="77" t="s">
        <v>935</v>
      </c>
      <c r="G10" s="80" t="s">
        <v>951</v>
      </c>
      <c r="H10" s="212" t="s">
        <v>659</v>
      </c>
      <c r="I10" s="83">
        <v>1</v>
      </c>
      <c r="J10" s="80">
        <v>12</v>
      </c>
      <c r="K10" s="82">
        <v>4300</v>
      </c>
      <c r="L10" s="101" t="s">
        <v>782</v>
      </c>
      <c r="M10" s="82">
        <v>2500</v>
      </c>
      <c r="N10" s="212"/>
      <c r="O10" s="212"/>
      <c r="P10" s="212" t="s">
        <v>598</v>
      </c>
      <c r="Q10" s="212">
        <v>50002606</v>
      </c>
      <c r="R10" s="74" t="str">
        <f t="shared" si="1"/>
        <v>맥스웰하우스 커피믹스 오리지널 900g [509/1]</v>
      </c>
      <c r="S10" s="83" t="s">
        <v>581</v>
      </c>
      <c r="T10" s="83" t="s">
        <v>581</v>
      </c>
      <c r="U10" s="376" t="s">
        <v>1043</v>
      </c>
      <c r="V10" s="266" t="s">
        <v>953</v>
      </c>
      <c r="W10" s="266"/>
    </row>
    <row r="11" spans="1:23">
      <c r="A11" s="117">
        <v>9</v>
      </c>
      <c r="B11" s="96">
        <v>10</v>
      </c>
      <c r="C11" s="269">
        <v>515</v>
      </c>
      <c r="D11" s="171" t="str">
        <f t="shared" si="0"/>
        <v>515_450x450.jpg</v>
      </c>
      <c r="E11" s="77" t="s">
        <v>954</v>
      </c>
      <c r="F11" s="77" t="s">
        <v>935</v>
      </c>
      <c r="G11" s="80" t="s">
        <v>378</v>
      </c>
      <c r="H11" s="212" t="s">
        <v>659</v>
      </c>
      <c r="I11" s="83">
        <v>1</v>
      </c>
      <c r="J11" s="80">
        <v>12</v>
      </c>
      <c r="K11" s="82">
        <v>14800</v>
      </c>
      <c r="L11" s="101" t="s">
        <v>782</v>
      </c>
      <c r="M11" s="82">
        <v>2500</v>
      </c>
      <c r="N11" s="212"/>
      <c r="O11" s="212"/>
      <c r="P11" s="212" t="s">
        <v>598</v>
      </c>
      <c r="Q11" s="212">
        <v>50002606</v>
      </c>
      <c r="R11" s="74" t="str">
        <f t="shared" si="1"/>
        <v>맥심 모카골드 500g[515/1]</v>
      </c>
      <c r="S11" s="83" t="s">
        <v>581</v>
      </c>
      <c r="T11" s="83" t="s">
        <v>581</v>
      </c>
      <c r="U11" s="376" t="s">
        <v>1043</v>
      </c>
      <c r="V11" s="266"/>
      <c r="W11" s="266"/>
    </row>
    <row r="12" spans="1:23">
      <c r="A12" s="117">
        <v>5</v>
      </c>
      <c r="B12" s="96">
        <v>11</v>
      </c>
      <c r="C12" s="270">
        <v>557</v>
      </c>
      <c r="D12" s="171" t="str">
        <f t="shared" si="0"/>
        <v>557_450x450.jpg</v>
      </c>
      <c r="E12" s="303" t="s">
        <v>1145</v>
      </c>
      <c r="F12" s="456" t="s">
        <v>1174</v>
      </c>
      <c r="G12" s="80" t="s">
        <v>955</v>
      </c>
      <c r="H12" s="212" t="s">
        <v>659</v>
      </c>
      <c r="I12" s="83">
        <v>1</v>
      </c>
      <c r="J12" s="80">
        <v>12</v>
      </c>
      <c r="K12" s="111">
        <v>7500</v>
      </c>
      <c r="L12" s="101" t="s">
        <v>782</v>
      </c>
      <c r="M12" s="82">
        <v>2500</v>
      </c>
      <c r="N12" s="212"/>
      <c r="O12" s="212"/>
      <c r="P12" s="212" t="s">
        <v>598</v>
      </c>
      <c r="Q12" s="212">
        <v>50002606</v>
      </c>
      <c r="R12" s="74" t="str">
        <f t="shared" si="1"/>
        <v>맥심 모카골드 커피믹스 1kg[557/1]</v>
      </c>
      <c r="S12" s="83" t="s">
        <v>581</v>
      </c>
      <c r="T12" s="83" t="s">
        <v>581</v>
      </c>
      <c r="U12" s="376" t="s">
        <v>1043</v>
      </c>
      <c r="V12" s="266" t="s">
        <v>953</v>
      </c>
      <c r="W12" s="266"/>
    </row>
    <row r="13" spans="1:23" ht="17.25" thickBot="1">
      <c r="A13" s="380">
        <v>10</v>
      </c>
      <c r="B13" s="69">
        <v>12</v>
      </c>
      <c r="C13" s="384">
        <v>558</v>
      </c>
      <c r="D13" s="341" t="str">
        <f t="shared" si="0"/>
        <v>558_450x450.jpg</v>
      </c>
      <c r="E13" s="139" t="s">
        <v>954</v>
      </c>
      <c r="F13" s="139" t="s">
        <v>935</v>
      </c>
      <c r="G13" s="140" t="s">
        <v>599</v>
      </c>
      <c r="H13" s="228" t="s">
        <v>659</v>
      </c>
      <c r="I13" s="72">
        <v>1</v>
      </c>
      <c r="J13" s="140">
        <v>12</v>
      </c>
      <c r="K13" s="71">
        <v>7400</v>
      </c>
      <c r="L13" s="106" t="s">
        <v>782</v>
      </c>
      <c r="M13" s="71">
        <v>2500</v>
      </c>
      <c r="N13" s="228"/>
      <c r="O13" s="228"/>
      <c r="P13" s="228" t="s">
        <v>598</v>
      </c>
      <c r="Q13" s="228">
        <v>50002606</v>
      </c>
      <c r="R13" s="70" t="str">
        <f t="shared" si="1"/>
        <v>맥스웰화인 500g[558/1]</v>
      </c>
      <c r="S13" s="72" t="s">
        <v>581</v>
      </c>
      <c r="T13" s="72" t="s">
        <v>581</v>
      </c>
      <c r="U13" s="385" t="s">
        <v>1043</v>
      </c>
      <c r="V13" s="385"/>
      <c r="W13" s="354"/>
    </row>
    <row r="14" spans="1:23">
      <c r="A14" s="377">
        <v>13</v>
      </c>
      <c r="B14" s="75">
        <v>13</v>
      </c>
      <c r="C14" s="271">
        <v>8688</v>
      </c>
      <c r="D14" s="335" t="str">
        <f t="shared" si="0"/>
        <v>8688_450x450.jpg</v>
      </c>
      <c r="E14" s="36" t="s">
        <v>954</v>
      </c>
      <c r="F14" s="36" t="s">
        <v>935</v>
      </c>
      <c r="G14" s="406" t="s">
        <v>1136</v>
      </c>
      <c r="H14" s="207" t="s">
        <v>659</v>
      </c>
      <c r="I14" s="26">
        <v>1</v>
      </c>
      <c r="J14" s="58">
        <v>12</v>
      </c>
      <c r="K14" s="61">
        <v>2950</v>
      </c>
      <c r="L14" s="55" t="s">
        <v>782</v>
      </c>
      <c r="M14" s="61">
        <v>2500</v>
      </c>
      <c r="N14" s="58"/>
      <c r="O14" s="207"/>
      <c r="P14" s="207" t="s">
        <v>603</v>
      </c>
      <c r="Q14" s="207">
        <v>50002596</v>
      </c>
      <c r="R14" s="25" t="str">
        <f t="shared" si="1"/>
        <v>율무자판1000g(유안)[8688/1]</v>
      </c>
      <c r="S14" s="207" t="s">
        <v>604</v>
      </c>
      <c r="T14" s="207" t="s">
        <v>604</v>
      </c>
      <c r="U14" s="90"/>
      <c r="V14" s="382" t="s">
        <v>1142</v>
      </c>
      <c r="W14" s="375"/>
    </row>
    <row r="15" spans="1:23">
      <c r="A15" s="117">
        <v>14</v>
      </c>
      <c r="B15" s="96">
        <v>14</v>
      </c>
      <c r="C15" s="272">
        <v>8717</v>
      </c>
      <c r="D15" s="171" t="str">
        <f t="shared" si="0"/>
        <v>8717_450x450.jpg</v>
      </c>
      <c r="E15" s="77" t="s">
        <v>954</v>
      </c>
      <c r="F15" s="77" t="s">
        <v>935</v>
      </c>
      <c r="G15" s="407" t="s">
        <v>381</v>
      </c>
      <c r="H15" s="212" t="s">
        <v>659</v>
      </c>
      <c r="I15" s="83">
        <v>1</v>
      </c>
      <c r="J15" s="80">
        <v>12</v>
      </c>
      <c r="K15" s="82">
        <v>2800</v>
      </c>
      <c r="L15" s="101" t="s">
        <v>782</v>
      </c>
      <c r="M15" s="82">
        <v>2500</v>
      </c>
      <c r="N15" s="80"/>
      <c r="O15" s="212"/>
      <c r="P15" s="212" t="s">
        <v>600</v>
      </c>
      <c r="Q15" s="212">
        <v>50002267</v>
      </c>
      <c r="R15" s="74" t="str">
        <f t="shared" si="1"/>
        <v>코코아자판900g(유안)[8717/1]</v>
      </c>
      <c r="S15" s="212" t="s">
        <v>604</v>
      </c>
      <c r="T15" s="212" t="s">
        <v>604</v>
      </c>
      <c r="U15" s="137"/>
      <c r="V15" s="376"/>
      <c r="W15" s="266"/>
    </row>
    <row r="16" spans="1:23">
      <c r="A16" s="117">
        <v>15</v>
      </c>
      <c r="B16" s="96">
        <v>15</v>
      </c>
      <c r="C16" s="272">
        <v>8718</v>
      </c>
      <c r="D16" s="171" t="str">
        <f t="shared" si="0"/>
        <v>8718_450x450.jpg</v>
      </c>
      <c r="E16" s="77" t="s">
        <v>954</v>
      </c>
      <c r="F16" s="77" t="s">
        <v>935</v>
      </c>
      <c r="G16" s="407" t="s">
        <v>1137</v>
      </c>
      <c r="H16" s="212" t="s">
        <v>659</v>
      </c>
      <c r="I16" s="83">
        <v>1</v>
      </c>
      <c r="J16" s="80">
        <v>12</v>
      </c>
      <c r="K16" s="82">
        <v>3400</v>
      </c>
      <c r="L16" s="101" t="s">
        <v>782</v>
      </c>
      <c r="M16" s="82">
        <v>2500</v>
      </c>
      <c r="N16" s="80"/>
      <c r="O16" s="212"/>
      <c r="P16" s="212" t="s">
        <v>605</v>
      </c>
      <c r="Q16" s="212">
        <v>50002380</v>
      </c>
      <c r="R16" s="74" t="str">
        <f t="shared" si="1"/>
        <v>복숭아홍차자판900g(유안)[8718/1]</v>
      </c>
      <c r="S16" s="212" t="s">
        <v>604</v>
      </c>
      <c r="T16" s="212" t="s">
        <v>604</v>
      </c>
      <c r="U16" s="137"/>
      <c r="V16" s="266" t="s">
        <v>1143</v>
      </c>
      <c r="W16" s="266"/>
    </row>
    <row r="17" spans="1:23">
      <c r="A17" s="117">
        <v>16</v>
      </c>
      <c r="B17" s="96">
        <v>16</v>
      </c>
      <c r="C17" s="272">
        <v>8725</v>
      </c>
      <c r="D17" s="171" t="str">
        <f t="shared" si="0"/>
        <v>8725_450x450.jpg</v>
      </c>
      <c r="E17" s="77" t="s">
        <v>954</v>
      </c>
      <c r="F17" s="77" t="s">
        <v>935</v>
      </c>
      <c r="G17" s="371" t="s">
        <v>1138</v>
      </c>
      <c r="H17" s="212" t="s">
        <v>659</v>
      </c>
      <c r="I17" s="83">
        <v>1</v>
      </c>
      <c r="J17" s="80">
        <v>12</v>
      </c>
      <c r="K17" s="82">
        <v>3400</v>
      </c>
      <c r="L17" s="101" t="s">
        <v>782</v>
      </c>
      <c r="M17" s="82">
        <v>2500</v>
      </c>
      <c r="N17" s="80"/>
      <c r="O17" s="212"/>
      <c r="P17" s="213" t="s">
        <v>608</v>
      </c>
      <c r="Q17" s="213">
        <v>50002006</v>
      </c>
      <c r="R17" s="74" t="str">
        <f t="shared" si="1"/>
        <v>벤딩우유자판900g(유안)[8725/1]</v>
      </c>
      <c r="S17" s="212" t="s">
        <v>604</v>
      </c>
      <c r="T17" s="212" t="s">
        <v>604</v>
      </c>
      <c r="U17" s="376" t="s">
        <v>829</v>
      </c>
      <c r="V17" s="266" t="s">
        <v>1143</v>
      </c>
      <c r="W17" s="266"/>
    </row>
    <row r="18" spans="1:23">
      <c r="A18" s="378">
        <v>17</v>
      </c>
      <c r="B18" s="96">
        <v>17</v>
      </c>
      <c r="C18" s="280">
        <v>8725</v>
      </c>
      <c r="D18" s="171" t="str">
        <f t="shared" si="0"/>
        <v>8725_450x450.jpg</v>
      </c>
      <c r="E18" s="87" t="s">
        <v>954</v>
      </c>
      <c r="F18" s="77" t="s">
        <v>935</v>
      </c>
      <c r="G18" s="371" t="s">
        <v>1138</v>
      </c>
      <c r="H18" s="213" t="s">
        <v>658</v>
      </c>
      <c r="I18" s="80">
        <v>1</v>
      </c>
      <c r="J18" s="80">
        <v>12</v>
      </c>
      <c r="K18" s="111">
        <v>3400</v>
      </c>
      <c r="L18" s="254" t="s">
        <v>782</v>
      </c>
      <c r="M18" s="111">
        <v>2500</v>
      </c>
      <c r="N18" s="80"/>
      <c r="O18" s="213"/>
      <c r="P18" s="213" t="s">
        <v>595</v>
      </c>
      <c r="Q18" s="213">
        <v>50002384</v>
      </c>
      <c r="R18" s="108" t="str">
        <f t="shared" si="1"/>
        <v>벤딩우유자판900g(유안)[8725/1]</v>
      </c>
      <c r="S18" s="213" t="s">
        <v>604</v>
      </c>
      <c r="T18" s="213" t="s">
        <v>604</v>
      </c>
      <c r="U18" s="376" t="s">
        <v>829</v>
      </c>
      <c r="V18" s="266" t="s">
        <v>1143</v>
      </c>
      <c r="W18" s="266"/>
    </row>
    <row r="19" spans="1:23">
      <c r="A19" s="117">
        <v>18</v>
      </c>
      <c r="B19" s="96">
        <v>18</v>
      </c>
      <c r="C19" s="272">
        <v>8727</v>
      </c>
      <c r="D19" s="171" t="str">
        <f t="shared" si="0"/>
        <v>8727_450x450.jpg</v>
      </c>
      <c r="E19" s="77" t="s">
        <v>954</v>
      </c>
      <c r="F19" s="77" t="s">
        <v>935</v>
      </c>
      <c r="G19" s="407" t="s">
        <v>382</v>
      </c>
      <c r="H19" s="212" t="s">
        <v>659</v>
      </c>
      <c r="I19" s="83">
        <v>1</v>
      </c>
      <c r="J19" s="80">
        <v>12</v>
      </c>
      <c r="K19" s="82">
        <v>3400</v>
      </c>
      <c r="L19" s="101" t="s">
        <v>782</v>
      </c>
      <c r="M19" s="82">
        <v>2500</v>
      </c>
      <c r="N19" s="80"/>
      <c r="O19" s="212"/>
      <c r="P19" s="212" t="s">
        <v>606</v>
      </c>
      <c r="Q19" s="212">
        <v>50002595</v>
      </c>
      <c r="R19" s="74" t="str">
        <f t="shared" si="1"/>
        <v>유자차자판900g(유안)[8727/1]</v>
      </c>
      <c r="S19" s="212" t="s">
        <v>604</v>
      </c>
      <c r="T19" s="212" t="s">
        <v>604</v>
      </c>
      <c r="U19" s="137"/>
      <c r="V19" s="266"/>
      <c r="W19" s="266"/>
    </row>
    <row r="20" spans="1:23">
      <c r="A20" s="117">
        <v>19</v>
      </c>
      <c r="B20" s="96">
        <v>19</v>
      </c>
      <c r="C20" s="272">
        <v>8728</v>
      </c>
      <c r="D20" s="171" t="str">
        <f t="shared" si="0"/>
        <v>8728_450x450.jpg</v>
      </c>
      <c r="E20" s="303" t="s">
        <v>1145</v>
      </c>
      <c r="F20" s="456" t="s">
        <v>1174</v>
      </c>
      <c r="G20" s="407" t="s">
        <v>1139</v>
      </c>
      <c r="H20" s="212" t="s">
        <v>659</v>
      </c>
      <c r="I20" s="83">
        <v>1</v>
      </c>
      <c r="J20" s="80">
        <v>12</v>
      </c>
      <c r="K20" s="82">
        <v>3400</v>
      </c>
      <c r="L20" s="101" t="s">
        <v>782</v>
      </c>
      <c r="M20" s="82">
        <v>2500</v>
      </c>
      <c r="N20" s="80"/>
      <c r="O20" s="212"/>
      <c r="P20" s="212" t="s">
        <v>607</v>
      </c>
      <c r="Q20" s="212">
        <v>50002384</v>
      </c>
      <c r="R20" s="74" t="str">
        <f t="shared" si="1"/>
        <v>매실자판900g(유안)[8728/1]</v>
      </c>
      <c r="S20" s="212" t="s">
        <v>604</v>
      </c>
      <c r="T20" s="212" t="s">
        <v>604</v>
      </c>
      <c r="U20" s="137"/>
      <c r="V20" s="266" t="s">
        <v>1143</v>
      </c>
      <c r="W20" s="266"/>
    </row>
    <row r="21" spans="1:23">
      <c r="A21" s="117">
        <v>20</v>
      </c>
      <c r="B21" s="96">
        <v>20</v>
      </c>
      <c r="C21" s="272">
        <v>8729</v>
      </c>
      <c r="D21" s="171" t="str">
        <f t="shared" si="0"/>
        <v>8729_450x450.jpg</v>
      </c>
      <c r="E21" s="77" t="s">
        <v>954</v>
      </c>
      <c r="F21" s="77" t="s">
        <v>935</v>
      </c>
      <c r="G21" s="407" t="s">
        <v>383</v>
      </c>
      <c r="H21" s="212" t="s">
        <v>659</v>
      </c>
      <c r="I21" s="83">
        <v>1</v>
      </c>
      <c r="J21" s="80">
        <v>12</v>
      </c>
      <c r="K21" s="82">
        <v>3400</v>
      </c>
      <c r="L21" s="101" t="s">
        <v>782</v>
      </c>
      <c r="M21" s="82">
        <v>2500</v>
      </c>
      <c r="N21" s="80"/>
      <c r="O21" s="212"/>
      <c r="P21" s="212" t="s">
        <v>607</v>
      </c>
      <c r="Q21" s="212">
        <v>50002384</v>
      </c>
      <c r="R21" s="74" t="str">
        <f t="shared" si="1"/>
        <v>생강차자판(유안)900G[8729/1]</v>
      </c>
      <c r="S21" s="212" t="s">
        <v>604</v>
      </c>
      <c r="T21" s="212" t="s">
        <v>604</v>
      </c>
      <c r="U21" s="213"/>
      <c r="V21" s="266"/>
      <c r="W21" s="266"/>
    </row>
    <row r="22" spans="1:23">
      <c r="A22" s="117">
        <v>21</v>
      </c>
      <c r="B22" s="96">
        <v>21</v>
      </c>
      <c r="C22" s="272">
        <v>8774</v>
      </c>
      <c r="D22" s="171" t="str">
        <f t="shared" si="0"/>
        <v>8774_450x450.jpg</v>
      </c>
      <c r="E22" s="77" t="s">
        <v>954</v>
      </c>
      <c r="F22" s="77" t="s">
        <v>935</v>
      </c>
      <c r="G22" s="407" t="s">
        <v>1140</v>
      </c>
      <c r="H22" s="212" t="s">
        <v>659</v>
      </c>
      <c r="I22" s="83">
        <v>1</v>
      </c>
      <c r="J22" s="80">
        <v>12</v>
      </c>
      <c r="K22" s="82">
        <v>3400</v>
      </c>
      <c r="L22" s="101" t="s">
        <v>782</v>
      </c>
      <c r="M22" s="82">
        <v>2500</v>
      </c>
      <c r="N22" s="80"/>
      <c r="O22" s="212"/>
      <c r="P22" s="212" t="s">
        <v>605</v>
      </c>
      <c r="Q22" s="212">
        <v>50002380</v>
      </c>
      <c r="R22" s="74" t="str">
        <f t="shared" si="1"/>
        <v>레몬홍차자판900g(유안)[8774/1]</v>
      </c>
      <c r="S22" s="212" t="s">
        <v>604</v>
      </c>
      <c r="T22" s="212" t="s">
        <v>604</v>
      </c>
      <c r="U22" s="213"/>
      <c r="V22" s="266" t="s">
        <v>1143</v>
      </c>
      <c r="W22" s="266"/>
    </row>
    <row r="23" spans="1:23" ht="17.25" thickBot="1">
      <c r="A23" s="124">
        <v>22</v>
      </c>
      <c r="B23" s="69">
        <v>22</v>
      </c>
      <c r="C23" s="273">
        <v>8805</v>
      </c>
      <c r="D23" s="341" t="str">
        <f t="shared" si="0"/>
        <v>8805_450x450.jpg</v>
      </c>
      <c r="E23" s="387" t="s">
        <v>1145</v>
      </c>
      <c r="F23" s="457" t="s">
        <v>1174</v>
      </c>
      <c r="G23" s="408" t="s">
        <v>1141</v>
      </c>
      <c r="H23" s="228" t="s">
        <v>659</v>
      </c>
      <c r="I23" s="72">
        <v>1</v>
      </c>
      <c r="J23" s="140">
        <v>12</v>
      </c>
      <c r="K23" s="71">
        <v>3500</v>
      </c>
      <c r="L23" s="106" t="s">
        <v>782</v>
      </c>
      <c r="M23" s="71">
        <v>2500</v>
      </c>
      <c r="N23" s="140"/>
      <c r="O23" s="228"/>
      <c r="P23" s="228" t="s">
        <v>607</v>
      </c>
      <c r="Q23" s="228">
        <v>50002384</v>
      </c>
      <c r="R23" s="70" t="str">
        <f t="shared" si="1"/>
        <v>대추생강자판900g(유안)[8805/1]</v>
      </c>
      <c r="S23" s="228" t="s">
        <v>604</v>
      </c>
      <c r="T23" s="228" t="s">
        <v>604</v>
      </c>
      <c r="U23" s="295"/>
      <c r="V23" s="385" t="s">
        <v>1143</v>
      </c>
      <c r="W23" s="354"/>
    </row>
    <row r="24" spans="1:23" ht="17.25" thickBot="1">
      <c r="A24" s="491"/>
      <c r="B24" s="492">
        <v>23</v>
      </c>
      <c r="C24" s="493">
        <v>8209</v>
      </c>
      <c r="D24" s="494" t="str">
        <f t="shared" si="0"/>
        <v>8209_450x450.jpg</v>
      </c>
      <c r="E24" s="494"/>
      <c r="F24" s="494"/>
      <c r="G24" s="494" t="s">
        <v>1353</v>
      </c>
      <c r="H24" s="494" t="s">
        <v>1354</v>
      </c>
      <c r="I24" s="494">
        <v>1</v>
      </c>
      <c r="J24" s="494">
        <v>2</v>
      </c>
      <c r="K24" s="495">
        <v>7900</v>
      </c>
      <c r="L24" s="496" t="s">
        <v>1355</v>
      </c>
      <c r="M24" s="495">
        <v>2500</v>
      </c>
      <c r="N24" s="494"/>
      <c r="O24" s="494"/>
      <c r="P24" s="494" t="s">
        <v>1359</v>
      </c>
      <c r="Q24" s="494">
        <v>50004838</v>
      </c>
      <c r="R24" s="70" t="str">
        <f t="shared" si="1"/>
        <v>자판기용 종이컵(1000개)[8209/1]</v>
      </c>
      <c r="S24" s="494" t="s">
        <v>1356</v>
      </c>
      <c r="T24" s="494" t="s">
        <v>1356</v>
      </c>
      <c r="U24" s="494"/>
      <c r="V24" s="494"/>
      <c r="W24" s="497" t="s">
        <v>1357</v>
      </c>
    </row>
    <row r="25" spans="1:23">
      <c r="G25" s="20" t="s">
        <v>662</v>
      </c>
    </row>
    <row r="28" spans="1:23">
      <c r="G28" s="28"/>
      <c r="J28" s="17"/>
      <c r="K28" s="1"/>
      <c r="N28" s="17"/>
    </row>
    <row r="29" spans="1:23">
      <c r="G29" s="29"/>
      <c r="J29" s="17"/>
      <c r="K29" s="30"/>
      <c r="N29" s="17"/>
    </row>
    <row r="30" spans="1:23">
      <c r="G30" s="29"/>
      <c r="J30" s="17"/>
      <c r="K30" s="30"/>
      <c r="N30" s="17"/>
    </row>
    <row r="31" spans="1:23">
      <c r="G31" s="29"/>
      <c r="J31" s="17"/>
      <c r="K31" s="30"/>
      <c r="N31" s="17"/>
    </row>
    <row r="32" spans="1:23">
      <c r="G32" s="29"/>
      <c r="J32" s="17"/>
      <c r="K32" s="30"/>
      <c r="N32" s="17"/>
    </row>
    <row r="33" spans="7:14">
      <c r="G33" s="29"/>
      <c r="J33" s="17"/>
      <c r="K33" s="30"/>
      <c r="N33" s="17"/>
    </row>
    <row r="34" spans="7:14">
      <c r="G34" s="29"/>
      <c r="J34" s="17"/>
      <c r="K34" s="30"/>
      <c r="N34" s="17"/>
    </row>
    <row r="35" spans="7:14">
      <c r="G35" s="29"/>
      <c r="J35" s="17"/>
      <c r="K35" s="30"/>
      <c r="N35" s="17"/>
    </row>
    <row r="36" spans="7:14">
      <c r="G36" s="29"/>
      <c r="J36" s="17"/>
      <c r="K36" s="30"/>
      <c r="N36" s="17"/>
    </row>
    <row r="37" spans="7:14">
      <c r="G37" s="29"/>
      <c r="J37" s="17"/>
      <c r="K37" s="30"/>
      <c r="N37" s="17"/>
    </row>
  </sheetData>
  <sortState ref="A2:V23">
    <sortCondition ref="B2:B23"/>
  </sortState>
  <phoneticPr fontId="1" type="noConversion"/>
  <dataValidations count="1">
    <dataValidation type="list" allowBlank="1" showErrorMessage="1" sqref="L2:L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2"/>
  <sheetViews>
    <sheetView topLeftCell="B4" zoomScale="85" zoomScaleNormal="85" workbookViewId="0">
      <selection activeCell="N18" sqref="N18"/>
    </sheetView>
  </sheetViews>
  <sheetFormatPr defaultRowHeight="16.5"/>
  <cols>
    <col min="1" max="1" width="5" hidden="1" customWidth="1"/>
    <col min="2" max="2" width="5.75" customWidth="1"/>
    <col min="4" max="4" width="18.5" style="15" bestFit="1" customWidth="1"/>
    <col min="5" max="5" width="8.75" style="15" bestFit="1" customWidth="1"/>
    <col min="6" max="6" width="8.75" style="15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>
      <c r="A1" s="75" t="s">
        <v>579</v>
      </c>
      <c r="B1" s="9" t="s">
        <v>949</v>
      </c>
      <c r="C1" s="11" t="s">
        <v>611</v>
      </c>
      <c r="D1" s="63" t="s">
        <v>779</v>
      </c>
      <c r="E1" s="237" t="s">
        <v>1064</v>
      </c>
      <c r="F1" s="237" t="s">
        <v>1157</v>
      </c>
      <c r="G1" s="9" t="s">
        <v>92</v>
      </c>
      <c r="H1" s="9" t="s">
        <v>93</v>
      </c>
      <c r="I1" s="14" t="s">
        <v>523</v>
      </c>
      <c r="J1" s="11" t="s">
        <v>503</v>
      </c>
      <c r="K1" s="10" t="s">
        <v>505</v>
      </c>
      <c r="L1" s="11" t="s">
        <v>609</v>
      </c>
      <c r="M1" s="11" t="s">
        <v>504</v>
      </c>
      <c r="N1" s="9" t="s">
        <v>492</v>
      </c>
      <c r="O1" s="9"/>
      <c r="P1" s="8" t="s">
        <v>556</v>
      </c>
      <c r="Q1" s="10" t="s">
        <v>506</v>
      </c>
      <c r="R1" s="10" t="s">
        <v>502</v>
      </c>
      <c r="S1" s="11" t="s">
        <v>513</v>
      </c>
      <c r="T1" s="11" t="s">
        <v>514</v>
      </c>
      <c r="U1" s="64" t="s">
        <v>806</v>
      </c>
      <c r="V1" s="64" t="s">
        <v>968</v>
      </c>
      <c r="W1" s="400" t="s">
        <v>1150</v>
      </c>
    </row>
    <row r="2" spans="1:23">
      <c r="A2" s="96">
        <v>27</v>
      </c>
      <c r="B2" s="127">
        <v>1</v>
      </c>
      <c r="C2" s="275">
        <v>64</v>
      </c>
      <c r="D2" s="171" t="str">
        <f t="shared" ref="D2:D40" si="0">CONCATENATE(C2,"_450x450.jpg")</f>
        <v>64_450x450.jpg</v>
      </c>
      <c r="E2" s="77" t="s">
        <v>954</v>
      </c>
      <c r="F2" s="77" t="s">
        <v>935</v>
      </c>
      <c r="G2" s="243" t="s">
        <v>686</v>
      </c>
      <c r="H2" s="243" t="s">
        <v>670</v>
      </c>
      <c r="I2" s="500">
        <v>1</v>
      </c>
      <c r="J2" s="244">
        <v>24</v>
      </c>
      <c r="K2" s="169">
        <v>3200</v>
      </c>
      <c r="L2" s="101" t="s">
        <v>782</v>
      </c>
      <c r="M2" s="169">
        <v>2500</v>
      </c>
      <c r="N2" s="243"/>
      <c r="O2" s="243"/>
      <c r="P2" s="212" t="s">
        <v>600</v>
      </c>
      <c r="Q2" s="212">
        <v>50002267</v>
      </c>
      <c r="R2" s="74" t="str">
        <f t="shared" ref="R2:R40" si="1">CONCATENATE(G2,"[",C2,"/",I2,"]")</f>
        <v>동서 쵸코렛맛 제티스틱 20T[64/1]</v>
      </c>
      <c r="S2" s="83" t="s">
        <v>581</v>
      </c>
      <c r="T2" s="83" t="s">
        <v>581</v>
      </c>
      <c r="U2" s="243"/>
      <c r="V2" s="243"/>
      <c r="W2" s="499" t="s">
        <v>1360</v>
      </c>
    </row>
    <row r="3" spans="1:23">
      <c r="A3" s="96">
        <v>24</v>
      </c>
      <c r="B3" s="127">
        <v>2</v>
      </c>
      <c r="C3" s="275">
        <v>67</v>
      </c>
      <c r="D3" s="171" t="str">
        <f t="shared" si="0"/>
        <v>67_450x450.jpg</v>
      </c>
      <c r="E3" s="77" t="s">
        <v>954</v>
      </c>
      <c r="F3" s="77" t="s">
        <v>935</v>
      </c>
      <c r="G3" s="243" t="s">
        <v>671</v>
      </c>
      <c r="H3" s="243" t="s">
        <v>660</v>
      </c>
      <c r="I3" s="500">
        <v>1</v>
      </c>
      <c r="J3" s="244">
        <v>10</v>
      </c>
      <c r="K3" s="169">
        <v>3200</v>
      </c>
      <c r="L3" s="101" t="s">
        <v>782</v>
      </c>
      <c r="M3" s="169">
        <v>2500</v>
      </c>
      <c r="N3" s="243"/>
      <c r="O3" s="243"/>
      <c r="P3" s="212" t="s">
        <v>600</v>
      </c>
      <c r="Q3" s="212">
        <v>50002267</v>
      </c>
      <c r="R3" s="74" t="str">
        <f t="shared" si="1"/>
        <v>동서 딸기맛 제티스틱 20T[67/1]</v>
      </c>
      <c r="S3" s="83" t="s">
        <v>581</v>
      </c>
      <c r="T3" s="83" t="s">
        <v>581</v>
      </c>
      <c r="U3" s="243"/>
      <c r="V3" s="242"/>
      <c r="W3" s="499" t="s">
        <v>1360</v>
      </c>
    </row>
    <row r="4" spans="1:23">
      <c r="A4" s="96">
        <v>26</v>
      </c>
      <c r="B4" s="127">
        <v>3</v>
      </c>
      <c r="C4" s="275">
        <v>71</v>
      </c>
      <c r="D4" s="171" t="str">
        <f t="shared" si="0"/>
        <v>71_450x450.jpg</v>
      </c>
      <c r="E4" s="77" t="s">
        <v>954</v>
      </c>
      <c r="F4" s="77" t="s">
        <v>935</v>
      </c>
      <c r="G4" s="243" t="s">
        <v>688</v>
      </c>
      <c r="H4" s="243" t="s">
        <v>660</v>
      </c>
      <c r="I4" s="500">
        <v>1</v>
      </c>
      <c r="J4" s="244">
        <v>10</v>
      </c>
      <c r="K4" s="169">
        <v>3200</v>
      </c>
      <c r="L4" s="101" t="s">
        <v>782</v>
      </c>
      <c r="M4" s="169">
        <v>2500</v>
      </c>
      <c r="N4" s="243"/>
      <c r="O4" s="243"/>
      <c r="P4" s="212" t="s">
        <v>600</v>
      </c>
      <c r="Q4" s="212">
        <v>50002267</v>
      </c>
      <c r="R4" s="74" t="str">
        <f t="shared" si="1"/>
        <v>동서 쿠키앤쵸코맛 제티스틱 20T[71/1]</v>
      </c>
      <c r="S4" s="83" t="s">
        <v>581</v>
      </c>
      <c r="T4" s="83" t="s">
        <v>581</v>
      </c>
      <c r="U4" s="243"/>
      <c r="V4" s="242"/>
      <c r="W4" s="499" t="s">
        <v>1361</v>
      </c>
    </row>
    <row r="5" spans="1:23">
      <c r="A5" s="96">
        <v>25</v>
      </c>
      <c r="B5" s="127">
        <v>4</v>
      </c>
      <c r="C5" s="275">
        <v>78</v>
      </c>
      <c r="D5" s="171" t="str">
        <f t="shared" si="0"/>
        <v>78_450x450.jpg</v>
      </c>
      <c r="E5" s="77" t="s">
        <v>954</v>
      </c>
      <c r="F5" s="77" t="s">
        <v>935</v>
      </c>
      <c r="G5" s="243" t="s">
        <v>687</v>
      </c>
      <c r="H5" s="243" t="s">
        <v>660</v>
      </c>
      <c r="I5" s="500">
        <v>1</v>
      </c>
      <c r="J5" s="244">
        <v>10</v>
      </c>
      <c r="K5" s="169">
        <v>3200</v>
      </c>
      <c r="L5" s="101" t="s">
        <v>782</v>
      </c>
      <c r="M5" s="169">
        <v>2500</v>
      </c>
      <c r="N5" s="243"/>
      <c r="O5" s="243"/>
      <c r="P5" s="212" t="s">
        <v>600</v>
      </c>
      <c r="Q5" s="212">
        <v>50002267</v>
      </c>
      <c r="R5" s="74" t="str">
        <f t="shared" si="1"/>
        <v>동서 바나나맛 제티스틱 20T[78/1]</v>
      </c>
      <c r="S5" s="83" t="s">
        <v>581</v>
      </c>
      <c r="T5" s="83" t="s">
        <v>581</v>
      </c>
      <c r="U5" s="243"/>
      <c r="V5" s="242"/>
      <c r="W5" s="499" t="s">
        <v>1361</v>
      </c>
    </row>
    <row r="6" spans="1:23">
      <c r="A6" s="96">
        <v>29</v>
      </c>
      <c r="B6" s="127">
        <v>28</v>
      </c>
      <c r="C6" s="274">
        <v>94052</v>
      </c>
      <c r="D6" s="171" t="str">
        <f t="shared" si="0"/>
        <v>94052_450x450.jpg</v>
      </c>
      <c r="E6" s="77" t="s">
        <v>945</v>
      </c>
      <c r="F6" s="77" t="s">
        <v>936</v>
      </c>
      <c r="G6" s="243" t="s">
        <v>958</v>
      </c>
      <c r="H6" s="243" t="s">
        <v>663</v>
      </c>
      <c r="I6" s="500">
        <v>1</v>
      </c>
      <c r="J6" s="244">
        <v>8</v>
      </c>
      <c r="K6" s="169">
        <v>5400</v>
      </c>
      <c r="L6" s="101" t="s">
        <v>782</v>
      </c>
      <c r="M6" s="169">
        <v>2500</v>
      </c>
      <c r="N6" s="243"/>
      <c r="O6" s="243"/>
      <c r="P6" s="212" t="s">
        <v>600</v>
      </c>
      <c r="Q6" s="212">
        <v>50002267</v>
      </c>
      <c r="R6" s="74" t="str">
        <f t="shared" si="1"/>
        <v>동서 딸기맛 제티초콕(3.6g) 20개[94052/1]</v>
      </c>
      <c r="S6" s="83" t="s">
        <v>581</v>
      </c>
      <c r="T6" s="83" t="s">
        <v>581</v>
      </c>
      <c r="U6" s="243"/>
      <c r="V6" s="242"/>
      <c r="W6" s="499" t="s">
        <v>1361</v>
      </c>
    </row>
    <row r="7" spans="1:23">
      <c r="A7" s="96">
        <v>28</v>
      </c>
      <c r="B7" s="127">
        <v>29</v>
      </c>
      <c r="C7" s="274">
        <v>94053</v>
      </c>
      <c r="D7" s="171" t="str">
        <f t="shared" si="0"/>
        <v>94053_450x450.jpg</v>
      </c>
      <c r="E7" s="77" t="s">
        <v>945</v>
      </c>
      <c r="F7" s="77" t="s">
        <v>936</v>
      </c>
      <c r="G7" s="243" t="s">
        <v>683</v>
      </c>
      <c r="H7" s="243" t="s">
        <v>663</v>
      </c>
      <c r="I7" s="500">
        <v>1</v>
      </c>
      <c r="J7" s="244">
        <v>8</v>
      </c>
      <c r="K7" s="169">
        <v>5400</v>
      </c>
      <c r="L7" s="101" t="s">
        <v>782</v>
      </c>
      <c r="M7" s="169">
        <v>2500</v>
      </c>
      <c r="N7" s="243"/>
      <c r="O7" s="243"/>
      <c r="P7" s="212" t="s">
        <v>600</v>
      </c>
      <c r="Q7" s="212">
        <v>50002267</v>
      </c>
      <c r="R7" s="74" t="str">
        <f t="shared" si="1"/>
        <v>동서 초코렛맛 제티초콕(3.6g) 20개[94053/1]</v>
      </c>
      <c r="S7" s="83" t="s">
        <v>581</v>
      </c>
      <c r="T7" s="83" t="s">
        <v>581</v>
      </c>
      <c r="U7" s="243"/>
      <c r="V7" s="242"/>
      <c r="W7" s="499" t="s">
        <v>1361</v>
      </c>
    </row>
    <row r="8" spans="1:23">
      <c r="A8" s="96">
        <v>34</v>
      </c>
      <c r="B8" s="127">
        <v>30</v>
      </c>
      <c r="C8" s="274">
        <v>94054</v>
      </c>
      <c r="D8" s="171" t="str">
        <f t="shared" si="0"/>
        <v>94054_450x450.jpg</v>
      </c>
      <c r="E8" s="303" t="s">
        <v>1145</v>
      </c>
      <c r="F8" s="456" t="s">
        <v>1174</v>
      </c>
      <c r="G8" s="243" t="s">
        <v>960</v>
      </c>
      <c r="H8" s="243" t="s">
        <v>659</v>
      </c>
      <c r="I8" s="500">
        <v>1</v>
      </c>
      <c r="J8" s="244">
        <v>12</v>
      </c>
      <c r="K8" s="169">
        <v>2400</v>
      </c>
      <c r="L8" s="101" t="s">
        <v>782</v>
      </c>
      <c r="M8" s="169">
        <v>2500</v>
      </c>
      <c r="N8" s="243"/>
      <c r="O8" s="243"/>
      <c r="P8" s="212" t="s">
        <v>600</v>
      </c>
      <c r="Q8" s="212">
        <v>50002267</v>
      </c>
      <c r="R8" s="74" t="str">
        <f t="shared" si="1"/>
        <v>동서 제티초콕 쿠키앤쵸코맛 (3.6g)10개입[94054/1]</v>
      </c>
      <c r="S8" s="83" t="s">
        <v>581</v>
      </c>
      <c r="T8" s="83" t="s">
        <v>581</v>
      </c>
      <c r="U8" s="243"/>
      <c r="V8" s="242"/>
      <c r="W8" s="499" t="s">
        <v>1361</v>
      </c>
    </row>
    <row r="9" spans="1:23">
      <c r="A9" s="96">
        <v>30</v>
      </c>
      <c r="B9" s="127">
        <v>31</v>
      </c>
      <c r="C9" s="274">
        <v>94056</v>
      </c>
      <c r="D9" s="171" t="str">
        <f t="shared" si="0"/>
        <v>94056_450x450.jpg</v>
      </c>
      <c r="E9" s="77" t="s">
        <v>945</v>
      </c>
      <c r="F9" s="77" t="s">
        <v>936</v>
      </c>
      <c r="G9" s="243" t="s">
        <v>684</v>
      </c>
      <c r="H9" s="243" t="s">
        <v>663</v>
      </c>
      <c r="I9" s="500">
        <v>1</v>
      </c>
      <c r="J9" s="244">
        <v>8</v>
      </c>
      <c r="K9" s="169">
        <v>5400</v>
      </c>
      <c r="L9" s="101" t="s">
        <v>782</v>
      </c>
      <c r="M9" s="169">
        <v>2500</v>
      </c>
      <c r="N9" s="243"/>
      <c r="O9" s="243"/>
      <c r="P9" s="212" t="s">
        <v>600</v>
      </c>
      <c r="Q9" s="212">
        <v>50002267</v>
      </c>
      <c r="R9" s="74" t="str">
        <f t="shared" si="1"/>
        <v>동서 바나나맛 제티초콕(3.6g) 20개[94056/1]</v>
      </c>
      <c r="S9" s="83" t="s">
        <v>581</v>
      </c>
      <c r="T9" s="83" t="s">
        <v>581</v>
      </c>
      <c r="U9" s="243"/>
      <c r="V9" s="242"/>
      <c r="W9" s="499" t="s">
        <v>1361</v>
      </c>
    </row>
    <row r="10" spans="1:23">
      <c r="A10" s="96">
        <v>31</v>
      </c>
      <c r="B10" s="127">
        <v>32</v>
      </c>
      <c r="C10" s="274">
        <v>94057</v>
      </c>
      <c r="D10" s="171" t="str">
        <f t="shared" si="0"/>
        <v>94057_450x450.jpg</v>
      </c>
      <c r="E10" s="77" t="s">
        <v>945</v>
      </c>
      <c r="F10" s="77" t="s">
        <v>936</v>
      </c>
      <c r="G10" s="243" t="s">
        <v>685</v>
      </c>
      <c r="H10" s="243" t="s">
        <v>663</v>
      </c>
      <c r="I10" s="500">
        <v>1</v>
      </c>
      <c r="J10" s="244">
        <v>8</v>
      </c>
      <c r="K10" s="169">
        <v>5400</v>
      </c>
      <c r="L10" s="101" t="s">
        <v>782</v>
      </c>
      <c r="M10" s="169">
        <v>2500</v>
      </c>
      <c r="N10" s="243"/>
      <c r="O10" s="243"/>
      <c r="P10" s="212" t="s">
        <v>600</v>
      </c>
      <c r="Q10" s="212">
        <v>50002267</v>
      </c>
      <c r="R10" s="74" t="str">
        <f t="shared" si="1"/>
        <v>동서 쿠키앤쵸코맛 제티초콕(3.6g) 20개[94057/1]</v>
      </c>
      <c r="S10" s="83" t="s">
        <v>581</v>
      </c>
      <c r="T10" s="83" t="s">
        <v>581</v>
      </c>
      <c r="U10" s="243"/>
      <c r="V10" s="242"/>
      <c r="W10" s="499" t="s">
        <v>1361</v>
      </c>
    </row>
    <row r="11" spans="1:23">
      <c r="A11" s="96">
        <v>35</v>
      </c>
      <c r="B11" s="127">
        <v>33</v>
      </c>
      <c r="C11" s="274">
        <v>94061</v>
      </c>
      <c r="D11" s="171" t="str">
        <f t="shared" si="0"/>
        <v>94061_450x450.jpg</v>
      </c>
      <c r="E11" s="303" t="s">
        <v>1145</v>
      </c>
      <c r="F11" s="456" t="s">
        <v>1174</v>
      </c>
      <c r="G11" s="243" t="s">
        <v>959</v>
      </c>
      <c r="H11" s="243" t="s">
        <v>659</v>
      </c>
      <c r="I11" s="500">
        <v>1</v>
      </c>
      <c r="J11" s="244">
        <v>12</v>
      </c>
      <c r="K11" s="169">
        <v>2400</v>
      </c>
      <c r="L11" s="101" t="s">
        <v>782</v>
      </c>
      <c r="M11" s="169">
        <v>2500</v>
      </c>
      <c r="N11" s="243"/>
      <c r="O11" s="243"/>
      <c r="P11" s="212" t="s">
        <v>600</v>
      </c>
      <c r="Q11" s="212">
        <v>50002267</v>
      </c>
      <c r="R11" s="74" t="str">
        <f t="shared" si="1"/>
        <v>동서 제티초콕 바나나맛 (3.6g)10개입[94061/1]</v>
      </c>
      <c r="S11" s="83" t="s">
        <v>581</v>
      </c>
      <c r="T11" s="83" t="s">
        <v>581</v>
      </c>
      <c r="U11" s="243"/>
      <c r="V11" s="242"/>
      <c r="W11" s="499" t="s">
        <v>1361</v>
      </c>
    </row>
    <row r="12" spans="1:23">
      <c r="A12" s="96">
        <v>33</v>
      </c>
      <c r="B12" s="127">
        <v>34</v>
      </c>
      <c r="C12" s="274">
        <v>94062</v>
      </c>
      <c r="D12" s="171" t="str">
        <f t="shared" si="0"/>
        <v>94062_450x450.jpg</v>
      </c>
      <c r="E12" s="77" t="s">
        <v>954</v>
      </c>
      <c r="F12" s="77" t="s">
        <v>935</v>
      </c>
      <c r="G12" s="243" t="s">
        <v>689</v>
      </c>
      <c r="H12" s="243" t="s">
        <v>659</v>
      </c>
      <c r="I12" s="500">
        <v>1</v>
      </c>
      <c r="J12" s="244">
        <v>12</v>
      </c>
      <c r="K12" s="169">
        <v>2400</v>
      </c>
      <c r="L12" s="101" t="s">
        <v>782</v>
      </c>
      <c r="M12" s="169">
        <v>2500</v>
      </c>
      <c r="N12" s="243"/>
      <c r="O12" s="243"/>
      <c r="P12" s="212" t="s">
        <v>600</v>
      </c>
      <c r="Q12" s="212">
        <v>50002267</v>
      </c>
      <c r="R12" s="74" t="str">
        <f t="shared" si="1"/>
        <v>동서 제티초콕 딸기맛 (3.6g)10개입[94062/1]</v>
      </c>
      <c r="S12" s="83" t="s">
        <v>581</v>
      </c>
      <c r="T12" s="83" t="s">
        <v>581</v>
      </c>
      <c r="U12" s="243"/>
      <c r="V12" s="242"/>
      <c r="W12" s="499" t="s">
        <v>1361</v>
      </c>
    </row>
    <row r="13" spans="1:23">
      <c r="A13" s="96">
        <v>32</v>
      </c>
      <c r="B13" s="127">
        <v>35</v>
      </c>
      <c r="C13" s="274">
        <v>94063</v>
      </c>
      <c r="D13" s="171" t="str">
        <f t="shared" si="0"/>
        <v>94063_450x450.jpg</v>
      </c>
      <c r="E13" s="77" t="s">
        <v>954</v>
      </c>
      <c r="F13" s="77" t="s">
        <v>935</v>
      </c>
      <c r="G13" s="243" t="s">
        <v>690</v>
      </c>
      <c r="H13" s="243" t="s">
        <v>659</v>
      </c>
      <c r="I13" s="500">
        <v>1</v>
      </c>
      <c r="J13" s="244">
        <v>12</v>
      </c>
      <c r="K13" s="169">
        <v>2400</v>
      </c>
      <c r="L13" s="101" t="s">
        <v>782</v>
      </c>
      <c r="M13" s="169">
        <v>2500</v>
      </c>
      <c r="N13" s="243"/>
      <c r="O13" s="243"/>
      <c r="P13" s="212" t="s">
        <v>600</v>
      </c>
      <c r="Q13" s="212">
        <v>50002267</v>
      </c>
      <c r="R13" s="74" t="str">
        <f t="shared" si="1"/>
        <v>동서 제티초콕 초코렛맛 (3.6g)10개입[94063/1]</v>
      </c>
      <c r="S13" s="83" t="s">
        <v>581</v>
      </c>
      <c r="T13" s="83" t="s">
        <v>581</v>
      </c>
      <c r="U13" s="243"/>
      <c r="V13" s="242"/>
      <c r="W13" s="499" t="s">
        <v>1361</v>
      </c>
    </row>
    <row r="14" spans="1:23">
      <c r="A14" s="96">
        <v>37</v>
      </c>
      <c r="B14" s="127">
        <v>36</v>
      </c>
      <c r="C14" s="276">
        <v>94080</v>
      </c>
      <c r="D14" s="171" t="str">
        <f t="shared" si="0"/>
        <v>94080_450x450.jpg</v>
      </c>
      <c r="E14" s="303" t="s">
        <v>1145</v>
      </c>
      <c r="F14" s="456" t="s">
        <v>1174</v>
      </c>
      <c r="G14" s="159" t="s">
        <v>967</v>
      </c>
      <c r="H14" s="159" t="s">
        <v>658</v>
      </c>
      <c r="I14" s="159">
        <v>1</v>
      </c>
      <c r="J14" s="159">
        <v>12</v>
      </c>
      <c r="K14" s="160">
        <v>4300</v>
      </c>
      <c r="L14" s="101" t="s">
        <v>782</v>
      </c>
      <c r="M14" s="169">
        <v>2500</v>
      </c>
      <c r="N14" s="243"/>
      <c r="O14" s="243"/>
      <c r="P14" s="212" t="s">
        <v>600</v>
      </c>
      <c r="Q14" s="212">
        <v>50002267</v>
      </c>
      <c r="R14" s="74" t="str">
        <f t="shared" si="1"/>
        <v>미떼 핫초코 마일드 10T[94080/1]</v>
      </c>
      <c r="S14" s="83" t="s">
        <v>581</v>
      </c>
      <c r="T14" s="83" t="s">
        <v>581</v>
      </c>
      <c r="U14" s="138" t="s">
        <v>833</v>
      </c>
      <c r="V14" s="242"/>
      <c r="W14" s="242"/>
    </row>
    <row r="15" spans="1:23">
      <c r="A15" s="96">
        <v>36</v>
      </c>
      <c r="B15" s="127">
        <v>37</v>
      </c>
      <c r="C15" s="276">
        <v>94082</v>
      </c>
      <c r="D15" s="171" t="str">
        <f t="shared" si="0"/>
        <v>94082_450x450.jpg</v>
      </c>
      <c r="E15" s="77" t="s">
        <v>954</v>
      </c>
      <c r="F15" s="77" t="s">
        <v>935</v>
      </c>
      <c r="G15" s="159" t="s">
        <v>830</v>
      </c>
      <c r="H15" s="159" t="s">
        <v>658</v>
      </c>
      <c r="I15" s="159">
        <v>1</v>
      </c>
      <c r="J15" s="159">
        <v>12</v>
      </c>
      <c r="K15" s="160">
        <v>4300</v>
      </c>
      <c r="L15" s="101" t="s">
        <v>782</v>
      </c>
      <c r="M15" s="169">
        <v>2500</v>
      </c>
      <c r="N15" s="243"/>
      <c r="O15" s="243"/>
      <c r="P15" s="212" t="s">
        <v>600</v>
      </c>
      <c r="Q15" s="212">
        <v>50002267</v>
      </c>
      <c r="R15" s="74" t="str">
        <f t="shared" si="1"/>
        <v>미떼 핫초코 오리지날 10T[94082/1]</v>
      </c>
      <c r="S15" s="83" t="s">
        <v>581</v>
      </c>
      <c r="T15" s="83" t="s">
        <v>581</v>
      </c>
      <c r="U15" s="238" t="s">
        <v>833</v>
      </c>
      <c r="V15" s="242"/>
      <c r="W15" s="242"/>
    </row>
    <row r="16" spans="1:23">
      <c r="A16" s="96">
        <v>38</v>
      </c>
      <c r="B16" s="127">
        <v>38</v>
      </c>
      <c r="C16" s="276">
        <v>94083</v>
      </c>
      <c r="D16" s="171" t="str">
        <f t="shared" si="0"/>
        <v>94083_450x450.jpg</v>
      </c>
      <c r="E16" s="77" t="s">
        <v>954</v>
      </c>
      <c r="F16" s="77" t="s">
        <v>935</v>
      </c>
      <c r="G16" s="159" t="s">
        <v>831</v>
      </c>
      <c r="H16" s="159" t="s">
        <v>658</v>
      </c>
      <c r="I16" s="159">
        <v>1</v>
      </c>
      <c r="J16" s="159">
        <v>12</v>
      </c>
      <c r="K16" s="160">
        <v>4300</v>
      </c>
      <c r="L16" s="101" t="s">
        <v>782</v>
      </c>
      <c r="M16" s="169">
        <v>2500</v>
      </c>
      <c r="N16" s="243"/>
      <c r="O16" s="243"/>
      <c r="P16" s="212" t="s">
        <v>600</v>
      </c>
      <c r="Q16" s="212">
        <v>50002267</v>
      </c>
      <c r="R16" s="74" t="str">
        <f t="shared" si="1"/>
        <v>미떼 핫초코 모카 10T[94083/1]</v>
      </c>
      <c r="S16" s="83" t="s">
        <v>581</v>
      </c>
      <c r="T16" s="83" t="s">
        <v>581</v>
      </c>
      <c r="U16" s="138" t="s">
        <v>833</v>
      </c>
      <c r="V16" s="242"/>
      <c r="W16" s="242"/>
    </row>
    <row r="17" spans="1:23">
      <c r="A17" s="96">
        <v>39</v>
      </c>
      <c r="B17" s="127">
        <v>39</v>
      </c>
      <c r="C17" s="276">
        <v>94085</v>
      </c>
      <c r="D17" s="171" t="str">
        <f t="shared" si="0"/>
        <v>94085_450x450.jpg</v>
      </c>
      <c r="E17" s="77" t="s">
        <v>945</v>
      </c>
      <c r="F17" s="77" t="s">
        <v>936</v>
      </c>
      <c r="G17" s="159" t="s">
        <v>832</v>
      </c>
      <c r="H17" s="159" t="s">
        <v>658</v>
      </c>
      <c r="I17" s="159">
        <v>1</v>
      </c>
      <c r="J17" s="159">
        <v>12</v>
      </c>
      <c r="K17" s="160">
        <v>4300</v>
      </c>
      <c r="L17" s="101" t="s">
        <v>782</v>
      </c>
      <c r="M17" s="169">
        <v>2500</v>
      </c>
      <c r="N17" s="243"/>
      <c r="O17" s="243"/>
      <c r="P17" s="212" t="s">
        <v>600</v>
      </c>
      <c r="Q17" s="212">
        <v>50002267</v>
      </c>
      <c r="R17" s="74" t="str">
        <f t="shared" si="1"/>
        <v>미떼 핫초코 티라미수 10T[94085/1]</v>
      </c>
      <c r="S17" s="83" t="s">
        <v>581</v>
      </c>
      <c r="T17" s="83" t="s">
        <v>581</v>
      </c>
      <c r="U17" s="138" t="s">
        <v>833</v>
      </c>
      <c r="V17" s="242"/>
      <c r="W17" s="242"/>
    </row>
    <row r="18" spans="1:23">
      <c r="A18" s="96">
        <v>15</v>
      </c>
      <c r="B18" s="127">
        <v>8</v>
      </c>
      <c r="C18" s="275">
        <v>625</v>
      </c>
      <c r="D18" s="171" t="str">
        <f t="shared" si="0"/>
        <v>625_450x450.jpg</v>
      </c>
      <c r="E18" s="77" t="s">
        <v>954</v>
      </c>
      <c r="F18" s="77" t="s">
        <v>935</v>
      </c>
      <c r="G18" s="243" t="s">
        <v>680</v>
      </c>
      <c r="H18" s="243" t="s">
        <v>669</v>
      </c>
      <c r="I18" s="243">
        <v>1</v>
      </c>
      <c r="J18" s="244">
        <v>16</v>
      </c>
      <c r="K18" s="169">
        <v>6900</v>
      </c>
      <c r="L18" s="101" t="s">
        <v>782</v>
      </c>
      <c r="M18" s="169">
        <v>2500</v>
      </c>
      <c r="N18" s="243"/>
      <c r="O18" s="243"/>
      <c r="P18" s="212" t="s">
        <v>598</v>
      </c>
      <c r="Q18" s="212">
        <v>50002606</v>
      </c>
      <c r="R18" s="74" t="str">
        <f t="shared" si="1"/>
        <v>맥심 아라비카 리필 150g[625/1]</v>
      </c>
      <c r="S18" s="83" t="s">
        <v>581</v>
      </c>
      <c r="T18" s="83" t="s">
        <v>581</v>
      </c>
      <c r="U18" s="243"/>
      <c r="V18" s="242"/>
      <c r="W18" s="242"/>
    </row>
    <row r="19" spans="1:23">
      <c r="A19" s="96">
        <v>12</v>
      </c>
      <c r="B19" s="127">
        <v>9</v>
      </c>
      <c r="C19" s="275">
        <v>626</v>
      </c>
      <c r="D19" s="171" t="str">
        <f t="shared" si="0"/>
        <v>626_450x450.jpg</v>
      </c>
      <c r="E19" s="77" t="s">
        <v>954</v>
      </c>
      <c r="F19" s="77" t="s">
        <v>935</v>
      </c>
      <c r="G19" s="243" t="s">
        <v>668</v>
      </c>
      <c r="H19" s="243" t="s">
        <v>669</v>
      </c>
      <c r="I19" s="243">
        <v>1</v>
      </c>
      <c r="J19" s="244">
        <v>16</v>
      </c>
      <c r="K19" s="169">
        <v>6900</v>
      </c>
      <c r="L19" s="101" t="s">
        <v>782</v>
      </c>
      <c r="M19" s="169">
        <v>2500</v>
      </c>
      <c r="N19" s="243"/>
      <c r="O19" s="243"/>
      <c r="P19" s="212" t="s">
        <v>598</v>
      </c>
      <c r="Q19" s="212">
        <v>50002606</v>
      </c>
      <c r="R19" s="74" t="str">
        <f t="shared" si="1"/>
        <v>맥심 모카골드 마일드 리필 170g[626/1]</v>
      </c>
      <c r="S19" s="83" t="s">
        <v>581</v>
      </c>
      <c r="T19" s="83" t="s">
        <v>581</v>
      </c>
      <c r="U19" s="243"/>
      <c r="V19" s="242"/>
      <c r="W19" s="242"/>
    </row>
    <row r="20" spans="1:23">
      <c r="A20" s="96">
        <v>14</v>
      </c>
      <c r="B20" s="127">
        <v>10</v>
      </c>
      <c r="C20" s="275">
        <v>627</v>
      </c>
      <c r="D20" s="171" t="str">
        <f t="shared" si="0"/>
        <v>627_450x450.jpg</v>
      </c>
      <c r="E20" s="77" t="s">
        <v>954</v>
      </c>
      <c r="F20" s="77" t="s">
        <v>935</v>
      </c>
      <c r="G20" s="243" t="s">
        <v>679</v>
      </c>
      <c r="H20" s="243" t="s">
        <v>669</v>
      </c>
      <c r="I20" s="243">
        <v>1</v>
      </c>
      <c r="J20" s="244">
        <v>16</v>
      </c>
      <c r="K20" s="169">
        <v>7500</v>
      </c>
      <c r="L20" s="101" t="s">
        <v>782</v>
      </c>
      <c r="M20" s="169">
        <v>2500</v>
      </c>
      <c r="N20" s="243"/>
      <c r="O20" s="243"/>
      <c r="P20" s="212" t="s">
        <v>598</v>
      </c>
      <c r="Q20" s="212">
        <v>50002606</v>
      </c>
      <c r="R20" s="74" t="str">
        <f t="shared" si="1"/>
        <v>맥심 디카페인 리필 170g[627/1]</v>
      </c>
      <c r="S20" s="83" t="s">
        <v>581</v>
      </c>
      <c r="T20" s="83" t="s">
        <v>581</v>
      </c>
      <c r="U20" s="243"/>
      <c r="V20" s="242"/>
      <c r="W20" s="242"/>
    </row>
    <row r="21" spans="1:23">
      <c r="A21" s="96">
        <v>13</v>
      </c>
      <c r="B21" s="127">
        <v>11</v>
      </c>
      <c r="C21" s="275">
        <v>628</v>
      </c>
      <c r="D21" s="171" t="str">
        <f t="shared" si="0"/>
        <v>628_450x450.jpg</v>
      </c>
      <c r="E21" s="77" t="s">
        <v>954</v>
      </c>
      <c r="F21" s="77" t="s">
        <v>935</v>
      </c>
      <c r="G21" s="243" t="s">
        <v>681</v>
      </c>
      <c r="H21" s="243" t="s">
        <v>669</v>
      </c>
      <c r="I21" s="243">
        <v>1</v>
      </c>
      <c r="J21" s="244">
        <v>16</v>
      </c>
      <c r="K21" s="169">
        <v>6900</v>
      </c>
      <c r="L21" s="101" t="s">
        <v>782</v>
      </c>
      <c r="M21" s="169">
        <v>2500</v>
      </c>
      <c r="N21" s="243"/>
      <c r="O21" s="243"/>
      <c r="P21" s="212" t="s">
        <v>598</v>
      </c>
      <c r="Q21" s="212">
        <v>50002606</v>
      </c>
      <c r="R21" s="74" t="str">
        <f t="shared" si="1"/>
        <v>맥심 오리지널 리필 170g[628/1]</v>
      </c>
      <c r="S21" s="83" t="s">
        <v>581</v>
      </c>
      <c r="T21" s="83" t="s">
        <v>581</v>
      </c>
      <c r="U21" s="243"/>
      <c r="V21" s="242"/>
      <c r="W21" s="242"/>
    </row>
    <row r="22" spans="1:23">
      <c r="A22" s="96">
        <v>10</v>
      </c>
      <c r="B22" s="127">
        <v>12</v>
      </c>
      <c r="C22" s="275">
        <v>629</v>
      </c>
      <c r="D22" s="171" t="str">
        <f t="shared" si="0"/>
        <v>629_450x450.jpg</v>
      </c>
      <c r="E22" s="303" t="s">
        <v>1145</v>
      </c>
      <c r="F22" s="456" t="s">
        <v>1174</v>
      </c>
      <c r="G22" s="243" t="s">
        <v>965</v>
      </c>
      <c r="H22" s="243" t="s">
        <v>667</v>
      </c>
      <c r="I22" s="500">
        <v>1</v>
      </c>
      <c r="J22" s="244">
        <v>18</v>
      </c>
      <c r="K22" s="169">
        <v>8200</v>
      </c>
      <c r="L22" s="101" t="s">
        <v>782</v>
      </c>
      <c r="M22" s="169">
        <v>2500</v>
      </c>
      <c r="N22" s="243"/>
      <c r="O22" s="243"/>
      <c r="P22" s="212" t="s">
        <v>598</v>
      </c>
      <c r="Q22" s="212">
        <v>50002606</v>
      </c>
      <c r="R22" s="74" t="str">
        <f t="shared" si="1"/>
        <v>맥심 디카페인 커피믹스 50T[629/1]</v>
      </c>
      <c r="S22" s="83" t="s">
        <v>581</v>
      </c>
      <c r="T22" s="83" t="s">
        <v>581</v>
      </c>
      <c r="U22" s="243"/>
      <c r="V22" s="242"/>
      <c r="W22" s="499" t="s">
        <v>1360</v>
      </c>
    </row>
    <row r="23" spans="1:23">
      <c r="A23" s="96">
        <v>9</v>
      </c>
      <c r="B23" s="127">
        <v>13</v>
      </c>
      <c r="C23" s="275">
        <v>641</v>
      </c>
      <c r="D23" s="171" t="str">
        <f t="shared" si="0"/>
        <v>641_450x450.jpg</v>
      </c>
      <c r="E23" s="77" t="s">
        <v>945</v>
      </c>
      <c r="F23" s="77" t="s">
        <v>936</v>
      </c>
      <c r="G23" s="243" t="s">
        <v>675</v>
      </c>
      <c r="H23" s="243" t="s">
        <v>659</v>
      </c>
      <c r="I23" s="500">
        <v>1</v>
      </c>
      <c r="J23" s="244">
        <v>12</v>
      </c>
      <c r="K23" s="169">
        <v>2400</v>
      </c>
      <c r="L23" s="101" t="s">
        <v>782</v>
      </c>
      <c r="M23" s="169">
        <v>2500</v>
      </c>
      <c r="N23" s="243"/>
      <c r="O23" s="243"/>
      <c r="P23" s="212" t="s">
        <v>598</v>
      </c>
      <c r="Q23" s="212">
        <v>50002606</v>
      </c>
      <c r="R23" s="74" t="str">
        <f t="shared" si="1"/>
        <v>맥심 카페믹스 카라멜마끼아또 10T[641/1]</v>
      </c>
      <c r="S23" s="83" t="s">
        <v>581</v>
      </c>
      <c r="T23" s="83" t="s">
        <v>581</v>
      </c>
      <c r="U23" s="243"/>
      <c r="V23" s="242"/>
      <c r="W23" s="499" t="s">
        <v>1360</v>
      </c>
    </row>
    <row r="24" spans="1:23">
      <c r="A24" s="96">
        <v>6</v>
      </c>
      <c r="B24" s="127">
        <v>14</v>
      </c>
      <c r="C24" s="275">
        <v>643</v>
      </c>
      <c r="D24" s="171" t="str">
        <f t="shared" si="0"/>
        <v>643_450x450.jpg</v>
      </c>
      <c r="E24" s="77" t="s">
        <v>945</v>
      </c>
      <c r="F24" s="77" t="s">
        <v>936</v>
      </c>
      <c r="G24" s="243" t="s">
        <v>964</v>
      </c>
      <c r="H24" s="243" t="s">
        <v>659</v>
      </c>
      <c r="I24" s="500">
        <v>1</v>
      </c>
      <c r="J24" s="244">
        <v>12</v>
      </c>
      <c r="K24" s="169">
        <v>2400</v>
      </c>
      <c r="L24" s="101" t="s">
        <v>782</v>
      </c>
      <c r="M24" s="169">
        <v>2500</v>
      </c>
      <c r="N24" s="243"/>
      <c r="O24" s="243"/>
      <c r="P24" s="212" t="s">
        <v>598</v>
      </c>
      <c r="Q24" s="212">
        <v>50002606</v>
      </c>
      <c r="R24" s="74" t="str">
        <f t="shared" si="1"/>
        <v>맥심 카페믹스 모카 10T[643/1]</v>
      </c>
      <c r="S24" s="83" t="s">
        <v>581</v>
      </c>
      <c r="T24" s="83" t="s">
        <v>581</v>
      </c>
      <c r="U24" s="243"/>
      <c r="V24" s="242"/>
      <c r="W24" s="499" t="s">
        <v>1362</v>
      </c>
    </row>
    <row r="25" spans="1:23">
      <c r="A25" s="96">
        <v>8</v>
      </c>
      <c r="B25" s="127">
        <v>15</v>
      </c>
      <c r="C25" s="275">
        <v>644</v>
      </c>
      <c r="D25" s="171" t="str">
        <f t="shared" si="0"/>
        <v>644_450x450.jpg</v>
      </c>
      <c r="E25" s="77" t="s">
        <v>945</v>
      </c>
      <c r="F25" s="77" t="s">
        <v>936</v>
      </c>
      <c r="G25" s="243" t="s">
        <v>674</v>
      </c>
      <c r="H25" s="243" t="s">
        <v>659</v>
      </c>
      <c r="I25" s="500">
        <v>1</v>
      </c>
      <c r="J25" s="244">
        <v>12</v>
      </c>
      <c r="K25" s="169">
        <v>2400</v>
      </c>
      <c r="L25" s="101" t="s">
        <v>782</v>
      </c>
      <c r="M25" s="169">
        <v>2500</v>
      </c>
      <c r="N25" s="243"/>
      <c r="O25" s="243"/>
      <c r="P25" s="212" t="s">
        <v>598</v>
      </c>
      <c r="Q25" s="212">
        <v>50002606</v>
      </c>
      <c r="R25" s="74" t="str">
        <f t="shared" si="1"/>
        <v>맥심 카페믹스 헤이즐넛 10T[644/1]</v>
      </c>
      <c r="S25" s="83" t="s">
        <v>581</v>
      </c>
      <c r="T25" s="83" t="s">
        <v>581</v>
      </c>
      <c r="U25" s="243"/>
      <c r="V25" s="242"/>
      <c r="W25" s="499" t="s">
        <v>1362</v>
      </c>
    </row>
    <row r="26" spans="1:23">
      <c r="A26" s="96">
        <v>11</v>
      </c>
      <c r="B26" s="127">
        <v>16</v>
      </c>
      <c r="C26" s="275">
        <v>707</v>
      </c>
      <c r="D26" s="171" t="str">
        <f t="shared" si="0"/>
        <v>707_450x450.jpg</v>
      </c>
      <c r="E26" s="77" t="s">
        <v>954</v>
      </c>
      <c r="F26" s="77" t="s">
        <v>935</v>
      </c>
      <c r="G26" s="243" t="s">
        <v>676</v>
      </c>
      <c r="H26" s="243" t="s">
        <v>663</v>
      </c>
      <c r="I26" s="500">
        <v>1</v>
      </c>
      <c r="J26" s="244">
        <v>8</v>
      </c>
      <c r="K26" s="169">
        <v>10900</v>
      </c>
      <c r="L26" s="101" t="s">
        <v>782</v>
      </c>
      <c r="M26" s="169">
        <v>2500</v>
      </c>
      <c r="N26" s="243"/>
      <c r="O26" s="243"/>
      <c r="P26" s="212" t="s">
        <v>598</v>
      </c>
      <c r="Q26" s="212">
        <v>50002606</v>
      </c>
      <c r="R26" s="74" t="str">
        <f t="shared" si="1"/>
        <v>맥심 오리지날 커피믹스100T[707/1]</v>
      </c>
      <c r="S26" s="83" t="s">
        <v>581</v>
      </c>
      <c r="T26" s="83" t="s">
        <v>581</v>
      </c>
      <c r="U26" s="243"/>
      <c r="V26" s="244"/>
      <c r="W26" s="499" t="s">
        <v>1363</v>
      </c>
    </row>
    <row r="27" spans="1:23">
      <c r="A27" s="96">
        <v>3</v>
      </c>
      <c r="B27" s="127">
        <v>17</v>
      </c>
      <c r="C27" s="370">
        <v>713</v>
      </c>
      <c r="D27" s="171" t="str">
        <f t="shared" si="0"/>
        <v>713_450x450.jpg</v>
      </c>
      <c r="E27" s="77" t="s">
        <v>954</v>
      </c>
      <c r="F27" s="77" t="s">
        <v>935</v>
      </c>
      <c r="G27" s="243" t="s">
        <v>966</v>
      </c>
      <c r="H27" s="243" t="s">
        <v>663</v>
      </c>
      <c r="I27" s="500">
        <v>1</v>
      </c>
      <c r="J27" s="244">
        <v>8</v>
      </c>
      <c r="K27" s="169">
        <v>10400</v>
      </c>
      <c r="L27" s="101" t="s">
        <v>782</v>
      </c>
      <c r="M27" s="169">
        <v>2500</v>
      </c>
      <c r="N27" s="243"/>
      <c r="O27" s="243"/>
      <c r="P27" s="212" t="s">
        <v>598</v>
      </c>
      <c r="Q27" s="212">
        <v>50002606</v>
      </c>
      <c r="R27" s="74" t="str">
        <f t="shared" si="1"/>
        <v>맥심 모카골드 마일드 커피믹스 100T[713/1]</v>
      </c>
      <c r="S27" s="83" t="s">
        <v>581</v>
      </c>
      <c r="T27" s="83" t="s">
        <v>581</v>
      </c>
      <c r="U27" s="243"/>
      <c r="V27" s="462" t="s">
        <v>1146</v>
      </c>
      <c r="W27" s="499" t="s">
        <v>1361</v>
      </c>
    </row>
    <row r="28" spans="1:23">
      <c r="A28" s="96">
        <v>1</v>
      </c>
      <c r="B28" s="127">
        <v>18</v>
      </c>
      <c r="C28" s="409" t="s">
        <v>384</v>
      </c>
      <c r="D28" s="171" t="str">
        <f t="shared" si="0"/>
        <v>0713_450x450.jpg</v>
      </c>
      <c r="E28" s="303" t="s">
        <v>1145</v>
      </c>
      <c r="F28" s="456" t="s">
        <v>1174</v>
      </c>
      <c r="G28" s="243" t="s">
        <v>1152</v>
      </c>
      <c r="H28" s="243" t="s">
        <v>663</v>
      </c>
      <c r="I28" s="500">
        <v>1</v>
      </c>
      <c r="J28" s="244">
        <v>8</v>
      </c>
      <c r="K28" s="169">
        <v>9600</v>
      </c>
      <c r="L28" s="101" t="s">
        <v>782</v>
      </c>
      <c r="M28" s="169">
        <v>2500</v>
      </c>
      <c r="N28" s="243"/>
      <c r="O28" s="243"/>
      <c r="P28" s="212" t="s">
        <v>598</v>
      </c>
      <c r="Q28" s="212">
        <v>50002606</v>
      </c>
      <c r="R28" s="74" t="str">
        <f t="shared" si="1"/>
        <v>맥심 모카골드 마일드 커피믹스 90T+10T/총100T[0713/1]</v>
      </c>
      <c r="S28" s="83" t="s">
        <v>581</v>
      </c>
      <c r="T28" s="83" t="s">
        <v>581</v>
      </c>
      <c r="U28" s="243"/>
      <c r="V28" s="376" t="s">
        <v>1147</v>
      </c>
      <c r="W28" s="499" t="s">
        <v>1361</v>
      </c>
    </row>
    <row r="29" spans="1:23">
      <c r="A29" s="96">
        <v>5</v>
      </c>
      <c r="B29" s="127">
        <v>19</v>
      </c>
      <c r="C29" s="275">
        <v>714</v>
      </c>
      <c r="D29" s="171" t="str">
        <f t="shared" si="0"/>
        <v>714_450x450.jpg</v>
      </c>
      <c r="E29" s="77" t="s">
        <v>954</v>
      </c>
      <c r="F29" s="77" t="s">
        <v>935</v>
      </c>
      <c r="G29" s="243" t="s">
        <v>666</v>
      </c>
      <c r="H29" s="243" t="s">
        <v>665</v>
      </c>
      <c r="I29" s="500">
        <v>1</v>
      </c>
      <c r="J29" s="244">
        <v>6</v>
      </c>
      <c r="K29" s="169">
        <v>16400</v>
      </c>
      <c r="L29" s="101" t="s">
        <v>782</v>
      </c>
      <c r="M29" s="169">
        <v>2500</v>
      </c>
      <c r="N29" s="243"/>
      <c r="O29" s="243"/>
      <c r="P29" s="212" t="s">
        <v>598</v>
      </c>
      <c r="Q29" s="212">
        <v>50002606</v>
      </c>
      <c r="R29" s="74" t="str">
        <f t="shared" si="1"/>
        <v>맥심 모카골드 마일드 커피믹스 150T+20T/총 170T[714/1]</v>
      </c>
      <c r="S29" s="83" t="s">
        <v>581</v>
      </c>
      <c r="T29" s="83" t="s">
        <v>581</v>
      </c>
      <c r="U29" s="243"/>
      <c r="V29" s="323"/>
      <c r="W29" s="499" t="s">
        <v>1361</v>
      </c>
    </row>
    <row r="30" spans="1:23">
      <c r="A30" s="96">
        <v>4</v>
      </c>
      <c r="B30" s="127">
        <v>20</v>
      </c>
      <c r="C30" s="275">
        <v>717</v>
      </c>
      <c r="D30" s="171" t="str">
        <f t="shared" si="0"/>
        <v>717_450x450.jpg</v>
      </c>
      <c r="E30" s="77" t="s">
        <v>954</v>
      </c>
      <c r="F30" s="77" t="s">
        <v>935</v>
      </c>
      <c r="G30" s="243" t="s">
        <v>672</v>
      </c>
      <c r="H30" s="243" t="s">
        <v>663</v>
      </c>
      <c r="I30" s="500">
        <v>1</v>
      </c>
      <c r="J30" s="244">
        <v>8</v>
      </c>
      <c r="K30" s="169">
        <v>11900</v>
      </c>
      <c r="L30" s="101" t="s">
        <v>782</v>
      </c>
      <c r="M30" s="169">
        <v>2500</v>
      </c>
      <c r="N30" s="243"/>
      <c r="O30" s="243"/>
      <c r="P30" s="212" t="s">
        <v>598</v>
      </c>
      <c r="Q30" s="212">
        <v>50002606</v>
      </c>
      <c r="R30" s="74" t="str">
        <f t="shared" si="1"/>
        <v>맥심 모카골드S 커피믹스 100T[717/1]</v>
      </c>
      <c r="S30" s="83" t="s">
        <v>581</v>
      </c>
      <c r="T30" s="83" t="s">
        <v>581</v>
      </c>
      <c r="U30" s="243"/>
      <c r="V30" s="323"/>
      <c r="W30" s="499" t="s">
        <v>1361</v>
      </c>
    </row>
    <row r="31" spans="1:23">
      <c r="A31" s="96">
        <v>18</v>
      </c>
      <c r="B31" s="127">
        <v>21</v>
      </c>
      <c r="C31" s="275">
        <v>730</v>
      </c>
      <c r="D31" s="171" t="str">
        <f t="shared" si="0"/>
        <v>730_450x450.jpg</v>
      </c>
      <c r="E31" s="77" t="s">
        <v>954</v>
      </c>
      <c r="F31" s="77" t="s">
        <v>935</v>
      </c>
      <c r="G31" s="243" t="s">
        <v>678</v>
      </c>
      <c r="H31" s="243" t="s">
        <v>663</v>
      </c>
      <c r="I31" s="500">
        <v>1</v>
      </c>
      <c r="J31" s="244">
        <v>8</v>
      </c>
      <c r="K31" s="169">
        <v>11500</v>
      </c>
      <c r="L31" s="101" t="s">
        <v>782</v>
      </c>
      <c r="M31" s="169">
        <v>2500</v>
      </c>
      <c r="N31" s="243"/>
      <c r="O31" s="243"/>
      <c r="P31" s="212" t="s">
        <v>598</v>
      </c>
      <c r="Q31" s="212">
        <v>50002606</v>
      </c>
      <c r="R31" s="74" t="str">
        <f t="shared" si="1"/>
        <v>맥심 모카골드 부드러운 블랙믹스 100T[730/1]</v>
      </c>
      <c r="S31" s="83" t="s">
        <v>581</v>
      </c>
      <c r="T31" s="83" t="s">
        <v>581</v>
      </c>
      <c r="U31" s="243"/>
      <c r="V31" s="242"/>
      <c r="W31" s="499" t="s">
        <v>1361</v>
      </c>
    </row>
    <row r="32" spans="1:23">
      <c r="A32" s="96">
        <v>17</v>
      </c>
      <c r="B32" s="127">
        <v>22</v>
      </c>
      <c r="C32" s="275">
        <v>732</v>
      </c>
      <c r="D32" s="171" t="str">
        <f t="shared" si="0"/>
        <v>732_450x450.jpg</v>
      </c>
      <c r="E32" s="77" t="s">
        <v>954</v>
      </c>
      <c r="F32" s="77" t="s">
        <v>935</v>
      </c>
      <c r="G32" s="243" t="s">
        <v>677</v>
      </c>
      <c r="H32" s="243" t="s">
        <v>663</v>
      </c>
      <c r="I32" s="500">
        <v>1</v>
      </c>
      <c r="J32" s="244">
        <v>8</v>
      </c>
      <c r="K32" s="169">
        <v>11500</v>
      </c>
      <c r="L32" s="101" t="s">
        <v>782</v>
      </c>
      <c r="M32" s="169">
        <v>2500</v>
      </c>
      <c r="N32" s="243"/>
      <c r="O32" s="243"/>
      <c r="P32" s="212" t="s">
        <v>598</v>
      </c>
      <c r="Q32" s="212">
        <v>50002606</v>
      </c>
      <c r="R32" s="74" t="str">
        <f t="shared" si="1"/>
        <v>맥심 오리지날 부드러운 블랙믹스 100T[732/1]</v>
      </c>
      <c r="S32" s="83" t="s">
        <v>581</v>
      </c>
      <c r="T32" s="83" t="s">
        <v>581</v>
      </c>
      <c r="U32" s="243"/>
      <c r="V32" s="242"/>
      <c r="W32" s="499" t="s">
        <v>1361</v>
      </c>
    </row>
    <row r="33" spans="1:23">
      <c r="A33" s="96">
        <v>19</v>
      </c>
      <c r="B33" s="127">
        <v>23</v>
      </c>
      <c r="C33" s="275">
        <v>736</v>
      </c>
      <c r="D33" s="171" t="str">
        <f t="shared" si="0"/>
        <v>736_450x450.jpg</v>
      </c>
      <c r="E33" s="77" t="s">
        <v>954</v>
      </c>
      <c r="F33" s="77" t="s">
        <v>935</v>
      </c>
      <c r="G33" s="243" t="s">
        <v>963</v>
      </c>
      <c r="H33" s="243" t="s">
        <v>663</v>
      </c>
      <c r="I33" s="500">
        <v>1</v>
      </c>
      <c r="J33" s="244">
        <v>8</v>
      </c>
      <c r="K33" s="169">
        <v>12500</v>
      </c>
      <c r="L33" s="101" t="s">
        <v>782</v>
      </c>
      <c r="M33" s="169">
        <v>2500</v>
      </c>
      <c r="N33" s="243"/>
      <c r="O33" s="243"/>
      <c r="P33" s="212" t="s">
        <v>598</v>
      </c>
      <c r="Q33" s="212">
        <v>50002606</v>
      </c>
      <c r="R33" s="74" t="str">
        <f t="shared" si="1"/>
        <v>맥심 아라비카100 부드러운 블랙믹스 100T[736/1]</v>
      </c>
      <c r="S33" s="83" t="s">
        <v>581</v>
      </c>
      <c r="T33" s="83" t="s">
        <v>581</v>
      </c>
      <c r="U33" s="243"/>
      <c r="V33" s="242"/>
      <c r="W33" s="499" t="s">
        <v>1361</v>
      </c>
    </row>
    <row r="34" spans="1:23">
      <c r="A34" s="96">
        <v>16</v>
      </c>
      <c r="B34" s="127">
        <v>24</v>
      </c>
      <c r="C34" s="275">
        <v>763</v>
      </c>
      <c r="D34" s="171" t="str">
        <f t="shared" si="0"/>
        <v>763_450x450.jpg</v>
      </c>
      <c r="E34" s="77" t="s">
        <v>954</v>
      </c>
      <c r="F34" s="77" t="s">
        <v>935</v>
      </c>
      <c r="G34" s="243" t="s">
        <v>682</v>
      </c>
      <c r="H34" s="243" t="s">
        <v>663</v>
      </c>
      <c r="I34" s="500">
        <v>1</v>
      </c>
      <c r="J34" s="244">
        <v>8</v>
      </c>
      <c r="K34" s="169">
        <v>11500</v>
      </c>
      <c r="L34" s="101" t="s">
        <v>782</v>
      </c>
      <c r="M34" s="169">
        <v>2500</v>
      </c>
      <c r="N34" s="243"/>
      <c r="O34" s="243"/>
      <c r="P34" s="212" t="s">
        <v>598</v>
      </c>
      <c r="Q34" s="212">
        <v>50002606</v>
      </c>
      <c r="R34" s="74" t="str">
        <f t="shared" si="1"/>
        <v>맥심 화이트골드 커피믹스 100T[763/1]</v>
      </c>
      <c r="S34" s="83" t="s">
        <v>581</v>
      </c>
      <c r="T34" s="83" t="s">
        <v>581</v>
      </c>
      <c r="U34" s="243"/>
      <c r="V34" s="242"/>
      <c r="W34" s="499" t="s">
        <v>1361</v>
      </c>
    </row>
    <row r="35" spans="1:23">
      <c r="A35" s="96">
        <v>2</v>
      </c>
      <c r="B35" s="127">
        <v>25</v>
      </c>
      <c r="C35" s="275">
        <v>764</v>
      </c>
      <c r="D35" s="171" t="str">
        <f t="shared" si="0"/>
        <v>764_450x450.jpg</v>
      </c>
      <c r="E35" s="77" t="s">
        <v>954</v>
      </c>
      <c r="F35" s="77" t="s">
        <v>935</v>
      </c>
      <c r="G35" s="243" t="s">
        <v>664</v>
      </c>
      <c r="H35" s="243" t="s">
        <v>665</v>
      </c>
      <c r="I35" s="500">
        <v>1</v>
      </c>
      <c r="J35" s="244">
        <v>6</v>
      </c>
      <c r="K35" s="169">
        <v>16400</v>
      </c>
      <c r="L35" s="101" t="s">
        <v>782</v>
      </c>
      <c r="M35" s="169">
        <v>2500</v>
      </c>
      <c r="N35" s="243"/>
      <c r="O35" s="243"/>
      <c r="P35" s="212" t="s">
        <v>598</v>
      </c>
      <c r="Q35" s="212">
        <v>50002606</v>
      </c>
      <c r="R35" s="74" t="str">
        <f t="shared" si="1"/>
        <v>맥심 화이트골드 커피믹스 150T+20T/총 170T[764/1]</v>
      </c>
      <c r="S35" s="83" t="s">
        <v>581</v>
      </c>
      <c r="T35" s="83" t="s">
        <v>581</v>
      </c>
      <c r="U35" s="243"/>
      <c r="V35" s="242"/>
      <c r="W35" s="499" t="s">
        <v>1361</v>
      </c>
    </row>
    <row r="36" spans="1:23">
      <c r="A36" s="96">
        <v>7</v>
      </c>
      <c r="B36" s="127">
        <v>26</v>
      </c>
      <c r="C36" s="274">
        <v>1838</v>
      </c>
      <c r="D36" s="171" t="str">
        <f t="shared" si="0"/>
        <v>1838_450x450.jpg</v>
      </c>
      <c r="E36" s="77" t="s">
        <v>945</v>
      </c>
      <c r="F36" s="77" t="s">
        <v>936</v>
      </c>
      <c r="G36" s="243" t="s">
        <v>673</v>
      </c>
      <c r="H36" s="243" t="s">
        <v>659</v>
      </c>
      <c r="I36" s="500">
        <v>1</v>
      </c>
      <c r="J36" s="244">
        <v>12</v>
      </c>
      <c r="K36" s="169">
        <v>2400</v>
      </c>
      <c r="L36" s="101" t="s">
        <v>782</v>
      </c>
      <c r="M36" s="169">
        <v>2500</v>
      </c>
      <c r="N36" s="243"/>
      <c r="O36" s="243"/>
      <c r="P36" s="212" t="s">
        <v>598</v>
      </c>
      <c r="Q36" s="212">
        <v>50002606</v>
      </c>
      <c r="R36" s="74" t="str">
        <f t="shared" si="1"/>
        <v>맥심 카페믹스 카푸치노 10T[1838/1]</v>
      </c>
      <c r="S36" s="83" t="s">
        <v>581</v>
      </c>
      <c r="T36" s="83" t="s">
        <v>581</v>
      </c>
      <c r="U36" s="243"/>
      <c r="V36" s="242"/>
      <c r="W36" s="499" t="s">
        <v>1361</v>
      </c>
    </row>
    <row r="37" spans="1:23">
      <c r="A37" s="96">
        <v>20</v>
      </c>
      <c r="B37" s="127">
        <v>5</v>
      </c>
      <c r="C37" s="275">
        <v>241</v>
      </c>
      <c r="D37" s="171" t="str">
        <f t="shared" si="0"/>
        <v>241_450x450.jpg</v>
      </c>
      <c r="E37" s="303" t="s">
        <v>1145</v>
      </c>
      <c r="F37" s="456" t="s">
        <v>1174</v>
      </c>
      <c r="G37" s="243" t="s">
        <v>961</v>
      </c>
      <c r="H37" s="243" t="s">
        <v>670</v>
      </c>
      <c r="I37" s="243">
        <v>1</v>
      </c>
      <c r="J37" s="244">
        <v>24</v>
      </c>
      <c r="K37" s="169">
        <v>2600</v>
      </c>
      <c r="L37" s="101" t="s">
        <v>782</v>
      </c>
      <c r="M37" s="169">
        <v>2500</v>
      </c>
      <c r="N37" s="243"/>
      <c r="O37" s="243"/>
      <c r="P37" s="212" t="s">
        <v>602</v>
      </c>
      <c r="Q37" s="212">
        <v>50002607</v>
      </c>
      <c r="R37" s="74" t="str">
        <f t="shared" si="1"/>
        <v>동서 프리마 500g[241/1]</v>
      </c>
      <c r="S37" s="83" t="s">
        <v>581</v>
      </c>
      <c r="T37" s="83" t="s">
        <v>581</v>
      </c>
      <c r="U37" s="243"/>
      <c r="V37" s="242"/>
      <c r="W37" s="242"/>
    </row>
    <row r="38" spans="1:23">
      <c r="A38" s="96">
        <v>21</v>
      </c>
      <c r="B38" s="127">
        <v>6</v>
      </c>
      <c r="C38" s="275">
        <v>242</v>
      </c>
      <c r="D38" s="171" t="str">
        <f t="shared" si="0"/>
        <v>242_450x450.jpg</v>
      </c>
      <c r="E38" s="77" t="s">
        <v>945</v>
      </c>
      <c r="F38" s="77" t="s">
        <v>936</v>
      </c>
      <c r="G38" s="243" t="s">
        <v>692</v>
      </c>
      <c r="H38" s="243" t="s">
        <v>659</v>
      </c>
      <c r="I38" s="243">
        <v>1</v>
      </c>
      <c r="J38" s="244">
        <v>12</v>
      </c>
      <c r="K38" s="169">
        <v>4600</v>
      </c>
      <c r="L38" s="101" t="s">
        <v>782</v>
      </c>
      <c r="M38" s="169">
        <v>2500</v>
      </c>
      <c r="N38" s="243"/>
      <c r="O38" s="243"/>
      <c r="P38" s="212" t="s">
        <v>602</v>
      </c>
      <c r="Q38" s="212">
        <v>50002607</v>
      </c>
      <c r="R38" s="74" t="str">
        <f t="shared" si="1"/>
        <v>동서 프리마 1kg[242/1]</v>
      </c>
      <c r="S38" s="83" t="s">
        <v>581</v>
      </c>
      <c r="T38" s="83" t="s">
        <v>581</v>
      </c>
      <c r="U38" s="243"/>
      <c r="V38" s="242"/>
      <c r="W38" s="242"/>
    </row>
    <row r="39" spans="1:23">
      <c r="A39" s="96">
        <v>22</v>
      </c>
      <c r="B39" s="127">
        <v>7</v>
      </c>
      <c r="C39" s="275">
        <v>243</v>
      </c>
      <c r="D39" s="171" t="str">
        <f t="shared" si="0"/>
        <v>243_450x450.jpg</v>
      </c>
      <c r="E39" s="303" t="s">
        <v>1145</v>
      </c>
      <c r="F39" s="456" t="s">
        <v>1174</v>
      </c>
      <c r="G39" s="243" t="s">
        <v>962</v>
      </c>
      <c r="H39" s="243" t="s">
        <v>670</v>
      </c>
      <c r="I39" s="243">
        <v>1</v>
      </c>
      <c r="J39" s="244">
        <v>24</v>
      </c>
      <c r="K39" s="169">
        <v>3500</v>
      </c>
      <c r="L39" s="101" t="s">
        <v>782</v>
      </c>
      <c r="M39" s="169">
        <v>2500</v>
      </c>
      <c r="N39" s="243"/>
      <c r="O39" s="243"/>
      <c r="P39" s="212" t="s">
        <v>602</v>
      </c>
      <c r="Q39" s="212">
        <v>50002607</v>
      </c>
      <c r="R39" s="74" t="str">
        <f t="shared" si="1"/>
        <v>동서 프리마 웰빙 2/1라이트 500g[243/1]</v>
      </c>
      <c r="S39" s="83" t="s">
        <v>581</v>
      </c>
      <c r="T39" s="83" t="s">
        <v>581</v>
      </c>
      <c r="U39" s="243"/>
      <c r="V39" s="242"/>
      <c r="W39" s="242"/>
    </row>
    <row r="40" spans="1:23" ht="17.25" thickBot="1">
      <c r="A40" s="69">
        <v>23</v>
      </c>
      <c r="B40" s="125">
        <v>27</v>
      </c>
      <c r="C40" s="319">
        <v>90098</v>
      </c>
      <c r="D40" s="341" t="str">
        <f t="shared" si="0"/>
        <v>90098_450x450.jpg</v>
      </c>
      <c r="E40" s="139" t="s">
        <v>945</v>
      </c>
      <c r="F40" s="139" t="s">
        <v>936</v>
      </c>
      <c r="G40" s="72" t="s">
        <v>691</v>
      </c>
      <c r="H40" s="246" t="s">
        <v>665</v>
      </c>
      <c r="I40" s="246">
        <v>1</v>
      </c>
      <c r="J40" s="320">
        <v>6</v>
      </c>
      <c r="K40" s="71">
        <v>4000</v>
      </c>
      <c r="L40" s="106" t="s">
        <v>782</v>
      </c>
      <c r="M40" s="245">
        <v>2500</v>
      </c>
      <c r="N40" s="246"/>
      <c r="O40" s="246"/>
      <c r="P40" s="228" t="s">
        <v>602</v>
      </c>
      <c r="Q40" s="228">
        <v>50002607</v>
      </c>
      <c r="R40" s="70" t="str">
        <f t="shared" si="1"/>
        <v>동서 휘핑 프리마(생크림) 1000ml[90098/1]</v>
      </c>
      <c r="S40" s="72" t="s">
        <v>581</v>
      </c>
      <c r="T40" s="72" t="s">
        <v>581</v>
      </c>
      <c r="U40" s="246"/>
      <c r="V40" s="246"/>
      <c r="W40" s="247"/>
    </row>
    <row r="41" spans="1:23">
      <c r="G41">
        <v>40</v>
      </c>
    </row>
    <row r="42" spans="1:23">
      <c r="G42" s="20" t="s">
        <v>662</v>
      </c>
    </row>
  </sheetData>
  <sortState ref="A2:W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6"/>
  <sheetViews>
    <sheetView topLeftCell="E1" zoomScale="85" zoomScaleNormal="85" workbookViewId="0">
      <selection activeCell="N34" sqref="N34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4" width="16.125" style="15" bestFit="1" customWidth="1"/>
    <col min="5" max="6" width="9" style="15"/>
    <col min="7" max="7" width="29.375" style="15" customWidth="1"/>
    <col min="8" max="8" width="16.25" style="15" bestFit="1" customWidth="1"/>
    <col min="9" max="9" width="9.25" style="15" bestFit="1" customWidth="1"/>
    <col min="10" max="10" width="10.875" style="15" customWidth="1"/>
    <col min="11" max="11" width="8.75" style="15" customWidth="1"/>
    <col min="12" max="12" width="11.625" style="15" customWidth="1"/>
    <col min="13" max="13" width="10.625" style="15" customWidth="1"/>
    <col min="14" max="14" width="9" style="15" customWidth="1"/>
    <col min="15" max="15" width="1.5" style="15" customWidth="1"/>
    <col min="16" max="16" width="39.25" style="15" customWidth="1"/>
    <col min="17" max="17" width="10.75" style="15" customWidth="1"/>
    <col min="18" max="18" width="42.5" style="15" customWidth="1"/>
    <col min="19" max="20" width="9" style="15" customWidth="1"/>
    <col min="21" max="21" width="36.875" style="15" hidden="1" customWidth="1"/>
    <col min="22" max="22" width="36.875" style="15" bestFit="1" customWidth="1"/>
    <col min="23" max="16384" width="9" style="15"/>
  </cols>
  <sheetData>
    <row r="1" spans="1:22" s="2" customFormat="1" ht="33">
      <c r="A1" s="377" t="s">
        <v>579</v>
      </c>
      <c r="B1" s="75" t="s">
        <v>978</v>
      </c>
      <c r="C1" s="11" t="s">
        <v>611</v>
      </c>
      <c r="D1" s="63" t="s">
        <v>779</v>
      </c>
      <c r="E1" s="237" t="s">
        <v>1064</v>
      </c>
      <c r="F1" s="237" t="s">
        <v>1157</v>
      </c>
      <c r="G1" s="9" t="s">
        <v>92</v>
      </c>
      <c r="H1" s="9" t="s">
        <v>93</v>
      </c>
      <c r="I1" s="14" t="s">
        <v>523</v>
      </c>
      <c r="J1" s="11" t="s">
        <v>503</v>
      </c>
      <c r="K1" s="10" t="s">
        <v>505</v>
      </c>
      <c r="L1" s="11" t="s">
        <v>609</v>
      </c>
      <c r="M1" s="11" t="s">
        <v>504</v>
      </c>
      <c r="N1" s="9" t="s">
        <v>492</v>
      </c>
      <c r="O1" s="9"/>
      <c r="P1" s="8" t="s">
        <v>556</v>
      </c>
      <c r="Q1" s="10" t="s">
        <v>506</v>
      </c>
      <c r="R1" s="10" t="s">
        <v>502</v>
      </c>
      <c r="S1" s="11" t="s">
        <v>513</v>
      </c>
      <c r="T1" s="11" t="s">
        <v>514</v>
      </c>
      <c r="U1" s="64" t="s">
        <v>806</v>
      </c>
      <c r="V1" s="400" t="s">
        <v>1150</v>
      </c>
    </row>
    <row r="2" spans="1:22">
      <c r="A2" s="117">
        <v>16</v>
      </c>
      <c r="B2" s="96">
        <v>1</v>
      </c>
      <c r="C2" s="270">
        <v>779</v>
      </c>
      <c r="D2" s="171" t="str">
        <f t="shared" ref="D2:D19" si="0">CONCATENATE(C2,"_450x450.jpg")</f>
        <v>779_450x450.jpg</v>
      </c>
      <c r="E2" s="303" t="s">
        <v>1065</v>
      </c>
      <c r="F2" s="456" t="s">
        <v>1174</v>
      </c>
      <c r="G2" s="243" t="s">
        <v>970</v>
      </c>
      <c r="H2" s="212" t="s">
        <v>696</v>
      </c>
      <c r="I2" s="159">
        <v>1</v>
      </c>
      <c r="J2" s="213">
        <v>8</v>
      </c>
      <c r="K2" s="82">
        <v>20900</v>
      </c>
      <c r="L2" s="101" t="s">
        <v>782</v>
      </c>
      <c r="M2" s="82">
        <v>2500</v>
      </c>
      <c r="N2" s="212"/>
      <c r="O2" s="212"/>
      <c r="P2" s="212" t="s">
        <v>598</v>
      </c>
      <c r="Q2" s="212">
        <v>50002606</v>
      </c>
      <c r="R2" s="74" t="str">
        <f t="shared" ref="R2:R19" si="1">CONCATENATE(G2,"[",C2,"/",I2,"]")</f>
        <v>카누 다크 아메리카노 70T[779/1]</v>
      </c>
      <c r="S2" s="83" t="s">
        <v>581</v>
      </c>
      <c r="T2" s="83" t="s">
        <v>581</v>
      </c>
      <c r="U2" s="138" t="s">
        <v>836</v>
      </c>
      <c r="V2" s="110"/>
    </row>
    <row r="3" spans="1:22">
      <c r="A3" s="117">
        <v>9</v>
      </c>
      <c r="B3" s="96">
        <v>2</v>
      </c>
      <c r="C3" s="270">
        <v>780</v>
      </c>
      <c r="D3" s="171" t="str">
        <f t="shared" si="0"/>
        <v>780_450x450.jpg</v>
      </c>
      <c r="E3" s="303" t="s">
        <v>1065</v>
      </c>
      <c r="F3" s="456" t="s">
        <v>1174</v>
      </c>
      <c r="G3" s="243" t="s">
        <v>972</v>
      </c>
      <c r="H3" s="212" t="s">
        <v>696</v>
      </c>
      <c r="I3" s="159">
        <v>1</v>
      </c>
      <c r="J3" s="213">
        <v>8</v>
      </c>
      <c r="K3" s="169">
        <v>20900</v>
      </c>
      <c r="L3" s="101" t="s">
        <v>782</v>
      </c>
      <c r="M3" s="82">
        <v>2500</v>
      </c>
      <c r="N3" s="212"/>
      <c r="O3" s="212"/>
      <c r="P3" s="212" t="s">
        <v>598</v>
      </c>
      <c r="Q3" s="212">
        <v>50002606</v>
      </c>
      <c r="R3" s="74" t="str">
        <f t="shared" si="1"/>
        <v>카누 마일드 아메리카노 70T[780/1]</v>
      </c>
      <c r="S3" s="83" t="s">
        <v>581</v>
      </c>
      <c r="T3" s="83" t="s">
        <v>581</v>
      </c>
      <c r="U3" s="138" t="s">
        <v>836</v>
      </c>
      <c r="V3" s="110"/>
    </row>
    <row r="4" spans="1:22">
      <c r="A4" s="117">
        <v>13</v>
      </c>
      <c r="B4" s="96">
        <v>3</v>
      </c>
      <c r="C4" s="270">
        <v>785</v>
      </c>
      <c r="D4" s="171" t="str">
        <f t="shared" si="0"/>
        <v>785_450x450.jpg</v>
      </c>
      <c r="E4" s="77" t="s">
        <v>935</v>
      </c>
      <c r="F4" s="77" t="s">
        <v>935</v>
      </c>
      <c r="G4" s="243" t="s">
        <v>975</v>
      </c>
      <c r="H4" s="212" t="s">
        <v>665</v>
      </c>
      <c r="I4" s="159">
        <v>1</v>
      </c>
      <c r="J4" s="213">
        <v>24</v>
      </c>
      <c r="K4" s="169">
        <v>5500</v>
      </c>
      <c r="L4" s="101" t="s">
        <v>782</v>
      </c>
      <c r="M4" s="82">
        <v>2500</v>
      </c>
      <c r="N4" s="212"/>
      <c r="O4" s="212"/>
      <c r="P4" s="212" t="s">
        <v>598</v>
      </c>
      <c r="Q4" s="212">
        <v>50002606</v>
      </c>
      <c r="R4" s="74" t="str">
        <f t="shared" si="1"/>
        <v>카누 미니 다크 아메리카노 30T[785/1]</v>
      </c>
      <c r="S4" s="83" t="s">
        <v>581</v>
      </c>
      <c r="T4" s="83" t="s">
        <v>581</v>
      </c>
      <c r="U4" s="138" t="s">
        <v>834</v>
      </c>
      <c r="V4" s="110"/>
    </row>
    <row r="5" spans="1:22">
      <c r="A5" s="117">
        <v>14</v>
      </c>
      <c r="B5" s="96">
        <v>4</v>
      </c>
      <c r="C5" s="270">
        <v>786</v>
      </c>
      <c r="D5" s="171" t="str">
        <f t="shared" si="0"/>
        <v>786_450x450.jpg</v>
      </c>
      <c r="E5" s="77" t="s">
        <v>935</v>
      </c>
      <c r="F5" s="77" t="s">
        <v>935</v>
      </c>
      <c r="G5" s="243" t="s">
        <v>700</v>
      </c>
      <c r="H5" s="212" t="s">
        <v>665</v>
      </c>
      <c r="I5" s="159">
        <v>1</v>
      </c>
      <c r="J5" s="213">
        <v>24</v>
      </c>
      <c r="K5" s="169">
        <v>5500</v>
      </c>
      <c r="L5" s="101" t="s">
        <v>782</v>
      </c>
      <c r="M5" s="82">
        <v>2500</v>
      </c>
      <c r="N5" s="212"/>
      <c r="O5" s="212"/>
      <c r="P5" s="212" t="s">
        <v>598</v>
      </c>
      <c r="Q5" s="212">
        <v>50002606</v>
      </c>
      <c r="R5" s="74" t="str">
        <f t="shared" si="1"/>
        <v>카누 미니 마일드 아메리카노 30T[786/1]</v>
      </c>
      <c r="S5" s="83" t="s">
        <v>581</v>
      </c>
      <c r="T5" s="83" t="s">
        <v>581</v>
      </c>
      <c r="U5" s="138" t="s">
        <v>834</v>
      </c>
      <c r="V5" s="110"/>
    </row>
    <row r="6" spans="1:22">
      <c r="A6" s="117">
        <v>11</v>
      </c>
      <c r="B6" s="96">
        <v>5</v>
      </c>
      <c r="C6" s="270">
        <v>787</v>
      </c>
      <c r="D6" s="171" t="str">
        <f t="shared" si="0"/>
        <v>787_450x450.jpg</v>
      </c>
      <c r="E6" s="77" t="s">
        <v>935</v>
      </c>
      <c r="F6" s="77" t="s">
        <v>935</v>
      </c>
      <c r="G6" s="243" t="s">
        <v>698</v>
      </c>
      <c r="H6" s="212" t="s">
        <v>665</v>
      </c>
      <c r="I6" s="159">
        <v>1</v>
      </c>
      <c r="J6" s="213">
        <v>24</v>
      </c>
      <c r="K6" s="169">
        <v>5900</v>
      </c>
      <c r="L6" s="101" t="s">
        <v>782</v>
      </c>
      <c r="M6" s="82">
        <v>2500</v>
      </c>
      <c r="N6" s="212"/>
      <c r="O6" s="212"/>
      <c r="P6" s="212" t="s">
        <v>598</v>
      </c>
      <c r="Q6" s="212">
        <v>50002606</v>
      </c>
      <c r="R6" s="74" t="str">
        <f t="shared" si="1"/>
        <v>카누 미니 다크 스위트 30T[787/1]</v>
      </c>
      <c r="S6" s="83" t="s">
        <v>581</v>
      </c>
      <c r="T6" s="83" t="s">
        <v>581</v>
      </c>
      <c r="U6" s="138" t="s">
        <v>834</v>
      </c>
      <c r="V6" s="110"/>
    </row>
    <row r="7" spans="1:22">
      <c r="A7" s="117">
        <v>12</v>
      </c>
      <c r="B7" s="96">
        <v>6</v>
      </c>
      <c r="C7" s="270">
        <v>788</v>
      </c>
      <c r="D7" s="171" t="str">
        <f t="shared" si="0"/>
        <v>788_450x450.jpg</v>
      </c>
      <c r="E7" s="77" t="s">
        <v>935</v>
      </c>
      <c r="F7" s="77" t="s">
        <v>935</v>
      </c>
      <c r="G7" s="243" t="s">
        <v>699</v>
      </c>
      <c r="H7" s="212" t="s">
        <v>665</v>
      </c>
      <c r="I7" s="159">
        <v>1</v>
      </c>
      <c r="J7" s="213">
        <v>24</v>
      </c>
      <c r="K7" s="169">
        <v>5900</v>
      </c>
      <c r="L7" s="101" t="s">
        <v>782</v>
      </c>
      <c r="M7" s="82">
        <v>2500</v>
      </c>
      <c r="N7" s="212"/>
      <c r="O7" s="212"/>
      <c r="P7" s="212" t="s">
        <v>598</v>
      </c>
      <c r="Q7" s="212">
        <v>50002606</v>
      </c>
      <c r="R7" s="74" t="str">
        <f t="shared" si="1"/>
        <v>카누 미니 마일드스위트 30T[788/1]</v>
      </c>
      <c r="S7" s="83" t="s">
        <v>581</v>
      </c>
      <c r="T7" s="83" t="s">
        <v>581</v>
      </c>
      <c r="U7" s="138" t="s">
        <v>834</v>
      </c>
      <c r="V7" s="110"/>
    </row>
    <row r="8" spans="1:22">
      <c r="A8" s="117">
        <v>15</v>
      </c>
      <c r="B8" s="96">
        <v>7</v>
      </c>
      <c r="C8" s="270">
        <v>789</v>
      </c>
      <c r="D8" s="171" t="str">
        <f t="shared" si="0"/>
        <v>789_450x450.jpg</v>
      </c>
      <c r="E8" s="303" t="s">
        <v>1065</v>
      </c>
      <c r="F8" s="456" t="s">
        <v>1174</v>
      </c>
      <c r="G8" s="243" t="s">
        <v>969</v>
      </c>
      <c r="H8" s="212" t="s">
        <v>696</v>
      </c>
      <c r="I8" s="159">
        <v>1</v>
      </c>
      <c r="J8" s="213">
        <v>8</v>
      </c>
      <c r="K8" s="169">
        <v>22300</v>
      </c>
      <c r="L8" s="101" t="s">
        <v>782</v>
      </c>
      <c r="M8" s="82">
        <v>2500</v>
      </c>
      <c r="N8" s="212"/>
      <c r="O8" s="212"/>
      <c r="P8" s="212" t="s">
        <v>598</v>
      </c>
      <c r="Q8" s="212">
        <v>50002606</v>
      </c>
      <c r="R8" s="74" t="str">
        <f t="shared" si="1"/>
        <v>카누 다크 스위트 70T[789/1]</v>
      </c>
      <c r="S8" s="83" t="s">
        <v>581</v>
      </c>
      <c r="T8" s="83" t="s">
        <v>581</v>
      </c>
      <c r="U8" s="138" t="s">
        <v>836</v>
      </c>
      <c r="V8" s="110"/>
    </row>
    <row r="9" spans="1:22">
      <c r="A9" s="117">
        <v>8</v>
      </c>
      <c r="B9" s="96">
        <v>8</v>
      </c>
      <c r="C9" s="270">
        <v>790</v>
      </c>
      <c r="D9" s="171" t="str">
        <f t="shared" si="0"/>
        <v>790_450x450.jpg</v>
      </c>
      <c r="E9" s="303" t="s">
        <v>1065</v>
      </c>
      <c r="F9" s="456" t="s">
        <v>1174</v>
      </c>
      <c r="G9" s="243" t="s">
        <v>973</v>
      </c>
      <c r="H9" s="212" t="s">
        <v>696</v>
      </c>
      <c r="I9" s="159">
        <v>1</v>
      </c>
      <c r="J9" s="213">
        <v>8</v>
      </c>
      <c r="K9" s="169">
        <v>22300</v>
      </c>
      <c r="L9" s="101" t="s">
        <v>782</v>
      </c>
      <c r="M9" s="82">
        <v>2500</v>
      </c>
      <c r="N9" s="212"/>
      <c r="O9" s="212"/>
      <c r="P9" s="212" t="s">
        <v>598</v>
      </c>
      <c r="Q9" s="212">
        <v>50002606</v>
      </c>
      <c r="R9" s="74" t="str">
        <f t="shared" si="1"/>
        <v>카누 마일드 스위트 70T[790/1]</v>
      </c>
      <c r="S9" s="83" t="s">
        <v>581</v>
      </c>
      <c r="T9" s="83" t="s">
        <v>581</v>
      </c>
      <c r="U9" s="138" t="s">
        <v>836</v>
      </c>
      <c r="V9" s="110"/>
    </row>
    <row r="10" spans="1:22">
      <c r="A10" s="117">
        <v>7</v>
      </c>
      <c r="B10" s="96">
        <v>9</v>
      </c>
      <c r="C10" s="270">
        <v>798</v>
      </c>
      <c r="D10" s="171" t="str">
        <f t="shared" si="0"/>
        <v>798_450x450.jpg</v>
      </c>
      <c r="E10" s="77" t="s">
        <v>935</v>
      </c>
      <c r="F10" s="77" t="s">
        <v>935</v>
      </c>
      <c r="G10" s="243" t="s">
        <v>697</v>
      </c>
      <c r="H10" s="212" t="s">
        <v>665</v>
      </c>
      <c r="I10" s="159">
        <v>1</v>
      </c>
      <c r="J10" s="213">
        <v>24</v>
      </c>
      <c r="K10" s="169">
        <v>5900</v>
      </c>
      <c r="L10" s="101" t="s">
        <v>782</v>
      </c>
      <c r="M10" s="82">
        <v>2500</v>
      </c>
      <c r="N10" s="212"/>
      <c r="O10" s="212"/>
      <c r="P10" s="212" t="s">
        <v>598</v>
      </c>
      <c r="Q10" s="212">
        <v>50002606</v>
      </c>
      <c r="R10" s="74" t="str">
        <f t="shared" si="1"/>
        <v>카누 미니 디카페인 30T[798/1]</v>
      </c>
      <c r="S10" s="83" t="s">
        <v>581</v>
      </c>
      <c r="T10" s="83" t="s">
        <v>581</v>
      </c>
      <c r="U10" s="138" t="s">
        <v>834</v>
      </c>
      <c r="V10" s="110"/>
    </row>
    <row r="11" spans="1:22">
      <c r="A11" s="117">
        <v>18</v>
      </c>
      <c r="B11" s="96">
        <v>10</v>
      </c>
      <c r="C11" s="270">
        <v>799</v>
      </c>
      <c r="D11" s="171" t="str">
        <f t="shared" si="0"/>
        <v>799_450x450.jpg</v>
      </c>
      <c r="E11" s="303" t="s">
        <v>1065</v>
      </c>
      <c r="F11" s="456" t="s">
        <v>1174</v>
      </c>
      <c r="G11" s="243" t="s">
        <v>976</v>
      </c>
      <c r="H11" s="212" t="s">
        <v>665</v>
      </c>
      <c r="I11" s="159">
        <v>1</v>
      </c>
      <c r="J11" s="213">
        <v>12</v>
      </c>
      <c r="K11" s="82">
        <v>21600</v>
      </c>
      <c r="L11" s="101" t="s">
        <v>782</v>
      </c>
      <c r="M11" s="82">
        <v>2500</v>
      </c>
      <c r="N11" s="212"/>
      <c r="O11" s="212"/>
      <c r="P11" s="212" t="s">
        <v>598</v>
      </c>
      <c r="Q11" s="212">
        <v>50002606</v>
      </c>
      <c r="R11" s="74" t="str">
        <f t="shared" si="1"/>
        <v>카누 미니 디카페인 100T[799/1]</v>
      </c>
      <c r="S11" s="83" t="s">
        <v>581</v>
      </c>
      <c r="T11" s="83" t="s">
        <v>581</v>
      </c>
      <c r="U11" s="138" t="s">
        <v>835</v>
      </c>
      <c r="V11" s="110"/>
    </row>
    <row r="12" spans="1:22">
      <c r="A12" s="117">
        <v>5</v>
      </c>
      <c r="B12" s="96">
        <v>11</v>
      </c>
      <c r="C12" s="270">
        <v>806</v>
      </c>
      <c r="D12" s="171" t="str">
        <f t="shared" si="0"/>
        <v>806_450x450.jpg</v>
      </c>
      <c r="E12" s="77" t="s">
        <v>935</v>
      </c>
      <c r="F12" s="77" t="s">
        <v>935</v>
      </c>
      <c r="G12" s="243" t="s">
        <v>702</v>
      </c>
      <c r="H12" s="212" t="s">
        <v>665</v>
      </c>
      <c r="I12" s="159">
        <v>1</v>
      </c>
      <c r="J12" s="213">
        <v>12</v>
      </c>
      <c r="K12" s="169">
        <v>17300</v>
      </c>
      <c r="L12" s="101" t="s">
        <v>782</v>
      </c>
      <c r="M12" s="82">
        <v>2500</v>
      </c>
      <c r="N12" s="212"/>
      <c r="O12" s="212"/>
      <c r="P12" s="212" t="s">
        <v>598</v>
      </c>
      <c r="Q12" s="212">
        <v>50002606</v>
      </c>
      <c r="R12" s="74" t="str">
        <f t="shared" si="1"/>
        <v>카누 미니 다크 100T[806/1]</v>
      </c>
      <c r="S12" s="83" t="s">
        <v>581</v>
      </c>
      <c r="T12" s="83" t="s">
        <v>581</v>
      </c>
      <c r="U12" s="138" t="s">
        <v>835</v>
      </c>
      <c r="V12" s="110"/>
    </row>
    <row r="13" spans="1:22">
      <c r="A13" s="117">
        <v>6</v>
      </c>
      <c r="B13" s="96">
        <v>12</v>
      </c>
      <c r="C13" s="270">
        <v>807</v>
      </c>
      <c r="D13" s="171" t="str">
        <f t="shared" si="0"/>
        <v>807_450x450.jpg</v>
      </c>
      <c r="E13" s="77" t="s">
        <v>935</v>
      </c>
      <c r="F13" s="77" t="s">
        <v>935</v>
      </c>
      <c r="G13" s="243" t="s">
        <v>703</v>
      </c>
      <c r="H13" s="212" t="s">
        <v>665</v>
      </c>
      <c r="I13" s="159">
        <v>1</v>
      </c>
      <c r="J13" s="213">
        <v>12</v>
      </c>
      <c r="K13" s="169">
        <v>17300</v>
      </c>
      <c r="L13" s="101" t="s">
        <v>782</v>
      </c>
      <c r="M13" s="82">
        <v>2500</v>
      </c>
      <c r="N13" s="212"/>
      <c r="O13" s="212"/>
      <c r="P13" s="212" t="s">
        <v>598</v>
      </c>
      <c r="Q13" s="212">
        <v>50002606</v>
      </c>
      <c r="R13" s="74" t="str">
        <f t="shared" si="1"/>
        <v>카누 미니 마일드 100T[807/1]</v>
      </c>
      <c r="S13" s="83" t="s">
        <v>581</v>
      </c>
      <c r="T13" s="83" t="s">
        <v>581</v>
      </c>
      <c r="U13" s="138" t="s">
        <v>835</v>
      </c>
      <c r="V13" s="110"/>
    </row>
    <row r="14" spans="1:22">
      <c r="A14" s="117">
        <v>10</v>
      </c>
      <c r="B14" s="96">
        <v>13</v>
      </c>
      <c r="C14" s="270">
        <v>808</v>
      </c>
      <c r="D14" s="171" t="str">
        <f t="shared" si="0"/>
        <v>808_450x450.jpg</v>
      </c>
      <c r="E14" s="77" t="s">
        <v>935</v>
      </c>
      <c r="F14" s="77" t="s">
        <v>935</v>
      </c>
      <c r="G14" s="243" t="s">
        <v>704</v>
      </c>
      <c r="H14" s="212" t="s">
        <v>665</v>
      </c>
      <c r="I14" s="159">
        <v>1</v>
      </c>
      <c r="J14" s="213">
        <v>12</v>
      </c>
      <c r="K14" s="169">
        <v>20400</v>
      </c>
      <c r="L14" s="101" t="s">
        <v>782</v>
      </c>
      <c r="M14" s="82">
        <v>2500</v>
      </c>
      <c r="N14" s="212"/>
      <c r="O14" s="212"/>
      <c r="P14" s="212" t="s">
        <v>598</v>
      </c>
      <c r="Q14" s="212">
        <v>50002606</v>
      </c>
      <c r="R14" s="74" t="str">
        <f t="shared" si="1"/>
        <v>카누 미니 다크 스위트 100T[808/1]</v>
      </c>
      <c r="S14" s="83" t="s">
        <v>581</v>
      </c>
      <c r="T14" s="83" t="s">
        <v>581</v>
      </c>
      <c r="U14" s="138" t="s">
        <v>835</v>
      </c>
      <c r="V14" s="110"/>
    </row>
    <row r="15" spans="1:22">
      <c r="A15" s="117">
        <v>17</v>
      </c>
      <c r="B15" s="96">
        <v>14</v>
      </c>
      <c r="C15" s="270">
        <v>809</v>
      </c>
      <c r="D15" s="171" t="str">
        <f t="shared" si="0"/>
        <v>809_450x450.jpg</v>
      </c>
      <c r="E15" s="77" t="s">
        <v>935</v>
      </c>
      <c r="F15" s="77" t="s">
        <v>935</v>
      </c>
      <c r="G15" s="243" t="s">
        <v>701</v>
      </c>
      <c r="H15" s="212" t="s">
        <v>665</v>
      </c>
      <c r="I15" s="159">
        <v>1</v>
      </c>
      <c r="J15" s="213">
        <v>12</v>
      </c>
      <c r="K15" s="82">
        <v>20400</v>
      </c>
      <c r="L15" s="101" t="s">
        <v>782</v>
      </c>
      <c r="M15" s="82">
        <v>2500</v>
      </c>
      <c r="N15" s="212"/>
      <c r="O15" s="212"/>
      <c r="P15" s="212" t="s">
        <v>598</v>
      </c>
      <c r="Q15" s="212">
        <v>50002606</v>
      </c>
      <c r="R15" s="74" t="str">
        <f t="shared" si="1"/>
        <v>카누 미니 마일드스위트 100T[809/1]</v>
      </c>
      <c r="S15" s="83" t="s">
        <v>581</v>
      </c>
      <c r="T15" s="83" t="s">
        <v>581</v>
      </c>
      <c r="U15" s="138" t="s">
        <v>835</v>
      </c>
      <c r="V15" s="110"/>
    </row>
    <row r="16" spans="1:22">
      <c r="A16" s="117">
        <v>3</v>
      </c>
      <c r="B16" s="96">
        <v>15</v>
      </c>
      <c r="C16" s="270">
        <v>811</v>
      </c>
      <c r="D16" s="171" t="str">
        <f t="shared" si="0"/>
        <v>811_450x450.jpg</v>
      </c>
      <c r="E16" s="303" t="s">
        <v>1065</v>
      </c>
      <c r="F16" s="456" t="s">
        <v>1174</v>
      </c>
      <c r="G16" s="243" t="s">
        <v>977</v>
      </c>
      <c r="H16" s="212" t="s">
        <v>665</v>
      </c>
      <c r="I16" s="159">
        <v>1</v>
      </c>
      <c r="J16" s="213">
        <v>12</v>
      </c>
      <c r="K16" s="169">
        <v>21000</v>
      </c>
      <c r="L16" s="101" t="s">
        <v>782</v>
      </c>
      <c r="M16" s="82">
        <v>2500</v>
      </c>
      <c r="N16" s="212"/>
      <c r="O16" s="212"/>
      <c r="P16" s="212" t="s">
        <v>598</v>
      </c>
      <c r="Q16" s="212">
        <v>50002606</v>
      </c>
      <c r="R16" s="74" t="str">
        <f t="shared" si="1"/>
        <v>카누 미니 마일드 150T[811/1]</v>
      </c>
      <c r="S16" s="83" t="s">
        <v>581</v>
      </c>
      <c r="T16" s="83" t="s">
        <v>581</v>
      </c>
      <c r="U16" s="138" t="s">
        <v>835</v>
      </c>
      <c r="V16" s="110"/>
    </row>
    <row r="17" spans="1:22">
      <c r="A17" s="117">
        <v>4</v>
      </c>
      <c r="B17" s="96">
        <v>16</v>
      </c>
      <c r="C17" s="270">
        <v>812</v>
      </c>
      <c r="D17" s="171" t="str">
        <f t="shared" si="0"/>
        <v>812_450x450.jpg</v>
      </c>
      <c r="E17" s="303" t="s">
        <v>1065</v>
      </c>
      <c r="F17" s="456" t="s">
        <v>1174</v>
      </c>
      <c r="G17" s="243" t="s">
        <v>974</v>
      </c>
      <c r="H17" s="212" t="s">
        <v>665</v>
      </c>
      <c r="I17" s="159">
        <v>1</v>
      </c>
      <c r="J17" s="213">
        <v>12</v>
      </c>
      <c r="K17" s="169">
        <v>21000</v>
      </c>
      <c r="L17" s="101" t="s">
        <v>782</v>
      </c>
      <c r="M17" s="82">
        <v>2500</v>
      </c>
      <c r="N17" s="212"/>
      <c r="O17" s="212"/>
      <c r="P17" s="212" t="s">
        <v>598</v>
      </c>
      <c r="Q17" s="212">
        <v>50002606</v>
      </c>
      <c r="R17" s="74" t="str">
        <f t="shared" si="1"/>
        <v>카누 미니 다크 150T[812/1]</v>
      </c>
      <c r="S17" s="83" t="s">
        <v>581</v>
      </c>
      <c r="T17" s="83" t="s">
        <v>581</v>
      </c>
      <c r="U17" s="138" t="s">
        <v>835</v>
      </c>
      <c r="V17" s="110"/>
    </row>
    <row r="18" spans="1:22">
      <c r="A18" s="117">
        <v>2</v>
      </c>
      <c r="B18" s="96">
        <v>17</v>
      </c>
      <c r="C18" s="270">
        <v>813</v>
      </c>
      <c r="D18" s="171" t="str">
        <f t="shared" si="0"/>
        <v>813_450x450.jpg</v>
      </c>
      <c r="E18" s="303" t="s">
        <v>1065</v>
      </c>
      <c r="F18" s="456" t="s">
        <v>1174</v>
      </c>
      <c r="G18" s="243" t="s">
        <v>971</v>
      </c>
      <c r="H18" s="212" t="s">
        <v>660</v>
      </c>
      <c r="I18" s="159">
        <v>1</v>
      </c>
      <c r="J18" s="213">
        <v>40</v>
      </c>
      <c r="K18" s="169">
        <v>3300</v>
      </c>
      <c r="L18" s="101" t="s">
        <v>782</v>
      </c>
      <c r="M18" s="82">
        <v>2500</v>
      </c>
      <c r="N18" s="212"/>
      <c r="O18" s="212"/>
      <c r="P18" s="212" t="s">
        <v>598</v>
      </c>
      <c r="Q18" s="212">
        <v>50002606</v>
      </c>
      <c r="R18" s="74" t="str">
        <f t="shared" si="1"/>
        <v>카누 라떼 10T[813/1]</v>
      </c>
      <c r="S18" s="83" t="s">
        <v>581</v>
      </c>
      <c r="T18" s="83" t="s">
        <v>581</v>
      </c>
      <c r="U18" s="138" t="s">
        <v>834</v>
      </c>
      <c r="V18" s="110"/>
    </row>
    <row r="19" spans="1:22" ht="17.25" thickBot="1">
      <c r="A19" s="124">
        <v>1</v>
      </c>
      <c r="B19" s="69">
        <v>18</v>
      </c>
      <c r="C19" s="463">
        <v>814</v>
      </c>
      <c r="D19" s="341" t="str">
        <f t="shared" si="0"/>
        <v>814_450x450.jpg</v>
      </c>
      <c r="E19" s="387" t="s">
        <v>1065</v>
      </c>
      <c r="F19" s="457" t="s">
        <v>1174</v>
      </c>
      <c r="G19" s="246" t="s">
        <v>695</v>
      </c>
      <c r="H19" s="228" t="s">
        <v>665</v>
      </c>
      <c r="I19" s="184">
        <v>1</v>
      </c>
      <c r="J19" s="295">
        <v>24</v>
      </c>
      <c r="K19" s="245">
        <v>9500</v>
      </c>
      <c r="L19" s="106" t="s">
        <v>782</v>
      </c>
      <c r="M19" s="71">
        <v>2500</v>
      </c>
      <c r="N19" s="228"/>
      <c r="O19" s="228"/>
      <c r="P19" s="228" t="s">
        <v>598</v>
      </c>
      <c r="Q19" s="228">
        <v>50002606</v>
      </c>
      <c r="R19" s="70" t="str">
        <f t="shared" si="1"/>
        <v>카누 라떼 30T[814/1]</v>
      </c>
      <c r="S19" s="72" t="s">
        <v>581</v>
      </c>
      <c r="T19" s="72" t="s">
        <v>581</v>
      </c>
      <c r="U19" s="141" t="s">
        <v>834</v>
      </c>
      <c r="V19" s="464"/>
    </row>
    <row r="20" spans="1:22">
      <c r="G20" s="15">
        <v>19</v>
      </c>
    </row>
    <row r="22" spans="1:22">
      <c r="G22" s="20" t="s">
        <v>694</v>
      </c>
    </row>
    <row r="23" spans="1:22">
      <c r="G23" s="20" t="s">
        <v>693</v>
      </c>
    </row>
    <row r="26" spans="1:22">
      <c r="G26" s="27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3"/>
  <sheetViews>
    <sheetView topLeftCell="B1" zoomScale="85" zoomScaleNormal="85" workbookViewId="0">
      <selection activeCell="I29" sqref="I29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8.5" style="2" bestFit="1" customWidth="1"/>
    <col min="5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>
      <c r="A1" s="75" t="s">
        <v>579</v>
      </c>
      <c r="B1" s="9" t="s">
        <v>1040</v>
      </c>
      <c r="C1" s="11" t="s">
        <v>611</v>
      </c>
      <c r="D1" s="63" t="s">
        <v>779</v>
      </c>
      <c r="E1" s="237" t="s">
        <v>1064</v>
      </c>
      <c r="F1" s="237" t="s">
        <v>1157</v>
      </c>
      <c r="G1" s="9" t="s">
        <v>92</v>
      </c>
      <c r="H1" s="9" t="s">
        <v>93</v>
      </c>
      <c r="I1" s="14" t="s">
        <v>523</v>
      </c>
      <c r="J1" s="11" t="s">
        <v>503</v>
      </c>
      <c r="K1" s="10" t="s">
        <v>505</v>
      </c>
      <c r="L1" s="11" t="s">
        <v>609</v>
      </c>
      <c r="M1" s="11" t="s">
        <v>504</v>
      </c>
      <c r="N1" s="9" t="s">
        <v>492</v>
      </c>
      <c r="O1" s="9"/>
      <c r="P1" s="8" t="s">
        <v>556</v>
      </c>
      <c r="Q1" s="10" t="s">
        <v>506</v>
      </c>
      <c r="R1" s="10" t="s">
        <v>502</v>
      </c>
      <c r="S1" s="11" t="s">
        <v>513</v>
      </c>
      <c r="T1" s="11" t="s">
        <v>514</v>
      </c>
      <c r="U1" s="64" t="s">
        <v>944</v>
      </c>
      <c r="V1" s="400" t="s">
        <v>1150</v>
      </c>
    </row>
    <row r="2" spans="1:22">
      <c r="A2" s="96">
        <v>17</v>
      </c>
      <c r="B2" s="127">
        <v>1</v>
      </c>
      <c r="C2" s="263" t="s">
        <v>1026</v>
      </c>
      <c r="D2" s="171" t="str">
        <f t="shared" ref="D2:D20" si="0">CONCATENATE(C2,"_450x450.jpg")</f>
        <v>011_450x450.jpg</v>
      </c>
      <c r="E2" s="77" t="s">
        <v>936</v>
      </c>
      <c r="F2" s="456" t="s">
        <v>1174</v>
      </c>
      <c r="G2" s="243" t="s">
        <v>1030</v>
      </c>
      <c r="H2" s="83" t="s">
        <v>670</v>
      </c>
      <c r="I2" s="80">
        <v>1</v>
      </c>
      <c r="J2" s="80">
        <v>24</v>
      </c>
      <c r="K2" s="169">
        <v>1000</v>
      </c>
      <c r="L2" s="81" t="s">
        <v>782</v>
      </c>
      <c r="M2" s="82">
        <v>2500</v>
      </c>
      <c r="N2" s="83"/>
      <c r="O2" s="83"/>
      <c r="P2" s="83" t="s">
        <v>562</v>
      </c>
      <c r="Q2" s="83">
        <v>50001998</v>
      </c>
      <c r="R2" s="74" t="str">
        <f t="shared" ref="R2:R20" si="1">CONCATENATE(G2,"[",C2,"/",I2,"]")</f>
        <v>리츠크래커 오리지날 80g[011/1]</v>
      </c>
      <c r="S2" s="83" t="s">
        <v>581</v>
      </c>
      <c r="T2" s="83" t="s">
        <v>581</v>
      </c>
      <c r="U2" s="83"/>
      <c r="V2" s="67"/>
    </row>
    <row r="3" spans="1:22">
      <c r="A3" s="96">
        <v>16</v>
      </c>
      <c r="B3" s="127">
        <v>2</v>
      </c>
      <c r="C3" s="263" t="s">
        <v>1025</v>
      </c>
      <c r="D3" s="171" t="str">
        <f t="shared" si="0"/>
        <v>012_450x450.jpg</v>
      </c>
      <c r="E3" s="303" t="s">
        <v>1065</v>
      </c>
      <c r="F3" s="456" t="s">
        <v>1174</v>
      </c>
      <c r="G3" s="243" t="s">
        <v>1031</v>
      </c>
      <c r="H3" s="83" t="s">
        <v>670</v>
      </c>
      <c r="I3" s="80">
        <v>1</v>
      </c>
      <c r="J3" s="80">
        <v>24</v>
      </c>
      <c r="K3" s="169">
        <v>1500</v>
      </c>
      <c r="L3" s="81" t="s">
        <v>782</v>
      </c>
      <c r="M3" s="82">
        <v>2500</v>
      </c>
      <c r="N3" s="83"/>
      <c r="O3" s="83"/>
      <c r="P3" s="83" t="s">
        <v>562</v>
      </c>
      <c r="Q3" s="83">
        <v>50001998</v>
      </c>
      <c r="R3" s="74" t="str">
        <f t="shared" si="1"/>
        <v>리츠크래커 오리지날 120g[012/1]</v>
      </c>
      <c r="S3" s="83" t="s">
        <v>581</v>
      </c>
      <c r="T3" s="83" t="s">
        <v>581</v>
      </c>
      <c r="U3" s="67"/>
      <c r="V3" s="67"/>
    </row>
    <row r="4" spans="1:22">
      <c r="A4" s="96">
        <v>19</v>
      </c>
      <c r="B4" s="127">
        <v>3</v>
      </c>
      <c r="C4" s="263" t="s">
        <v>1028</v>
      </c>
      <c r="D4" s="171" t="str">
        <f t="shared" si="0"/>
        <v>013_450x450.jpg</v>
      </c>
      <c r="E4" s="77" t="s">
        <v>936</v>
      </c>
      <c r="F4" s="456" t="s">
        <v>1174</v>
      </c>
      <c r="G4" s="243" t="s">
        <v>1039</v>
      </c>
      <c r="H4" s="83" t="s">
        <v>670</v>
      </c>
      <c r="I4" s="80">
        <v>1</v>
      </c>
      <c r="J4" s="80">
        <v>24</v>
      </c>
      <c r="K4" s="169">
        <v>1200</v>
      </c>
      <c r="L4" s="81" t="s">
        <v>782</v>
      </c>
      <c r="M4" s="82">
        <v>2500</v>
      </c>
      <c r="N4" s="83"/>
      <c r="O4" s="83"/>
      <c r="P4" s="83" t="s">
        <v>562</v>
      </c>
      <c r="Q4" s="83">
        <v>50001998</v>
      </c>
      <c r="R4" s="74" t="str">
        <f t="shared" si="1"/>
        <v>치즈샌드위치크래커 96g[013/1]</v>
      </c>
      <c r="S4" s="83" t="s">
        <v>581</v>
      </c>
      <c r="T4" s="83" t="s">
        <v>581</v>
      </c>
      <c r="U4" s="67"/>
      <c r="V4" s="67"/>
    </row>
    <row r="5" spans="1:22">
      <c r="A5" s="96">
        <v>18</v>
      </c>
      <c r="B5" s="127">
        <v>4</v>
      </c>
      <c r="C5" s="263" t="s">
        <v>1027</v>
      </c>
      <c r="D5" s="171" t="str">
        <f t="shared" si="0"/>
        <v>014_450x450.jpg</v>
      </c>
      <c r="E5" s="303" t="s">
        <v>1065</v>
      </c>
      <c r="F5" s="456" t="s">
        <v>1174</v>
      </c>
      <c r="G5" s="243" t="s">
        <v>1029</v>
      </c>
      <c r="H5" s="83" t="s">
        <v>670</v>
      </c>
      <c r="I5" s="80">
        <v>1</v>
      </c>
      <c r="J5" s="80">
        <v>24</v>
      </c>
      <c r="K5" s="169">
        <v>1800</v>
      </c>
      <c r="L5" s="81" t="s">
        <v>782</v>
      </c>
      <c r="M5" s="82">
        <v>2500</v>
      </c>
      <c r="N5" s="83"/>
      <c r="O5" s="83"/>
      <c r="P5" s="83" t="s">
        <v>562</v>
      </c>
      <c r="Q5" s="83">
        <v>50001998</v>
      </c>
      <c r="R5" s="74" t="str">
        <f t="shared" si="1"/>
        <v>치즈샌드위치크래커 144g[014/1]</v>
      </c>
      <c r="S5" s="83" t="s">
        <v>581</v>
      </c>
      <c r="T5" s="83" t="s">
        <v>581</v>
      </c>
      <c r="U5" s="67"/>
      <c r="V5" s="67"/>
    </row>
    <row r="6" spans="1:22">
      <c r="A6" s="96">
        <v>3</v>
      </c>
      <c r="B6" s="127">
        <v>5</v>
      </c>
      <c r="C6" s="76" t="s">
        <v>387</v>
      </c>
      <c r="D6" s="171" t="str">
        <f t="shared" si="0"/>
        <v>94474_450x450.jpg</v>
      </c>
      <c r="E6" s="303" t="s">
        <v>1065</v>
      </c>
      <c r="F6" s="456" t="s">
        <v>1174</v>
      </c>
      <c r="G6" s="243" t="s">
        <v>1032</v>
      </c>
      <c r="H6" s="83" t="s">
        <v>659</v>
      </c>
      <c r="I6" s="83">
        <v>1</v>
      </c>
      <c r="J6" s="80">
        <v>12</v>
      </c>
      <c r="K6" s="169">
        <v>2900</v>
      </c>
      <c r="L6" s="81" t="s">
        <v>782</v>
      </c>
      <c r="M6" s="82">
        <v>2500</v>
      </c>
      <c r="N6" s="83"/>
      <c r="O6" s="83"/>
      <c r="P6" s="83" t="s">
        <v>562</v>
      </c>
      <c r="Q6" s="83">
        <v>50001998</v>
      </c>
      <c r="R6" s="74" t="str">
        <f t="shared" si="1"/>
        <v>오레오 골든 300g [94474/1]</v>
      </c>
      <c r="S6" s="83" t="s">
        <v>581</v>
      </c>
      <c r="T6" s="83" t="s">
        <v>581</v>
      </c>
      <c r="U6" s="67"/>
      <c r="V6" s="67"/>
    </row>
    <row r="7" spans="1:22">
      <c r="A7" s="96">
        <v>14</v>
      </c>
      <c r="B7" s="127">
        <v>6</v>
      </c>
      <c r="C7" s="76" t="s">
        <v>398</v>
      </c>
      <c r="D7" s="171" t="str">
        <f t="shared" si="0"/>
        <v>94473_450x450.jpg</v>
      </c>
      <c r="E7" s="77" t="s">
        <v>979</v>
      </c>
      <c r="F7" s="456" t="s">
        <v>1174</v>
      </c>
      <c r="G7" s="243" t="s">
        <v>712</v>
      </c>
      <c r="H7" s="83" t="s">
        <v>670</v>
      </c>
      <c r="I7" s="80">
        <v>1</v>
      </c>
      <c r="J7" s="80">
        <v>24</v>
      </c>
      <c r="K7" s="169">
        <v>1050</v>
      </c>
      <c r="L7" s="81" t="s">
        <v>782</v>
      </c>
      <c r="M7" s="82">
        <v>2500</v>
      </c>
      <c r="N7" s="83"/>
      <c r="O7" s="83"/>
      <c r="P7" s="83" t="s">
        <v>562</v>
      </c>
      <c r="Q7" s="83">
        <v>50001998</v>
      </c>
      <c r="R7" s="74" t="str">
        <f t="shared" si="1"/>
        <v>오레오 골든100g[94473/1]</v>
      </c>
      <c r="S7" s="83" t="s">
        <v>581</v>
      </c>
      <c r="T7" s="83" t="s">
        <v>581</v>
      </c>
      <c r="U7" s="67"/>
      <c r="V7" s="67"/>
    </row>
    <row r="8" spans="1:22">
      <c r="A8" s="96">
        <v>7</v>
      </c>
      <c r="B8" s="127">
        <v>7</v>
      </c>
      <c r="C8" s="76" t="s">
        <v>391</v>
      </c>
      <c r="D8" s="171" t="str">
        <f t="shared" si="0"/>
        <v>94468_450x450.jpg</v>
      </c>
      <c r="E8" s="303" t="s">
        <v>1065</v>
      </c>
      <c r="F8" s="456" t="s">
        <v>1174</v>
      </c>
      <c r="G8" s="243" t="s">
        <v>1033</v>
      </c>
      <c r="H8" s="83" t="s">
        <v>659</v>
      </c>
      <c r="I8" s="80">
        <v>1</v>
      </c>
      <c r="J8" s="80">
        <v>12</v>
      </c>
      <c r="K8" s="169">
        <v>2900</v>
      </c>
      <c r="L8" s="81" t="s">
        <v>782</v>
      </c>
      <c r="M8" s="82">
        <v>2500</v>
      </c>
      <c r="N8" s="83"/>
      <c r="O8" s="83"/>
      <c r="P8" s="83" t="s">
        <v>562</v>
      </c>
      <c r="Q8" s="83">
        <v>50001998</v>
      </c>
      <c r="R8" s="74" t="str">
        <f t="shared" si="1"/>
        <v>오레오 더블딜라이트 300g[94468/1]</v>
      </c>
      <c r="S8" s="83" t="s">
        <v>581</v>
      </c>
      <c r="T8" s="83" t="s">
        <v>581</v>
      </c>
      <c r="U8" s="67"/>
      <c r="V8" s="67"/>
    </row>
    <row r="9" spans="1:22">
      <c r="A9" s="96">
        <v>10</v>
      </c>
      <c r="B9" s="127">
        <v>8</v>
      </c>
      <c r="C9" s="76" t="s">
        <v>394</v>
      </c>
      <c r="D9" s="171" t="str">
        <f t="shared" si="0"/>
        <v>94464_450x450.jpg</v>
      </c>
      <c r="E9" s="77" t="s">
        <v>935</v>
      </c>
      <c r="F9" s="77" t="s">
        <v>935</v>
      </c>
      <c r="G9" s="243" t="s">
        <v>708</v>
      </c>
      <c r="H9" s="83" t="s">
        <v>670</v>
      </c>
      <c r="I9" s="80">
        <v>1</v>
      </c>
      <c r="J9" s="80">
        <v>24</v>
      </c>
      <c r="K9" s="169">
        <v>1050</v>
      </c>
      <c r="L9" s="81" t="s">
        <v>782</v>
      </c>
      <c r="M9" s="82">
        <v>2500</v>
      </c>
      <c r="N9" s="83"/>
      <c r="O9" s="83"/>
      <c r="P9" s="83" t="s">
        <v>562</v>
      </c>
      <c r="Q9" s="83">
        <v>50001998</v>
      </c>
      <c r="R9" s="74" t="str">
        <f t="shared" si="1"/>
        <v>오레오 더블딜라이트100g[94464/1]</v>
      </c>
      <c r="S9" s="83" t="s">
        <v>581</v>
      </c>
      <c r="T9" s="83" t="s">
        <v>581</v>
      </c>
      <c r="U9" s="67"/>
      <c r="V9" s="67"/>
    </row>
    <row r="10" spans="1:22">
      <c r="A10" s="96">
        <v>6</v>
      </c>
      <c r="B10" s="127">
        <v>9</v>
      </c>
      <c r="C10" s="76" t="s">
        <v>390</v>
      </c>
      <c r="D10" s="171" t="str">
        <f t="shared" si="0"/>
        <v>94467_450x450.jpg</v>
      </c>
      <c r="E10" s="303" t="s">
        <v>1065</v>
      </c>
      <c r="F10" s="456" t="s">
        <v>1174</v>
      </c>
      <c r="G10" s="243" t="s">
        <v>1034</v>
      </c>
      <c r="H10" s="83" t="s">
        <v>659</v>
      </c>
      <c r="I10" s="80">
        <v>1</v>
      </c>
      <c r="J10" s="80">
        <v>12</v>
      </c>
      <c r="K10" s="169">
        <v>2900</v>
      </c>
      <c r="L10" s="81" t="s">
        <v>782</v>
      </c>
      <c r="M10" s="82">
        <v>2500</v>
      </c>
      <c r="N10" s="83"/>
      <c r="O10" s="83"/>
      <c r="P10" s="83" t="s">
        <v>562</v>
      </c>
      <c r="Q10" s="83">
        <v>50001998</v>
      </c>
      <c r="R10" s="74" t="str">
        <f t="shared" si="1"/>
        <v>오레오 딸기크림 300g [94467/1]</v>
      </c>
      <c r="S10" s="83" t="s">
        <v>581</v>
      </c>
      <c r="T10" s="83" t="s">
        <v>581</v>
      </c>
      <c r="U10" s="67"/>
      <c r="V10" s="67"/>
    </row>
    <row r="11" spans="1:22">
      <c r="A11" s="96">
        <v>11</v>
      </c>
      <c r="B11" s="127">
        <v>10</v>
      </c>
      <c r="C11" s="76" t="s">
        <v>395</v>
      </c>
      <c r="D11" s="171" t="str">
        <f t="shared" si="0"/>
        <v>94463_450x450.jpg</v>
      </c>
      <c r="E11" s="77" t="s">
        <v>935</v>
      </c>
      <c r="F11" s="77" t="s">
        <v>935</v>
      </c>
      <c r="G11" s="243" t="s">
        <v>709</v>
      </c>
      <c r="H11" s="83" t="s">
        <v>670</v>
      </c>
      <c r="I11" s="80">
        <v>1</v>
      </c>
      <c r="J11" s="80">
        <v>24</v>
      </c>
      <c r="K11" s="169">
        <v>1050</v>
      </c>
      <c r="L11" s="81" t="s">
        <v>782</v>
      </c>
      <c r="M11" s="82">
        <v>2500</v>
      </c>
      <c r="N11" s="83"/>
      <c r="O11" s="83"/>
      <c r="P11" s="83" t="s">
        <v>562</v>
      </c>
      <c r="Q11" s="83">
        <v>50001998</v>
      </c>
      <c r="R11" s="74" t="str">
        <f t="shared" si="1"/>
        <v>오레오 딸기크림100g[94463/1]</v>
      </c>
      <c r="S11" s="83" t="s">
        <v>581</v>
      </c>
      <c r="T11" s="83" t="s">
        <v>581</v>
      </c>
      <c r="U11" s="67"/>
      <c r="V11" s="67"/>
    </row>
    <row r="12" spans="1:22">
      <c r="A12" s="96">
        <v>8</v>
      </c>
      <c r="B12" s="127">
        <v>11</v>
      </c>
      <c r="C12" s="76" t="s">
        <v>392</v>
      </c>
      <c r="D12" s="171" t="str">
        <f t="shared" si="0"/>
        <v>94470_450x450.jpg</v>
      </c>
      <c r="E12" s="303" t="s">
        <v>1065</v>
      </c>
      <c r="F12" s="456" t="s">
        <v>1174</v>
      </c>
      <c r="G12" s="243" t="s">
        <v>1035</v>
      </c>
      <c r="H12" s="83" t="s">
        <v>659</v>
      </c>
      <c r="I12" s="80">
        <v>1</v>
      </c>
      <c r="J12" s="80">
        <v>12</v>
      </c>
      <c r="K12" s="169">
        <v>2900</v>
      </c>
      <c r="L12" s="81" t="s">
        <v>782</v>
      </c>
      <c r="M12" s="82">
        <v>2500</v>
      </c>
      <c r="N12" s="83"/>
      <c r="O12" s="83"/>
      <c r="P12" s="83" t="s">
        <v>562</v>
      </c>
      <c r="Q12" s="83">
        <v>50001998</v>
      </c>
      <c r="R12" s="74" t="str">
        <f t="shared" si="1"/>
        <v>오레오 마일드스위트 300g[94470/1]</v>
      </c>
      <c r="S12" s="83" t="s">
        <v>581</v>
      </c>
      <c r="T12" s="83" t="s">
        <v>581</v>
      </c>
      <c r="U12" s="376"/>
      <c r="V12" s="266"/>
    </row>
    <row r="13" spans="1:22">
      <c r="A13" s="96">
        <v>9</v>
      </c>
      <c r="B13" s="127">
        <v>12</v>
      </c>
      <c r="C13" s="76" t="s">
        <v>393</v>
      </c>
      <c r="D13" s="171" t="str">
        <f t="shared" si="0"/>
        <v>94469_450x450.jpg</v>
      </c>
      <c r="E13" s="77" t="s">
        <v>935</v>
      </c>
      <c r="F13" s="77" t="s">
        <v>935</v>
      </c>
      <c r="G13" s="243" t="s">
        <v>713</v>
      </c>
      <c r="H13" s="83" t="s">
        <v>670</v>
      </c>
      <c r="I13" s="80">
        <v>1</v>
      </c>
      <c r="J13" s="80">
        <v>24</v>
      </c>
      <c r="K13" s="169">
        <v>1050</v>
      </c>
      <c r="L13" s="81" t="s">
        <v>782</v>
      </c>
      <c r="M13" s="82">
        <v>2500</v>
      </c>
      <c r="N13" s="83"/>
      <c r="O13" s="83"/>
      <c r="P13" s="83" t="s">
        <v>562</v>
      </c>
      <c r="Q13" s="83">
        <v>50001998</v>
      </c>
      <c r="R13" s="74" t="str">
        <f t="shared" si="1"/>
        <v>오레오 마일드스위트100g[94469/1]</v>
      </c>
      <c r="S13" s="83" t="s">
        <v>581</v>
      </c>
      <c r="T13" s="83" t="s">
        <v>581</v>
      </c>
      <c r="U13" s="266"/>
      <c r="V13" s="266"/>
    </row>
    <row r="14" spans="1:22">
      <c r="A14" s="96">
        <v>4</v>
      </c>
      <c r="B14" s="127">
        <v>13</v>
      </c>
      <c r="C14" s="76" t="s">
        <v>388</v>
      </c>
      <c r="D14" s="171" t="str">
        <f t="shared" si="0"/>
        <v>94465_450x450.jpg</v>
      </c>
      <c r="E14" s="303" t="s">
        <v>1065</v>
      </c>
      <c r="F14" s="456" t="s">
        <v>1174</v>
      </c>
      <c r="G14" s="243" t="s">
        <v>1036</v>
      </c>
      <c r="H14" s="83" t="s">
        <v>659</v>
      </c>
      <c r="I14" s="80">
        <v>1</v>
      </c>
      <c r="J14" s="80">
        <v>12</v>
      </c>
      <c r="K14" s="169">
        <v>2900</v>
      </c>
      <c r="L14" s="81" t="s">
        <v>782</v>
      </c>
      <c r="M14" s="82">
        <v>2500</v>
      </c>
      <c r="N14" s="83"/>
      <c r="O14" s="83"/>
      <c r="P14" s="83" t="s">
        <v>562</v>
      </c>
      <c r="Q14" s="83">
        <v>50001998</v>
      </c>
      <c r="R14" s="74" t="str">
        <f t="shared" si="1"/>
        <v>오레오 초콜릿크림 300g[94465/1]</v>
      </c>
      <c r="S14" s="83" t="s">
        <v>581</v>
      </c>
      <c r="T14" s="83" t="s">
        <v>581</v>
      </c>
      <c r="U14" s="266"/>
      <c r="V14" s="266"/>
    </row>
    <row r="15" spans="1:22">
      <c r="A15" s="96">
        <v>13</v>
      </c>
      <c r="B15" s="127">
        <v>14</v>
      </c>
      <c r="C15" s="76" t="s">
        <v>397</v>
      </c>
      <c r="D15" s="171" t="str">
        <f t="shared" si="0"/>
        <v>94461_450x450.jpg</v>
      </c>
      <c r="E15" s="77" t="s">
        <v>935</v>
      </c>
      <c r="F15" s="77" t="s">
        <v>935</v>
      </c>
      <c r="G15" s="243" t="s">
        <v>711</v>
      </c>
      <c r="H15" s="83" t="s">
        <v>670</v>
      </c>
      <c r="I15" s="80">
        <v>1</v>
      </c>
      <c r="J15" s="80">
        <v>24</v>
      </c>
      <c r="K15" s="169">
        <v>1050</v>
      </c>
      <c r="L15" s="81" t="s">
        <v>782</v>
      </c>
      <c r="M15" s="82">
        <v>2500</v>
      </c>
      <c r="N15" s="83"/>
      <c r="O15" s="83"/>
      <c r="P15" s="83" t="s">
        <v>562</v>
      </c>
      <c r="Q15" s="83">
        <v>50001998</v>
      </c>
      <c r="R15" s="74" t="str">
        <f t="shared" si="1"/>
        <v>오레오 초콜릿크림100g[94461/1]</v>
      </c>
      <c r="S15" s="83" t="s">
        <v>581</v>
      </c>
      <c r="T15" s="83" t="s">
        <v>581</v>
      </c>
      <c r="U15" s="266"/>
      <c r="V15" s="266"/>
    </row>
    <row r="16" spans="1:22">
      <c r="A16" s="277">
        <v>15</v>
      </c>
      <c r="B16" s="127">
        <v>15</v>
      </c>
      <c r="C16" s="223" t="s">
        <v>399</v>
      </c>
      <c r="D16" s="171" t="str">
        <f t="shared" si="0"/>
        <v>94482_450x450.jpg</v>
      </c>
      <c r="E16" s="303" t="s">
        <v>1065</v>
      </c>
      <c r="F16" s="456" t="s">
        <v>1174</v>
      </c>
      <c r="G16" s="84" t="s">
        <v>1038</v>
      </c>
      <c r="H16" s="84" t="s">
        <v>659</v>
      </c>
      <c r="I16" s="159">
        <v>1</v>
      </c>
      <c r="J16" s="159">
        <v>12</v>
      </c>
      <c r="K16" s="225">
        <v>4500</v>
      </c>
      <c r="L16" s="219" t="s">
        <v>582</v>
      </c>
      <c r="M16" s="278"/>
      <c r="N16" s="84"/>
      <c r="O16" s="84"/>
      <c r="P16" s="84" t="s">
        <v>562</v>
      </c>
      <c r="Q16" s="84">
        <v>50001998</v>
      </c>
      <c r="R16" s="158" t="str">
        <f t="shared" si="1"/>
        <v>오레오 화이트 웨하스스틱 150g[94482/1]</v>
      </c>
      <c r="S16" s="84" t="s">
        <v>581</v>
      </c>
      <c r="T16" s="84" t="s">
        <v>581</v>
      </c>
      <c r="U16" s="266" t="s">
        <v>1042</v>
      </c>
      <c r="V16" s="266"/>
    </row>
    <row r="17" spans="1:22">
      <c r="A17" s="96">
        <v>5</v>
      </c>
      <c r="B17" s="127">
        <v>16</v>
      </c>
      <c r="C17" s="76" t="s">
        <v>389</v>
      </c>
      <c r="D17" s="171" t="str">
        <f t="shared" si="0"/>
        <v>94466_450x450.jpg</v>
      </c>
      <c r="E17" s="303" t="s">
        <v>1065</v>
      </c>
      <c r="F17" s="456" t="s">
        <v>1174</v>
      </c>
      <c r="G17" s="243" t="s">
        <v>1037</v>
      </c>
      <c r="H17" s="83" t="s">
        <v>659</v>
      </c>
      <c r="I17" s="80">
        <v>1</v>
      </c>
      <c r="J17" s="80">
        <v>12</v>
      </c>
      <c r="K17" s="169">
        <v>2900</v>
      </c>
      <c r="L17" s="81" t="s">
        <v>782</v>
      </c>
      <c r="M17" s="82">
        <v>2500</v>
      </c>
      <c r="N17" s="83"/>
      <c r="O17" s="83"/>
      <c r="P17" s="83" t="s">
        <v>562</v>
      </c>
      <c r="Q17" s="83">
        <v>50001998</v>
      </c>
      <c r="R17" s="74" t="str">
        <f t="shared" si="1"/>
        <v>오레오 화이트크림 300g [94466/1]</v>
      </c>
      <c r="S17" s="83" t="s">
        <v>581</v>
      </c>
      <c r="T17" s="83" t="s">
        <v>581</v>
      </c>
      <c r="U17" s="266"/>
      <c r="V17" s="266"/>
    </row>
    <row r="18" spans="1:22">
      <c r="A18" s="96">
        <v>12</v>
      </c>
      <c r="B18" s="127">
        <v>17</v>
      </c>
      <c r="C18" s="76" t="s">
        <v>396</v>
      </c>
      <c r="D18" s="171" t="str">
        <f t="shared" si="0"/>
        <v>94462_450x450.jpg</v>
      </c>
      <c r="E18" s="77" t="s">
        <v>935</v>
      </c>
      <c r="F18" s="77" t="s">
        <v>935</v>
      </c>
      <c r="G18" s="243" t="s">
        <v>710</v>
      </c>
      <c r="H18" s="83" t="s">
        <v>670</v>
      </c>
      <c r="I18" s="80">
        <v>1</v>
      </c>
      <c r="J18" s="80">
        <v>24</v>
      </c>
      <c r="K18" s="169">
        <v>1050</v>
      </c>
      <c r="L18" s="81" t="s">
        <v>782</v>
      </c>
      <c r="M18" s="82">
        <v>2500</v>
      </c>
      <c r="N18" s="83"/>
      <c r="O18" s="83"/>
      <c r="P18" s="83" t="s">
        <v>562</v>
      </c>
      <c r="Q18" s="83">
        <v>50001998</v>
      </c>
      <c r="R18" s="74" t="str">
        <f t="shared" si="1"/>
        <v>오레오 화이트크림100g[94462/1]</v>
      </c>
      <c r="S18" s="83" t="s">
        <v>581</v>
      </c>
      <c r="T18" s="83" t="s">
        <v>581</v>
      </c>
      <c r="U18" s="266"/>
      <c r="V18" s="266"/>
    </row>
    <row r="19" spans="1:22">
      <c r="A19" s="96">
        <v>2</v>
      </c>
      <c r="B19" s="127">
        <v>18</v>
      </c>
      <c r="C19" s="76" t="s">
        <v>386</v>
      </c>
      <c r="D19" s="171" t="str">
        <f t="shared" si="0"/>
        <v>94476_450x450.jpg</v>
      </c>
      <c r="E19" s="77" t="s">
        <v>979</v>
      </c>
      <c r="F19" s="456" t="s">
        <v>1174</v>
      </c>
      <c r="G19" s="243" t="s">
        <v>707</v>
      </c>
      <c r="H19" s="83" t="s">
        <v>670</v>
      </c>
      <c r="I19" s="83">
        <v>1</v>
      </c>
      <c r="J19" s="80">
        <v>24</v>
      </c>
      <c r="K19" s="169">
        <v>1050</v>
      </c>
      <c r="L19" s="81" t="s">
        <v>782</v>
      </c>
      <c r="M19" s="82">
        <v>2500</v>
      </c>
      <c r="N19" s="83"/>
      <c r="O19" s="83"/>
      <c r="P19" s="83" t="s">
        <v>562</v>
      </c>
      <c r="Q19" s="83">
        <v>50001998</v>
      </c>
      <c r="R19" s="74" t="str">
        <f t="shared" si="1"/>
        <v>오레오씬즈 바닐라무스84g[94476/1]</v>
      </c>
      <c r="S19" s="83" t="s">
        <v>581</v>
      </c>
      <c r="T19" s="83" t="s">
        <v>581</v>
      </c>
      <c r="U19" s="266"/>
      <c r="V19" s="266"/>
    </row>
    <row r="20" spans="1:22" ht="17.25" thickBot="1">
      <c r="A20" s="69">
        <v>1</v>
      </c>
      <c r="B20" s="125">
        <v>19</v>
      </c>
      <c r="C20" s="145" t="s">
        <v>385</v>
      </c>
      <c r="D20" s="341" t="str">
        <f t="shared" si="0"/>
        <v>94477_450x450.jpg</v>
      </c>
      <c r="E20" s="139" t="s">
        <v>979</v>
      </c>
      <c r="F20" s="457" t="s">
        <v>1174</v>
      </c>
      <c r="G20" s="246" t="s">
        <v>706</v>
      </c>
      <c r="H20" s="72" t="s">
        <v>670</v>
      </c>
      <c r="I20" s="72">
        <v>1</v>
      </c>
      <c r="J20" s="140">
        <v>24</v>
      </c>
      <c r="K20" s="245">
        <v>1050</v>
      </c>
      <c r="L20" s="114" t="s">
        <v>782</v>
      </c>
      <c r="M20" s="71">
        <v>2500</v>
      </c>
      <c r="N20" s="72"/>
      <c r="O20" s="72"/>
      <c r="P20" s="72" t="s">
        <v>562</v>
      </c>
      <c r="Q20" s="72">
        <v>50001998</v>
      </c>
      <c r="R20" s="70" t="str">
        <f t="shared" si="1"/>
        <v>오레오씬즈 티라미수84g[94477/1]</v>
      </c>
      <c r="S20" s="72" t="s">
        <v>581</v>
      </c>
      <c r="T20" s="72" t="s">
        <v>581</v>
      </c>
      <c r="U20" s="385"/>
      <c r="V20" s="354"/>
    </row>
    <row r="21" spans="1:22">
      <c r="G21" s="2">
        <v>19</v>
      </c>
      <c r="U21" s="410"/>
      <c r="V21" s="410"/>
    </row>
    <row r="23" spans="1:22">
      <c r="G23" s="20" t="s">
        <v>705</v>
      </c>
    </row>
  </sheetData>
  <sortState ref="A6:V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72"/>
  <sheetViews>
    <sheetView topLeftCell="B1" zoomScale="85" zoomScaleNormal="85" workbookViewId="0">
      <selection activeCell="L32" sqref="L32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9" style="2" customWidth="1"/>
    <col min="5" max="6" width="9.25" style="2" customWidth="1"/>
    <col min="7" max="7" width="26.75" style="2" customWidth="1"/>
    <col min="8" max="8" width="17.375" style="2" customWidth="1"/>
    <col min="9" max="10" width="9.25" style="2" customWidth="1"/>
    <col min="11" max="11" width="8.375" style="16" customWidth="1"/>
    <col min="12" max="12" width="11.75" style="16" customWidth="1"/>
    <col min="13" max="13" width="10.5" style="2" customWidth="1"/>
    <col min="14" max="14" width="7.375" style="2" customWidth="1"/>
    <col min="15" max="15" width="9" style="2" customWidth="1"/>
    <col min="16" max="16" width="30.75" style="2" hidden="1" customWidth="1"/>
    <col min="17" max="17" width="13.25" style="2" hidden="1" customWidth="1"/>
    <col min="18" max="18" width="37" style="2" hidden="1" customWidth="1"/>
    <col min="19" max="20" width="11.75" style="2" customWidth="1"/>
    <col min="21" max="21" width="22.375" style="2" hidden="1" customWidth="1"/>
    <col min="22" max="22" width="25.5" style="2" hidden="1" customWidth="1"/>
    <col min="23" max="23" width="41.5" style="191" customWidth="1"/>
    <col min="24" max="16384" width="9" style="2"/>
  </cols>
  <sheetData>
    <row r="1" spans="1:23" ht="33">
      <c r="A1" s="75" t="s">
        <v>579</v>
      </c>
      <c r="B1" s="9" t="s">
        <v>1148</v>
      </c>
      <c r="C1" s="11" t="s">
        <v>611</v>
      </c>
      <c r="D1" s="63" t="s">
        <v>779</v>
      </c>
      <c r="E1" s="237" t="s">
        <v>1064</v>
      </c>
      <c r="F1" s="237" t="s">
        <v>1157</v>
      </c>
      <c r="G1" s="9" t="s">
        <v>92</v>
      </c>
      <c r="H1" s="9" t="s">
        <v>93</v>
      </c>
      <c r="I1" s="14" t="s">
        <v>523</v>
      </c>
      <c r="J1" s="11" t="s">
        <v>503</v>
      </c>
      <c r="K1" s="10" t="s">
        <v>505</v>
      </c>
      <c r="L1" s="11" t="s">
        <v>609</v>
      </c>
      <c r="M1" s="11" t="s">
        <v>504</v>
      </c>
      <c r="N1" s="9" t="s">
        <v>492</v>
      </c>
      <c r="O1" s="9"/>
      <c r="P1" s="8" t="s">
        <v>556</v>
      </c>
      <c r="Q1" s="10" t="s">
        <v>506</v>
      </c>
      <c r="R1" s="10" t="s">
        <v>502</v>
      </c>
      <c r="S1" s="11" t="s">
        <v>513</v>
      </c>
      <c r="T1" s="11" t="s">
        <v>514</v>
      </c>
      <c r="U1" s="64" t="s">
        <v>806</v>
      </c>
      <c r="V1" s="64" t="s">
        <v>944</v>
      </c>
      <c r="W1" s="66" t="s">
        <v>968</v>
      </c>
    </row>
    <row r="2" spans="1:23">
      <c r="A2" s="96">
        <v>51</v>
      </c>
      <c r="B2" s="127">
        <v>1</v>
      </c>
      <c r="C2" s="288" t="s">
        <v>444</v>
      </c>
      <c r="D2" s="171" t="str">
        <f t="shared" ref="D2:D64" si="0">CONCATENATE(C2,"_450x450.jpg")</f>
        <v>8766_450x450.jpg</v>
      </c>
      <c r="E2" s="77" t="s">
        <v>935</v>
      </c>
      <c r="F2" s="77"/>
      <c r="G2" s="239" t="s">
        <v>753</v>
      </c>
      <c r="H2" s="80" t="s">
        <v>754</v>
      </c>
      <c r="I2" s="80">
        <v>1</v>
      </c>
      <c r="J2" s="80">
        <v>50</v>
      </c>
      <c r="K2" s="111">
        <v>3000</v>
      </c>
      <c r="L2" s="286" t="s">
        <v>782</v>
      </c>
      <c r="M2" s="111">
        <v>2500</v>
      </c>
      <c r="N2" s="111"/>
      <c r="O2" s="80"/>
      <c r="P2" s="213" t="s">
        <v>595</v>
      </c>
      <c r="Q2" s="213">
        <v>50002384</v>
      </c>
      <c r="R2" s="108" t="str">
        <f t="shared" ref="R2:R32" si="1">CONCATENATE(G2,"[",C2,"/",I2,"]")</f>
        <v>원인삼차50T[8766/1]</v>
      </c>
      <c r="S2" s="80" t="s">
        <v>1067</v>
      </c>
      <c r="T2" s="80" t="s">
        <v>761</v>
      </c>
      <c r="U2" s="138"/>
      <c r="V2" s="83"/>
      <c r="W2" s="251"/>
    </row>
    <row r="3" spans="1:23" ht="17.25" thickBot="1">
      <c r="A3" s="129">
        <v>52</v>
      </c>
      <c r="B3" s="130">
        <v>2</v>
      </c>
      <c r="C3" s="296" t="s">
        <v>445</v>
      </c>
      <c r="D3" s="171" t="str">
        <f t="shared" si="0"/>
        <v>8910_450x450.jpg</v>
      </c>
      <c r="E3" s="318" t="s">
        <v>1065</v>
      </c>
      <c r="F3" s="318"/>
      <c r="G3" s="297" t="s">
        <v>1068</v>
      </c>
      <c r="H3" s="131" t="s">
        <v>729</v>
      </c>
      <c r="I3" s="131">
        <v>1</v>
      </c>
      <c r="J3" s="131">
        <v>30</v>
      </c>
      <c r="K3" s="121">
        <v>5500</v>
      </c>
      <c r="L3" s="298" t="s">
        <v>782</v>
      </c>
      <c r="M3" s="121">
        <v>2500</v>
      </c>
      <c r="N3" s="121"/>
      <c r="O3" s="131"/>
      <c r="P3" s="202" t="s">
        <v>595</v>
      </c>
      <c r="Q3" s="202">
        <v>50002384</v>
      </c>
      <c r="R3" s="120" t="str">
        <f t="shared" si="1"/>
        <v>원인삼차100T(고려)[8910/1]</v>
      </c>
      <c r="S3" s="131" t="s">
        <v>761</v>
      </c>
      <c r="T3" s="131" t="s">
        <v>761</v>
      </c>
      <c r="U3" s="300"/>
      <c r="V3" s="118"/>
      <c r="W3" s="249"/>
    </row>
    <row r="4" spans="1:23">
      <c r="A4" s="75">
        <v>31</v>
      </c>
      <c r="B4" s="9">
        <v>3</v>
      </c>
      <c r="C4" s="299" t="s">
        <v>422</v>
      </c>
      <c r="D4" s="171" t="str">
        <f t="shared" si="0"/>
        <v>1485_450x450.jpg</v>
      </c>
      <c r="E4" s="36" t="s">
        <v>1057</v>
      </c>
      <c r="F4" s="36"/>
      <c r="G4" s="241" t="s">
        <v>744</v>
      </c>
      <c r="H4" s="58" t="s">
        <v>737</v>
      </c>
      <c r="I4" s="58">
        <v>1</v>
      </c>
      <c r="J4" s="58">
        <v>20</v>
      </c>
      <c r="K4" s="37">
        <v>2700</v>
      </c>
      <c r="L4" s="294" t="s">
        <v>782</v>
      </c>
      <c r="M4" s="61">
        <v>2500</v>
      </c>
      <c r="N4" s="61"/>
      <c r="O4" s="26"/>
      <c r="P4" s="208" t="s">
        <v>616</v>
      </c>
      <c r="Q4" s="208">
        <v>50002596</v>
      </c>
      <c r="R4" s="25" t="str">
        <f t="shared" si="1"/>
        <v>고향 율무차15티[1485/1]</v>
      </c>
      <c r="S4" s="26" t="s">
        <v>757</v>
      </c>
      <c r="T4" s="26" t="s">
        <v>757</v>
      </c>
      <c r="U4" s="143"/>
      <c r="V4" s="26"/>
      <c r="W4" s="250"/>
    </row>
    <row r="5" spans="1:23">
      <c r="A5" s="96">
        <v>32</v>
      </c>
      <c r="B5" s="127">
        <v>4</v>
      </c>
      <c r="C5" s="288" t="s">
        <v>423</v>
      </c>
      <c r="D5" s="171" t="str">
        <f t="shared" si="0"/>
        <v>1486_450x450.jpg</v>
      </c>
      <c r="E5" s="77" t="s">
        <v>1057</v>
      </c>
      <c r="F5" s="77"/>
      <c r="G5" s="239" t="s">
        <v>1058</v>
      </c>
      <c r="H5" s="80" t="s">
        <v>737</v>
      </c>
      <c r="I5" s="80">
        <v>1</v>
      </c>
      <c r="J5" s="80">
        <v>20</v>
      </c>
      <c r="K5" s="111">
        <v>2700</v>
      </c>
      <c r="L5" s="286" t="s">
        <v>782</v>
      </c>
      <c r="M5" s="82">
        <v>2500</v>
      </c>
      <c r="N5" s="82"/>
      <c r="O5" s="83"/>
      <c r="P5" s="212" t="s">
        <v>595</v>
      </c>
      <c r="Q5" s="212">
        <v>50002384</v>
      </c>
      <c r="R5" s="74" t="str">
        <f t="shared" si="1"/>
        <v>고향 쑥차15티[1486/1]</v>
      </c>
      <c r="S5" s="83" t="s">
        <v>757</v>
      </c>
      <c r="T5" s="83" t="s">
        <v>757</v>
      </c>
      <c r="U5" s="138"/>
      <c r="V5" s="83"/>
      <c r="W5" s="251"/>
    </row>
    <row r="6" spans="1:23">
      <c r="A6" s="96">
        <v>34</v>
      </c>
      <c r="B6" s="127">
        <v>6</v>
      </c>
      <c r="C6" s="288" t="s">
        <v>424</v>
      </c>
      <c r="D6" s="171" t="str">
        <f t="shared" si="0"/>
        <v>8301_450x450.jpg</v>
      </c>
      <c r="E6" s="77" t="s">
        <v>1057</v>
      </c>
      <c r="F6" s="77"/>
      <c r="G6" s="239" t="s">
        <v>745</v>
      </c>
      <c r="H6" s="80" t="s">
        <v>737</v>
      </c>
      <c r="I6" s="80">
        <v>1</v>
      </c>
      <c r="J6" s="80">
        <v>20</v>
      </c>
      <c r="K6" s="111">
        <v>2800</v>
      </c>
      <c r="L6" s="286" t="s">
        <v>782</v>
      </c>
      <c r="M6" s="82">
        <v>2500</v>
      </c>
      <c r="N6" s="82"/>
      <c r="O6" s="83"/>
      <c r="P6" s="212" t="s">
        <v>595</v>
      </c>
      <c r="Q6" s="212">
        <v>50002384</v>
      </c>
      <c r="R6" s="74" t="str">
        <f t="shared" si="1"/>
        <v>고향 호박죽15티[8301/1]</v>
      </c>
      <c r="S6" s="83" t="s">
        <v>757</v>
      </c>
      <c r="T6" s="83" t="s">
        <v>757</v>
      </c>
      <c r="U6" s="138"/>
      <c r="V6" s="83"/>
      <c r="W6" s="251"/>
    </row>
    <row r="7" spans="1:23">
      <c r="A7" s="96">
        <v>39</v>
      </c>
      <c r="B7" s="127">
        <v>7</v>
      </c>
      <c r="C7" s="288">
        <v>8304</v>
      </c>
      <c r="D7" s="171" t="str">
        <f t="shared" si="0"/>
        <v>8304_450x450.jpg</v>
      </c>
      <c r="E7" s="303" t="s">
        <v>1065</v>
      </c>
      <c r="F7" s="303"/>
      <c r="G7" s="239" t="s">
        <v>1073</v>
      </c>
      <c r="H7" s="80" t="s">
        <v>737</v>
      </c>
      <c r="I7" s="83">
        <v>1</v>
      </c>
      <c r="J7" s="83">
        <v>20</v>
      </c>
      <c r="K7" s="82">
        <v>2500</v>
      </c>
      <c r="L7" s="81" t="s">
        <v>782</v>
      </c>
      <c r="M7" s="82">
        <v>2500</v>
      </c>
      <c r="N7" s="82"/>
      <c r="O7" s="83"/>
      <c r="P7" s="212" t="s">
        <v>595</v>
      </c>
      <c r="Q7" s="212">
        <v>50002384</v>
      </c>
      <c r="R7" s="74" t="str">
        <f t="shared" si="1"/>
        <v>오미자차20티백(고향)[8304/1]</v>
      </c>
      <c r="S7" s="83" t="s">
        <v>757</v>
      </c>
      <c r="T7" s="83" t="s">
        <v>757</v>
      </c>
      <c r="U7" s="138"/>
      <c r="V7" s="83"/>
      <c r="W7" s="251"/>
    </row>
    <row r="8" spans="1:23">
      <c r="A8" s="96">
        <v>35</v>
      </c>
      <c r="B8" s="127">
        <v>8</v>
      </c>
      <c r="C8" s="288" t="s">
        <v>425</v>
      </c>
      <c r="D8" s="171" t="str">
        <f t="shared" si="0"/>
        <v>8311_450x450.jpg</v>
      </c>
      <c r="E8" s="77" t="s">
        <v>1057</v>
      </c>
      <c r="F8" s="77"/>
      <c r="G8" s="239" t="s">
        <v>1059</v>
      </c>
      <c r="H8" s="80" t="s">
        <v>737</v>
      </c>
      <c r="I8" s="80">
        <v>1</v>
      </c>
      <c r="J8" s="80">
        <v>40</v>
      </c>
      <c r="K8" s="111">
        <v>2900</v>
      </c>
      <c r="L8" s="286" t="s">
        <v>782</v>
      </c>
      <c r="M8" s="82">
        <v>2500</v>
      </c>
      <c r="N8" s="82"/>
      <c r="O8" s="83"/>
      <c r="P8" s="212" t="s">
        <v>595</v>
      </c>
      <c r="Q8" s="212">
        <v>50002384</v>
      </c>
      <c r="R8" s="74" t="str">
        <f t="shared" si="1"/>
        <v>고향 누룽지둥굴레차40T[8311/1]</v>
      </c>
      <c r="S8" s="83" t="s">
        <v>757</v>
      </c>
      <c r="T8" s="83" t="s">
        <v>757</v>
      </c>
      <c r="U8" s="138" t="s">
        <v>840</v>
      </c>
      <c r="V8" s="83"/>
      <c r="W8" s="251"/>
    </row>
    <row r="9" spans="1:23">
      <c r="A9" s="96">
        <v>36</v>
      </c>
      <c r="B9" s="127">
        <v>9</v>
      </c>
      <c r="C9" s="288" t="s">
        <v>426</v>
      </c>
      <c r="D9" s="171" t="str">
        <f t="shared" si="0"/>
        <v>8323_450x450.jpg</v>
      </c>
      <c r="E9" s="77" t="s">
        <v>1057</v>
      </c>
      <c r="F9" s="77"/>
      <c r="G9" s="304" t="s">
        <v>1178</v>
      </c>
      <c r="H9" s="80" t="s">
        <v>737</v>
      </c>
      <c r="I9" s="80">
        <v>1</v>
      </c>
      <c r="J9" s="80">
        <v>20</v>
      </c>
      <c r="K9" s="111">
        <v>2900</v>
      </c>
      <c r="L9" s="286" t="s">
        <v>782</v>
      </c>
      <c r="M9" s="82">
        <v>2500</v>
      </c>
      <c r="N9" s="82"/>
      <c r="O9" s="83"/>
      <c r="P9" s="212" t="s">
        <v>595</v>
      </c>
      <c r="Q9" s="212">
        <v>50002384</v>
      </c>
      <c r="R9" s="74" t="str">
        <f t="shared" si="1"/>
        <v>고향 쌍화차골드 15T[8323/1]</v>
      </c>
      <c r="S9" s="83" t="s">
        <v>757</v>
      </c>
      <c r="T9" s="83" t="s">
        <v>757</v>
      </c>
      <c r="U9" s="138"/>
      <c r="V9" s="83"/>
      <c r="W9" s="266" t="s">
        <v>1177</v>
      </c>
    </row>
    <row r="10" spans="1:23">
      <c r="A10" s="96">
        <v>37</v>
      </c>
      <c r="B10" s="127">
        <v>10</v>
      </c>
      <c r="C10" s="288" t="s">
        <v>427</v>
      </c>
      <c r="D10" s="171" t="str">
        <f t="shared" si="0"/>
        <v>8332_450x450.jpg</v>
      </c>
      <c r="E10" s="77" t="s">
        <v>1057</v>
      </c>
      <c r="F10" s="77"/>
      <c r="G10" s="239" t="s">
        <v>746</v>
      </c>
      <c r="H10" s="80" t="s">
        <v>737</v>
      </c>
      <c r="I10" s="80">
        <v>1</v>
      </c>
      <c r="J10" s="80">
        <v>20</v>
      </c>
      <c r="K10" s="111">
        <v>2800</v>
      </c>
      <c r="L10" s="286" t="s">
        <v>782</v>
      </c>
      <c r="M10" s="82">
        <v>2500</v>
      </c>
      <c r="N10" s="82"/>
      <c r="O10" s="83"/>
      <c r="P10" s="212" t="s">
        <v>595</v>
      </c>
      <c r="Q10" s="212">
        <v>50002384</v>
      </c>
      <c r="R10" s="74" t="str">
        <f t="shared" si="1"/>
        <v>고향 칡차골드15티[8332/1]</v>
      </c>
      <c r="S10" s="83" t="s">
        <v>757</v>
      </c>
      <c r="T10" s="83" t="s">
        <v>757</v>
      </c>
      <c r="U10" s="138"/>
      <c r="V10" s="83"/>
      <c r="W10" s="266"/>
    </row>
    <row r="11" spans="1:23">
      <c r="A11" s="96">
        <v>38</v>
      </c>
      <c r="B11" s="127">
        <v>11</v>
      </c>
      <c r="C11" s="288" t="s">
        <v>428</v>
      </c>
      <c r="D11" s="171" t="str">
        <f t="shared" si="0"/>
        <v>8333_450x450.jpg</v>
      </c>
      <c r="E11" s="303" t="s">
        <v>1065</v>
      </c>
      <c r="F11" s="303"/>
      <c r="G11" s="239" t="s">
        <v>1060</v>
      </c>
      <c r="H11" s="80" t="s">
        <v>737</v>
      </c>
      <c r="I11" s="80">
        <v>1</v>
      </c>
      <c r="J11" s="80">
        <v>20</v>
      </c>
      <c r="K11" s="111">
        <v>2700</v>
      </c>
      <c r="L11" s="286" t="s">
        <v>782</v>
      </c>
      <c r="M11" s="82">
        <v>2500</v>
      </c>
      <c r="N11" s="82"/>
      <c r="O11" s="83"/>
      <c r="P11" s="212" t="s">
        <v>595</v>
      </c>
      <c r="Q11" s="212">
        <v>50002384</v>
      </c>
      <c r="R11" s="74" t="str">
        <f t="shared" si="1"/>
        <v>고향 구기자골드15T[8333/1]</v>
      </c>
      <c r="S11" s="83" t="s">
        <v>757</v>
      </c>
      <c r="T11" s="83" t="s">
        <v>757</v>
      </c>
      <c r="U11" s="138"/>
      <c r="V11" s="83"/>
      <c r="W11" s="266"/>
    </row>
    <row r="12" spans="1:23">
      <c r="A12" s="96">
        <v>40</v>
      </c>
      <c r="B12" s="127">
        <v>12</v>
      </c>
      <c r="C12" s="288" t="s">
        <v>432</v>
      </c>
      <c r="D12" s="171" t="str">
        <f t="shared" si="0"/>
        <v>8732_450x450.jpg</v>
      </c>
      <c r="E12" s="77" t="s">
        <v>1057</v>
      </c>
      <c r="F12" s="77"/>
      <c r="G12" s="305" t="s">
        <v>747</v>
      </c>
      <c r="H12" s="80" t="s">
        <v>737</v>
      </c>
      <c r="I12" s="83">
        <v>1</v>
      </c>
      <c r="J12" s="83">
        <v>20</v>
      </c>
      <c r="K12" s="82">
        <v>3400</v>
      </c>
      <c r="L12" s="81" t="s">
        <v>782</v>
      </c>
      <c r="M12" s="82">
        <v>2500</v>
      </c>
      <c r="N12" s="82"/>
      <c r="O12" s="83"/>
      <c r="P12" s="213" t="s">
        <v>616</v>
      </c>
      <c r="Q12" s="213">
        <v>50002596</v>
      </c>
      <c r="R12" s="74" t="str">
        <f t="shared" si="1"/>
        <v>고향)검은콩호도율무15T[8732/1]</v>
      </c>
      <c r="S12" s="83" t="s">
        <v>757</v>
      </c>
      <c r="T12" s="83" t="s">
        <v>757</v>
      </c>
      <c r="U12" s="138"/>
      <c r="V12" s="83"/>
      <c r="W12" s="266"/>
    </row>
    <row r="13" spans="1:23">
      <c r="A13" s="96">
        <v>41</v>
      </c>
      <c r="B13" s="127">
        <v>13</v>
      </c>
      <c r="C13" s="288" t="s">
        <v>433</v>
      </c>
      <c r="D13" s="171" t="str">
        <f t="shared" si="0"/>
        <v>8902_450x450.jpg</v>
      </c>
      <c r="E13" s="303" t="s">
        <v>1065</v>
      </c>
      <c r="F13" s="303"/>
      <c r="G13" s="239" t="s">
        <v>1074</v>
      </c>
      <c r="H13" s="80" t="s">
        <v>737</v>
      </c>
      <c r="I13" s="83">
        <v>1</v>
      </c>
      <c r="J13" s="83">
        <v>20</v>
      </c>
      <c r="K13" s="82">
        <v>2800</v>
      </c>
      <c r="L13" s="81" t="s">
        <v>782</v>
      </c>
      <c r="M13" s="82">
        <v>2500</v>
      </c>
      <c r="N13" s="82"/>
      <c r="O13" s="83"/>
      <c r="P13" s="212" t="s">
        <v>595</v>
      </c>
      <c r="Q13" s="212">
        <v>50002384</v>
      </c>
      <c r="R13" s="74" t="str">
        <f t="shared" si="1"/>
        <v>석류20티백(고향)[8902/1]</v>
      </c>
      <c r="S13" s="83" t="s">
        <v>757</v>
      </c>
      <c r="T13" s="83" t="s">
        <v>757</v>
      </c>
      <c r="U13" s="138"/>
      <c r="V13" s="83"/>
      <c r="W13" s="266"/>
    </row>
    <row r="14" spans="1:23">
      <c r="A14" s="96">
        <v>42</v>
      </c>
      <c r="B14" s="127">
        <v>14</v>
      </c>
      <c r="C14" s="288" t="s">
        <v>434</v>
      </c>
      <c r="D14" s="171" t="str">
        <f t="shared" si="0"/>
        <v>8904_450x450.jpg</v>
      </c>
      <c r="E14" s="77" t="s">
        <v>1057</v>
      </c>
      <c r="F14" s="77"/>
      <c r="G14" s="305" t="s">
        <v>1061</v>
      </c>
      <c r="H14" s="80" t="s">
        <v>737</v>
      </c>
      <c r="I14" s="83">
        <v>1</v>
      </c>
      <c r="J14" s="83">
        <v>20</v>
      </c>
      <c r="K14" s="82">
        <v>3300</v>
      </c>
      <c r="L14" s="81" t="s">
        <v>782</v>
      </c>
      <c r="M14" s="82">
        <v>2500</v>
      </c>
      <c r="N14" s="82"/>
      <c r="O14" s="83"/>
      <c r="P14" s="212" t="s">
        <v>595</v>
      </c>
      <c r="Q14" s="212">
        <v>50002384</v>
      </c>
      <c r="R14" s="74" t="str">
        <f t="shared" si="1"/>
        <v>고향)생강한차15티[8904/1]</v>
      </c>
      <c r="S14" s="83" t="s">
        <v>757</v>
      </c>
      <c r="T14" s="83" t="s">
        <v>757</v>
      </c>
      <c r="U14" s="138"/>
      <c r="V14" s="83"/>
      <c r="W14" s="266"/>
    </row>
    <row r="15" spans="1:23">
      <c r="A15" s="96">
        <v>43</v>
      </c>
      <c r="B15" s="127">
        <v>15</v>
      </c>
      <c r="C15" s="288" t="s">
        <v>435</v>
      </c>
      <c r="D15" s="171" t="str">
        <f t="shared" si="0"/>
        <v>8906_450x450.jpg</v>
      </c>
      <c r="E15" s="77" t="s">
        <v>1057</v>
      </c>
      <c r="F15" s="77"/>
      <c r="G15" s="239" t="s">
        <v>436</v>
      </c>
      <c r="H15" s="80" t="s">
        <v>737</v>
      </c>
      <c r="I15" s="80">
        <v>1</v>
      </c>
      <c r="J15" s="80">
        <v>20</v>
      </c>
      <c r="K15" s="111">
        <v>3300</v>
      </c>
      <c r="L15" s="286" t="s">
        <v>782</v>
      </c>
      <c r="M15" s="111">
        <v>2500</v>
      </c>
      <c r="N15" s="111"/>
      <c r="O15" s="80"/>
      <c r="P15" s="213" t="s">
        <v>595</v>
      </c>
      <c r="Q15" s="213">
        <v>50002384</v>
      </c>
      <c r="R15" s="108" t="str">
        <f t="shared" si="1"/>
        <v>고향)대추한차15티[8906/1]</v>
      </c>
      <c r="S15" s="80" t="s">
        <v>757</v>
      </c>
      <c r="T15" s="80" t="s">
        <v>757</v>
      </c>
      <c r="U15" s="138"/>
      <c r="V15" s="83"/>
      <c r="W15" s="266"/>
    </row>
    <row r="16" spans="1:23">
      <c r="A16" s="96">
        <v>44</v>
      </c>
      <c r="B16" s="127">
        <v>16</v>
      </c>
      <c r="C16" s="288" t="s">
        <v>437</v>
      </c>
      <c r="D16" s="171" t="str">
        <f t="shared" si="0"/>
        <v>8909_450x450.jpg</v>
      </c>
      <c r="E16" s="303" t="s">
        <v>1065</v>
      </c>
      <c r="F16" s="303"/>
      <c r="G16" s="239" t="s">
        <v>1062</v>
      </c>
      <c r="H16" s="80" t="s">
        <v>737</v>
      </c>
      <c r="I16" s="80">
        <v>1</v>
      </c>
      <c r="J16" s="80">
        <v>20</v>
      </c>
      <c r="K16" s="111">
        <v>3800</v>
      </c>
      <c r="L16" s="286" t="s">
        <v>782</v>
      </c>
      <c r="M16" s="111">
        <v>2500</v>
      </c>
      <c r="N16" s="111"/>
      <c r="O16" s="80"/>
      <c r="P16" s="213" t="s">
        <v>595</v>
      </c>
      <c r="Q16" s="213">
        <v>50002384</v>
      </c>
      <c r="R16" s="108" t="str">
        <f t="shared" si="1"/>
        <v>고향)황실한차15티[8909/1]</v>
      </c>
      <c r="S16" s="80" t="s">
        <v>757</v>
      </c>
      <c r="T16" s="80" t="s">
        <v>757</v>
      </c>
      <c r="U16" s="138"/>
      <c r="V16" s="83"/>
      <c r="W16" s="266"/>
    </row>
    <row r="17" spans="1:23">
      <c r="A17" s="96">
        <v>45</v>
      </c>
      <c r="B17" s="127">
        <v>17</v>
      </c>
      <c r="C17" s="288" t="s">
        <v>438</v>
      </c>
      <c r="D17" s="171" t="str">
        <f t="shared" si="0"/>
        <v>8922_450x450.jpg</v>
      </c>
      <c r="E17" s="77" t="s">
        <v>1057</v>
      </c>
      <c r="F17" s="77"/>
      <c r="G17" s="239" t="s">
        <v>748</v>
      </c>
      <c r="H17" s="80" t="s">
        <v>737</v>
      </c>
      <c r="I17" s="80">
        <v>1</v>
      </c>
      <c r="J17" s="80">
        <v>20</v>
      </c>
      <c r="K17" s="111">
        <v>2800</v>
      </c>
      <c r="L17" s="286" t="s">
        <v>782</v>
      </c>
      <c r="M17" s="111">
        <v>2500</v>
      </c>
      <c r="N17" s="111"/>
      <c r="O17" s="80"/>
      <c r="P17" s="213" t="s">
        <v>595</v>
      </c>
      <c r="Q17" s="213">
        <v>50002384</v>
      </c>
      <c r="R17" s="108" t="str">
        <f t="shared" si="1"/>
        <v>고향)궁중차15T[8922/1]</v>
      </c>
      <c r="S17" s="80" t="s">
        <v>757</v>
      </c>
      <c r="T17" s="80" t="s">
        <v>757</v>
      </c>
      <c r="U17" s="138"/>
      <c r="V17" s="83"/>
      <c r="W17" s="266"/>
    </row>
    <row r="18" spans="1:23" ht="17.25" thickBot="1">
      <c r="A18" s="69">
        <v>46</v>
      </c>
      <c r="B18" s="127">
        <v>18</v>
      </c>
      <c r="C18" s="289" t="s">
        <v>439</v>
      </c>
      <c r="D18" s="171" t="str">
        <f t="shared" si="0"/>
        <v>8961_450x450.jpg</v>
      </c>
      <c r="E18" s="77" t="s">
        <v>936</v>
      </c>
      <c r="F18" s="142"/>
      <c r="G18" s="467" t="s">
        <v>1180</v>
      </c>
      <c r="H18" s="140" t="s">
        <v>737</v>
      </c>
      <c r="I18" s="140">
        <v>1</v>
      </c>
      <c r="J18" s="140">
        <v>20</v>
      </c>
      <c r="K18" s="113">
        <v>3000</v>
      </c>
      <c r="L18" s="290" t="s">
        <v>782</v>
      </c>
      <c r="M18" s="113">
        <v>2500</v>
      </c>
      <c r="N18" s="113"/>
      <c r="O18" s="140"/>
      <c r="P18" s="295" t="s">
        <v>595</v>
      </c>
      <c r="Q18" s="295">
        <v>50002384</v>
      </c>
      <c r="R18" s="112" t="str">
        <f t="shared" si="1"/>
        <v>고향)호두아몬드마차 15T[8961/1]</v>
      </c>
      <c r="S18" s="140" t="s">
        <v>757</v>
      </c>
      <c r="T18" s="140" t="s">
        <v>757</v>
      </c>
      <c r="U18" s="141"/>
      <c r="V18" s="72"/>
      <c r="W18" s="266" t="s">
        <v>1179</v>
      </c>
    </row>
    <row r="19" spans="1:23">
      <c r="A19" s="22">
        <v>47</v>
      </c>
      <c r="B19" s="127">
        <v>19</v>
      </c>
      <c r="C19" s="291" t="s">
        <v>440</v>
      </c>
      <c r="D19" s="171" t="str">
        <f t="shared" si="0"/>
        <v>1487_450x450.jpg</v>
      </c>
      <c r="E19" s="34" t="s">
        <v>1057</v>
      </c>
      <c r="F19" s="34"/>
      <c r="G19" s="292" t="s">
        <v>758</v>
      </c>
      <c r="H19" s="52" t="s">
        <v>737</v>
      </c>
      <c r="I19" s="52">
        <v>1</v>
      </c>
      <c r="J19" s="52">
        <v>40</v>
      </c>
      <c r="K19" s="35">
        <v>2300</v>
      </c>
      <c r="L19" s="285" t="s">
        <v>782</v>
      </c>
      <c r="M19" s="35">
        <v>2500</v>
      </c>
      <c r="N19" s="35"/>
      <c r="O19" s="52"/>
      <c r="P19" s="293" t="s">
        <v>615</v>
      </c>
      <c r="Q19" s="293">
        <v>50002381</v>
      </c>
      <c r="R19" s="45" t="str">
        <f t="shared" si="1"/>
        <v>(녹차원)페퍼민트허브20T[1487/1]</v>
      </c>
      <c r="S19" s="52" t="s">
        <v>759</v>
      </c>
      <c r="T19" s="52" t="s">
        <v>759</v>
      </c>
      <c r="U19" s="282" t="s">
        <v>840</v>
      </c>
      <c r="V19" s="24"/>
      <c r="W19" s="355"/>
    </row>
    <row r="20" spans="1:23" ht="17.25" thickBot="1">
      <c r="A20" s="129">
        <v>48</v>
      </c>
      <c r="B20" s="127">
        <v>20</v>
      </c>
      <c r="C20" s="296" t="s">
        <v>441</v>
      </c>
      <c r="D20" s="171" t="str">
        <f t="shared" si="0"/>
        <v>1488_450x450.jpg</v>
      </c>
      <c r="E20" s="142" t="s">
        <v>1057</v>
      </c>
      <c r="F20" s="142"/>
      <c r="G20" s="297" t="s">
        <v>731</v>
      </c>
      <c r="H20" s="131" t="s">
        <v>659</v>
      </c>
      <c r="I20" s="131">
        <v>1</v>
      </c>
      <c r="J20" s="131">
        <v>24</v>
      </c>
      <c r="K20" s="121">
        <v>2300</v>
      </c>
      <c r="L20" s="298" t="s">
        <v>782</v>
      </c>
      <c r="M20" s="121">
        <v>2500</v>
      </c>
      <c r="N20" s="121"/>
      <c r="O20" s="131"/>
      <c r="P20" s="202" t="s">
        <v>615</v>
      </c>
      <c r="Q20" s="202">
        <v>50002381</v>
      </c>
      <c r="R20" s="120" t="str">
        <f t="shared" si="1"/>
        <v>(녹차원)로즈마리허브20T[1488/1]</v>
      </c>
      <c r="S20" s="131" t="s">
        <v>759</v>
      </c>
      <c r="T20" s="131" t="s">
        <v>759</v>
      </c>
      <c r="U20" s="300" t="s">
        <v>840</v>
      </c>
      <c r="V20" s="118"/>
      <c r="W20" s="347"/>
    </row>
    <row r="21" spans="1:23" ht="17.25" thickBot="1">
      <c r="A21" s="306">
        <v>67</v>
      </c>
      <c r="B21" s="127">
        <v>21</v>
      </c>
      <c r="C21" s="317" t="s">
        <v>726</v>
      </c>
      <c r="D21" s="171" t="str">
        <f t="shared" si="0"/>
        <v>8731_450x450.jpg</v>
      </c>
      <c r="E21" s="308" t="s">
        <v>936</v>
      </c>
      <c r="F21" s="308"/>
      <c r="G21" s="315" t="s">
        <v>755</v>
      </c>
      <c r="H21" s="310" t="s">
        <v>752</v>
      </c>
      <c r="I21" s="310">
        <v>1</v>
      </c>
      <c r="J21" s="310">
        <v>32</v>
      </c>
      <c r="K21" s="311">
        <v>3000</v>
      </c>
      <c r="L21" s="312" t="s">
        <v>782</v>
      </c>
      <c r="M21" s="311">
        <v>2500</v>
      </c>
      <c r="N21" s="311"/>
      <c r="O21" s="310"/>
      <c r="P21" s="313" t="s">
        <v>595</v>
      </c>
      <c r="Q21" s="313">
        <v>50002384</v>
      </c>
      <c r="R21" s="392" t="str">
        <f t="shared" si="1"/>
        <v>깊고 부드러운 보이차 40T[8731/1]</v>
      </c>
      <c r="S21" s="393" t="s">
        <v>1072</v>
      </c>
      <c r="T21" s="393" t="s">
        <v>838</v>
      </c>
      <c r="U21" s="394" t="s">
        <v>841</v>
      </c>
      <c r="V21" s="315"/>
      <c r="W21" s="501"/>
    </row>
    <row r="22" spans="1:23">
      <c r="A22" s="22">
        <v>10</v>
      </c>
      <c r="B22" s="127">
        <v>22</v>
      </c>
      <c r="C22" s="302" t="s">
        <v>401</v>
      </c>
      <c r="D22" s="171" t="str">
        <f t="shared" si="0"/>
        <v>1882_450x450.jpg</v>
      </c>
      <c r="E22" s="301" t="s">
        <v>1065</v>
      </c>
      <c r="F22" s="301"/>
      <c r="G22" s="389" t="s">
        <v>1052</v>
      </c>
      <c r="H22" s="390" t="s">
        <v>663</v>
      </c>
      <c r="I22" s="390">
        <v>1</v>
      </c>
      <c r="J22" s="390">
        <v>8</v>
      </c>
      <c r="K22" s="391">
        <v>11900</v>
      </c>
      <c r="L22" s="285" t="s">
        <v>782</v>
      </c>
      <c r="M22" s="281">
        <v>2500</v>
      </c>
      <c r="N22" s="281"/>
      <c r="O22" s="24"/>
      <c r="P22" s="316" t="s">
        <v>595</v>
      </c>
      <c r="Q22" s="316">
        <v>50002384</v>
      </c>
      <c r="R22" s="23" t="str">
        <f t="shared" si="1"/>
        <v>담터 쌍화차 50T[1882/1]</v>
      </c>
      <c r="S22" s="52" t="s">
        <v>618</v>
      </c>
      <c r="T22" s="52" t="s">
        <v>618</v>
      </c>
      <c r="U22" s="282"/>
      <c r="V22" s="24"/>
      <c r="W22" s="355"/>
    </row>
    <row r="23" spans="1:23">
      <c r="A23" s="96">
        <v>14</v>
      </c>
      <c r="B23" s="127">
        <v>23</v>
      </c>
      <c r="C23" s="288" t="s">
        <v>405</v>
      </c>
      <c r="D23" s="171" t="str">
        <f t="shared" si="0"/>
        <v>8684_450x450.jpg</v>
      </c>
      <c r="E23" s="77" t="s">
        <v>935</v>
      </c>
      <c r="F23" s="77"/>
      <c r="G23" s="239" t="s">
        <v>730</v>
      </c>
      <c r="H23" s="80" t="s">
        <v>659</v>
      </c>
      <c r="I23" s="80">
        <v>1</v>
      </c>
      <c r="J23" s="80">
        <v>24</v>
      </c>
      <c r="K23" s="111">
        <v>2800</v>
      </c>
      <c r="L23" s="286" t="s">
        <v>782</v>
      </c>
      <c r="M23" s="82">
        <v>2500</v>
      </c>
      <c r="N23" s="82"/>
      <c r="O23" s="83"/>
      <c r="P23" s="213" t="s">
        <v>616</v>
      </c>
      <c r="Q23" s="213">
        <v>50002596</v>
      </c>
      <c r="R23" s="74" t="str">
        <f t="shared" si="1"/>
        <v>담터 발아현미율무15T[8684/1]</v>
      </c>
      <c r="S23" s="80" t="s">
        <v>618</v>
      </c>
      <c r="T23" s="80" t="s">
        <v>618</v>
      </c>
      <c r="U23" s="138" t="s">
        <v>840</v>
      </c>
      <c r="V23" s="83"/>
      <c r="W23" s="266"/>
    </row>
    <row r="24" spans="1:23">
      <c r="A24" s="96">
        <v>15</v>
      </c>
      <c r="B24" s="127">
        <v>24</v>
      </c>
      <c r="C24" s="288" t="s">
        <v>406</v>
      </c>
      <c r="D24" s="171" t="str">
        <f t="shared" si="0"/>
        <v>8814_450x450.jpg</v>
      </c>
      <c r="E24" s="77" t="s">
        <v>935</v>
      </c>
      <c r="F24" s="77"/>
      <c r="G24" s="239" t="s">
        <v>736</v>
      </c>
      <c r="H24" s="80" t="s">
        <v>737</v>
      </c>
      <c r="I24" s="80">
        <v>1</v>
      </c>
      <c r="J24" s="80">
        <v>20</v>
      </c>
      <c r="K24" s="111">
        <v>3400</v>
      </c>
      <c r="L24" s="286" t="s">
        <v>782</v>
      </c>
      <c r="M24" s="82">
        <v>2500</v>
      </c>
      <c r="N24" s="82"/>
      <c r="O24" s="83"/>
      <c r="P24" s="212" t="s">
        <v>595</v>
      </c>
      <c r="Q24" s="212">
        <v>50002384</v>
      </c>
      <c r="R24" s="74" t="str">
        <f t="shared" si="1"/>
        <v>담터 천마차12티[8814/1]</v>
      </c>
      <c r="S24" s="80" t="s">
        <v>618</v>
      </c>
      <c r="T24" s="80" t="s">
        <v>618</v>
      </c>
      <c r="U24" s="138"/>
      <c r="V24" s="83"/>
      <c r="W24" s="266"/>
    </row>
    <row r="25" spans="1:23">
      <c r="A25" s="96">
        <v>16</v>
      </c>
      <c r="B25" s="127">
        <v>25</v>
      </c>
      <c r="C25" s="288" t="s">
        <v>407</v>
      </c>
      <c r="D25" s="171" t="str">
        <f t="shared" si="0"/>
        <v>8815_450x450.jpg</v>
      </c>
      <c r="E25" s="77" t="s">
        <v>935</v>
      </c>
      <c r="F25" s="77"/>
      <c r="G25" s="239" t="s">
        <v>749</v>
      </c>
      <c r="H25" s="80" t="s">
        <v>729</v>
      </c>
      <c r="I25" s="80">
        <v>1</v>
      </c>
      <c r="J25" s="80">
        <v>30</v>
      </c>
      <c r="K25" s="111">
        <v>3100</v>
      </c>
      <c r="L25" s="286" t="s">
        <v>782</v>
      </c>
      <c r="M25" s="82">
        <v>2500</v>
      </c>
      <c r="N25" s="82"/>
      <c r="O25" s="83"/>
      <c r="P25" s="212" t="s">
        <v>595</v>
      </c>
      <c r="Q25" s="212">
        <v>50002384</v>
      </c>
      <c r="R25" s="74" t="str">
        <f t="shared" si="1"/>
        <v>담터 국화차20티[8815/1]</v>
      </c>
      <c r="S25" s="80" t="s">
        <v>618</v>
      </c>
      <c r="T25" s="80" t="s">
        <v>618</v>
      </c>
      <c r="U25" s="138"/>
      <c r="V25" s="83"/>
      <c r="W25" s="266"/>
    </row>
    <row r="26" spans="1:23">
      <c r="A26" s="96">
        <v>17</v>
      </c>
      <c r="B26" s="127">
        <v>26</v>
      </c>
      <c r="C26" s="288" t="s">
        <v>408</v>
      </c>
      <c r="D26" s="171" t="str">
        <f t="shared" si="0"/>
        <v>8816_450x450.jpg</v>
      </c>
      <c r="E26" s="77" t="s">
        <v>935</v>
      </c>
      <c r="F26" s="77"/>
      <c r="G26" s="239" t="s">
        <v>750</v>
      </c>
      <c r="H26" s="80" t="s">
        <v>729</v>
      </c>
      <c r="I26" s="80">
        <v>1</v>
      </c>
      <c r="J26" s="80">
        <v>30</v>
      </c>
      <c r="K26" s="111">
        <v>3100</v>
      </c>
      <c r="L26" s="286" t="s">
        <v>782</v>
      </c>
      <c r="M26" s="82">
        <v>2500</v>
      </c>
      <c r="N26" s="82"/>
      <c r="O26" s="83"/>
      <c r="P26" s="212" t="s">
        <v>595</v>
      </c>
      <c r="Q26" s="212">
        <v>50002384</v>
      </c>
      <c r="R26" s="74" t="str">
        <f t="shared" si="1"/>
        <v>담터 쟈스민20티[8816/1]</v>
      </c>
      <c r="S26" s="80" t="s">
        <v>618</v>
      </c>
      <c r="T26" s="80" t="s">
        <v>618</v>
      </c>
      <c r="U26" s="138"/>
      <c r="V26" s="83"/>
      <c r="W26" s="266"/>
    </row>
    <row r="27" spans="1:23">
      <c r="A27" s="96">
        <v>13</v>
      </c>
      <c r="B27" s="127">
        <v>27</v>
      </c>
      <c r="C27" s="76" t="s">
        <v>404</v>
      </c>
      <c r="D27" s="171" t="str">
        <f t="shared" si="0"/>
        <v>8818_450x450.jpg</v>
      </c>
      <c r="E27" s="303" t="s">
        <v>1065</v>
      </c>
      <c r="F27" s="303"/>
      <c r="G27" s="83" t="s">
        <v>1050</v>
      </c>
      <c r="H27" s="80" t="s">
        <v>663</v>
      </c>
      <c r="I27" s="80">
        <v>1</v>
      </c>
      <c r="J27" s="80">
        <v>8</v>
      </c>
      <c r="K27" s="111">
        <v>12500</v>
      </c>
      <c r="L27" s="286" t="s">
        <v>782</v>
      </c>
      <c r="M27" s="82">
        <v>2500</v>
      </c>
      <c r="N27" s="82"/>
      <c r="O27" s="83"/>
      <c r="P27" s="212" t="s">
        <v>595</v>
      </c>
      <c r="Q27" s="212">
        <v>50002384</v>
      </c>
      <c r="R27" s="74" t="str">
        <f t="shared" si="1"/>
        <v>담터 한차40T[8818/1]</v>
      </c>
      <c r="S27" s="80" t="s">
        <v>618</v>
      </c>
      <c r="T27" s="80" t="s">
        <v>618</v>
      </c>
      <c r="U27" s="138"/>
      <c r="V27" s="83"/>
      <c r="W27" s="266"/>
    </row>
    <row r="28" spans="1:23">
      <c r="A28" s="96">
        <v>18</v>
      </c>
      <c r="B28" s="127">
        <v>28</v>
      </c>
      <c r="C28" s="288" t="s">
        <v>409</v>
      </c>
      <c r="D28" s="171" t="str">
        <f t="shared" si="0"/>
        <v>8821_450x450.jpg</v>
      </c>
      <c r="E28" s="303" t="s">
        <v>1065</v>
      </c>
      <c r="F28" s="303"/>
      <c r="G28" s="239" t="s">
        <v>1054</v>
      </c>
      <c r="H28" s="80" t="s">
        <v>737</v>
      </c>
      <c r="I28" s="80">
        <v>1</v>
      </c>
      <c r="J28" s="80">
        <v>20</v>
      </c>
      <c r="K28" s="111">
        <v>3400</v>
      </c>
      <c r="L28" s="286" t="s">
        <v>782</v>
      </c>
      <c r="M28" s="82">
        <v>2500</v>
      </c>
      <c r="N28" s="82"/>
      <c r="O28" s="83"/>
      <c r="P28" s="212" t="s">
        <v>595</v>
      </c>
      <c r="Q28" s="212">
        <v>50002384</v>
      </c>
      <c r="R28" s="74" t="str">
        <f t="shared" si="1"/>
        <v>담터 순한생강차15T[8821/1]</v>
      </c>
      <c r="S28" s="80" t="s">
        <v>618</v>
      </c>
      <c r="T28" s="80" t="s">
        <v>618</v>
      </c>
      <c r="U28" s="138"/>
      <c r="V28" s="83"/>
      <c r="W28" s="266"/>
    </row>
    <row r="29" spans="1:23">
      <c r="A29" s="96">
        <v>9</v>
      </c>
      <c r="B29" s="127">
        <v>29</v>
      </c>
      <c r="C29" s="76" t="s">
        <v>400</v>
      </c>
      <c r="D29" s="171" t="str">
        <f t="shared" si="0"/>
        <v>8845_450x450.jpg</v>
      </c>
      <c r="E29" s="77" t="s">
        <v>935</v>
      </c>
      <c r="F29" s="77"/>
      <c r="G29" s="84" t="s">
        <v>732</v>
      </c>
      <c r="H29" s="159" t="s">
        <v>663</v>
      </c>
      <c r="I29" s="84">
        <v>1</v>
      </c>
      <c r="J29" s="84">
        <v>8</v>
      </c>
      <c r="K29" s="225">
        <v>11900</v>
      </c>
      <c r="L29" s="81" t="s">
        <v>782</v>
      </c>
      <c r="M29" s="82">
        <v>2500</v>
      </c>
      <c r="N29" s="82"/>
      <c r="O29" s="83"/>
      <c r="P29" s="212" t="s">
        <v>595</v>
      </c>
      <c r="Q29" s="212">
        <v>50002384</v>
      </c>
      <c r="R29" s="74" t="str">
        <f t="shared" si="1"/>
        <v>담터 대추차 50T[8845/1]</v>
      </c>
      <c r="S29" s="80" t="s">
        <v>618</v>
      </c>
      <c r="T29" s="80" t="s">
        <v>618</v>
      </c>
      <c r="U29" s="138"/>
      <c r="V29" s="83"/>
      <c r="W29" s="266"/>
    </row>
    <row r="30" spans="1:23">
      <c r="A30" s="96">
        <v>12</v>
      </c>
      <c r="B30" s="127">
        <v>30</v>
      </c>
      <c r="C30" s="76" t="s">
        <v>403</v>
      </c>
      <c r="D30" s="171" t="str">
        <f t="shared" si="0"/>
        <v>8846_450x450.jpg</v>
      </c>
      <c r="E30" s="77" t="s">
        <v>935</v>
      </c>
      <c r="F30" s="77"/>
      <c r="G30" s="84" t="s">
        <v>733</v>
      </c>
      <c r="H30" s="159" t="s">
        <v>663</v>
      </c>
      <c r="I30" s="159">
        <v>1</v>
      </c>
      <c r="J30" s="159">
        <v>8</v>
      </c>
      <c r="K30" s="160">
        <v>11900</v>
      </c>
      <c r="L30" s="286" t="s">
        <v>782</v>
      </c>
      <c r="M30" s="82">
        <v>2500</v>
      </c>
      <c r="N30" s="82"/>
      <c r="O30" s="83"/>
      <c r="P30" s="212" t="s">
        <v>595</v>
      </c>
      <c r="Q30" s="212">
        <v>50002384</v>
      </c>
      <c r="R30" s="74" t="str">
        <f t="shared" si="1"/>
        <v>담터 생강차50T[8846/1]</v>
      </c>
      <c r="S30" s="80" t="s">
        <v>618</v>
      </c>
      <c r="T30" s="80" t="s">
        <v>618</v>
      </c>
      <c r="U30" s="138"/>
      <c r="V30" s="83"/>
      <c r="W30" s="266"/>
    </row>
    <row r="31" spans="1:23">
      <c r="A31" s="96">
        <v>11</v>
      </c>
      <c r="B31" s="127">
        <v>31</v>
      </c>
      <c r="C31" s="76" t="s">
        <v>402</v>
      </c>
      <c r="D31" s="171" t="str">
        <f t="shared" si="0"/>
        <v>8903_450x450.jpg</v>
      </c>
      <c r="E31" s="303" t="s">
        <v>1065</v>
      </c>
      <c r="F31" s="303"/>
      <c r="G31" s="84" t="s">
        <v>1053</v>
      </c>
      <c r="H31" s="159" t="s">
        <v>837</v>
      </c>
      <c r="I31" s="159">
        <v>1</v>
      </c>
      <c r="J31" s="159">
        <v>20</v>
      </c>
      <c r="K31" s="160">
        <v>3300</v>
      </c>
      <c r="L31" s="286" t="s">
        <v>782</v>
      </c>
      <c r="M31" s="82">
        <v>2500</v>
      </c>
      <c r="N31" s="82"/>
      <c r="O31" s="83"/>
      <c r="P31" s="213" t="s">
        <v>616</v>
      </c>
      <c r="Q31" s="213">
        <v>50002596</v>
      </c>
      <c r="R31" s="74" t="str">
        <f t="shared" si="1"/>
        <v>담터 호두 아몬드 율무차 15T [8903/1]</v>
      </c>
      <c r="S31" s="80" t="s">
        <v>618</v>
      </c>
      <c r="T31" s="80" t="s">
        <v>618</v>
      </c>
      <c r="U31" s="287" t="s">
        <v>839</v>
      </c>
      <c r="V31" s="83"/>
      <c r="W31" s="266"/>
    </row>
    <row r="32" spans="1:23">
      <c r="A32" s="96">
        <v>28</v>
      </c>
      <c r="B32" s="127">
        <v>32</v>
      </c>
      <c r="C32" s="288" t="s">
        <v>419</v>
      </c>
      <c r="D32" s="171" t="str">
        <f t="shared" si="0"/>
        <v>8914_450x450.jpg</v>
      </c>
      <c r="E32" s="303" t="s">
        <v>1065</v>
      </c>
      <c r="F32" s="303"/>
      <c r="G32" s="239" t="s">
        <v>1055</v>
      </c>
      <c r="H32" s="80" t="s">
        <v>737</v>
      </c>
      <c r="I32" s="80">
        <v>1</v>
      </c>
      <c r="J32" s="80">
        <v>20</v>
      </c>
      <c r="K32" s="111">
        <v>4500</v>
      </c>
      <c r="L32" s="286" t="s">
        <v>782</v>
      </c>
      <c r="M32" s="82">
        <v>2500</v>
      </c>
      <c r="N32" s="82"/>
      <c r="O32" s="83"/>
      <c r="P32" s="212" t="s">
        <v>595</v>
      </c>
      <c r="Q32" s="212">
        <v>50002384</v>
      </c>
      <c r="R32" s="74" t="str">
        <f t="shared" si="1"/>
        <v>담터 고구마라떼12T[8914/1]</v>
      </c>
      <c r="S32" s="80" t="s">
        <v>618</v>
      </c>
      <c r="T32" s="80" t="s">
        <v>618</v>
      </c>
      <c r="U32" s="138"/>
      <c r="V32" s="83"/>
      <c r="W32" s="266"/>
    </row>
    <row r="33" spans="1:23">
      <c r="A33" s="96">
        <v>27</v>
      </c>
      <c r="B33" s="127">
        <v>33</v>
      </c>
      <c r="C33" s="76" t="s">
        <v>418</v>
      </c>
      <c r="D33" s="171" t="str">
        <f t="shared" si="0"/>
        <v>8915_450x450.jpg</v>
      </c>
      <c r="E33" s="303" t="s">
        <v>1065</v>
      </c>
      <c r="F33" s="303"/>
      <c r="G33" s="83" t="s">
        <v>1051</v>
      </c>
      <c r="H33" s="80" t="s">
        <v>737</v>
      </c>
      <c r="I33" s="80">
        <v>1</v>
      </c>
      <c r="J33" s="80">
        <v>20</v>
      </c>
      <c r="K33" s="111">
        <v>3400</v>
      </c>
      <c r="L33" s="286" t="s">
        <v>782</v>
      </c>
      <c r="M33" s="82">
        <v>2500</v>
      </c>
      <c r="N33" s="82"/>
      <c r="O33" s="83"/>
      <c r="P33" s="212" t="s">
        <v>617</v>
      </c>
      <c r="Q33" s="212">
        <v>50002267</v>
      </c>
      <c r="R33" s="74" t="str">
        <f t="shared" ref="R33:R67" si="2">CONCATENATE(G33,"[",C33,"/",I33,"]")</f>
        <v>담터 오리지날 핫초코 16T[8915/1]</v>
      </c>
      <c r="S33" s="80" t="s">
        <v>618</v>
      </c>
      <c r="T33" s="80" t="s">
        <v>618</v>
      </c>
      <c r="U33" s="138"/>
      <c r="V33" s="83"/>
      <c r="W33" s="266"/>
    </row>
    <row r="34" spans="1:23">
      <c r="A34" s="96">
        <v>19</v>
      </c>
      <c r="B34" s="127">
        <v>34</v>
      </c>
      <c r="C34" s="288" t="s">
        <v>410</v>
      </c>
      <c r="D34" s="171" t="str">
        <f t="shared" si="0"/>
        <v>8916_450x450.jpg</v>
      </c>
      <c r="E34" s="77" t="s">
        <v>935</v>
      </c>
      <c r="F34" s="77"/>
      <c r="G34" s="239" t="s">
        <v>738</v>
      </c>
      <c r="H34" s="80" t="s">
        <v>737</v>
      </c>
      <c r="I34" s="80">
        <v>1</v>
      </c>
      <c r="J34" s="80">
        <v>20</v>
      </c>
      <c r="K34" s="111">
        <v>3100</v>
      </c>
      <c r="L34" s="286" t="s">
        <v>782</v>
      </c>
      <c r="M34" s="82">
        <v>2500</v>
      </c>
      <c r="N34" s="82"/>
      <c r="O34" s="83"/>
      <c r="P34" s="213" t="s">
        <v>614</v>
      </c>
      <c r="Q34" s="213">
        <v>50002380</v>
      </c>
      <c r="R34" s="74" t="str">
        <f t="shared" si="2"/>
        <v>담터 레몬홍차20T[8916/1]</v>
      </c>
      <c r="S34" s="80" t="s">
        <v>618</v>
      </c>
      <c r="T34" s="80" t="s">
        <v>618</v>
      </c>
      <c r="U34" s="138"/>
      <c r="V34" s="83"/>
      <c r="W34" s="266"/>
    </row>
    <row r="35" spans="1:23">
      <c r="A35" s="96">
        <v>24</v>
      </c>
      <c r="B35" s="127">
        <v>35</v>
      </c>
      <c r="C35" s="76" t="s">
        <v>415</v>
      </c>
      <c r="D35" s="171" t="str">
        <f t="shared" si="0"/>
        <v>8917_450x450.jpg</v>
      </c>
      <c r="E35" s="77" t="s">
        <v>935</v>
      </c>
      <c r="F35" s="77"/>
      <c r="G35" s="83" t="s">
        <v>741</v>
      </c>
      <c r="H35" s="80" t="s">
        <v>737</v>
      </c>
      <c r="I35" s="80">
        <v>1</v>
      </c>
      <c r="J35" s="80">
        <v>40</v>
      </c>
      <c r="K35" s="111">
        <v>3600</v>
      </c>
      <c r="L35" s="286" t="s">
        <v>782</v>
      </c>
      <c r="M35" s="82">
        <v>2500</v>
      </c>
      <c r="N35" s="82"/>
      <c r="O35" s="83"/>
      <c r="P35" s="213" t="s">
        <v>614</v>
      </c>
      <c r="Q35" s="213">
        <v>50002380</v>
      </c>
      <c r="R35" s="74" t="str">
        <f t="shared" si="2"/>
        <v>담터 복숭아홍차 20T[8917/1]</v>
      </c>
      <c r="S35" s="80" t="s">
        <v>618</v>
      </c>
      <c r="T35" s="80" t="s">
        <v>618</v>
      </c>
      <c r="U35" s="138" t="s">
        <v>840</v>
      </c>
      <c r="V35" s="83"/>
      <c r="W35" s="266"/>
    </row>
    <row r="36" spans="1:23">
      <c r="A36" s="96">
        <v>25</v>
      </c>
      <c r="B36" s="127">
        <v>36</v>
      </c>
      <c r="C36" s="288" t="s">
        <v>416</v>
      </c>
      <c r="D36" s="171" t="str">
        <f t="shared" si="0"/>
        <v>8921_450x450.jpg</v>
      </c>
      <c r="E36" s="77" t="s">
        <v>935</v>
      </c>
      <c r="F36" s="77"/>
      <c r="G36" s="239" t="s">
        <v>742</v>
      </c>
      <c r="H36" s="80" t="s">
        <v>737</v>
      </c>
      <c r="I36" s="80">
        <v>1</v>
      </c>
      <c r="J36" s="80">
        <v>40</v>
      </c>
      <c r="K36" s="111">
        <v>3600</v>
      </c>
      <c r="L36" s="286" t="s">
        <v>782</v>
      </c>
      <c r="M36" s="82">
        <v>2500</v>
      </c>
      <c r="N36" s="82"/>
      <c r="O36" s="83"/>
      <c r="P36" s="213" t="s">
        <v>614</v>
      </c>
      <c r="Q36" s="213">
        <v>50002380</v>
      </c>
      <c r="R36" s="74" t="str">
        <f t="shared" si="2"/>
        <v>담터 매실홍차20T[8921/1]</v>
      </c>
      <c r="S36" s="80" t="s">
        <v>618</v>
      </c>
      <c r="T36" s="80" t="s">
        <v>618</v>
      </c>
      <c r="U36" s="138" t="s">
        <v>840</v>
      </c>
      <c r="V36" s="83"/>
      <c r="W36" s="266"/>
    </row>
    <row r="37" spans="1:23">
      <c r="A37" s="96">
        <v>20</v>
      </c>
      <c r="B37" s="127">
        <v>37</v>
      </c>
      <c r="C37" s="288" t="s">
        <v>411</v>
      </c>
      <c r="D37" s="171" t="str">
        <f t="shared" si="0"/>
        <v>8928_450x450.jpg</v>
      </c>
      <c r="E37" s="77" t="s">
        <v>935</v>
      </c>
      <c r="F37" s="77"/>
      <c r="G37" s="239" t="s">
        <v>739</v>
      </c>
      <c r="H37" s="80" t="s">
        <v>737</v>
      </c>
      <c r="I37" s="80">
        <v>1</v>
      </c>
      <c r="J37" s="80">
        <v>20</v>
      </c>
      <c r="K37" s="111">
        <v>4000</v>
      </c>
      <c r="L37" s="286" t="s">
        <v>782</v>
      </c>
      <c r="M37" s="82">
        <v>2500</v>
      </c>
      <c r="N37" s="82"/>
      <c r="O37" s="83"/>
      <c r="P37" s="212" t="s">
        <v>595</v>
      </c>
      <c r="Q37" s="212">
        <v>50002384</v>
      </c>
      <c r="R37" s="74" t="str">
        <f t="shared" si="2"/>
        <v>담터 단호박티백15T[8928/1]</v>
      </c>
      <c r="S37" s="80" t="s">
        <v>618</v>
      </c>
      <c r="T37" s="80" t="s">
        <v>618</v>
      </c>
      <c r="U37" s="138"/>
      <c r="V37" s="83"/>
      <c r="W37" s="266"/>
    </row>
    <row r="38" spans="1:23">
      <c r="A38" s="96">
        <v>21</v>
      </c>
      <c r="B38" s="127">
        <v>38</v>
      </c>
      <c r="C38" s="288" t="s">
        <v>412</v>
      </c>
      <c r="D38" s="171" t="str">
        <f t="shared" si="0"/>
        <v>8944_450x450.jpg</v>
      </c>
      <c r="E38" s="77" t="s">
        <v>935</v>
      </c>
      <c r="F38" s="77"/>
      <c r="G38" s="239" t="s">
        <v>740</v>
      </c>
      <c r="H38" s="80" t="s">
        <v>737</v>
      </c>
      <c r="I38" s="80">
        <v>1</v>
      </c>
      <c r="J38" s="80">
        <v>20</v>
      </c>
      <c r="K38" s="111">
        <v>3800</v>
      </c>
      <c r="L38" s="286" t="s">
        <v>782</v>
      </c>
      <c r="M38" s="82">
        <v>2500</v>
      </c>
      <c r="N38" s="82"/>
      <c r="O38" s="83"/>
      <c r="P38" s="212" t="s">
        <v>595</v>
      </c>
      <c r="Q38" s="212">
        <v>50002384</v>
      </c>
      <c r="R38" s="74" t="str">
        <f t="shared" si="2"/>
        <v>담터 오미자티백15T[8944/1]</v>
      </c>
      <c r="S38" s="80" t="s">
        <v>618</v>
      </c>
      <c r="T38" s="80" t="s">
        <v>618</v>
      </c>
      <c r="U38" s="138"/>
      <c r="V38" s="83"/>
      <c r="W38" s="266"/>
    </row>
    <row r="39" spans="1:23">
      <c r="A39" s="96">
        <v>26</v>
      </c>
      <c r="B39" s="127">
        <v>39</v>
      </c>
      <c r="C39" s="76" t="s">
        <v>417</v>
      </c>
      <c r="D39" s="171" t="str">
        <f t="shared" si="0"/>
        <v>8948_450x450.jpg</v>
      </c>
      <c r="E39" s="77" t="s">
        <v>935</v>
      </c>
      <c r="F39" s="77"/>
      <c r="G39" s="83" t="s">
        <v>734</v>
      </c>
      <c r="H39" s="80" t="s">
        <v>663</v>
      </c>
      <c r="I39" s="80">
        <v>1</v>
      </c>
      <c r="J39" s="80">
        <v>8</v>
      </c>
      <c r="K39" s="111">
        <v>10500</v>
      </c>
      <c r="L39" s="286" t="s">
        <v>782</v>
      </c>
      <c r="M39" s="82">
        <v>2500</v>
      </c>
      <c r="N39" s="82"/>
      <c r="O39" s="83"/>
      <c r="P39" s="213" t="s">
        <v>616</v>
      </c>
      <c r="Q39" s="213">
        <v>50002596</v>
      </c>
      <c r="R39" s="74" t="str">
        <f t="shared" si="2"/>
        <v>담터 호두 아몬드 율무차 50T[8948/1]</v>
      </c>
      <c r="S39" s="80" t="s">
        <v>618</v>
      </c>
      <c r="T39" s="80" t="s">
        <v>618</v>
      </c>
      <c r="U39" s="138"/>
      <c r="V39" s="83"/>
      <c r="W39" s="266"/>
    </row>
    <row r="40" spans="1:23">
      <c r="A40" s="96">
        <v>22</v>
      </c>
      <c r="B40" s="127">
        <v>40</v>
      </c>
      <c r="C40" s="288" t="s">
        <v>413</v>
      </c>
      <c r="D40" s="171" t="str">
        <f t="shared" si="0"/>
        <v>8978_450x450.jpg</v>
      </c>
      <c r="E40" s="77" t="s">
        <v>935</v>
      </c>
      <c r="F40" s="77"/>
      <c r="G40" s="239" t="s">
        <v>751</v>
      </c>
      <c r="H40" s="80" t="s">
        <v>752</v>
      </c>
      <c r="I40" s="80">
        <v>1</v>
      </c>
      <c r="J40" s="80">
        <v>32</v>
      </c>
      <c r="K40" s="111">
        <v>2800</v>
      </c>
      <c r="L40" s="286" t="s">
        <v>782</v>
      </c>
      <c r="M40" s="82">
        <v>2500</v>
      </c>
      <c r="N40" s="82"/>
      <c r="O40" s="83"/>
      <c r="P40" s="212" t="s">
        <v>595</v>
      </c>
      <c r="Q40" s="212">
        <v>50002384</v>
      </c>
      <c r="R40" s="74" t="str">
        <f t="shared" si="2"/>
        <v>담터 메밀차40T[8978/1]</v>
      </c>
      <c r="S40" s="80" t="s">
        <v>618</v>
      </c>
      <c r="T40" s="80" t="s">
        <v>618</v>
      </c>
      <c r="U40" s="138" t="s">
        <v>840</v>
      </c>
      <c r="V40" s="83"/>
      <c r="W40" s="266"/>
    </row>
    <row r="41" spans="1:23" ht="17.25" thickBot="1">
      <c r="A41" s="129">
        <v>23</v>
      </c>
      <c r="B41" s="127">
        <v>41</v>
      </c>
      <c r="C41" s="296" t="s">
        <v>414</v>
      </c>
      <c r="D41" s="171" t="str">
        <f t="shared" si="0"/>
        <v>9084_450x450.jpg</v>
      </c>
      <c r="E41" s="142" t="s">
        <v>935</v>
      </c>
      <c r="F41" s="142"/>
      <c r="G41" s="468" t="s">
        <v>1182</v>
      </c>
      <c r="H41" s="131" t="s">
        <v>752</v>
      </c>
      <c r="I41" s="131">
        <v>1</v>
      </c>
      <c r="J41" s="131">
        <v>32</v>
      </c>
      <c r="K41" s="121">
        <v>2800</v>
      </c>
      <c r="L41" s="298" t="s">
        <v>782</v>
      </c>
      <c r="M41" s="133">
        <v>2500</v>
      </c>
      <c r="N41" s="133"/>
      <c r="O41" s="118"/>
      <c r="P41" s="202" t="s">
        <v>613</v>
      </c>
      <c r="Q41" s="202">
        <v>50002594</v>
      </c>
      <c r="R41" s="119" t="str">
        <f t="shared" si="2"/>
        <v>담터 옥수수수염차40T[9084/1]</v>
      </c>
      <c r="S41" s="131" t="s">
        <v>618</v>
      </c>
      <c r="T41" s="131" t="s">
        <v>618</v>
      </c>
      <c r="U41" s="300" t="s">
        <v>840</v>
      </c>
      <c r="V41" s="118"/>
      <c r="W41" s="347" t="s">
        <v>1181</v>
      </c>
    </row>
    <row r="42" spans="1:23">
      <c r="A42" s="75">
        <v>7</v>
      </c>
      <c r="B42" s="127">
        <v>42</v>
      </c>
      <c r="C42" s="85" t="s">
        <v>452</v>
      </c>
      <c r="D42" s="171" t="str">
        <f t="shared" si="0"/>
        <v>94135_450x450.jpg</v>
      </c>
      <c r="E42" s="388" t="s">
        <v>1065</v>
      </c>
      <c r="F42" s="388"/>
      <c r="G42" s="26" t="s">
        <v>1044</v>
      </c>
      <c r="H42" s="58" t="s">
        <v>729</v>
      </c>
      <c r="I42" s="26">
        <v>1</v>
      </c>
      <c r="J42" s="26">
        <v>30</v>
      </c>
      <c r="K42" s="61">
        <v>2100</v>
      </c>
      <c r="L42" s="46" t="s">
        <v>782</v>
      </c>
      <c r="M42" s="61">
        <v>2500</v>
      </c>
      <c r="N42" s="61"/>
      <c r="O42" s="26"/>
      <c r="P42" s="26" t="s">
        <v>612</v>
      </c>
      <c r="Q42" s="26">
        <v>50002268</v>
      </c>
      <c r="R42" s="25" t="str">
        <f t="shared" si="2"/>
        <v>동서(업소용)현미녹차50T[94135/1]</v>
      </c>
      <c r="S42" s="26" t="s">
        <v>581</v>
      </c>
      <c r="T42" s="26" t="s">
        <v>581</v>
      </c>
      <c r="U42" s="143"/>
      <c r="V42" s="26"/>
      <c r="W42" s="265"/>
    </row>
    <row r="43" spans="1:23">
      <c r="A43" s="96">
        <v>8</v>
      </c>
      <c r="B43" s="127">
        <v>43</v>
      </c>
      <c r="C43" s="76" t="s">
        <v>453</v>
      </c>
      <c r="D43" s="171" t="str">
        <f t="shared" si="0"/>
        <v>94151_450x450.jpg</v>
      </c>
      <c r="E43" s="303" t="s">
        <v>1065</v>
      </c>
      <c r="F43" s="303"/>
      <c r="G43" s="83" t="s">
        <v>1049</v>
      </c>
      <c r="H43" s="80" t="s">
        <v>659</v>
      </c>
      <c r="I43" s="83">
        <v>1</v>
      </c>
      <c r="J43" s="83">
        <v>12</v>
      </c>
      <c r="K43" s="82">
        <v>9500</v>
      </c>
      <c r="L43" s="81" t="s">
        <v>782</v>
      </c>
      <c r="M43" s="82">
        <v>2500</v>
      </c>
      <c r="N43" s="82"/>
      <c r="O43" s="83"/>
      <c r="P43" s="83" t="s">
        <v>612</v>
      </c>
      <c r="Q43" s="83">
        <v>50002268</v>
      </c>
      <c r="R43" s="74" t="str">
        <f t="shared" si="2"/>
        <v>동서 현미녹차 180T[94151/1]</v>
      </c>
      <c r="S43" s="83" t="s">
        <v>581</v>
      </c>
      <c r="T43" s="83" t="s">
        <v>581</v>
      </c>
      <c r="U43" s="138"/>
      <c r="V43" s="376"/>
      <c r="W43" s="266"/>
    </row>
    <row r="44" spans="1:23">
      <c r="A44" s="96">
        <v>3</v>
      </c>
      <c r="B44" s="127">
        <v>44</v>
      </c>
      <c r="C44" s="76" t="s">
        <v>448</v>
      </c>
      <c r="D44" s="171" t="str">
        <f t="shared" si="0"/>
        <v>94153_450x450.jpg</v>
      </c>
      <c r="E44" s="77" t="s">
        <v>935</v>
      </c>
      <c r="F44" s="77"/>
      <c r="G44" s="83" t="s">
        <v>728</v>
      </c>
      <c r="H44" s="83" t="s">
        <v>670</v>
      </c>
      <c r="I44" s="83">
        <v>1</v>
      </c>
      <c r="J44" s="83">
        <v>24</v>
      </c>
      <c r="K44" s="82">
        <v>5900</v>
      </c>
      <c r="L44" s="283" t="s">
        <v>582</v>
      </c>
      <c r="M44" s="284"/>
      <c r="N44" s="82"/>
      <c r="O44" s="83"/>
      <c r="P44" s="83" t="s">
        <v>612</v>
      </c>
      <c r="Q44" s="83">
        <v>50002268</v>
      </c>
      <c r="R44" s="74" t="str">
        <f t="shared" si="2"/>
        <v>동서현미녹차100T[94153/1]</v>
      </c>
      <c r="S44" s="83" t="s">
        <v>581</v>
      </c>
      <c r="T44" s="83" t="s">
        <v>581</v>
      </c>
      <c r="U44" s="138"/>
      <c r="V44" s="376" t="s">
        <v>1041</v>
      </c>
      <c r="W44" s="266"/>
    </row>
    <row r="45" spans="1:23">
      <c r="A45" s="96">
        <v>4</v>
      </c>
      <c r="B45" s="127">
        <v>45</v>
      </c>
      <c r="C45" s="76" t="s">
        <v>449</v>
      </c>
      <c r="D45" s="171" t="str">
        <f t="shared" si="0"/>
        <v>94155_450x450.jpg</v>
      </c>
      <c r="E45" s="303" t="s">
        <v>1065</v>
      </c>
      <c r="F45" s="303"/>
      <c r="G45" s="83" t="s">
        <v>1045</v>
      </c>
      <c r="H45" s="83" t="s">
        <v>670</v>
      </c>
      <c r="I45" s="83">
        <v>1</v>
      </c>
      <c r="J45" s="83">
        <v>24</v>
      </c>
      <c r="K45" s="82">
        <v>5400</v>
      </c>
      <c r="L45" s="283" t="s">
        <v>582</v>
      </c>
      <c r="M45" s="284"/>
      <c r="N45" s="82"/>
      <c r="O45" s="83"/>
      <c r="P45" s="83" t="s">
        <v>612</v>
      </c>
      <c r="Q45" s="83">
        <v>50002268</v>
      </c>
      <c r="R45" s="74" t="str">
        <f t="shared" si="2"/>
        <v>동서(업소용)현미녹차100T[94155/1]</v>
      </c>
      <c r="S45" s="83" t="s">
        <v>581</v>
      </c>
      <c r="T45" s="83" t="s">
        <v>581</v>
      </c>
      <c r="U45" s="138"/>
      <c r="V45" s="376" t="s">
        <v>1041</v>
      </c>
      <c r="W45" s="266"/>
    </row>
    <row r="46" spans="1:23">
      <c r="A46" s="96">
        <v>2</v>
      </c>
      <c r="B46" s="127">
        <v>46</v>
      </c>
      <c r="C46" s="76" t="s">
        <v>447</v>
      </c>
      <c r="D46" s="171" t="str">
        <f t="shared" si="0"/>
        <v>94158_450x450.jpg</v>
      </c>
      <c r="E46" s="77" t="s">
        <v>935</v>
      </c>
      <c r="F46" s="77"/>
      <c r="G46" s="83" t="s">
        <v>727</v>
      </c>
      <c r="H46" s="83" t="s">
        <v>670</v>
      </c>
      <c r="I46" s="83">
        <v>1</v>
      </c>
      <c r="J46" s="83">
        <v>24</v>
      </c>
      <c r="K46" s="82">
        <v>7500</v>
      </c>
      <c r="L46" s="283" t="s">
        <v>582</v>
      </c>
      <c r="M46" s="284"/>
      <c r="N46" s="82"/>
      <c r="O46" s="83"/>
      <c r="P46" s="212" t="s">
        <v>595</v>
      </c>
      <c r="Q46" s="212">
        <v>50002384</v>
      </c>
      <c r="R46" s="74" t="str">
        <f t="shared" si="2"/>
        <v>동서둥굴레차100T[94158/1]</v>
      </c>
      <c r="S46" s="83" t="s">
        <v>581</v>
      </c>
      <c r="T46" s="83" t="s">
        <v>581</v>
      </c>
      <c r="U46" s="138"/>
      <c r="V46" s="376" t="s">
        <v>1041</v>
      </c>
      <c r="W46" s="266"/>
    </row>
    <row r="47" spans="1:23">
      <c r="A47" s="96">
        <v>6</v>
      </c>
      <c r="B47" s="127">
        <v>47</v>
      </c>
      <c r="C47" s="76" t="s">
        <v>451</v>
      </c>
      <c r="D47" s="171" t="str">
        <f t="shared" si="0"/>
        <v>94197_450x450.jpg</v>
      </c>
      <c r="E47" s="303" t="s">
        <v>1065</v>
      </c>
      <c r="F47" s="303"/>
      <c r="G47" s="83" t="s">
        <v>1047</v>
      </c>
      <c r="H47" s="80" t="s">
        <v>667</v>
      </c>
      <c r="I47" s="83">
        <v>1</v>
      </c>
      <c r="J47" s="83">
        <v>18</v>
      </c>
      <c r="K47" s="82">
        <v>2700</v>
      </c>
      <c r="L47" s="81" t="s">
        <v>782</v>
      </c>
      <c r="M47" s="82">
        <v>2500</v>
      </c>
      <c r="N47" s="82"/>
      <c r="O47" s="83"/>
      <c r="P47" s="212" t="s">
        <v>595</v>
      </c>
      <c r="Q47" s="212">
        <v>50002384</v>
      </c>
      <c r="R47" s="74" t="str">
        <f t="shared" si="2"/>
        <v>동서 루이보스 보리차 50T[94197/1]</v>
      </c>
      <c r="S47" s="83" t="s">
        <v>581</v>
      </c>
      <c r="T47" s="83" t="s">
        <v>581</v>
      </c>
      <c r="U47" s="138"/>
      <c r="V47" s="376"/>
      <c r="W47" s="266"/>
    </row>
    <row r="48" spans="1:23">
      <c r="A48" s="96">
        <v>1</v>
      </c>
      <c r="B48" s="127">
        <v>48</v>
      </c>
      <c r="C48" s="76" t="s">
        <v>715</v>
      </c>
      <c r="D48" s="171" t="str">
        <f t="shared" si="0"/>
        <v>94510_450x450.jpg</v>
      </c>
      <c r="E48" s="303" t="s">
        <v>1065</v>
      </c>
      <c r="F48" s="303"/>
      <c r="G48" s="83" t="s">
        <v>1048</v>
      </c>
      <c r="H48" s="83" t="s">
        <v>670</v>
      </c>
      <c r="I48" s="83">
        <v>1</v>
      </c>
      <c r="J48" s="83">
        <v>24</v>
      </c>
      <c r="K48" s="82">
        <v>5500</v>
      </c>
      <c r="L48" s="283" t="s">
        <v>582</v>
      </c>
      <c r="M48" s="284"/>
      <c r="N48" s="82"/>
      <c r="O48" s="83"/>
      <c r="P48" s="212" t="s">
        <v>595</v>
      </c>
      <c r="Q48" s="212">
        <v>50002384</v>
      </c>
      <c r="R48" s="74" t="str">
        <f t="shared" si="2"/>
        <v>동서 메밀차 100T[94510/1]</v>
      </c>
      <c r="S48" s="83" t="s">
        <v>581</v>
      </c>
      <c r="T48" s="83" t="s">
        <v>581</v>
      </c>
      <c r="U48" s="138"/>
      <c r="V48" s="376" t="s">
        <v>1041</v>
      </c>
      <c r="W48" s="266"/>
    </row>
    <row r="49" spans="1:23" ht="17.25" thickBot="1">
      <c r="A49" s="96">
        <v>5</v>
      </c>
      <c r="B49" s="127">
        <v>49</v>
      </c>
      <c r="C49" s="386" t="s">
        <v>450</v>
      </c>
      <c r="D49" s="171" t="str">
        <f t="shared" si="0"/>
        <v>94517_450x450.jpg</v>
      </c>
      <c r="E49" s="318" t="s">
        <v>1065</v>
      </c>
      <c r="F49" s="318"/>
      <c r="G49" s="118" t="s">
        <v>1046</v>
      </c>
      <c r="H49" s="131" t="s">
        <v>659</v>
      </c>
      <c r="I49" s="118">
        <v>1</v>
      </c>
      <c r="J49" s="118">
        <v>12</v>
      </c>
      <c r="K49" s="133">
        <v>6200</v>
      </c>
      <c r="L49" s="122" t="s">
        <v>782</v>
      </c>
      <c r="M49" s="133">
        <v>2500</v>
      </c>
      <c r="N49" s="133"/>
      <c r="O49" s="118"/>
      <c r="P49" s="202" t="s">
        <v>613</v>
      </c>
      <c r="Q49" s="202">
        <v>50002594</v>
      </c>
      <c r="R49" s="119" t="str">
        <f t="shared" si="2"/>
        <v>동서 자색 옥수수차 80T[94517/1]</v>
      </c>
      <c r="S49" s="118" t="s">
        <v>581</v>
      </c>
      <c r="T49" s="118" t="s">
        <v>581</v>
      </c>
      <c r="U49" s="300"/>
      <c r="V49" s="379"/>
      <c r="W49" s="347"/>
    </row>
    <row r="50" spans="1:23">
      <c r="A50" s="96">
        <v>49</v>
      </c>
      <c r="B50" s="127">
        <v>50</v>
      </c>
      <c r="C50" s="395" t="s">
        <v>442</v>
      </c>
      <c r="D50" s="171" t="str">
        <f t="shared" si="0"/>
        <v>1910_450x450.jpg</v>
      </c>
      <c r="E50" s="388" t="s">
        <v>1065</v>
      </c>
      <c r="F50" s="388"/>
      <c r="G50" s="241" t="s">
        <v>735</v>
      </c>
      <c r="H50" s="58" t="s">
        <v>663</v>
      </c>
      <c r="I50" s="58">
        <v>1</v>
      </c>
      <c r="J50" s="58">
        <v>8</v>
      </c>
      <c r="K50" s="37">
        <v>8800</v>
      </c>
      <c r="L50" s="294" t="s">
        <v>782</v>
      </c>
      <c r="M50" s="37">
        <v>2500</v>
      </c>
      <c r="N50" s="37"/>
      <c r="O50" s="58"/>
      <c r="P50" s="208" t="s">
        <v>595</v>
      </c>
      <c r="Q50" s="208">
        <v>50002384</v>
      </c>
      <c r="R50" s="48" t="str">
        <f t="shared" si="2"/>
        <v>동일)홍삼더덕천마차40T[1910/1]</v>
      </c>
      <c r="S50" s="58" t="s">
        <v>1066</v>
      </c>
      <c r="T50" s="58" t="s">
        <v>760</v>
      </c>
      <c r="U50" s="143"/>
      <c r="V50" s="26"/>
      <c r="W50" s="265" t="s">
        <v>1183</v>
      </c>
    </row>
    <row r="51" spans="1:23" ht="17.25" thickBot="1">
      <c r="A51" s="69">
        <v>50</v>
      </c>
      <c r="B51" s="127">
        <v>51</v>
      </c>
      <c r="C51" s="396" t="s">
        <v>443</v>
      </c>
      <c r="D51" s="171" t="str">
        <f t="shared" si="0"/>
        <v>1911_450x450.jpg</v>
      </c>
      <c r="E51" s="387" t="s">
        <v>1065</v>
      </c>
      <c r="F51" s="387"/>
      <c r="G51" s="240" t="s">
        <v>1063</v>
      </c>
      <c r="H51" s="140" t="s">
        <v>737</v>
      </c>
      <c r="I51" s="140">
        <v>1</v>
      </c>
      <c r="J51" s="140">
        <v>20</v>
      </c>
      <c r="K51" s="113">
        <v>8800</v>
      </c>
      <c r="L51" s="290" t="s">
        <v>782</v>
      </c>
      <c r="M51" s="113">
        <v>2500</v>
      </c>
      <c r="N51" s="113"/>
      <c r="O51" s="140"/>
      <c r="P51" s="295" t="s">
        <v>595</v>
      </c>
      <c r="Q51" s="295">
        <v>50002384</v>
      </c>
      <c r="R51" s="112" t="str">
        <f t="shared" si="2"/>
        <v>동일)야채천마차40T[1911/1]</v>
      </c>
      <c r="S51" s="140" t="s">
        <v>760</v>
      </c>
      <c r="T51" s="140" t="s">
        <v>760</v>
      </c>
      <c r="U51" s="141"/>
      <c r="V51" s="72"/>
      <c r="W51" s="354"/>
    </row>
    <row r="52" spans="1:23">
      <c r="A52" s="22">
        <v>56</v>
      </c>
      <c r="B52" s="127">
        <v>52</v>
      </c>
      <c r="C52" s="302" t="s">
        <v>718</v>
      </c>
      <c r="D52" s="171" t="str">
        <f t="shared" si="0"/>
        <v>1479_450x450.jpg</v>
      </c>
      <c r="E52" s="34" t="s">
        <v>936</v>
      </c>
      <c r="F52" s="34"/>
      <c r="G52" s="469" t="s">
        <v>1188</v>
      </c>
      <c r="H52" s="52" t="s">
        <v>659</v>
      </c>
      <c r="I52" s="52">
        <v>1</v>
      </c>
      <c r="J52" s="52">
        <v>24</v>
      </c>
      <c r="K52" s="35">
        <v>2900</v>
      </c>
      <c r="L52" s="285" t="s">
        <v>782</v>
      </c>
      <c r="M52" s="35">
        <v>2500</v>
      </c>
      <c r="N52" s="35"/>
      <c r="O52" s="52"/>
      <c r="P52" s="293" t="s">
        <v>595</v>
      </c>
      <c r="Q52" s="293">
        <v>50002384</v>
      </c>
      <c r="R52" s="45" t="str">
        <f t="shared" si="2"/>
        <v>쌍계 결명자차 40티백[1479/1]</v>
      </c>
      <c r="S52" s="52" t="s">
        <v>763</v>
      </c>
      <c r="T52" s="52" t="s">
        <v>763</v>
      </c>
      <c r="U52" s="282" t="s">
        <v>840</v>
      </c>
      <c r="V52" s="24"/>
      <c r="W52" s="355" t="s">
        <v>1184</v>
      </c>
    </row>
    <row r="53" spans="1:23">
      <c r="A53" s="96">
        <v>58</v>
      </c>
      <c r="B53" s="127">
        <v>53</v>
      </c>
      <c r="C53" s="76" t="s">
        <v>720</v>
      </c>
      <c r="D53" s="171" t="str">
        <f t="shared" si="0"/>
        <v>1490_450x450.jpg</v>
      </c>
      <c r="E53" s="77" t="s">
        <v>936</v>
      </c>
      <c r="F53" s="77"/>
      <c r="G53" s="173" t="s">
        <v>1189</v>
      </c>
      <c r="H53" s="80" t="s">
        <v>659</v>
      </c>
      <c r="I53" s="80">
        <v>1</v>
      </c>
      <c r="J53" s="80">
        <v>24</v>
      </c>
      <c r="K53" s="111">
        <v>2900</v>
      </c>
      <c r="L53" s="286" t="s">
        <v>782</v>
      </c>
      <c r="M53" s="111">
        <v>2500</v>
      </c>
      <c r="N53" s="111"/>
      <c r="O53" s="80"/>
      <c r="P53" s="213" t="s">
        <v>595</v>
      </c>
      <c r="Q53" s="213">
        <v>50002384</v>
      </c>
      <c r="R53" s="108" t="str">
        <f t="shared" si="2"/>
        <v>쌍계 감잎차 40티백[1490/1]</v>
      </c>
      <c r="S53" s="80" t="s">
        <v>763</v>
      </c>
      <c r="T53" s="80" t="s">
        <v>763</v>
      </c>
      <c r="U53" s="138" t="s">
        <v>840</v>
      </c>
      <c r="V53" s="83"/>
      <c r="W53" s="266" t="s">
        <v>1184</v>
      </c>
    </row>
    <row r="54" spans="1:23">
      <c r="A54" s="96">
        <v>54</v>
      </c>
      <c r="B54" s="127">
        <v>54</v>
      </c>
      <c r="C54" s="76" t="s">
        <v>716</v>
      </c>
      <c r="D54" s="171" t="str">
        <f t="shared" si="0"/>
        <v>1491_450x450.jpg</v>
      </c>
      <c r="E54" s="77" t="s">
        <v>936</v>
      </c>
      <c r="F54" s="77"/>
      <c r="G54" s="173" t="s">
        <v>1190</v>
      </c>
      <c r="H54" s="80" t="s">
        <v>659</v>
      </c>
      <c r="I54" s="80">
        <v>1</v>
      </c>
      <c r="J54" s="80">
        <v>24</v>
      </c>
      <c r="K54" s="111">
        <v>3900</v>
      </c>
      <c r="L54" s="286" t="s">
        <v>782</v>
      </c>
      <c r="M54" s="111">
        <v>2500</v>
      </c>
      <c r="N54" s="111"/>
      <c r="O54" s="80"/>
      <c r="P54" s="213" t="s">
        <v>595</v>
      </c>
      <c r="Q54" s="213">
        <v>50002384</v>
      </c>
      <c r="R54" s="108" t="str">
        <f t="shared" si="2"/>
        <v>쌍계 수국차 40티백[1491/1]</v>
      </c>
      <c r="S54" s="80" t="s">
        <v>763</v>
      </c>
      <c r="T54" s="80" t="s">
        <v>763</v>
      </c>
      <c r="U54" s="138" t="s">
        <v>840</v>
      </c>
      <c r="V54" s="83"/>
      <c r="W54" s="266" t="s">
        <v>1184</v>
      </c>
    </row>
    <row r="55" spans="1:23">
      <c r="A55" s="96">
        <v>59</v>
      </c>
      <c r="B55" s="127">
        <v>55</v>
      </c>
      <c r="C55" s="76" t="s">
        <v>721</v>
      </c>
      <c r="D55" s="171" t="str">
        <f t="shared" si="0"/>
        <v>1492_450x450.jpg</v>
      </c>
      <c r="E55" s="77" t="s">
        <v>936</v>
      </c>
      <c r="F55" s="77"/>
      <c r="G55" s="173" t="s">
        <v>1191</v>
      </c>
      <c r="H55" s="80" t="s">
        <v>659</v>
      </c>
      <c r="I55" s="80">
        <v>1</v>
      </c>
      <c r="J55" s="80">
        <v>24</v>
      </c>
      <c r="K55" s="111">
        <v>3500</v>
      </c>
      <c r="L55" s="286" t="s">
        <v>782</v>
      </c>
      <c r="M55" s="111">
        <v>2500</v>
      </c>
      <c r="N55" s="111"/>
      <c r="O55" s="80"/>
      <c r="P55" s="213" t="s">
        <v>595</v>
      </c>
      <c r="Q55" s="213">
        <v>50002384</v>
      </c>
      <c r="R55" s="108" t="str">
        <f t="shared" si="2"/>
        <v>쌍계 헛개나무차 40티백[1492/1]</v>
      </c>
      <c r="S55" s="80" t="s">
        <v>763</v>
      </c>
      <c r="T55" s="80" t="s">
        <v>763</v>
      </c>
      <c r="U55" s="138" t="s">
        <v>840</v>
      </c>
      <c r="V55" s="83"/>
      <c r="W55" s="266" t="s">
        <v>1184</v>
      </c>
    </row>
    <row r="56" spans="1:23">
      <c r="A56" s="96">
        <v>57</v>
      </c>
      <c r="B56" s="127">
        <v>56</v>
      </c>
      <c r="C56" s="76" t="s">
        <v>719</v>
      </c>
      <c r="D56" s="171" t="str">
        <f t="shared" si="0"/>
        <v>1789_450x450.jpg</v>
      </c>
      <c r="E56" s="77" t="s">
        <v>936</v>
      </c>
      <c r="F56" s="77"/>
      <c r="G56" s="173" t="s">
        <v>1192</v>
      </c>
      <c r="H56" s="80" t="s">
        <v>659</v>
      </c>
      <c r="I56" s="80">
        <v>1</v>
      </c>
      <c r="J56" s="80">
        <v>24</v>
      </c>
      <c r="K56" s="111">
        <v>3900</v>
      </c>
      <c r="L56" s="286" t="s">
        <v>782</v>
      </c>
      <c r="M56" s="111">
        <v>2500</v>
      </c>
      <c r="N56" s="111"/>
      <c r="O56" s="80"/>
      <c r="P56" s="213" t="s">
        <v>595</v>
      </c>
      <c r="Q56" s="213">
        <v>50002384</v>
      </c>
      <c r="R56" s="108" t="str">
        <f t="shared" si="2"/>
        <v>쌍계 도라지차 40티백[1789/1]</v>
      </c>
      <c r="S56" s="80" t="s">
        <v>1071</v>
      </c>
      <c r="T56" s="80" t="s">
        <v>763</v>
      </c>
      <c r="U56" s="138" t="s">
        <v>840</v>
      </c>
      <c r="V56" s="83"/>
      <c r="W56" s="266" t="s">
        <v>1184</v>
      </c>
    </row>
    <row r="57" spans="1:23">
      <c r="A57" s="96">
        <v>64</v>
      </c>
      <c r="B57" s="127">
        <v>57</v>
      </c>
      <c r="C57" s="288" t="s">
        <v>429</v>
      </c>
      <c r="D57" s="171" t="str">
        <f t="shared" si="0"/>
        <v>1873_450x450.jpg</v>
      </c>
      <c r="E57" s="77" t="s">
        <v>936</v>
      </c>
      <c r="F57" s="77"/>
      <c r="G57" s="304" t="s">
        <v>1193</v>
      </c>
      <c r="H57" s="80" t="s">
        <v>737</v>
      </c>
      <c r="I57" s="80">
        <v>1</v>
      </c>
      <c r="J57" s="80">
        <v>40</v>
      </c>
      <c r="K57" s="111">
        <v>4000</v>
      </c>
      <c r="L57" s="286" t="s">
        <v>782</v>
      </c>
      <c r="M57" s="111">
        <v>2500</v>
      </c>
      <c r="N57" s="111"/>
      <c r="O57" s="80"/>
      <c r="P57" s="213" t="s">
        <v>595</v>
      </c>
      <c r="Q57" s="213">
        <v>50002384</v>
      </c>
      <c r="R57" s="108" t="str">
        <f t="shared" si="2"/>
        <v>쌍계 백세누리 겨우살이차 20T[1873/1]</v>
      </c>
      <c r="S57" s="80" t="s">
        <v>763</v>
      </c>
      <c r="T57" s="80" t="s">
        <v>763</v>
      </c>
      <c r="U57" s="138" t="s">
        <v>840</v>
      </c>
      <c r="V57" s="83"/>
      <c r="W57" s="266" t="s">
        <v>1185</v>
      </c>
    </row>
    <row r="58" spans="1:23">
      <c r="A58" s="96">
        <v>65</v>
      </c>
      <c r="B58" s="127">
        <v>58</v>
      </c>
      <c r="C58" s="288" t="s">
        <v>430</v>
      </c>
      <c r="D58" s="171" t="str">
        <f t="shared" si="0"/>
        <v>8730_450x450.jpg</v>
      </c>
      <c r="E58" s="77" t="s">
        <v>936</v>
      </c>
      <c r="F58" s="77"/>
      <c r="G58" s="304" t="s">
        <v>1194</v>
      </c>
      <c r="H58" s="80" t="s">
        <v>659</v>
      </c>
      <c r="I58" s="80">
        <v>1</v>
      </c>
      <c r="J58" s="80">
        <v>24</v>
      </c>
      <c r="K58" s="111">
        <v>3200</v>
      </c>
      <c r="L58" s="286" t="s">
        <v>782</v>
      </c>
      <c r="M58" s="111">
        <v>2500</v>
      </c>
      <c r="N58" s="111"/>
      <c r="O58" s="80"/>
      <c r="P58" s="213" t="s">
        <v>595</v>
      </c>
      <c r="Q58" s="213">
        <v>50002384</v>
      </c>
      <c r="R58" s="108" t="str">
        <f t="shared" si="2"/>
        <v>쌍계 민들레차40t[8730/1]</v>
      </c>
      <c r="S58" s="80" t="s">
        <v>1071</v>
      </c>
      <c r="T58" s="80" t="s">
        <v>763</v>
      </c>
      <c r="U58" s="138" t="s">
        <v>840</v>
      </c>
      <c r="V58" s="83"/>
      <c r="W58" s="266" t="s">
        <v>1184</v>
      </c>
    </row>
    <row r="59" spans="1:23">
      <c r="A59" s="96">
        <v>60</v>
      </c>
      <c r="B59" s="127">
        <v>59</v>
      </c>
      <c r="C59" s="76" t="s">
        <v>722</v>
      </c>
      <c r="D59" s="171" t="str">
        <f t="shared" si="0"/>
        <v>8738_450x450.jpg</v>
      </c>
      <c r="E59" s="77" t="s">
        <v>936</v>
      </c>
      <c r="F59" s="77"/>
      <c r="G59" s="173" t="s">
        <v>1195</v>
      </c>
      <c r="H59" s="80" t="s">
        <v>659</v>
      </c>
      <c r="I59" s="80">
        <v>1</v>
      </c>
      <c r="J59" s="80">
        <v>24</v>
      </c>
      <c r="K59" s="111">
        <v>3900</v>
      </c>
      <c r="L59" s="286" t="s">
        <v>782</v>
      </c>
      <c r="M59" s="111">
        <v>2500</v>
      </c>
      <c r="N59" s="111"/>
      <c r="O59" s="80"/>
      <c r="P59" s="213" t="s">
        <v>595</v>
      </c>
      <c r="Q59" s="213">
        <v>50002384</v>
      </c>
      <c r="R59" s="108" t="str">
        <f t="shared" si="2"/>
        <v>쌍계 우엉차 40티백[8738/1]</v>
      </c>
      <c r="S59" s="80" t="s">
        <v>763</v>
      </c>
      <c r="T59" s="80" t="s">
        <v>763</v>
      </c>
      <c r="U59" s="138" t="s">
        <v>840</v>
      </c>
      <c r="V59" s="83"/>
      <c r="W59" s="266" t="s">
        <v>1184</v>
      </c>
    </row>
    <row r="60" spans="1:23">
      <c r="A60" s="96">
        <v>66</v>
      </c>
      <c r="B60" s="127">
        <v>60</v>
      </c>
      <c r="C60" s="288" t="s">
        <v>431</v>
      </c>
      <c r="D60" s="171" t="str">
        <f t="shared" si="0"/>
        <v>8739_450x450.jpg</v>
      </c>
      <c r="E60" s="77" t="s">
        <v>936</v>
      </c>
      <c r="F60" s="77"/>
      <c r="G60" s="304" t="s">
        <v>1196</v>
      </c>
      <c r="H60" s="80" t="s">
        <v>737</v>
      </c>
      <c r="I60" s="80">
        <v>1</v>
      </c>
      <c r="J60" s="80">
        <v>40</v>
      </c>
      <c r="K60" s="111">
        <v>4000</v>
      </c>
      <c r="L60" s="286" t="s">
        <v>782</v>
      </c>
      <c r="M60" s="111">
        <v>2500</v>
      </c>
      <c r="N60" s="111"/>
      <c r="O60" s="80"/>
      <c r="P60" s="213" t="s">
        <v>595</v>
      </c>
      <c r="Q60" s="213">
        <v>50002384</v>
      </c>
      <c r="R60" s="108" t="str">
        <f t="shared" si="2"/>
        <v>쌍계 맑은 순환 돼지감자차 20T[8739/1]</v>
      </c>
      <c r="S60" s="80" t="s">
        <v>763</v>
      </c>
      <c r="T60" s="80" t="s">
        <v>763</v>
      </c>
      <c r="U60" s="138" t="s">
        <v>840</v>
      </c>
      <c r="V60" s="83"/>
      <c r="W60" s="266" t="s">
        <v>1186</v>
      </c>
    </row>
    <row r="61" spans="1:23">
      <c r="A61" s="96">
        <v>61</v>
      </c>
      <c r="B61" s="127">
        <v>61</v>
      </c>
      <c r="C61" s="76" t="s">
        <v>723</v>
      </c>
      <c r="D61" s="171" t="str">
        <f t="shared" si="0"/>
        <v>8741_450x450.jpg</v>
      </c>
      <c r="E61" s="77" t="s">
        <v>936</v>
      </c>
      <c r="F61" s="77"/>
      <c r="G61" s="173" t="s">
        <v>1197</v>
      </c>
      <c r="H61" s="80" t="s">
        <v>659</v>
      </c>
      <c r="I61" s="80">
        <v>1</v>
      </c>
      <c r="J61" s="80">
        <v>24</v>
      </c>
      <c r="K61" s="111">
        <v>3600</v>
      </c>
      <c r="L61" s="286" t="s">
        <v>782</v>
      </c>
      <c r="M61" s="111">
        <v>2500</v>
      </c>
      <c r="N61" s="111"/>
      <c r="O61" s="80"/>
      <c r="P61" s="213" t="s">
        <v>613</v>
      </c>
      <c r="Q61" s="213">
        <v>50002594</v>
      </c>
      <c r="R61" s="108" t="str">
        <f t="shared" si="2"/>
        <v>쌍계 옥수수수염차 40티백[8741/1]</v>
      </c>
      <c r="S61" s="80" t="s">
        <v>763</v>
      </c>
      <c r="T61" s="80" t="s">
        <v>763</v>
      </c>
      <c r="U61" s="138" t="s">
        <v>840</v>
      </c>
      <c r="V61" s="83"/>
      <c r="W61" s="266" t="s">
        <v>1184</v>
      </c>
    </row>
    <row r="62" spans="1:23">
      <c r="A62" s="96">
        <v>62</v>
      </c>
      <c r="B62" s="127">
        <v>62</v>
      </c>
      <c r="C62" s="76" t="s">
        <v>724</v>
      </c>
      <c r="D62" s="171" t="str">
        <f t="shared" si="0"/>
        <v>8742_450x450.jpg</v>
      </c>
      <c r="E62" s="77" t="s">
        <v>936</v>
      </c>
      <c r="F62" s="77"/>
      <c r="G62" s="173" t="s">
        <v>1198</v>
      </c>
      <c r="H62" s="80" t="s">
        <v>659</v>
      </c>
      <c r="I62" s="80">
        <v>1</v>
      </c>
      <c r="J62" s="80">
        <v>24</v>
      </c>
      <c r="K62" s="111">
        <v>4000</v>
      </c>
      <c r="L62" s="286" t="s">
        <v>782</v>
      </c>
      <c r="M62" s="111">
        <v>2500</v>
      </c>
      <c r="N62" s="111"/>
      <c r="O62" s="80"/>
      <c r="P62" s="213" t="s">
        <v>595</v>
      </c>
      <c r="Q62" s="213">
        <v>50002384</v>
      </c>
      <c r="R62" s="108" t="str">
        <f t="shared" si="2"/>
        <v>쌍계 매화차 40티백[8742/1]</v>
      </c>
      <c r="S62" s="80" t="s">
        <v>763</v>
      </c>
      <c r="T62" s="80" t="s">
        <v>763</v>
      </c>
      <c r="U62" s="138" t="s">
        <v>840</v>
      </c>
      <c r="V62" s="83"/>
      <c r="W62" s="266" t="s">
        <v>1184</v>
      </c>
    </row>
    <row r="63" spans="1:23">
      <c r="A63" s="96">
        <v>63</v>
      </c>
      <c r="B63" s="127">
        <v>63</v>
      </c>
      <c r="C63" s="76" t="s">
        <v>725</v>
      </c>
      <c r="D63" s="171" t="str">
        <f t="shared" si="0"/>
        <v>8743_450x450.jpg</v>
      </c>
      <c r="E63" s="77" t="s">
        <v>936</v>
      </c>
      <c r="F63" s="77"/>
      <c r="G63" s="173" t="s">
        <v>1199</v>
      </c>
      <c r="H63" s="80" t="s">
        <v>659</v>
      </c>
      <c r="I63" s="80">
        <v>1</v>
      </c>
      <c r="J63" s="80">
        <v>24</v>
      </c>
      <c r="K63" s="111">
        <v>4200</v>
      </c>
      <c r="L63" s="286" t="s">
        <v>782</v>
      </c>
      <c r="M63" s="111">
        <v>2500</v>
      </c>
      <c r="N63" s="111"/>
      <c r="O63" s="80"/>
      <c r="P63" s="213" t="s">
        <v>595</v>
      </c>
      <c r="Q63" s="213">
        <v>50002384</v>
      </c>
      <c r="R63" s="108" t="str">
        <f t="shared" si="2"/>
        <v>쌍계 국화차 40티백[8743/1]</v>
      </c>
      <c r="S63" s="80" t="s">
        <v>763</v>
      </c>
      <c r="T63" s="80" t="s">
        <v>763</v>
      </c>
      <c r="U63" s="138" t="s">
        <v>840</v>
      </c>
      <c r="V63" s="83"/>
      <c r="W63" s="266" t="s">
        <v>1184</v>
      </c>
    </row>
    <row r="64" spans="1:23" ht="17.25" thickBot="1">
      <c r="A64" s="129">
        <v>55</v>
      </c>
      <c r="B64" s="127">
        <v>64</v>
      </c>
      <c r="C64" s="386" t="s">
        <v>717</v>
      </c>
      <c r="D64" s="171" t="str">
        <f t="shared" si="0"/>
        <v>8744_450x450.jpg</v>
      </c>
      <c r="E64" s="142" t="s">
        <v>936</v>
      </c>
      <c r="F64" s="142"/>
      <c r="G64" s="180" t="s">
        <v>1200</v>
      </c>
      <c r="H64" s="131" t="s">
        <v>659</v>
      </c>
      <c r="I64" s="131">
        <v>1</v>
      </c>
      <c r="J64" s="131">
        <v>24</v>
      </c>
      <c r="K64" s="121">
        <v>2900</v>
      </c>
      <c r="L64" s="298" t="s">
        <v>782</v>
      </c>
      <c r="M64" s="121">
        <v>2500</v>
      </c>
      <c r="N64" s="121"/>
      <c r="O64" s="131"/>
      <c r="P64" s="202" t="s">
        <v>595</v>
      </c>
      <c r="Q64" s="202">
        <v>50002384</v>
      </c>
      <c r="R64" s="120" t="str">
        <f t="shared" si="2"/>
        <v>쌍계 뽕잎차 40티백[8744/1]</v>
      </c>
      <c r="S64" s="131" t="s">
        <v>763</v>
      </c>
      <c r="T64" s="131" t="s">
        <v>763</v>
      </c>
      <c r="U64" s="300" t="s">
        <v>840</v>
      </c>
      <c r="V64" s="118"/>
      <c r="W64" s="347" t="s">
        <v>1187</v>
      </c>
    </row>
    <row r="65" spans="1:23" ht="17.25" thickBot="1">
      <c r="A65" s="306">
        <v>53</v>
      </c>
      <c r="B65" s="127">
        <v>65</v>
      </c>
      <c r="C65" s="307" t="s">
        <v>446</v>
      </c>
      <c r="D65" s="171" t="str">
        <f t="shared" ref="D65:D67" si="3">CONCATENATE(C65,"_450x450.jpg")</f>
        <v>8926_450x450.jpg</v>
      </c>
      <c r="E65" s="308" t="s">
        <v>935</v>
      </c>
      <c r="F65" s="308"/>
      <c r="G65" s="309" t="s">
        <v>1070</v>
      </c>
      <c r="H65" s="310" t="s">
        <v>737</v>
      </c>
      <c r="I65" s="310">
        <v>1</v>
      </c>
      <c r="J65" s="310">
        <v>20</v>
      </c>
      <c r="K65" s="311">
        <v>2400</v>
      </c>
      <c r="L65" s="312" t="s">
        <v>782</v>
      </c>
      <c r="M65" s="311">
        <v>2500</v>
      </c>
      <c r="N65" s="311"/>
      <c r="O65" s="310"/>
      <c r="P65" s="313" t="s">
        <v>595</v>
      </c>
      <c r="Q65" s="313">
        <v>50002384</v>
      </c>
      <c r="R65" s="392" t="str">
        <f t="shared" si="2"/>
        <v>마차티백(청솔)20T[8926/1]</v>
      </c>
      <c r="S65" s="310" t="s">
        <v>1069</v>
      </c>
      <c r="T65" s="310" t="s">
        <v>762</v>
      </c>
      <c r="U65" s="314"/>
      <c r="V65" s="315"/>
      <c r="W65" s="473"/>
    </row>
    <row r="66" spans="1:23">
      <c r="A66" s="22">
        <v>30</v>
      </c>
      <c r="B66" s="127">
        <v>66</v>
      </c>
      <c r="C66" s="291" t="s">
        <v>421</v>
      </c>
      <c r="D66" s="171" t="str">
        <f t="shared" si="3"/>
        <v>1493_450x450.jpg</v>
      </c>
      <c r="E66" s="34" t="s">
        <v>1057</v>
      </c>
      <c r="F66" s="34"/>
      <c r="G66" s="292" t="s">
        <v>743</v>
      </c>
      <c r="H66" s="52" t="s">
        <v>737</v>
      </c>
      <c r="I66" s="52">
        <v>1</v>
      </c>
      <c r="J66" s="52">
        <v>20</v>
      </c>
      <c r="K66" s="35">
        <v>3000</v>
      </c>
      <c r="L66" s="285" t="s">
        <v>782</v>
      </c>
      <c r="M66" s="281">
        <v>2500</v>
      </c>
      <c r="N66" s="281"/>
      <c r="O66" s="24"/>
      <c r="P66" s="293" t="s">
        <v>614</v>
      </c>
      <c r="Q66" s="293">
        <v>50002380</v>
      </c>
      <c r="R66" s="23" t="str">
        <f t="shared" si="2"/>
        <v>티젠 얼그레이홍차20T[1493/1]</v>
      </c>
      <c r="S66" s="24" t="s">
        <v>756</v>
      </c>
      <c r="T66" s="24" t="s">
        <v>756</v>
      </c>
      <c r="U66" s="282"/>
      <c r="V66" s="24"/>
      <c r="W66" s="472"/>
    </row>
    <row r="67" spans="1:23" ht="17.25" thickBot="1">
      <c r="A67" s="69">
        <v>29</v>
      </c>
      <c r="B67" s="125">
        <v>67</v>
      </c>
      <c r="C67" s="145" t="s">
        <v>420</v>
      </c>
      <c r="D67" s="341" t="str">
        <f t="shared" si="3"/>
        <v>1868_450x450.jpg</v>
      </c>
      <c r="E67" s="139" t="s">
        <v>1057</v>
      </c>
      <c r="F67" s="139"/>
      <c r="G67" s="72" t="s">
        <v>1056</v>
      </c>
      <c r="H67" s="140" t="s">
        <v>659</v>
      </c>
      <c r="I67" s="140">
        <v>1</v>
      </c>
      <c r="J67" s="140">
        <v>24</v>
      </c>
      <c r="K67" s="113">
        <v>4500</v>
      </c>
      <c r="L67" s="290" t="s">
        <v>782</v>
      </c>
      <c r="M67" s="71">
        <v>2500</v>
      </c>
      <c r="N67" s="71"/>
      <c r="O67" s="72"/>
      <c r="P67" s="228" t="s">
        <v>595</v>
      </c>
      <c r="Q67" s="228">
        <v>50002384</v>
      </c>
      <c r="R67" s="70" t="str">
        <f t="shared" si="2"/>
        <v>티젠 그린마테차 40티백[1868/1]</v>
      </c>
      <c r="S67" s="72" t="s">
        <v>756</v>
      </c>
      <c r="T67" s="72" t="s">
        <v>756</v>
      </c>
      <c r="U67" s="141" t="s">
        <v>840</v>
      </c>
      <c r="V67" s="72"/>
      <c r="W67" s="252"/>
    </row>
    <row r="68" spans="1:23">
      <c r="I68" s="191"/>
      <c r="J68" s="191"/>
      <c r="K68" s="279"/>
      <c r="L68" s="279"/>
      <c r="M68" s="191"/>
      <c r="N68" s="191"/>
      <c r="O68" s="191"/>
      <c r="P68" s="191"/>
      <c r="Q68" s="191"/>
      <c r="R68" s="191"/>
      <c r="S68" s="191"/>
      <c r="T68" s="191"/>
    </row>
    <row r="69" spans="1:23">
      <c r="I69" s="191"/>
      <c r="J69" s="191"/>
      <c r="K69" s="279"/>
      <c r="L69" s="279"/>
      <c r="M69" s="191"/>
      <c r="N69" s="191"/>
      <c r="O69" s="191"/>
      <c r="P69" s="191"/>
      <c r="Q69" s="191"/>
      <c r="R69" s="191"/>
      <c r="S69" s="191"/>
      <c r="T69" s="191"/>
    </row>
    <row r="70" spans="1:23">
      <c r="G70" s="31" t="s">
        <v>714</v>
      </c>
      <c r="I70" s="191"/>
      <c r="J70" s="191"/>
      <c r="K70" s="279"/>
      <c r="L70" s="279"/>
      <c r="M70" s="191"/>
      <c r="N70" s="191"/>
      <c r="O70" s="191"/>
      <c r="P70" s="191"/>
      <c r="Q70" s="191"/>
      <c r="R70" s="191"/>
      <c r="S70" s="191"/>
      <c r="T70" s="191"/>
    </row>
    <row r="71" spans="1:23">
      <c r="I71" s="191"/>
      <c r="J71" s="191"/>
      <c r="K71" s="279"/>
      <c r="L71" s="279"/>
      <c r="M71" s="191"/>
      <c r="N71" s="191"/>
      <c r="O71" s="191"/>
      <c r="P71" s="191"/>
      <c r="Q71" s="191"/>
      <c r="R71" s="191"/>
      <c r="S71" s="191"/>
      <c r="T71" s="191"/>
    </row>
    <row r="72" spans="1:23">
      <c r="J72" s="16"/>
      <c r="L72" s="2"/>
    </row>
  </sheetData>
  <autoFilter ref="A1:T67"/>
  <sortState ref="A2:Y68">
    <sortCondition ref="S2:S68"/>
    <sortCondition ref="C2:C68"/>
  </sortState>
  <phoneticPr fontId="1" type="noConversion"/>
  <dataValidations count="1">
    <dataValidation type="list" allowBlank="1" showErrorMessage="1" sqref="L2:L67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zoomScale="85" zoomScaleNormal="85" workbookViewId="0">
      <selection activeCell="O25" sqref="O24:O25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5" t="s">
        <v>888</v>
      </c>
      <c r="C3" s="8" t="s">
        <v>556</v>
      </c>
      <c r="D3" s="10" t="s">
        <v>506</v>
      </c>
      <c r="E3" s="9" t="s">
        <v>1081</v>
      </c>
      <c r="F3" s="321" t="s">
        <v>1082</v>
      </c>
      <c r="G3" s="321" t="s">
        <v>1358</v>
      </c>
    </row>
    <row r="4" spans="2:8">
      <c r="B4" s="322" t="s">
        <v>889</v>
      </c>
      <c r="C4" s="83" t="s">
        <v>507</v>
      </c>
      <c r="D4" s="83">
        <v>50002385</v>
      </c>
      <c r="E4" s="243">
        <v>69</v>
      </c>
      <c r="F4" s="242">
        <v>69</v>
      </c>
      <c r="G4" s="242">
        <v>69</v>
      </c>
      <c r="H4" s="487" t="s">
        <v>1323</v>
      </c>
    </row>
    <row r="5" spans="2:8">
      <c r="B5" s="322" t="s">
        <v>890</v>
      </c>
      <c r="C5" s="83" t="s">
        <v>516</v>
      </c>
      <c r="D5" s="83">
        <v>50002386</v>
      </c>
      <c r="E5" s="243">
        <v>73</v>
      </c>
      <c r="F5" s="242">
        <v>73</v>
      </c>
      <c r="G5" s="242">
        <v>73</v>
      </c>
      <c r="H5" s="487" t="s">
        <v>1324</v>
      </c>
    </row>
    <row r="6" spans="2:8">
      <c r="B6" s="514" t="s">
        <v>891</v>
      </c>
      <c r="C6" s="83" t="s">
        <v>542</v>
      </c>
      <c r="D6" s="83">
        <v>50001894</v>
      </c>
      <c r="E6" s="243">
        <v>6</v>
      </c>
      <c r="F6" s="242">
        <v>6</v>
      </c>
      <c r="G6" s="242">
        <v>6</v>
      </c>
      <c r="H6" s="487" t="s">
        <v>1325</v>
      </c>
    </row>
    <row r="7" spans="2:8">
      <c r="B7" s="514"/>
      <c r="C7" s="83" t="s">
        <v>544</v>
      </c>
      <c r="D7" s="83">
        <v>50001761</v>
      </c>
      <c r="E7" s="243">
        <v>5</v>
      </c>
      <c r="F7" s="242">
        <v>5</v>
      </c>
      <c r="G7" s="242">
        <v>5</v>
      </c>
      <c r="H7" s="487" t="s">
        <v>1326</v>
      </c>
    </row>
    <row r="8" spans="2:8">
      <c r="B8" s="514"/>
      <c r="C8" s="83" t="s">
        <v>541</v>
      </c>
      <c r="D8" s="83">
        <v>50002424</v>
      </c>
      <c r="E8" s="243">
        <v>3</v>
      </c>
      <c r="F8" s="242">
        <v>3</v>
      </c>
      <c r="G8" s="242">
        <v>3</v>
      </c>
      <c r="H8" s="487" t="s">
        <v>1327</v>
      </c>
    </row>
    <row r="9" spans="2:8">
      <c r="B9" s="514"/>
      <c r="C9" s="83" t="s">
        <v>546</v>
      </c>
      <c r="D9" s="83">
        <v>50002389</v>
      </c>
      <c r="E9" s="243">
        <v>8</v>
      </c>
      <c r="F9" s="242">
        <v>8</v>
      </c>
      <c r="G9" s="242">
        <v>8</v>
      </c>
      <c r="H9" s="487" t="s">
        <v>1328</v>
      </c>
    </row>
    <row r="10" spans="2:8">
      <c r="B10" s="514"/>
      <c r="C10" s="83" t="s">
        <v>559</v>
      </c>
      <c r="D10" s="83">
        <v>50002403</v>
      </c>
      <c r="E10" s="243">
        <v>2</v>
      </c>
      <c r="F10" s="242">
        <v>2</v>
      </c>
      <c r="G10" s="242">
        <v>2</v>
      </c>
    </row>
    <row r="11" spans="2:8">
      <c r="B11" s="514"/>
      <c r="C11" s="83" t="s">
        <v>887</v>
      </c>
      <c r="D11" s="83">
        <v>50002455</v>
      </c>
      <c r="E11" s="243">
        <v>4</v>
      </c>
      <c r="F11" s="242">
        <v>4</v>
      </c>
      <c r="G11" s="242">
        <v>4</v>
      </c>
    </row>
    <row r="12" spans="2:8">
      <c r="B12" s="514" t="s">
        <v>892</v>
      </c>
      <c r="C12" s="83" t="s">
        <v>561</v>
      </c>
      <c r="D12" s="83">
        <v>50002001</v>
      </c>
      <c r="E12" s="243">
        <v>10</v>
      </c>
      <c r="F12" s="242">
        <v>10</v>
      </c>
      <c r="G12" s="242">
        <v>10</v>
      </c>
      <c r="H12" s="488" t="s">
        <v>1329</v>
      </c>
    </row>
    <row r="13" spans="2:8">
      <c r="B13" s="514"/>
      <c r="C13" s="83" t="s">
        <v>562</v>
      </c>
      <c r="D13" s="83">
        <v>50001998</v>
      </c>
      <c r="E13" s="243">
        <v>96</v>
      </c>
      <c r="F13" s="242">
        <v>96</v>
      </c>
      <c r="G13" s="242">
        <v>96</v>
      </c>
      <c r="H13" s="488" t="s">
        <v>1330</v>
      </c>
    </row>
    <row r="14" spans="2:8">
      <c r="B14" s="322" t="s">
        <v>893</v>
      </c>
      <c r="C14" s="83" t="s">
        <v>580</v>
      </c>
      <c r="D14" s="83">
        <v>50002008</v>
      </c>
      <c r="E14" s="243">
        <v>35</v>
      </c>
      <c r="F14" s="242">
        <v>35</v>
      </c>
      <c r="G14" s="242">
        <v>35</v>
      </c>
      <c r="H14" s="488" t="s">
        <v>1331</v>
      </c>
    </row>
    <row r="15" spans="2:8">
      <c r="B15" s="514" t="s">
        <v>894</v>
      </c>
      <c r="C15" s="212" t="s">
        <v>583</v>
      </c>
      <c r="D15" s="212">
        <v>50002032</v>
      </c>
      <c r="E15" s="513">
        <v>50</v>
      </c>
      <c r="F15" s="242">
        <v>6</v>
      </c>
      <c r="G15" s="498">
        <v>8</v>
      </c>
      <c r="H15" s="488" t="s">
        <v>1332</v>
      </c>
    </row>
    <row r="16" spans="2:8">
      <c r="B16" s="514"/>
      <c r="C16" s="212" t="s">
        <v>585</v>
      </c>
      <c r="D16" s="212">
        <v>50002265</v>
      </c>
      <c r="E16" s="513"/>
      <c r="F16" s="242">
        <v>15</v>
      </c>
      <c r="G16" s="242">
        <v>15</v>
      </c>
      <c r="H16" s="488" t="s">
        <v>1333</v>
      </c>
    </row>
    <row r="17" spans="2:7">
      <c r="B17" s="514"/>
      <c r="C17" s="212" t="s">
        <v>595</v>
      </c>
      <c r="D17" s="212">
        <v>50002384</v>
      </c>
      <c r="E17" s="513"/>
      <c r="F17" s="242">
        <v>5</v>
      </c>
      <c r="G17" s="242">
        <v>5</v>
      </c>
    </row>
    <row r="18" spans="2:7">
      <c r="B18" s="514"/>
      <c r="C18" s="212" t="s">
        <v>592</v>
      </c>
      <c r="D18" s="212">
        <v>50002267</v>
      </c>
      <c r="E18" s="513"/>
      <c r="F18" s="242">
        <v>1</v>
      </c>
      <c r="G18" s="242">
        <v>1</v>
      </c>
    </row>
    <row r="19" spans="2:7">
      <c r="B19" s="514"/>
      <c r="C19" s="212" t="s">
        <v>593</v>
      </c>
      <c r="D19" s="212">
        <v>50002380</v>
      </c>
      <c r="E19" s="513"/>
      <c r="F19" s="242">
        <v>2</v>
      </c>
      <c r="G19" s="242">
        <v>2</v>
      </c>
    </row>
    <row r="20" spans="2:7">
      <c r="B20" s="514"/>
      <c r="C20" s="212" t="s">
        <v>591</v>
      </c>
      <c r="D20" s="212">
        <v>50002605</v>
      </c>
      <c r="E20" s="513"/>
      <c r="F20" s="242">
        <v>19</v>
      </c>
      <c r="G20" s="242">
        <v>19</v>
      </c>
    </row>
    <row r="21" spans="2:7">
      <c r="B21" s="514" t="s">
        <v>1075</v>
      </c>
      <c r="C21" s="83" t="s">
        <v>596</v>
      </c>
      <c r="D21" s="83">
        <v>50002266</v>
      </c>
      <c r="E21" s="513">
        <v>11</v>
      </c>
      <c r="F21" s="242">
        <v>9</v>
      </c>
      <c r="G21" s="242">
        <v>9</v>
      </c>
    </row>
    <row r="22" spans="2:7">
      <c r="B22" s="514"/>
      <c r="C22" s="83" t="s">
        <v>597</v>
      </c>
      <c r="D22" s="83">
        <v>50004797</v>
      </c>
      <c r="E22" s="513"/>
      <c r="F22" s="323">
        <v>2</v>
      </c>
      <c r="G22" s="323">
        <v>2</v>
      </c>
    </row>
    <row r="23" spans="2:7">
      <c r="B23" s="515" t="s">
        <v>1076</v>
      </c>
      <c r="C23" s="213" t="s">
        <v>608</v>
      </c>
      <c r="D23" s="213">
        <v>50002006</v>
      </c>
      <c r="E23" s="513">
        <v>21</v>
      </c>
      <c r="F23" s="323">
        <v>1</v>
      </c>
      <c r="G23" s="323">
        <v>1</v>
      </c>
    </row>
    <row r="24" spans="2:7">
      <c r="B24" s="516"/>
      <c r="C24" s="213" t="s">
        <v>595</v>
      </c>
      <c r="D24" s="213">
        <v>50002384</v>
      </c>
      <c r="E24" s="513"/>
      <c r="F24" s="323">
        <v>4</v>
      </c>
      <c r="G24" s="323">
        <v>4</v>
      </c>
    </row>
    <row r="25" spans="2:7">
      <c r="B25" s="516"/>
      <c r="C25" s="212" t="s">
        <v>606</v>
      </c>
      <c r="D25" s="212">
        <v>50002595</v>
      </c>
      <c r="E25" s="513"/>
      <c r="F25" s="323">
        <v>1</v>
      </c>
      <c r="G25" s="323">
        <v>1</v>
      </c>
    </row>
    <row r="26" spans="2:7">
      <c r="B26" s="516"/>
      <c r="C26" s="212" t="s">
        <v>603</v>
      </c>
      <c r="D26" s="212">
        <v>50002596</v>
      </c>
      <c r="E26" s="513"/>
      <c r="F26" s="323">
        <v>1</v>
      </c>
      <c r="G26" s="323">
        <v>1</v>
      </c>
    </row>
    <row r="27" spans="2:7">
      <c r="B27" s="516"/>
      <c r="C27" s="212" t="s">
        <v>600</v>
      </c>
      <c r="D27" s="212">
        <v>50002267</v>
      </c>
      <c r="E27" s="513"/>
      <c r="F27" s="323">
        <v>2</v>
      </c>
      <c r="G27" s="323">
        <v>2</v>
      </c>
    </row>
    <row r="28" spans="2:7">
      <c r="B28" s="516"/>
      <c r="C28" s="212" t="s">
        <v>593</v>
      </c>
      <c r="D28" s="212">
        <v>50002380</v>
      </c>
      <c r="E28" s="513"/>
      <c r="F28" s="323">
        <v>2</v>
      </c>
      <c r="G28" s="323">
        <v>2</v>
      </c>
    </row>
    <row r="29" spans="2:7">
      <c r="B29" s="516"/>
      <c r="C29" s="212" t="s">
        <v>598</v>
      </c>
      <c r="D29" s="212">
        <v>50002606</v>
      </c>
      <c r="E29" s="513"/>
      <c r="F29" s="323">
        <v>9</v>
      </c>
      <c r="G29" s="323">
        <v>9</v>
      </c>
    </row>
    <row r="30" spans="2:7" ht="17.25" thickBot="1">
      <c r="B30" s="516"/>
      <c r="C30" s="212" t="s">
        <v>602</v>
      </c>
      <c r="D30" s="212">
        <v>50002607</v>
      </c>
      <c r="E30" s="513"/>
      <c r="F30" s="323">
        <v>2</v>
      </c>
      <c r="G30" s="323">
        <v>2</v>
      </c>
    </row>
    <row r="31" spans="2:7" ht="17.25" thickBot="1">
      <c r="B31" s="517"/>
      <c r="C31" s="494" t="s">
        <v>1359</v>
      </c>
      <c r="D31" s="494">
        <v>50004838</v>
      </c>
      <c r="E31" s="481"/>
      <c r="F31" s="323"/>
      <c r="G31" s="498">
        <v>1</v>
      </c>
    </row>
    <row r="32" spans="2:7">
      <c r="B32" s="514" t="s">
        <v>1077</v>
      </c>
      <c r="C32" s="212" t="s">
        <v>600</v>
      </c>
      <c r="D32" s="212">
        <v>50002267</v>
      </c>
      <c r="E32" s="513">
        <v>40</v>
      </c>
      <c r="F32" s="323">
        <v>16</v>
      </c>
      <c r="G32" s="323">
        <v>16</v>
      </c>
    </row>
    <row r="33" spans="2:7">
      <c r="B33" s="514"/>
      <c r="C33" s="212" t="s">
        <v>598</v>
      </c>
      <c r="D33" s="212">
        <v>50002606</v>
      </c>
      <c r="E33" s="513"/>
      <c r="F33" s="323">
        <v>19</v>
      </c>
      <c r="G33" s="323">
        <v>19</v>
      </c>
    </row>
    <row r="34" spans="2:7">
      <c r="B34" s="514"/>
      <c r="C34" s="212" t="s">
        <v>602</v>
      </c>
      <c r="D34" s="212">
        <v>50002607</v>
      </c>
      <c r="E34" s="513"/>
      <c r="F34" s="323">
        <v>4</v>
      </c>
      <c r="G34" s="323">
        <v>4</v>
      </c>
    </row>
    <row r="35" spans="2:7">
      <c r="B35" s="322" t="s">
        <v>1078</v>
      </c>
      <c r="C35" s="212" t="s">
        <v>598</v>
      </c>
      <c r="D35" s="212">
        <v>50002606</v>
      </c>
      <c r="E35" s="243">
        <v>18</v>
      </c>
      <c r="F35" s="242">
        <v>18</v>
      </c>
      <c r="G35" s="242">
        <v>18</v>
      </c>
    </row>
    <row r="36" spans="2:7">
      <c r="B36" s="322" t="s">
        <v>1079</v>
      </c>
      <c r="C36" s="83" t="s">
        <v>562</v>
      </c>
      <c r="D36" s="83">
        <v>50001998</v>
      </c>
      <c r="E36" s="243">
        <v>19</v>
      </c>
      <c r="F36" s="242">
        <v>19</v>
      </c>
      <c r="G36" s="242">
        <v>19</v>
      </c>
    </row>
    <row r="37" spans="2:7">
      <c r="B37" s="514" t="s">
        <v>1080</v>
      </c>
      <c r="C37" s="212" t="s">
        <v>595</v>
      </c>
      <c r="D37" s="212">
        <v>50002384</v>
      </c>
      <c r="E37" s="513">
        <v>67</v>
      </c>
      <c r="F37" s="323">
        <v>48</v>
      </c>
      <c r="G37" s="323">
        <v>48</v>
      </c>
    </row>
    <row r="38" spans="2:7">
      <c r="B38" s="514"/>
      <c r="C38" s="83" t="s">
        <v>612</v>
      </c>
      <c r="D38" s="83">
        <v>50002268</v>
      </c>
      <c r="E38" s="513"/>
      <c r="F38" s="323">
        <v>4</v>
      </c>
      <c r="G38" s="323">
        <v>4</v>
      </c>
    </row>
    <row r="39" spans="2:7">
      <c r="B39" s="514"/>
      <c r="C39" s="213" t="s">
        <v>613</v>
      </c>
      <c r="D39" s="213">
        <v>50002594</v>
      </c>
      <c r="E39" s="513"/>
      <c r="F39" s="323">
        <v>3</v>
      </c>
      <c r="G39" s="323">
        <v>3</v>
      </c>
    </row>
    <row r="40" spans="2:7">
      <c r="B40" s="514"/>
      <c r="C40" s="213" t="s">
        <v>616</v>
      </c>
      <c r="D40" s="213">
        <v>50002596</v>
      </c>
      <c r="E40" s="513"/>
      <c r="F40" s="323">
        <v>5</v>
      </c>
      <c r="G40" s="323">
        <v>5</v>
      </c>
    </row>
    <row r="41" spans="2:7">
      <c r="B41" s="514"/>
      <c r="C41" s="212" t="s">
        <v>600</v>
      </c>
      <c r="D41" s="212">
        <v>50002267</v>
      </c>
      <c r="E41" s="513"/>
      <c r="F41" s="323">
        <v>1</v>
      </c>
      <c r="G41" s="323">
        <v>1</v>
      </c>
    </row>
    <row r="42" spans="2:7">
      <c r="B42" s="514"/>
      <c r="C42" s="213" t="s">
        <v>615</v>
      </c>
      <c r="D42" s="213">
        <v>50002381</v>
      </c>
      <c r="E42" s="513"/>
      <c r="F42" s="323">
        <v>2</v>
      </c>
      <c r="G42" s="323">
        <v>2</v>
      </c>
    </row>
    <row r="43" spans="2:7">
      <c r="B43" s="514"/>
      <c r="C43" s="213" t="s">
        <v>593</v>
      </c>
      <c r="D43" s="213">
        <v>50002380</v>
      </c>
      <c r="E43" s="513"/>
      <c r="F43" s="323">
        <v>4</v>
      </c>
      <c r="G43" s="323">
        <v>4</v>
      </c>
    </row>
    <row r="44" spans="2:7" ht="17.25" thickBot="1">
      <c r="B44" s="510"/>
      <c r="C44" s="511"/>
      <c r="D44" s="512"/>
      <c r="E44" s="324">
        <f>SUM(E4:E43)</f>
        <v>537</v>
      </c>
      <c r="F44" s="325">
        <f>SUM(F4:F43)</f>
        <v>535</v>
      </c>
      <c r="G44" s="325">
        <f>SUM(G4:G43)</f>
        <v>538</v>
      </c>
    </row>
  </sheetData>
  <mergeCells count="13">
    <mergeCell ref="B6:B11"/>
    <mergeCell ref="B12:B13"/>
    <mergeCell ref="B15:B20"/>
    <mergeCell ref="E15:E20"/>
    <mergeCell ref="E21:E22"/>
    <mergeCell ref="B21:B22"/>
    <mergeCell ref="B44:D44"/>
    <mergeCell ref="E23:E30"/>
    <mergeCell ref="E32:E34"/>
    <mergeCell ref="B32:B34"/>
    <mergeCell ref="B37:B43"/>
    <mergeCell ref="E37:E43"/>
    <mergeCell ref="B23:B3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83"/>
  <sheetViews>
    <sheetView topLeftCell="B1" zoomScale="85" zoomScaleNormal="85" workbookViewId="0">
      <pane ySplit="1" topLeftCell="A35" activePane="bottomLeft" state="frozen"/>
      <selection pane="bottomLeft" activeCell="H39" sqref="H39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hidden="1" customWidth="1"/>
    <col min="18" max="18" width="2.25" style="2" customWidth="1"/>
    <col min="19" max="19" width="30.75" style="2" hidden="1" customWidth="1"/>
    <col min="20" max="20" width="11.375" style="3" hidden="1" customWidth="1"/>
    <col min="21" max="21" width="34.625" style="3" hidden="1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>
      <c r="A1" s="75" t="s">
        <v>579</v>
      </c>
      <c r="B1" s="9" t="s">
        <v>579</v>
      </c>
      <c r="C1" s="11" t="s">
        <v>512</v>
      </c>
      <c r="D1" s="63" t="s">
        <v>779</v>
      </c>
      <c r="E1" s="86" t="s">
        <v>1203</v>
      </c>
      <c r="F1" s="86" t="s">
        <v>1203</v>
      </c>
      <c r="G1" s="189" t="s">
        <v>1165</v>
      </c>
      <c r="H1" s="189" t="s">
        <v>1157</v>
      </c>
      <c r="I1" s="9" t="s">
        <v>92</v>
      </c>
      <c r="J1" s="9" t="s">
        <v>93</v>
      </c>
      <c r="K1" s="14" t="s">
        <v>522</v>
      </c>
      <c r="L1" s="32" t="s">
        <v>764</v>
      </c>
      <c r="M1" s="11" t="s">
        <v>503</v>
      </c>
      <c r="N1" s="10" t="s">
        <v>505</v>
      </c>
      <c r="O1" s="11" t="s">
        <v>609</v>
      </c>
      <c r="P1" s="11" t="s">
        <v>504</v>
      </c>
      <c r="Q1" s="9"/>
      <c r="R1" s="9"/>
      <c r="S1" s="8" t="s">
        <v>556</v>
      </c>
      <c r="T1" s="10" t="s">
        <v>506</v>
      </c>
      <c r="U1" s="10" t="s">
        <v>502</v>
      </c>
      <c r="V1" s="11" t="s">
        <v>513</v>
      </c>
      <c r="W1" s="11" t="s">
        <v>514</v>
      </c>
      <c r="X1" s="66" t="s">
        <v>806</v>
      </c>
      <c r="Y1" s="65" t="s">
        <v>1364</v>
      </c>
    </row>
    <row r="2" spans="1:25">
      <c r="A2" s="96">
        <v>27</v>
      </c>
      <c r="B2" s="326">
        <v>1</v>
      </c>
      <c r="C2" s="159">
        <v>2414</v>
      </c>
      <c r="D2" s="171" t="str">
        <f>CONCATENATE(C2,"_450x450.jpg")</f>
        <v>2414_450x450.jpg</v>
      </c>
      <c r="E2" s="171" t="str">
        <f>CONCATENATE(C2,"_상세.jpg")</f>
        <v>2414_상세.jpg</v>
      </c>
      <c r="F2" s="486"/>
      <c r="G2" s="79" t="s">
        <v>1154</v>
      </c>
      <c r="H2" s="79" t="s">
        <v>1153</v>
      </c>
      <c r="I2" s="159" t="s">
        <v>41</v>
      </c>
      <c r="J2" s="159" t="s">
        <v>42</v>
      </c>
      <c r="K2" s="327">
        <v>5</v>
      </c>
      <c r="L2" s="328">
        <v>8</v>
      </c>
      <c r="M2" s="328">
        <f t="shared" ref="M2:M32" si="0">L2*2</f>
        <v>16</v>
      </c>
      <c r="N2" s="160">
        <v>4050</v>
      </c>
      <c r="O2" s="175" t="s">
        <v>782</v>
      </c>
      <c r="P2" s="82">
        <v>2500</v>
      </c>
      <c r="Q2" s="82">
        <f t="shared" ref="Q2:Q12" si="1">N2*5</f>
        <v>20250</v>
      </c>
      <c r="R2" s="83"/>
      <c r="S2" s="83" t="s">
        <v>507</v>
      </c>
      <c r="T2" s="83">
        <v>50002385</v>
      </c>
      <c r="U2" s="74" t="str">
        <f t="shared" ref="U2:U33" si="2">CONCATENATE(I2,"[",C2,"/",K2,"]")</f>
        <v>후루룩국수(멀티팩)[2414/5]</v>
      </c>
      <c r="V2" s="109" t="s">
        <v>517</v>
      </c>
      <c r="W2" s="109" t="s">
        <v>517</v>
      </c>
      <c r="X2" s="67"/>
      <c r="Y2" s="67"/>
    </row>
    <row r="3" spans="1:25">
      <c r="A3" s="96">
        <v>25</v>
      </c>
      <c r="B3" s="326">
        <v>2</v>
      </c>
      <c r="C3" s="159">
        <v>2415</v>
      </c>
      <c r="D3" s="171" t="str">
        <f t="shared" ref="D3:D43" si="3">CONCATENATE(C3,"_450x450.jpg")</f>
        <v>2415_450x450.jpg</v>
      </c>
      <c r="E3" s="171" t="str">
        <f t="shared" ref="E3:E66" si="4">CONCATENATE(C3,"_상세.jpg")</f>
        <v>2415_상세.jpg</v>
      </c>
      <c r="F3" s="486"/>
      <c r="G3" s="79" t="s">
        <v>1153</v>
      </c>
      <c r="H3" s="79" t="s">
        <v>1153</v>
      </c>
      <c r="I3" s="159" t="s">
        <v>37</v>
      </c>
      <c r="J3" s="159" t="s">
        <v>38</v>
      </c>
      <c r="K3" s="327">
        <v>4</v>
      </c>
      <c r="L3" s="328">
        <v>8</v>
      </c>
      <c r="M3" s="328">
        <f t="shared" si="0"/>
        <v>16</v>
      </c>
      <c r="N3" s="160">
        <v>1150</v>
      </c>
      <c r="O3" s="175" t="s">
        <v>782</v>
      </c>
      <c r="P3" s="82">
        <v>2500</v>
      </c>
      <c r="Q3" s="82">
        <f t="shared" si="1"/>
        <v>5750</v>
      </c>
      <c r="R3" s="83"/>
      <c r="S3" s="83" t="s">
        <v>507</v>
      </c>
      <c r="T3" s="83">
        <v>50002385</v>
      </c>
      <c r="U3" s="74" t="str">
        <f t="shared" si="2"/>
        <v>둥지냉면동치미물냉면(멀티)[2415/4]</v>
      </c>
      <c r="V3" s="109" t="s">
        <v>517</v>
      </c>
      <c r="W3" s="109" t="s">
        <v>517</v>
      </c>
      <c r="X3" s="67"/>
      <c r="Y3" s="67"/>
    </row>
    <row r="4" spans="1:25">
      <c r="A4" s="96">
        <v>26</v>
      </c>
      <c r="B4" s="326">
        <v>3</v>
      </c>
      <c r="C4" s="159">
        <v>2416</v>
      </c>
      <c r="D4" s="171" t="str">
        <f t="shared" si="3"/>
        <v>2416_450x450.jpg</v>
      </c>
      <c r="E4" s="171" t="str">
        <f t="shared" si="4"/>
        <v>2416_상세.jpg</v>
      </c>
      <c r="F4" s="486"/>
      <c r="G4" s="79" t="s">
        <v>1153</v>
      </c>
      <c r="H4" s="79" t="s">
        <v>1153</v>
      </c>
      <c r="I4" s="159" t="s">
        <v>39</v>
      </c>
      <c r="J4" s="159" t="s">
        <v>40</v>
      </c>
      <c r="K4" s="327">
        <v>4</v>
      </c>
      <c r="L4" s="328">
        <v>8</v>
      </c>
      <c r="M4" s="328">
        <f t="shared" si="0"/>
        <v>16</v>
      </c>
      <c r="N4" s="160">
        <v>1150</v>
      </c>
      <c r="O4" s="175" t="s">
        <v>782</v>
      </c>
      <c r="P4" s="82">
        <v>2500</v>
      </c>
      <c r="Q4" s="82">
        <f t="shared" si="1"/>
        <v>5750</v>
      </c>
      <c r="R4" s="83"/>
      <c r="S4" s="83" t="s">
        <v>507</v>
      </c>
      <c r="T4" s="83">
        <v>50002385</v>
      </c>
      <c r="U4" s="74" t="str">
        <f t="shared" si="2"/>
        <v>둥지냉면비빔냉면(멀티)[2416/4]</v>
      </c>
      <c r="V4" s="109" t="s">
        <v>517</v>
      </c>
      <c r="W4" s="109" t="s">
        <v>517</v>
      </c>
      <c r="X4" s="67"/>
      <c r="Y4" s="67"/>
    </row>
    <row r="5" spans="1:25">
      <c r="A5" s="96">
        <v>20</v>
      </c>
      <c r="B5" s="326">
        <v>4</v>
      </c>
      <c r="C5" s="159">
        <v>2419</v>
      </c>
      <c r="D5" s="171" t="str">
        <f t="shared" si="3"/>
        <v>2419_450x450.jpg</v>
      </c>
      <c r="E5" s="171" t="str">
        <f t="shared" si="4"/>
        <v>2419_상세.jpg</v>
      </c>
      <c r="F5" s="486"/>
      <c r="G5" s="79" t="s">
        <v>1153</v>
      </c>
      <c r="H5" s="79" t="s">
        <v>1153</v>
      </c>
      <c r="I5" s="159" t="s">
        <v>28</v>
      </c>
      <c r="J5" s="159" t="s">
        <v>29</v>
      </c>
      <c r="K5" s="327">
        <v>4</v>
      </c>
      <c r="L5" s="328">
        <v>8</v>
      </c>
      <c r="M5" s="328">
        <f t="shared" si="0"/>
        <v>16</v>
      </c>
      <c r="N5" s="160">
        <v>5650</v>
      </c>
      <c r="O5" s="175" t="s">
        <v>782</v>
      </c>
      <c r="P5" s="82">
        <v>2500</v>
      </c>
      <c r="Q5" s="82">
        <f t="shared" si="1"/>
        <v>28250</v>
      </c>
      <c r="R5" s="83"/>
      <c r="S5" s="83" t="s">
        <v>507</v>
      </c>
      <c r="T5" s="83">
        <v>50002385</v>
      </c>
      <c r="U5" s="74" t="str">
        <f t="shared" si="2"/>
        <v>맛짬뽕(멀티팩)[2419/4]</v>
      </c>
      <c r="V5" s="109" t="s">
        <v>517</v>
      </c>
      <c r="W5" s="109" t="s">
        <v>517</v>
      </c>
      <c r="X5" s="67"/>
      <c r="Y5" s="67"/>
    </row>
    <row r="6" spans="1:25">
      <c r="A6" s="96">
        <v>14</v>
      </c>
      <c r="B6" s="326">
        <v>5</v>
      </c>
      <c r="C6" s="159">
        <v>2420</v>
      </c>
      <c r="D6" s="171" t="str">
        <f t="shared" si="3"/>
        <v>2420_450x450.jpg</v>
      </c>
      <c r="E6" s="171" t="str">
        <f t="shared" si="4"/>
        <v>2420_상세.jpg</v>
      </c>
      <c r="F6" s="486"/>
      <c r="G6" s="79" t="s">
        <v>1153</v>
      </c>
      <c r="H6" s="79" t="s">
        <v>1153</v>
      </c>
      <c r="I6" s="159" t="s">
        <v>17</v>
      </c>
      <c r="J6" s="159" t="s">
        <v>16</v>
      </c>
      <c r="K6" s="327">
        <v>5</v>
      </c>
      <c r="L6" s="328">
        <v>8</v>
      </c>
      <c r="M6" s="328">
        <f t="shared" si="0"/>
        <v>16</v>
      </c>
      <c r="N6" s="160">
        <v>3950</v>
      </c>
      <c r="O6" s="175" t="s">
        <v>782</v>
      </c>
      <c r="P6" s="82">
        <v>2500</v>
      </c>
      <c r="Q6" s="82">
        <f t="shared" si="1"/>
        <v>19750</v>
      </c>
      <c r="R6" s="83"/>
      <c r="S6" s="83" t="s">
        <v>507</v>
      </c>
      <c r="T6" s="83">
        <v>50002385</v>
      </c>
      <c r="U6" s="74" t="str">
        <f t="shared" si="2"/>
        <v>진짜진짜(멀티팩)[2420/5]</v>
      </c>
      <c r="V6" s="109" t="s">
        <v>517</v>
      </c>
      <c r="W6" s="109" t="s">
        <v>517</v>
      </c>
      <c r="X6" s="67"/>
      <c r="Y6" s="67"/>
    </row>
    <row r="7" spans="1:25">
      <c r="A7" s="96">
        <v>24</v>
      </c>
      <c r="B7" s="326">
        <v>6</v>
      </c>
      <c r="C7" s="159">
        <v>2437</v>
      </c>
      <c r="D7" s="171" t="str">
        <f t="shared" si="3"/>
        <v>2437_450x450.jpg</v>
      </c>
      <c r="E7" s="171" t="str">
        <f t="shared" si="4"/>
        <v>2437_상세.jpg</v>
      </c>
      <c r="F7" s="486"/>
      <c r="G7" s="79" t="s">
        <v>1153</v>
      </c>
      <c r="H7" s="79" t="s">
        <v>1153</v>
      </c>
      <c r="I7" s="159" t="s">
        <v>35</v>
      </c>
      <c r="J7" s="159" t="s">
        <v>36</v>
      </c>
      <c r="K7" s="327">
        <v>5</v>
      </c>
      <c r="L7" s="328">
        <v>8</v>
      </c>
      <c r="M7" s="328">
        <f t="shared" si="0"/>
        <v>16</v>
      </c>
      <c r="N7" s="160">
        <v>4550</v>
      </c>
      <c r="O7" s="175" t="s">
        <v>782</v>
      </c>
      <c r="P7" s="82">
        <v>2500</v>
      </c>
      <c r="Q7" s="82">
        <f t="shared" si="1"/>
        <v>22750</v>
      </c>
      <c r="R7" s="83"/>
      <c r="S7" s="83" t="s">
        <v>507</v>
      </c>
      <c r="T7" s="83">
        <v>50002385</v>
      </c>
      <c r="U7" s="74" t="str">
        <f t="shared" si="2"/>
        <v>드레싱누들오리엔탈(멀티팩)[2437/5]</v>
      </c>
      <c r="V7" s="109" t="s">
        <v>517</v>
      </c>
      <c r="W7" s="109" t="s">
        <v>517</v>
      </c>
      <c r="X7" s="67"/>
      <c r="Y7" s="67"/>
    </row>
    <row r="8" spans="1:25">
      <c r="A8" s="96">
        <v>18</v>
      </c>
      <c r="B8" s="326">
        <v>7</v>
      </c>
      <c r="C8" s="159">
        <v>2447</v>
      </c>
      <c r="D8" s="171" t="str">
        <f t="shared" si="3"/>
        <v>2447_450x450.jpg</v>
      </c>
      <c r="E8" s="171" t="str">
        <f t="shared" si="4"/>
        <v>2447_상세.jpg</v>
      </c>
      <c r="F8" s="486"/>
      <c r="G8" s="79" t="s">
        <v>1153</v>
      </c>
      <c r="H8" s="79" t="s">
        <v>1153</v>
      </c>
      <c r="I8" s="159" t="s">
        <v>24</v>
      </c>
      <c r="J8" s="159" t="s">
        <v>25</v>
      </c>
      <c r="K8" s="327">
        <v>4</v>
      </c>
      <c r="L8" s="328">
        <v>8</v>
      </c>
      <c r="M8" s="328">
        <f t="shared" si="0"/>
        <v>16</v>
      </c>
      <c r="N8" s="160">
        <v>4550</v>
      </c>
      <c r="O8" s="175" t="s">
        <v>782</v>
      </c>
      <c r="P8" s="82">
        <v>2500</v>
      </c>
      <c r="Q8" s="82">
        <f t="shared" si="1"/>
        <v>22750</v>
      </c>
      <c r="R8" s="83"/>
      <c r="S8" s="83" t="s">
        <v>507</v>
      </c>
      <c r="T8" s="83">
        <v>50002385</v>
      </c>
      <c r="U8" s="74" t="str">
        <f t="shared" si="2"/>
        <v>농심우육탕면(멀티팩)[2447/4]</v>
      </c>
      <c r="V8" s="109" t="s">
        <v>517</v>
      </c>
      <c r="W8" s="109" t="s">
        <v>517</v>
      </c>
      <c r="X8" s="67"/>
      <c r="Y8" s="67"/>
    </row>
    <row r="9" spans="1:25">
      <c r="A9" s="96">
        <v>30</v>
      </c>
      <c r="B9" s="326">
        <v>8</v>
      </c>
      <c r="C9" s="159">
        <v>2449</v>
      </c>
      <c r="D9" s="171" t="str">
        <f t="shared" si="3"/>
        <v>2449_450x450.jpg</v>
      </c>
      <c r="E9" s="171" t="str">
        <f t="shared" si="4"/>
        <v>2449_상세.jpg</v>
      </c>
      <c r="F9" s="486"/>
      <c r="G9" s="79" t="s">
        <v>1153</v>
      </c>
      <c r="H9" s="79" t="s">
        <v>1153</v>
      </c>
      <c r="I9" s="159" t="s">
        <v>46</v>
      </c>
      <c r="J9" s="159" t="s">
        <v>47</v>
      </c>
      <c r="K9" s="327">
        <v>5</v>
      </c>
      <c r="L9" s="328">
        <v>8</v>
      </c>
      <c r="M9" s="328">
        <f t="shared" si="0"/>
        <v>16</v>
      </c>
      <c r="N9" s="160">
        <v>4350</v>
      </c>
      <c r="O9" s="175" t="s">
        <v>782</v>
      </c>
      <c r="P9" s="82">
        <v>2500</v>
      </c>
      <c r="Q9" s="82">
        <f t="shared" si="1"/>
        <v>21750</v>
      </c>
      <c r="R9" s="83"/>
      <c r="S9" s="83" t="s">
        <v>507</v>
      </c>
      <c r="T9" s="83">
        <v>50002385</v>
      </c>
      <c r="U9" s="74" t="str">
        <f t="shared" si="2"/>
        <v>메밀소바(멀티팩)[2449/5]</v>
      </c>
      <c r="V9" s="109" t="s">
        <v>517</v>
      </c>
      <c r="W9" s="109" t="s">
        <v>517</v>
      </c>
      <c r="X9" s="67"/>
      <c r="Y9" s="67"/>
    </row>
    <row r="10" spans="1:25">
      <c r="A10" s="96">
        <v>19</v>
      </c>
      <c r="B10" s="326">
        <v>9</v>
      </c>
      <c r="C10" s="159">
        <v>2450</v>
      </c>
      <c r="D10" s="171" t="str">
        <f t="shared" si="3"/>
        <v>2450_450x450.jpg</v>
      </c>
      <c r="E10" s="171" t="str">
        <f t="shared" si="4"/>
        <v>2450_상세.jpg</v>
      </c>
      <c r="F10" s="486"/>
      <c r="G10" s="79" t="s">
        <v>1153</v>
      </c>
      <c r="H10" s="79" t="s">
        <v>1153</v>
      </c>
      <c r="I10" s="159" t="s">
        <v>26</v>
      </c>
      <c r="J10" s="159" t="s">
        <v>27</v>
      </c>
      <c r="K10" s="327">
        <v>4</v>
      </c>
      <c r="L10" s="328">
        <v>8</v>
      </c>
      <c r="M10" s="328">
        <f t="shared" si="0"/>
        <v>16</v>
      </c>
      <c r="N10" s="160">
        <v>5650</v>
      </c>
      <c r="O10" s="175" t="s">
        <v>782</v>
      </c>
      <c r="P10" s="82">
        <v>2500</v>
      </c>
      <c r="Q10" s="82">
        <f t="shared" si="1"/>
        <v>28250</v>
      </c>
      <c r="R10" s="83"/>
      <c r="S10" s="83" t="s">
        <v>507</v>
      </c>
      <c r="T10" s="83">
        <v>50002385</v>
      </c>
      <c r="U10" s="74" t="str">
        <f t="shared" si="2"/>
        <v>짜왕 멀티팩[2450/4]</v>
      </c>
      <c r="V10" s="109" t="s">
        <v>517</v>
      </c>
      <c r="W10" s="109" t="s">
        <v>517</v>
      </c>
      <c r="X10" s="67"/>
      <c r="Y10" s="67"/>
    </row>
    <row r="11" spans="1:25">
      <c r="A11" s="96">
        <v>21</v>
      </c>
      <c r="B11" s="326">
        <v>10</v>
      </c>
      <c r="C11" s="159">
        <v>2475</v>
      </c>
      <c r="D11" s="171" t="str">
        <f t="shared" si="3"/>
        <v>2475_450x450.jpg</v>
      </c>
      <c r="E11" s="171" t="str">
        <f t="shared" si="4"/>
        <v>2475_상세.jpg</v>
      </c>
      <c r="F11" s="486"/>
      <c r="G11" s="79" t="s">
        <v>1153</v>
      </c>
      <c r="H11" s="79" t="s">
        <v>1153</v>
      </c>
      <c r="I11" s="159" t="s">
        <v>30</v>
      </c>
      <c r="J11" s="159" t="s">
        <v>31</v>
      </c>
      <c r="K11" s="327">
        <v>4</v>
      </c>
      <c r="L11" s="328">
        <v>8</v>
      </c>
      <c r="M11" s="328">
        <f t="shared" si="0"/>
        <v>16</v>
      </c>
      <c r="N11" s="160">
        <v>5650</v>
      </c>
      <c r="O11" s="175" t="s">
        <v>782</v>
      </c>
      <c r="P11" s="82">
        <v>2500</v>
      </c>
      <c r="Q11" s="82">
        <f t="shared" si="1"/>
        <v>28250</v>
      </c>
      <c r="R11" s="83"/>
      <c r="S11" s="83" t="s">
        <v>507</v>
      </c>
      <c r="T11" s="83">
        <v>50002385</v>
      </c>
      <c r="U11" s="74" t="str">
        <f t="shared" si="2"/>
        <v>보글보글부대찌개면(멀티팩)[2475/4]</v>
      </c>
      <c r="V11" s="109" t="s">
        <v>517</v>
      </c>
      <c r="W11" s="109" t="s">
        <v>517</v>
      </c>
      <c r="X11" s="67"/>
      <c r="Y11" s="67"/>
    </row>
    <row r="12" spans="1:25">
      <c r="A12" s="96">
        <v>28</v>
      </c>
      <c r="B12" s="326">
        <v>11</v>
      </c>
      <c r="C12" s="159">
        <v>2493</v>
      </c>
      <c r="D12" s="171" t="str">
        <f t="shared" si="3"/>
        <v>2493_450x450.jpg</v>
      </c>
      <c r="E12" s="171" t="str">
        <f t="shared" si="4"/>
        <v>2493_상세.jpg</v>
      </c>
      <c r="F12" s="486"/>
      <c r="G12" s="79" t="s">
        <v>1153</v>
      </c>
      <c r="H12" s="79" t="s">
        <v>1153</v>
      </c>
      <c r="I12" s="159" t="s">
        <v>1230</v>
      </c>
      <c r="J12" s="159" t="s">
        <v>43</v>
      </c>
      <c r="K12" s="327">
        <v>4</v>
      </c>
      <c r="L12" s="328">
        <v>8</v>
      </c>
      <c r="M12" s="328">
        <f t="shared" si="0"/>
        <v>16</v>
      </c>
      <c r="N12" s="160">
        <v>4050</v>
      </c>
      <c r="O12" s="175" t="s">
        <v>782</v>
      </c>
      <c r="P12" s="82">
        <v>2500</v>
      </c>
      <c r="Q12" s="82">
        <f t="shared" si="1"/>
        <v>20250</v>
      </c>
      <c r="R12" s="83"/>
      <c r="S12" s="83" t="s">
        <v>507</v>
      </c>
      <c r="T12" s="83">
        <v>50002385</v>
      </c>
      <c r="U12" s="74" t="str">
        <f t="shared" si="2"/>
        <v>후루룩칼국수(멀티팩)[2493/4]</v>
      </c>
      <c r="V12" s="109" t="s">
        <v>517</v>
      </c>
      <c r="W12" s="109" t="s">
        <v>517</v>
      </c>
      <c r="X12" s="67"/>
      <c r="Y12" s="170"/>
    </row>
    <row r="13" spans="1:25">
      <c r="A13" s="96">
        <v>1</v>
      </c>
      <c r="B13" s="326">
        <v>12</v>
      </c>
      <c r="C13" s="159">
        <v>2501</v>
      </c>
      <c r="D13" s="171" t="str">
        <f t="shared" si="3"/>
        <v>2501_450x450.jpg</v>
      </c>
      <c r="E13" s="171" t="str">
        <f t="shared" si="4"/>
        <v>2501_상세.jpg</v>
      </c>
      <c r="F13" s="486"/>
      <c r="G13" s="79" t="s">
        <v>1153</v>
      </c>
      <c r="H13" s="79" t="s">
        <v>1153</v>
      </c>
      <c r="I13" s="159" t="s">
        <v>508</v>
      </c>
      <c r="J13" s="159" t="s">
        <v>0</v>
      </c>
      <c r="K13" s="328">
        <v>5</v>
      </c>
      <c r="L13" s="328">
        <v>8</v>
      </c>
      <c r="M13" s="328">
        <f t="shared" si="0"/>
        <v>16</v>
      </c>
      <c r="N13" s="160">
        <v>1220</v>
      </c>
      <c r="O13" s="175" t="s">
        <v>782</v>
      </c>
      <c r="P13" s="82">
        <v>2500</v>
      </c>
      <c r="Q13" s="83"/>
      <c r="R13" s="83"/>
      <c r="S13" s="83" t="s">
        <v>507</v>
      </c>
      <c r="T13" s="83">
        <v>50002385</v>
      </c>
      <c r="U13" s="74" t="str">
        <f t="shared" si="2"/>
        <v>농심사리면(멀티팩5개)[2501/5]</v>
      </c>
      <c r="V13" s="109" t="s">
        <v>521</v>
      </c>
      <c r="W13" s="109" t="s">
        <v>521</v>
      </c>
      <c r="X13" s="67"/>
      <c r="Y13" s="67"/>
    </row>
    <row r="14" spans="1:25">
      <c r="A14" s="96">
        <v>32</v>
      </c>
      <c r="B14" s="326">
        <v>13</v>
      </c>
      <c r="C14" s="159">
        <v>2502</v>
      </c>
      <c r="D14" s="171" t="str">
        <f t="shared" si="3"/>
        <v>2502_450x450.jpg</v>
      </c>
      <c r="E14" s="171" t="str">
        <f t="shared" si="4"/>
        <v>2502_상세.jpg</v>
      </c>
      <c r="F14" s="485"/>
      <c r="G14" s="79" t="s">
        <v>1153</v>
      </c>
      <c r="H14" s="471" t="s">
        <v>1366</v>
      </c>
      <c r="I14" s="159" t="s">
        <v>1365</v>
      </c>
      <c r="J14" s="159" t="s">
        <v>50</v>
      </c>
      <c r="K14" s="327">
        <v>4</v>
      </c>
      <c r="L14" s="328">
        <v>8</v>
      </c>
      <c r="M14" s="328">
        <f t="shared" si="0"/>
        <v>16</v>
      </c>
      <c r="N14" s="160">
        <v>5900</v>
      </c>
      <c r="O14" s="175" t="s">
        <v>782</v>
      </c>
      <c r="P14" s="82">
        <v>2500</v>
      </c>
      <c r="Q14" s="82">
        <f t="shared" ref="Q14:Q32" si="5">N14*5</f>
        <v>29500</v>
      </c>
      <c r="R14" s="83"/>
      <c r="S14" s="83" t="s">
        <v>507</v>
      </c>
      <c r="T14" s="83">
        <v>50002385</v>
      </c>
      <c r="U14" s="74" t="str">
        <f t="shared" si="2"/>
        <v>얼큰장칼국수(멀티팩)[2502/4]</v>
      </c>
      <c r="V14" s="109" t="s">
        <v>517</v>
      </c>
      <c r="W14" s="109" t="s">
        <v>517</v>
      </c>
      <c r="X14" s="67"/>
      <c r="Y14" s="67"/>
    </row>
    <row r="15" spans="1:25">
      <c r="A15" s="96">
        <v>31</v>
      </c>
      <c r="B15" s="326">
        <v>14</v>
      </c>
      <c r="C15" s="159">
        <v>2505</v>
      </c>
      <c r="D15" s="171" t="str">
        <f t="shared" si="3"/>
        <v>2505_450x450.jpg</v>
      </c>
      <c r="E15" s="171" t="str">
        <f t="shared" si="4"/>
        <v>2505_상세.jpg</v>
      </c>
      <c r="F15" s="486"/>
      <c r="G15" s="79" t="s">
        <v>1153</v>
      </c>
      <c r="H15" s="79" t="s">
        <v>1153</v>
      </c>
      <c r="I15" s="159" t="s">
        <v>48</v>
      </c>
      <c r="J15" s="159" t="s">
        <v>49</v>
      </c>
      <c r="K15" s="327">
        <v>3</v>
      </c>
      <c r="L15" s="328">
        <v>8</v>
      </c>
      <c r="M15" s="328">
        <f t="shared" si="0"/>
        <v>16</v>
      </c>
      <c r="N15" s="160">
        <v>6850</v>
      </c>
      <c r="O15" s="175" t="s">
        <v>782</v>
      </c>
      <c r="P15" s="82">
        <v>2500</v>
      </c>
      <c r="Q15" s="82">
        <f t="shared" si="5"/>
        <v>34250</v>
      </c>
      <c r="R15" s="83"/>
      <c r="S15" s="83" t="s">
        <v>507</v>
      </c>
      <c r="T15" s="83">
        <v>50002385</v>
      </c>
      <c r="U15" s="74" t="str">
        <f t="shared" si="2"/>
        <v>생생우동봉지(멀티팩)[2505/3]</v>
      </c>
      <c r="V15" s="109" t="s">
        <v>517</v>
      </c>
      <c r="W15" s="109" t="s">
        <v>517</v>
      </c>
      <c r="X15" s="67"/>
      <c r="Y15" s="67"/>
    </row>
    <row r="16" spans="1:25">
      <c r="A16" s="96">
        <v>13</v>
      </c>
      <c r="B16" s="326">
        <v>15</v>
      </c>
      <c r="C16" s="159">
        <v>3400</v>
      </c>
      <c r="D16" s="171" t="str">
        <f t="shared" si="3"/>
        <v>3400_450x450.jpg</v>
      </c>
      <c r="E16" s="171" t="str">
        <f t="shared" si="4"/>
        <v>3400_상세.jpg</v>
      </c>
      <c r="F16" s="486"/>
      <c r="G16" s="79" t="s">
        <v>1153</v>
      </c>
      <c r="H16" s="79" t="s">
        <v>1153</v>
      </c>
      <c r="I16" s="159" t="s">
        <v>15</v>
      </c>
      <c r="J16" s="159" t="s">
        <v>16</v>
      </c>
      <c r="K16" s="327">
        <v>5</v>
      </c>
      <c r="L16" s="328">
        <v>8</v>
      </c>
      <c r="M16" s="328">
        <f t="shared" si="0"/>
        <v>16</v>
      </c>
      <c r="N16" s="160">
        <v>3950</v>
      </c>
      <c r="O16" s="175" t="s">
        <v>782</v>
      </c>
      <c r="P16" s="82">
        <v>2500</v>
      </c>
      <c r="Q16" s="82">
        <f t="shared" si="5"/>
        <v>19750</v>
      </c>
      <c r="R16" s="83"/>
      <c r="S16" s="83" t="s">
        <v>507</v>
      </c>
      <c r="T16" s="83">
        <v>50002385</v>
      </c>
      <c r="U16" s="74" t="str">
        <f t="shared" si="2"/>
        <v>육개장라면(멀티팩)[3400/5]</v>
      </c>
      <c r="V16" s="109" t="s">
        <v>517</v>
      </c>
      <c r="W16" s="109" t="s">
        <v>517</v>
      </c>
      <c r="X16" s="67"/>
      <c r="Y16" s="67"/>
    </row>
    <row r="17" spans="1:25">
      <c r="A17" s="96">
        <v>29</v>
      </c>
      <c r="B17" s="326">
        <v>16</v>
      </c>
      <c r="C17" s="159">
        <v>3401</v>
      </c>
      <c r="D17" s="171" t="str">
        <f t="shared" si="3"/>
        <v>3401_450x450.jpg</v>
      </c>
      <c r="E17" s="171" t="str">
        <f t="shared" si="4"/>
        <v>3401_상세.jpg</v>
      </c>
      <c r="F17" s="486"/>
      <c r="G17" s="79" t="s">
        <v>1153</v>
      </c>
      <c r="H17" s="79" t="s">
        <v>1153</v>
      </c>
      <c r="I17" s="159" t="s">
        <v>44</v>
      </c>
      <c r="J17" s="159" t="s">
        <v>45</v>
      </c>
      <c r="K17" s="327">
        <v>5</v>
      </c>
      <c r="L17" s="328">
        <v>8</v>
      </c>
      <c r="M17" s="328">
        <f t="shared" si="0"/>
        <v>16</v>
      </c>
      <c r="N17" s="160">
        <v>3450</v>
      </c>
      <c r="O17" s="175" t="s">
        <v>782</v>
      </c>
      <c r="P17" s="82">
        <v>2500</v>
      </c>
      <c r="Q17" s="82">
        <f t="shared" si="5"/>
        <v>17250</v>
      </c>
      <c r="R17" s="83"/>
      <c r="S17" s="83" t="s">
        <v>507</v>
      </c>
      <c r="T17" s="83">
        <v>50002385</v>
      </c>
      <c r="U17" s="74" t="str">
        <f t="shared" si="2"/>
        <v>멸치칼국수(멀티팩)[3401/5]</v>
      </c>
      <c r="V17" s="109" t="s">
        <v>517</v>
      </c>
      <c r="W17" s="109" t="s">
        <v>517</v>
      </c>
      <c r="X17" s="67"/>
      <c r="Y17" s="67"/>
    </row>
    <row r="18" spans="1:25">
      <c r="A18" s="96">
        <v>8</v>
      </c>
      <c r="B18" s="326">
        <v>17</v>
      </c>
      <c r="C18" s="159">
        <v>3403</v>
      </c>
      <c r="D18" s="171" t="str">
        <f t="shared" si="3"/>
        <v>3403_450x450.jpg</v>
      </c>
      <c r="E18" s="171" t="str">
        <f t="shared" si="4"/>
        <v>3403_상세.jpg</v>
      </c>
      <c r="F18" s="486"/>
      <c r="G18" s="79" t="s">
        <v>1153</v>
      </c>
      <c r="H18" s="79" t="s">
        <v>1153</v>
      </c>
      <c r="I18" s="159" t="s">
        <v>8</v>
      </c>
      <c r="J18" s="159" t="s">
        <v>4</v>
      </c>
      <c r="K18" s="327">
        <v>5</v>
      </c>
      <c r="L18" s="328">
        <v>8</v>
      </c>
      <c r="M18" s="328">
        <f t="shared" si="0"/>
        <v>16</v>
      </c>
      <c r="N18" s="160">
        <v>3450</v>
      </c>
      <c r="O18" s="175" t="s">
        <v>782</v>
      </c>
      <c r="P18" s="82">
        <v>2500</v>
      </c>
      <c r="Q18" s="82">
        <f t="shared" si="5"/>
        <v>17250</v>
      </c>
      <c r="R18" s="83"/>
      <c r="S18" s="83" t="s">
        <v>507</v>
      </c>
      <c r="T18" s="83">
        <v>50002385</v>
      </c>
      <c r="U18" s="74" t="str">
        <f t="shared" si="2"/>
        <v>순한너구리(멀티팩)[3403/5]</v>
      </c>
      <c r="V18" s="109" t="s">
        <v>521</v>
      </c>
      <c r="W18" s="109" t="s">
        <v>521</v>
      </c>
      <c r="X18" s="67"/>
      <c r="Y18" s="67"/>
    </row>
    <row r="19" spans="1:25">
      <c r="A19" s="96">
        <v>7</v>
      </c>
      <c r="B19" s="326">
        <v>18</v>
      </c>
      <c r="C19" s="159">
        <v>3404</v>
      </c>
      <c r="D19" s="171" t="str">
        <f t="shared" si="3"/>
        <v>3404_450x450.jpg</v>
      </c>
      <c r="E19" s="171" t="str">
        <f t="shared" si="4"/>
        <v>3404_상세.jpg</v>
      </c>
      <c r="F19" s="486"/>
      <c r="G19" s="79" t="s">
        <v>1153</v>
      </c>
      <c r="H19" s="79" t="s">
        <v>1153</v>
      </c>
      <c r="I19" s="159" t="s">
        <v>7</v>
      </c>
      <c r="J19" s="159" t="s">
        <v>4</v>
      </c>
      <c r="K19" s="327">
        <v>5</v>
      </c>
      <c r="L19" s="328">
        <v>8</v>
      </c>
      <c r="M19" s="328">
        <f t="shared" si="0"/>
        <v>16</v>
      </c>
      <c r="N19" s="160">
        <v>3450</v>
      </c>
      <c r="O19" s="175" t="s">
        <v>782</v>
      </c>
      <c r="P19" s="82">
        <v>2500</v>
      </c>
      <c r="Q19" s="82">
        <f t="shared" si="5"/>
        <v>17250</v>
      </c>
      <c r="R19" s="83"/>
      <c r="S19" s="83" t="s">
        <v>507</v>
      </c>
      <c r="T19" s="83">
        <v>50002385</v>
      </c>
      <c r="U19" s="74" t="str">
        <f t="shared" si="2"/>
        <v>얼큰한너구리(멀티팩)[3404/5]</v>
      </c>
      <c r="V19" s="109" t="s">
        <v>521</v>
      </c>
      <c r="W19" s="109" t="s">
        <v>521</v>
      </c>
      <c r="X19" s="67"/>
      <c r="Y19" s="67"/>
    </row>
    <row r="20" spans="1:25">
      <c r="A20" s="96">
        <v>12</v>
      </c>
      <c r="B20" s="326">
        <v>19</v>
      </c>
      <c r="C20" s="159">
        <v>3405</v>
      </c>
      <c r="D20" s="171" t="str">
        <f t="shared" si="3"/>
        <v>3405_450x450.jpg</v>
      </c>
      <c r="E20" s="171" t="str">
        <f t="shared" si="4"/>
        <v>3405_상세.jpg</v>
      </c>
      <c r="F20" s="486"/>
      <c r="G20" s="79" t="s">
        <v>1153</v>
      </c>
      <c r="H20" s="79" t="s">
        <v>1153</v>
      </c>
      <c r="I20" s="159" t="s">
        <v>13</v>
      </c>
      <c r="J20" s="159" t="s">
        <v>14</v>
      </c>
      <c r="K20" s="327">
        <v>5</v>
      </c>
      <c r="L20" s="328">
        <v>8</v>
      </c>
      <c r="M20" s="328">
        <f t="shared" si="0"/>
        <v>16</v>
      </c>
      <c r="N20" s="160">
        <v>3650</v>
      </c>
      <c r="O20" s="175" t="s">
        <v>782</v>
      </c>
      <c r="P20" s="82">
        <v>2500</v>
      </c>
      <c r="Q20" s="82">
        <f t="shared" si="5"/>
        <v>18250</v>
      </c>
      <c r="R20" s="83"/>
      <c r="S20" s="83" t="s">
        <v>507</v>
      </c>
      <c r="T20" s="83">
        <v>50002385</v>
      </c>
      <c r="U20" s="74" t="str">
        <f t="shared" si="2"/>
        <v>올리브짜파게티(멀티팩)[3405/5]</v>
      </c>
      <c r="V20" s="109" t="s">
        <v>521</v>
      </c>
      <c r="W20" s="109" t="s">
        <v>521</v>
      </c>
      <c r="X20" s="67"/>
      <c r="Y20" s="67"/>
    </row>
    <row r="21" spans="1:25">
      <c r="A21" s="96">
        <v>2</v>
      </c>
      <c r="B21" s="326">
        <v>20</v>
      </c>
      <c r="C21" s="159">
        <v>3406</v>
      </c>
      <c r="D21" s="171" t="str">
        <f t="shared" si="3"/>
        <v>3406_450x450.jpg</v>
      </c>
      <c r="E21" s="171" t="str">
        <f t="shared" si="4"/>
        <v>3406_상세.jpg</v>
      </c>
      <c r="F21" s="486"/>
      <c r="G21" s="79" t="s">
        <v>1153</v>
      </c>
      <c r="H21" s="79" t="s">
        <v>1153</v>
      </c>
      <c r="I21" s="159" t="s">
        <v>509</v>
      </c>
      <c r="J21" s="159" t="s">
        <v>1</v>
      </c>
      <c r="K21" s="327">
        <v>5</v>
      </c>
      <c r="L21" s="328">
        <v>8</v>
      </c>
      <c r="M21" s="328">
        <f t="shared" si="0"/>
        <v>16</v>
      </c>
      <c r="N21" s="160">
        <v>2860</v>
      </c>
      <c r="O21" s="175" t="s">
        <v>782</v>
      </c>
      <c r="P21" s="82">
        <v>2500</v>
      </c>
      <c r="Q21" s="82">
        <f t="shared" si="5"/>
        <v>14300</v>
      </c>
      <c r="R21" s="83"/>
      <c r="S21" s="83" t="s">
        <v>507</v>
      </c>
      <c r="T21" s="83">
        <v>50002385</v>
      </c>
      <c r="U21" s="74" t="str">
        <f t="shared" si="2"/>
        <v>안성탕면(멀티팩5개)[3406/5]</v>
      </c>
      <c r="V21" s="109" t="s">
        <v>521</v>
      </c>
      <c r="W21" s="109" t="s">
        <v>521</v>
      </c>
      <c r="X21" s="67"/>
      <c r="Y21" s="67"/>
    </row>
    <row r="22" spans="1:25">
      <c r="A22" s="96">
        <v>11</v>
      </c>
      <c r="B22" s="326">
        <v>21</v>
      </c>
      <c r="C22" s="159">
        <v>3407</v>
      </c>
      <c r="D22" s="171" t="str">
        <f t="shared" si="3"/>
        <v>3407_450x450.jpg</v>
      </c>
      <c r="E22" s="171" t="str">
        <f t="shared" si="4"/>
        <v>3407_상세.jpg</v>
      </c>
      <c r="F22" s="486"/>
      <c r="G22" s="79" t="s">
        <v>1153</v>
      </c>
      <c r="H22" s="79" t="s">
        <v>1153</v>
      </c>
      <c r="I22" s="159" t="s">
        <v>12</v>
      </c>
      <c r="J22" s="159" t="s">
        <v>0</v>
      </c>
      <c r="K22" s="327">
        <v>5</v>
      </c>
      <c r="L22" s="328">
        <v>8</v>
      </c>
      <c r="M22" s="328">
        <f t="shared" si="0"/>
        <v>16</v>
      </c>
      <c r="N22" s="160">
        <v>3650</v>
      </c>
      <c r="O22" s="175" t="s">
        <v>782</v>
      </c>
      <c r="P22" s="82">
        <v>2500</v>
      </c>
      <c r="Q22" s="82">
        <f t="shared" si="5"/>
        <v>18250</v>
      </c>
      <c r="R22" s="83"/>
      <c r="S22" s="83" t="s">
        <v>507</v>
      </c>
      <c r="T22" s="83">
        <v>50002385</v>
      </c>
      <c r="U22" s="74" t="str">
        <f t="shared" si="2"/>
        <v>사리곰탕면(멀티팩)[3407/5]</v>
      </c>
      <c r="V22" s="109" t="s">
        <v>521</v>
      </c>
      <c r="W22" s="109" t="s">
        <v>521</v>
      </c>
      <c r="X22" s="67"/>
      <c r="Y22" s="67"/>
    </row>
    <row r="23" spans="1:25">
      <c r="A23" s="96">
        <v>10</v>
      </c>
      <c r="B23" s="326">
        <v>22</v>
      </c>
      <c r="C23" s="159">
        <v>3408</v>
      </c>
      <c r="D23" s="171" t="str">
        <f t="shared" si="3"/>
        <v>3408_450x450.jpg</v>
      </c>
      <c r="E23" s="171" t="str">
        <f t="shared" si="4"/>
        <v>3408_상세.jpg</v>
      </c>
      <c r="F23" s="486"/>
      <c r="G23" s="79" t="s">
        <v>1153</v>
      </c>
      <c r="H23" s="79" t="s">
        <v>1153</v>
      </c>
      <c r="I23" s="159" t="s">
        <v>10</v>
      </c>
      <c r="J23" s="159" t="s">
        <v>11</v>
      </c>
      <c r="K23" s="327">
        <v>5</v>
      </c>
      <c r="L23" s="328">
        <v>8</v>
      </c>
      <c r="M23" s="328">
        <f t="shared" si="0"/>
        <v>16</v>
      </c>
      <c r="N23" s="160">
        <v>3650</v>
      </c>
      <c r="O23" s="175" t="s">
        <v>782</v>
      </c>
      <c r="P23" s="82">
        <v>2500</v>
      </c>
      <c r="Q23" s="82">
        <f t="shared" si="5"/>
        <v>18250</v>
      </c>
      <c r="R23" s="83"/>
      <c r="S23" s="83" t="s">
        <v>507</v>
      </c>
      <c r="T23" s="83">
        <v>50002385</v>
      </c>
      <c r="U23" s="74" t="str">
        <f t="shared" si="2"/>
        <v>오징어짬뽕(멀티팩)[3408/5]</v>
      </c>
      <c r="V23" s="109" t="s">
        <v>521</v>
      </c>
      <c r="W23" s="109" t="s">
        <v>521</v>
      </c>
      <c r="X23" s="67"/>
      <c r="Y23" s="67"/>
    </row>
    <row r="24" spans="1:25">
      <c r="A24" s="96">
        <v>22</v>
      </c>
      <c r="B24" s="326">
        <v>23</v>
      </c>
      <c r="C24" s="159">
        <v>3409</v>
      </c>
      <c r="D24" s="171" t="str">
        <f t="shared" si="3"/>
        <v>3409_450x450.jpg</v>
      </c>
      <c r="E24" s="171" t="str">
        <f t="shared" si="4"/>
        <v>3409_상세.jpg</v>
      </c>
      <c r="F24" s="486"/>
      <c r="G24" s="79" t="s">
        <v>1153</v>
      </c>
      <c r="H24" s="79" t="s">
        <v>1153</v>
      </c>
      <c r="I24" s="159" t="s">
        <v>32</v>
      </c>
      <c r="J24" s="159" t="s">
        <v>33</v>
      </c>
      <c r="K24" s="327">
        <v>4</v>
      </c>
      <c r="L24" s="328">
        <v>8</v>
      </c>
      <c r="M24" s="328">
        <f t="shared" si="0"/>
        <v>16</v>
      </c>
      <c r="N24" s="160">
        <v>5550</v>
      </c>
      <c r="O24" s="175" t="s">
        <v>782</v>
      </c>
      <c r="P24" s="82">
        <v>2500</v>
      </c>
      <c r="Q24" s="82">
        <f t="shared" si="5"/>
        <v>27750</v>
      </c>
      <c r="R24" s="83"/>
      <c r="S24" s="83" t="s">
        <v>507</v>
      </c>
      <c r="T24" s="83">
        <v>50002385</v>
      </c>
      <c r="U24" s="74" t="str">
        <f t="shared" si="2"/>
        <v>볶음너구리(멀티팩)[3409/4]</v>
      </c>
      <c r="V24" s="109" t="s">
        <v>517</v>
      </c>
      <c r="W24" s="109" t="s">
        <v>517</v>
      </c>
      <c r="X24" s="67"/>
      <c r="Y24" s="67"/>
    </row>
    <row r="25" spans="1:25">
      <c r="A25" s="96">
        <v>5</v>
      </c>
      <c r="B25" s="326">
        <v>24</v>
      </c>
      <c r="C25" s="159">
        <v>3410</v>
      </c>
      <c r="D25" s="171" t="str">
        <f t="shared" si="3"/>
        <v>3410_450x450.jpg</v>
      </c>
      <c r="E25" s="171" t="str">
        <f t="shared" si="4"/>
        <v>3410_상세.jpg</v>
      </c>
      <c r="F25" s="486"/>
      <c r="G25" s="79" t="s">
        <v>1153</v>
      </c>
      <c r="H25" s="79" t="s">
        <v>1153</v>
      </c>
      <c r="I25" s="159" t="s">
        <v>511</v>
      </c>
      <c r="J25" s="159" t="s">
        <v>4</v>
      </c>
      <c r="K25" s="327">
        <v>5</v>
      </c>
      <c r="L25" s="328">
        <v>8</v>
      </c>
      <c r="M25" s="328">
        <f t="shared" si="0"/>
        <v>16</v>
      </c>
      <c r="N25" s="160">
        <v>3200</v>
      </c>
      <c r="O25" s="175" t="s">
        <v>782</v>
      </c>
      <c r="P25" s="82">
        <v>2500</v>
      </c>
      <c r="Q25" s="82">
        <f t="shared" si="5"/>
        <v>16000</v>
      </c>
      <c r="R25" s="83"/>
      <c r="S25" s="83" t="s">
        <v>507</v>
      </c>
      <c r="T25" s="83">
        <v>50002385</v>
      </c>
      <c r="U25" s="74" t="str">
        <f t="shared" si="2"/>
        <v>신라면(멀티팩)5개[3410/5]</v>
      </c>
      <c r="V25" s="109" t="s">
        <v>521</v>
      </c>
      <c r="W25" s="109" t="s">
        <v>521</v>
      </c>
      <c r="X25" s="67"/>
      <c r="Y25" s="67"/>
    </row>
    <row r="26" spans="1:25">
      <c r="A26" s="96">
        <v>9</v>
      </c>
      <c r="B26" s="326">
        <v>25</v>
      </c>
      <c r="C26" s="159">
        <v>3413</v>
      </c>
      <c r="D26" s="171" t="str">
        <f t="shared" si="3"/>
        <v>3413_450x450.jpg</v>
      </c>
      <c r="E26" s="171" t="str">
        <f t="shared" si="4"/>
        <v>3413_상세.jpg</v>
      </c>
      <c r="F26" s="486"/>
      <c r="G26" s="79" t="s">
        <v>1153</v>
      </c>
      <c r="H26" s="79" t="s">
        <v>1153</v>
      </c>
      <c r="I26" s="159" t="s">
        <v>9</v>
      </c>
      <c r="J26" s="159" t="s">
        <v>1</v>
      </c>
      <c r="K26" s="327">
        <v>5</v>
      </c>
      <c r="L26" s="328">
        <v>8</v>
      </c>
      <c r="M26" s="328">
        <f t="shared" si="0"/>
        <v>16</v>
      </c>
      <c r="N26" s="160">
        <v>3450</v>
      </c>
      <c r="O26" s="175" t="s">
        <v>782</v>
      </c>
      <c r="P26" s="82">
        <v>2500</v>
      </c>
      <c r="Q26" s="82">
        <f t="shared" si="5"/>
        <v>17250</v>
      </c>
      <c r="R26" s="83"/>
      <c r="S26" s="83" t="s">
        <v>507</v>
      </c>
      <c r="T26" s="83">
        <v>50002385</v>
      </c>
      <c r="U26" s="74" t="str">
        <f t="shared" si="2"/>
        <v>모듬해물탕면(멀티팩)[3413/5]</v>
      </c>
      <c r="V26" s="109" t="s">
        <v>521</v>
      </c>
      <c r="W26" s="109" t="s">
        <v>521</v>
      </c>
      <c r="X26" s="67"/>
      <c r="Y26" s="67"/>
    </row>
    <row r="27" spans="1:25">
      <c r="A27" s="96">
        <v>17</v>
      </c>
      <c r="B27" s="326">
        <v>26</v>
      </c>
      <c r="C27" s="159">
        <v>3421</v>
      </c>
      <c r="D27" s="171" t="str">
        <f t="shared" si="3"/>
        <v>3421_450x450.jpg</v>
      </c>
      <c r="E27" s="171" t="str">
        <f t="shared" si="4"/>
        <v>3421_상세.jpg</v>
      </c>
      <c r="F27" s="486"/>
      <c r="G27" s="79" t="s">
        <v>1153</v>
      </c>
      <c r="H27" s="79" t="s">
        <v>1153</v>
      </c>
      <c r="I27" s="159" t="s">
        <v>22</v>
      </c>
      <c r="J27" s="159" t="s">
        <v>23</v>
      </c>
      <c r="K27" s="327">
        <v>5</v>
      </c>
      <c r="L27" s="328">
        <v>8</v>
      </c>
      <c r="M27" s="328">
        <f t="shared" si="0"/>
        <v>16</v>
      </c>
      <c r="N27" s="160">
        <v>4350</v>
      </c>
      <c r="O27" s="175" t="s">
        <v>782</v>
      </c>
      <c r="P27" s="82">
        <v>2500</v>
      </c>
      <c r="Q27" s="82">
        <f t="shared" si="5"/>
        <v>21750</v>
      </c>
      <c r="R27" s="83"/>
      <c r="S27" s="83" t="s">
        <v>507</v>
      </c>
      <c r="T27" s="83">
        <v>50002385</v>
      </c>
      <c r="U27" s="74" t="str">
        <f t="shared" si="2"/>
        <v>사천요리짜파게티(멀티팩)[3421/5]</v>
      </c>
      <c r="V27" s="109" t="s">
        <v>517</v>
      </c>
      <c r="W27" s="109" t="s">
        <v>517</v>
      </c>
      <c r="X27" s="67"/>
      <c r="Y27" s="67"/>
    </row>
    <row r="28" spans="1:25">
      <c r="A28" s="96">
        <v>15</v>
      </c>
      <c r="B28" s="326">
        <v>27</v>
      </c>
      <c r="C28" s="159">
        <v>3422</v>
      </c>
      <c r="D28" s="171" t="str">
        <f t="shared" si="3"/>
        <v>3422_450x450.jpg</v>
      </c>
      <c r="E28" s="171" t="str">
        <f t="shared" si="4"/>
        <v>3422_상세.jpg</v>
      </c>
      <c r="F28" s="486"/>
      <c r="G28" s="79" t="s">
        <v>1153</v>
      </c>
      <c r="H28" s="79" t="s">
        <v>1153</v>
      </c>
      <c r="I28" s="159" t="s">
        <v>18</v>
      </c>
      <c r="J28" s="159" t="s">
        <v>19</v>
      </c>
      <c r="K28" s="327">
        <v>5</v>
      </c>
      <c r="L28" s="328">
        <v>8</v>
      </c>
      <c r="M28" s="328">
        <f t="shared" si="0"/>
        <v>16</v>
      </c>
      <c r="N28" s="160">
        <v>4350</v>
      </c>
      <c r="O28" s="175" t="s">
        <v>782</v>
      </c>
      <c r="P28" s="82">
        <v>2500</v>
      </c>
      <c r="Q28" s="82">
        <f t="shared" si="5"/>
        <v>21750</v>
      </c>
      <c r="R28" s="83"/>
      <c r="S28" s="83" t="s">
        <v>507</v>
      </c>
      <c r="T28" s="83">
        <v>50002385</v>
      </c>
      <c r="U28" s="74" t="str">
        <f t="shared" si="2"/>
        <v>농심감자면(멀티팩)[3422/5]</v>
      </c>
      <c r="V28" s="109" t="s">
        <v>517</v>
      </c>
      <c r="W28" s="109" t="s">
        <v>517</v>
      </c>
      <c r="X28" s="67"/>
      <c r="Y28" s="67"/>
    </row>
    <row r="29" spans="1:25">
      <c r="A29" s="96">
        <v>16</v>
      </c>
      <c r="B29" s="326">
        <v>28</v>
      </c>
      <c r="C29" s="159">
        <v>3423</v>
      </c>
      <c r="D29" s="171" t="str">
        <f t="shared" si="3"/>
        <v>3423_450x450.jpg</v>
      </c>
      <c r="E29" s="171" t="str">
        <f t="shared" si="4"/>
        <v>3423_상세.jpg</v>
      </c>
      <c r="F29" s="486"/>
      <c r="G29" s="79" t="s">
        <v>1153</v>
      </c>
      <c r="H29" s="79" t="s">
        <v>1153</v>
      </c>
      <c r="I29" s="159" t="s">
        <v>20</v>
      </c>
      <c r="J29" s="159" t="s">
        <v>21</v>
      </c>
      <c r="K29" s="327">
        <v>5</v>
      </c>
      <c r="L29" s="328">
        <v>8</v>
      </c>
      <c r="M29" s="328">
        <f t="shared" si="0"/>
        <v>16</v>
      </c>
      <c r="N29" s="160">
        <v>4350</v>
      </c>
      <c r="O29" s="175" t="s">
        <v>782</v>
      </c>
      <c r="P29" s="82">
        <v>2500</v>
      </c>
      <c r="Q29" s="82">
        <f t="shared" si="5"/>
        <v>21750</v>
      </c>
      <c r="R29" s="83"/>
      <c r="S29" s="83" t="s">
        <v>507</v>
      </c>
      <c r="T29" s="83">
        <v>50002385</v>
      </c>
      <c r="U29" s="74" t="str">
        <f t="shared" si="2"/>
        <v>무파마탕면(멀티팩)[3423/5]</v>
      </c>
      <c r="V29" s="109" t="s">
        <v>517</v>
      </c>
      <c r="W29" s="109" t="s">
        <v>517</v>
      </c>
      <c r="X29" s="67"/>
      <c r="Y29" s="67"/>
    </row>
    <row r="30" spans="1:25">
      <c r="A30" s="96">
        <v>23</v>
      </c>
      <c r="B30" s="326">
        <v>29</v>
      </c>
      <c r="C30" s="159">
        <v>3424</v>
      </c>
      <c r="D30" s="171" t="str">
        <f t="shared" si="3"/>
        <v>3424_450x450.jpg</v>
      </c>
      <c r="E30" s="171" t="str">
        <f t="shared" si="4"/>
        <v>3424_상세.jpg</v>
      </c>
      <c r="F30" s="486"/>
      <c r="G30" s="79" t="s">
        <v>1153</v>
      </c>
      <c r="H30" s="79" t="s">
        <v>1153</v>
      </c>
      <c r="I30" s="159" t="s">
        <v>34</v>
      </c>
      <c r="J30" s="159" t="s">
        <v>29</v>
      </c>
      <c r="K30" s="327">
        <v>4</v>
      </c>
      <c r="L30" s="328">
        <v>8</v>
      </c>
      <c r="M30" s="328">
        <f t="shared" si="0"/>
        <v>16</v>
      </c>
      <c r="N30" s="160">
        <v>6000</v>
      </c>
      <c r="O30" s="175" t="s">
        <v>782</v>
      </c>
      <c r="P30" s="82">
        <v>2500</v>
      </c>
      <c r="Q30" s="82">
        <f t="shared" si="5"/>
        <v>30000</v>
      </c>
      <c r="R30" s="83"/>
      <c r="S30" s="83" t="s">
        <v>507</v>
      </c>
      <c r="T30" s="83">
        <v>50002385</v>
      </c>
      <c r="U30" s="74" t="str">
        <f t="shared" si="2"/>
        <v>신라면블랙(멀티팩)[3424/4]</v>
      </c>
      <c r="V30" s="109" t="s">
        <v>517</v>
      </c>
      <c r="W30" s="109" t="s">
        <v>517</v>
      </c>
      <c r="X30" s="67"/>
      <c r="Y30" s="67"/>
    </row>
    <row r="31" spans="1:25">
      <c r="A31" s="96">
        <v>6</v>
      </c>
      <c r="B31" s="326">
        <v>30</v>
      </c>
      <c r="C31" s="159">
        <v>3429</v>
      </c>
      <c r="D31" s="171" t="str">
        <f t="shared" si="3"/>
        <v>3429_450x450.jpg</v>
      </c>
      <c r="E31" s="171" t="str">
        <f t="shared" si="4"/>
        <v>3429_상세.jpg</v>
      </c>
      <c r="F31" s="486"/>
      <c r="G31" s="79" t="s">
        <v>1153</v>
      </c>
      <c r="H31" s="79" t="s">
        <v>1153</v>
      </c>
      <c r="I31" s="159" t="s">
        <v>5</v>
      </c>
      <c r="J31" s="159" t="s">
        <v>6</v>
      </c>
      <c r="K31" s="327">
        <v>5</v>
      </c>
      <c r="L31" s="328">
        <v>8</v>
      </c>
      <c r="M31" s="328">
        <f t="shared" si="0"/>
        <v>16</v>
      </c>
      <c r="N31" s="160">
        <v>3450</v>
      </c>
      <c r="O31" s="175" t="s">
        <v>782</v>
      </c>
      <c r="P31" s="82">
        <v>2500</v>
      </c>
      <c r="Q31" s="82">
        <f t="shared" si="5"/>
        <v>17250</v>
      </c>
      <c r="R31" s="83"/>
      <c r="S31" s="83" t="s">
        <v>507</v>
      </c>
      <c r="T31" s="83">
        <v>50002385</v>
      </c>
      <c r="U31" s="74" t="str">
        <f t="shared" si="2"/>
        <v>찰비빔면(멀티팩)[3429/5]</v>
      </c>
      <c r="V31" s="109" t="s">
        <v>521</v>
      </c>
      <c r="W31" s="109" t="s">
        <v>521</v>
      </c>
      <c r="X31" s="67"/>
      <c r="Y31" s="67"/>
    </row>
    <row r="32" spans="1:25">
      <c r="A32" s="96">
        <v>4</v>
      </c>
      <c r="B32" s="326">
        <v>31</v>
      </c>
      <c r="C32" s="159">
        <v>3440</v>
      </c>
      <c r="D32" s="171" t="str">
        <f t="shared" si="3"/>
        <v>3440_450x450.jpg</v>
      </c>
      <c r="E32" s="171" t="str">
        <f t="shared" si="4"/>
        <v>3440_상세.jpg</v>
      </c>
      <c r="F32" s="486"/>
      <c r="G32" s="79" t="s">
        <v>1153</v>
      </c>
      <c r="H32" s="79" t="s">
        <v>1153</v>
      </c>
      <c r="I32" s="159" t="s">
        <v>510</v>
      </c>
      <c r="J32" s="159" t="s">
        <v>3</v>
      </c>
      <c r="K32" s="327">
        <v>1</v>
      </c>
      <c r="L32" s="328">
        <v>30</v>
      </c>
      <c r="M32" s="328">
        <f t="shared" si="0"/>
        <v>60</v>
      </c>
      <c r="N32" s="160">
        <v>640</v>
      </c>
      <c r="O32" s="175" t="s">
        <v>782</v>
      </c>
      <c r="P32" s="82">
        <v>2500</v>
      </c>
      <c r="Q32" s="82">
        <f t="shared" si="5"/>
        <v>3200</v>
      </c>
      <c r="R32" s="83"/>
      <c r="S32" s="83" t="s">
        <v>507</v>
      </c>
      <c r="T32" s="83">
        <v>50002385</v>
      </c>
      <c r="U32" s="74" t="str">
        <f t="shared" si="2"/>
        <v>신라면(30입)1개[3440/1]</v>
      </c>
      <c r="V32" s="109" t="s">
        <v>521</v>
      </c>
      <c r="W32" s="109" t="s">
        <v>521</v>
      </c>
      <c r="X32" s="68" t="s">
        <v>802</v>
      </c>
      <c r="Y32" s="68"/>
    </row>
    <row r="33" spans="1:25" ht="17.25" thickBot="1">
      <c r="A33" s="129">
        <v>3</v>
      </c>
      <c r="B33" s="329">
        <v>32</v>
      </c>
      <c r="C33" s="330">
        <v>3443</v>
      </c>
      <c r="D33" s="200" t="str">
        <f t="shared" si="3"/>
        <v>3443_450x450.jpg</v>
      </c>
      <c r="E33" s="171" t="str">
        <f t="shared" si="4"/>
        <v>3443_상세.jpg</v>
      </c>
      <c r="F33" s="486"/>
      <c r="G33" s="413" t="s">
        <v>1153</v>
      </c>
      <c r="H33" s="413" t="s">
        <v>1153</v>
      </c>
      <c r="I33" s="330" t="s">
        <v>557</v>
      </c>
      <c r="J33" s="330" t="s">
        <v>2</v>
      </c>
      <c r="K33" s="331">
        <v>20</v>
      </c>
      <c r="L33" s="332">
        <v>1</v>
      </c>
      <c r="M33" s="332">
        <v>4</v>
      </c>
      <c r="N33" s="333">
        <v>12800</v>
      </c>
      <c r="O33" s="186" t="s">
        <v>782</v>
      </c>
      <c r="P33" s="133">
        <v>2500</v>
      </c>
      <c r="Q33" s="133">
        <f>N33*20</f>
        <v>256000</v>
      </c>
      <c r="R33" s="118"/>
      <c r="S33" s="118" t="s">
        <v>507</v>
      </c>
      <c r="T33" s="118">
        <v>50002385</v>
      </c>
      <c r="U33" s="119" t="str">
        <f t="shared" si="2"/>
        <v>신라면(S)선물용20개[3443/20]</v>
      </c>
      <c r="V33" s="123" t="s">
        <v>521</v>
      </c>
      <c r="W33" s="123" t="s">
        <v>521</v>
      </c>
      <c r="X33" s="134" t="s">
        <v>801</v>
      </c>
      <c r="Y33" s="134"/>
    </row>
    <row r="34" spans="1:25">
      <c r="A34" s="377">
        <v>59</v>
      </c>
      <c r="B34" s="416">
        <v>33</v>
      </c>
      <c r="C34" s="253">
        <v>5743</v>
      </c>
      <c r="D34" s="335" t="str">
        <f t="shared" si="3"/>
        <v>5743_450x450.jpg</v>
      </c>
      <c r="E34" s="171" t="str">
        <f t="shared" si="4"/>
        <v>5743_상세.jpg</v>
      </c>
      <c r="F34" s="486"/>
      <c r="G34" s="358" t="s">
        <v>1153</v>
      </c>
      <c r="H34" s="358" t="s">
        <v>1396</v>
      </c>
      <c r="I34" s="253" t="s">
        <v>83</v>
      </c>
      <c r="J34" s="253" t="s">
        <v>622</v>
      </c>
      <c r="K34" s="336">
        <v>4</v>
      </c>
      <c r="L34" s="337">
        <v>8</v>
      </c>
      <c r="M34" s="337">
        <f t="shared" ref="M34:M46" si="6">L34*2</f>
        <v>16</v>
      </c>
      <c r="N34" s="338">
        <v>5800</v>
      </c>
      <c r="O34" s="339" t="s">
        <v>782</v>
      </c>
      <c r="P34" s="61">
        <v>2500</v>
      </c>
      <c r="Q34" s="61">
        <f t="shared" ref="Q34:Q69" si="7">N34*5</f>
        <v>29000</v>
      </c>
      <c r="R34" s="26"/>
      <c r="S34" s="26" t="s">
        <v>507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520</v>
      </c>
      <c r="W34" s="47" t="s">
        <v>520</v>
      </c>
      <c r="X34" s="38"/>
      <c r="Y34" s="38"/>
    </row>
    <row r="35" spans="1:25">
      <c r="A35" s="117">
        <v>64</v>
      </c>
      <c r="B35" s="417">
        <v>34</v>
      </c>
      <c r="C35" s="159">
        <v>5790</v>
      </c>
      <c r="D35" s="171" t="str">
        <f t="shared" si="3"/>
        <v>5790_450x450.jpg</v>
      </c>
      <c r="E35" s="171" t="str">
        <f t="shared" si="4"/>
        <v>5790_상세.jpg</v>
      </c>
      <c r="F35" s="486"/>
      <c r="G35" s="79" t="s">
        <v>1153</v>
      </c>
      <c r="H35" s="79" t="s">
        <v>1396</v>
      </c>
      <c r="I35" s="159" t="s">
        <v>88</v>
      </c>
      <c r="J35" s="159" t="s">
        <v>621</v>
      </c>
      <c r="K35" s="327">
        <v>5</v>
      </c>
      <c r="L35" s="328">
        <v>8</v>
      </c>
      <c r="M35" s="328">
        <f t="shared" si="6"/>
        <v>16</v>
      </c>
      <c r="N35" s="160">
        <v>1300</v>
      </c>
      <c r="O35" s="175" t="s">
        <v>782</v>
      </c>
      <c r="P35" s="82">
        <v>2500</v>
      </c>
      <c r="Q35" s="82">
        <f t="shared" si="7"/>
        <v>6500</v>
      </c>
      <c r="R35" s="83"/>
      <c r="S35" s="83" t="s">
        <v>507</v>
      </c>
      <c r="T35" s="83">
        <v>50002385</v>
      </c>
      <c r="U35" s="74" t="str">
        <f t="shared" si="8"/>
        <v>오뚜기 라면사리멀티[5790/5]</v>
      </c>
      <c r="V35" s="109" t="s">
        <v>520</v>
      </c>
      <c r="W35" s="109" t="s">
        <v>520</v>
      </c>
      <c r="X35" s="67"/>
      <c r="Y35" s="67"/>
    </row>
    <row r="36" spans="1:25">
      <c r="A36" s="117">
        <v>61</v>
      </c>
      <c r="B36" s="417">
        <v>35</v>
      </c>
      <c r="C36" s="159">
        <v>5791</v>
      </c>
      <c r="D36" s="171" t="str">
        <f t="shared" si="3"/>
        <v>5791_450x450.jpg</v>
      </c>
      <c r="E36" s="171" t="str">
        <f t="shared" si="4"/>
        <v>5791_상세.jpg</v>
      </c>
      <c r="F36" s="486"/>
      <c r="G36" s="79" t="s">
        <v>1153</v>
      </c>
      <c r="H36" s="79" t="s">
        <v>1396</v>
      </c>
      <c r="I36" s="159" t="s">
        <v>85</v>
      </c>
      <c r="J36" s="159" t="s">
        <v>621</v>
      </c>
      <c r="K36" s="327">
        <v>5</v>
      </c>
      <c r="L36" s="328">
        <v>8</v>
      </c>
      <c r="M36" s="328">
        <f t="shared" si="6"/>
        <v>16</v>
      </c>
      <c r="N36" s="160">
        <v>2300</v>
      </c>
      <c r="O36" s="175" t="s">
        <v>782</v>
      </c>
      <c r="P36" s="82">
        <v>2500</v>
      </c>
      <c r="Q36" s="82">
        <f t="shared" si="7"/>
        <v>11500</v>
      </c>
      <c r="R36" s="83"/>
      <c r="S36" s="83" t="s">
        <v>507</v>
      </c>
      <c r="T36" s="83">
        <v>50002385</v>
      </c>
      <c r="U36" s="74" t="str">
        <f t="shared" si="8"/>
        <v>오뚜기김치멀티(5입)[5791/5]</v>
      </c>
      <c r="V36" s="109" t="s">
        <v>520</v>
      </c>
      <c r="W36" s="109" t="s">
        <v>520</v>
      </c>
      <c r="X36" s="67"/>
      <c r="Y36" s="67"/>
    </row>
    <row r="37" spans="1:25">
      <c r="A37" s="117">
        <v>63</v>
      </c>
      <c r="B37" s="417">
        <v>36</v>
      </c>
      <c r="C37" s="159">
        <v>5792</v>
      </c>
      <c r="D37" s="171" t="str">
        <f t="shared" si="3"/>
        <v>5792_450x450.jpg</v>
      </c>
      <c r="E37" s="171" t="str">
        <f t="shared" si="4"/>
        <v>5792_상세.jpg</v>
      </c>
      <c r="F37" s="486"/>
      <c r="G37" s="79" t="s">
        <v>1153</v>
      </c>
      <c r="H37" s="79" t="s">
        <v>1396</v>
      </c>
      <c r="I37" s="159" t="s">
        <v>87</v>
      </c>
      <c r="J37" s="159" t="s">
        <v>621</v>
      </c>
      <c r="K37" s="327">
        <v>5</v>
      </c>
      <c r="L37" s="328">
        <v>8</v>
      </c>
      <c r="M37" s="328">
        <f t="shared" si="6"/>
        <v>16</v>
      </c>
      <c r="N37" s="160">
        <v>3700</v>
      </c>
      <c r="O37" s="175" t="s">
        <v>782</v>
      </c>
      <c r="P37" s="82">
        <v>2500</v>
      </c>
      <c r="Q37" s="82">
        <f t="shared" si="7"/>
        <v>18500</v>
      </c>
      <c r="R37" s="83"/>
      <c r="S37" s="83" t="s">
        <v>507</v>
      </c>
      <c r="T37" s="83">
        <v>50002385</v>
      </c>
      <c r="U37" s="74" t="str">
        <f t="shared" si="8"/>
        <v>스파게티멀티(5입)4750[5792/5]</v>
      </c>
      <c r="V37" s="109" t="s">
        <v>520</v>
      </c>
      <c r="W37" s="109" t="s">
        <v>520</v>
      </c>
      <c r="X37" s="67"/>
      <c r="Y37" s="67"/>
    </row>
    <row r="38" spans="1:25">
      <c r="A38" s="117">
        <v>65</v>
      </c>
      <c r="B38" s="417">
        <v>37</v>
      </c>
      <c r="C38" s="159">
        <v>5802</v>
      </c>
      <c r="D38" s="171" t="str">
        <f t="shared" si="3"/>
        <v>5802_450x450.jpg</v>
      </c>
      <c r="E38" s="171" t="str">
        <f t="shared" si="4"/>
        <v>5802_상세.jpg</v>
      </c>
      <c r="F38" s="486"/>
      <c r="G38" s="79" t="s">
        <v>1153</v>
      </c>
      <c r="H38" s="79" t="s">
        <v>1396</v>
      </c>
      <c r="I38" s="159" t="s">
        <v>89</v>
      </c>
      <c r="J38" s="159" t="s">
        <v>621</v>
      </c>
      <c r="K38" s="327">
        <v>5</v>
      </c>
      <c r="L38" s="328">
        <v>8</v>
      </c>
      <c r="M38" s="328">
        <f t="shared" si="6"/>
        <v>16</v>
      </c>
      <c r="N38" s="160">
        <v>2500</v>
      </c>
      <c r="O38" s="175" t="s">
        <v>782</v>
      </c>
      <c r="P38" s="82">
        <v>2500</v>
      </c>
      <c r="Q38" s="82">
        <f t="shared" si="7"/>
        <v>12500</v>
      </c>
      <c r="R38" s="83"/>
      <c r="S38" s="83" t="s">
        <v>507</v>
      </c>
      <c r="T38" s="83">
        <v>50002385</v>
      </c>
      <c r="U38" s="74" t="str">
        <f t="shared" si="8"/>
        <v>진라면매운멀티(5입)3600[5802/5]</v>
      </c>
      <c r="V38" s="109" t="s">
        <v>520</v>
      </c>
      <c r="W38" s="109" t="s">
        <v>520</v>
      </c>
      <c r="X38" s="67"/>
      <c r="Y38" s="67"/>
    </row>
    <row r="39" spans="1:25">
      <c r="A39" s="117">
        <v>66</v>
      </c>
      <c r="B39" s="417">
        <v>38</v>
      </c>
      <c r="C39" s="159">
        <v>5803</v>
      </c>
      <c r="D39" s="171" t="str">
        <f t="shared" si="3"/>
        <v>5803_450x450.jpg</v>
      </c>
      <c r="E39" s="171" t="str">
        <f t="shared" si="4"/>
        <v>5803_상세.jpg</v>
      </c>
      <c r="F39" s="486"/>
      <c r="G39" s="79" t="s">
        <v>1153</v>
      </c>
      <c r="H39" s="79" t="s">
        <v>1396</v>
      </c>
      <c r="I39" s="159" t="s">
        <v>90</v>
      </c>
      <c r="J39" s="159" t="s">
        <v>621</v>
      </c>
      <c r="K39" s="327">
        <v>5</v>
      </c>
      <c r="L39" s="328">
        <v>8</v>
      </c>
      <c r="M39" s="328">
        <f t="shared" si="6"/>
        <v>16</v>
      </c>
      <c r="N39" s="160">
        <v>2500</v>
      </c>
      <c r="O39" s="175" t="s">
        <v>782</v>
      </c>
      <c r="P39" s="82">
        <v>2500</v>
      </c>
      <c r="Q39" s="82">
        <f t="shared" si="7"/>
        <v>12500</v>
      </c>
      <c r="R39" s="83"/>
      <c r="S39" s="83" t="s">
        <v>507</v>
      </c>
      <c r="T39" s="83">
        <v>50002385</v>
      </c>
      <c r="U39" s="74" t="str">
        <f t="shared" si="8"/>
        <v>진라면순한멀티(5입)3600[5803/5]</v>
      </c>
      <c r="V39" s="109" t="s">
        <v>520</v>
      </c>
      <c r="W39" s="109" t="s">
        <v>520</v>
      </c>
      <c r="X39" s="67"/>
      <c r="Y39" s="67"/>
    </row>
    <row r="40" spans="1:25">
      <c r="A40" s="117">
        <v>67</v>
      </c>
      <c r="B40" s="417">
        <v>39</v>
      </c>
      <c r="C40" s="159">
        <v>5811</v>
      </c>
      <c r="D40" s="171" t="str">
        <f t="shared" si="3"/>
        <v>5811_450x450.jpg</v>
      </c>
      <c r="E40" s="171" t="str">
        <f t="shared" si="4"/>
        <v>5811_상세.jpg</v>
      </c>
      <c r="F40" s="486"/>
      <c r="G40" s="79" t="s">
        <v>1153</v>
      </c>
      <c r="H40" s="79" t="s">
        <v>1396</v>
      </c>
      <c r="I40" s="159" t="s">
        <v>91</v>
      </c>
      <c r="J40" s="159" t="s">
        <v>621</v>
      </c>
      <c r="K40" s="327">
        <v>5</v>
      </c>
      <c r="L40" s="328">
        <v>8</v>
      </c>
      <c r="M40" s="328">
        <f t="shared" si="6"/>
        <v>16</v>
      </c>
      <c r="N40" s="160">
        <v>2600</v>
      </c>
      <c r="O40" s="175" t="s">
        <v>782</v>
      </c>
      <c r="P40" s="82">
        <v>2500</v>
      </c>
      <c r="Q40" s="82">
        <f t="shared" si="7"/>
        <v>13000</v>
      </c>
      <c r="R40" s="83"/>
      <c r="S40" s="83" t="s">
        <v>507</v>
      </c>
      <c r="T40" s="83">
        <v>50002385</v>
      </c>
      <c r="U40" s="74" t="str">
        <f t="shared" si="8"/>
        <v>열라면멀티(5입)3500[5811/5]</v>
      </c>
      <c r="V40" s="109" t="s">
        <v>520</v>
      </c>
      <c r="W40" s="109" t="s">
        <v>520</v>
      </c>
      <c r="X40" s="67"/>
      <c r="Y40" s="67"/>
    </row>
    <row r="41" spans="1:25">
      <c r="A41" s="117">
        <v>68</v>
      </c>
      <c r="B41" s="417">
        <v>40</v>
      </c>
      <c r="C41" s="159">
        <v>5822</v>
      </c>
      <c r="D41" s="171" t="str">
        <f t="shared" si="3"/>
        <v>5822_450x450.jpg</v>
      </c>
      <c r="E41" s="171" t="str">
        <f t="shared" si="4"/>
        <v>5822_상세.jpg</v>
      </c>
      <c r="F41" s="486"/>
      <c r="G41" s="79" t="s">
        <v>1153</v>
      </c>
      <c r="H41" s="79" t="s">
        <v>1396</v>
      </c>
      <c r="I41" s="159" t="s">
        <v>515</v>
      </c>
      <c r="J41" s="159" t="s">
        <v>621</v>
      </c>
      <c r="K41" s="327">
        <v>5</v>
      </c>
      <c r="L41" s="328">
        <v>8</v>
      </c>
      <c r="M41" s="328">
        <f t="shared" si="6"/>
        <v>16</v>
      </c>
      <c r="N41" s="160">
        <v>2400</v>
      </c>
      <c r="O41" s="175" t="s">
        <v>782</v>
      </c>
      <c r="P41" s="82">
        <v>2500</v>
      </c>
      <c r="Q41" s="82">
        <f t="shared" si="7"/>
        <v>12000</v>
      </c>
      <c r="R41" s="83"/>
      <c r="S41" s="83" t="s">
        <v>507</v>
      </c>
      <c r="T41" s="83">
        <v>50002385</v>
      </c>
      <c r="U41" s="74" t="str">
        <f t="shared" si="8"/>
        <v>스낵면멀티(5입)3250[5822/5]</v>
      </c>
      <c r="V41" s="109" t="s">
        <v>520</v>
      </c>
      <c r="W41" s="109" t="s">
        <v>520</v>
      </c>
      <c r="X41" s="67"/>
      <c r="Y41" s="67"/>
    </row>
    <row r="42" spans="1:25">
      <c r="A42" s="117">
        <v>62</v>
      </c>
      <c r="B42" s="417">
        <v>41</v>
      </c>
      <c r="C42" s="159">
        <v>5869</v>
      </c>
      <c r="D42" s="171" t="str">
        <f t="shared" si="3"/>
        <v>5869_450x450.jpg</v>
      </c>
      <c r="E42" s="171" t="str">
        <f t="shared" si="4"/>
        <v>5869_상세.jpg</v>
      </c>
      <c r="F42" s="486"/>
      <c r="G42" s="79" t="s">
        <v>1153</v>
      </c>
      <c r="H42" s="79" t="s">
        <v>1396</v>
      </c>
      <c r="I42" s="159" t="s">
        <v>86</v>
      </c>
      <c r="J42" s="159" t="s">
        <v>621</v>
      </c>
      <c r="K42" s="327">
        <v>5</v>
      </c>
      <c r="L42" s="328">
        <v>8</v>
      </c>
      <c r="M42" s="328">
        <f t="shared" si="6"/>
        <v>16</v>
      </c>
      <c r="N42" s="160">
        <v>2900</v>
      </c>
      <c r="O42" s="175" t="s">
        <v>782</v>
      </c>
      <c r="P42" s="82">
        <v>2500</v>
      </c>
      <c r="Q42" s="82">
        <f t="shared" si="7"/>
        <v>14500</v>
      </c>
      <c r="R42" s="83"/>
      <c r="S42" s="83" t="s">
        <v>507</v>
      </c>
      <c r="T42" s="83">
        <v>50002385</v>
      </c>
      <c r="U42" s="74" t="str">
        <f t="shared" si="8"/>
        <v>오동통멀티(5입)3750[5869/5]</v>
      </c>
      <c r="V42" s="109" t="s">
        <v>520</v>
      </c>
      <c r="W42" s="109" t="s">
        <v>520</v>
      </c>
      <c r="X42" s="67"/>
      <c r="Y42" s="67"/>
    </row>
    <row r="43" spans="1:25" ht="17.25" thickBot="1">
      <c r="A43" s="124">
        <v>60</v>
      </c>
      <c r="B43" s="418">
        <v>42</v>
      </c>
      <c r="C43" s="184">
        <v>6012</v>
      </c>
      <c r="D43" s="341" t="str">
        <f t="shared" si="3"/>
        <v>6012_450x450.jpg</v>
      </c>
      <c r="E43" s="171" t="str">
        <f t="shared" si="4"/>
        <v>6012_상세.jpg</v>
      </c>
      <c r="F43" s="486"/>
      <c r="G43" s="364" t="s">
        <v>1153</v>
      </c>
      <c r="H43" s="79" t="s">
        <v>1396</v>
      </c>
      <c r="I43" s="184" t="s">
        <v>84</v>
      </c>
      <c r="J43" s="184" t="s">
        <v>621</v>
      </c>
      <c r="K43" s="342">
        <v>5</v>
      </c>
      <c r="L43" s="343">
        <v>8</v>
      </c>
      <c r="M43" s="343">
        <f t="shared" si="6"/>
        <v>16</v>
      </c>
      <c r="N43" s="185">
        <v>3900</v>
      </c>
      <c r="O43" s="344" t="s">
        <v>782</v>
      </c>
      <c r="P43" s="71">
        <v>2500</v>
      </c>
      <c r="Q43" s="71">
        <f t="shared" si="7"/>
        <v>19500</v>
      </c>
      <c r="R43" s="72"/>
      <c r="S43" s="72" t="s">
        <v>507</v>
      </c>
      <c r="T43" s="72">
        <v>50002385</v>
      </c>
      <c r="U43" s="70" t="str">
        <f t="shared" si="8"/>
        <v>참깨라면(5입)5000[6012/5]</v>
      </c>
      <c r="V43" s="73" t="s">
        <v>520</v>
      </c>
      <c r="W43" s="73" t="s">
        <v>520</v>
      </c>
      <c r="X43" s="107"/>
      <c r="Y43" s="107"/>
    </row>
    <row r="44" spans="1:25">
      <c r="A44" s="75">
        <v>38</v>
      </c>
      <c r="B44" s="326">
        <v>43</v>
      </c>
      <c r="C44" s="253">
        <v>5897</v>
      </c>
      <c r="D44" s="171" t="str">
        <f t="shared" ref="D44:D69" si="9">CONCATENATE(C44,"_450x450.jpg")</f>
        <v>5897_450x450.jpg</v>
      </c>
      <c r="E44" s="171" t="str">
        <f t="shared" si="4"/>
        <v>5897_상세.jpg</v>
      </c>
      <c r="F44" s="171" t="s">
        <v>1204</v>
      </c>
      <c r="G44" s="79" t="s">
        <v>1153</v>
      </c>
      <c r="H44" s="79" t="s">
        <v>1153</v>
      </c>
      <c r="I44" s="253" t="s">
        <v>59</v>
      </c>
      <c r="J44" s="345" t="s">
        <v>60</v>
      </c>
      <c r="K44" s="336">
        <v>5</v>
      </c>
      <c r="L44" s="337">
        <v>8</v>
      </c>
      <c r="M44" s="337">
        <f t="shared" si="6"/>
        <v>16</v>
      </c>
      <c r="N44" s="338">
        <v>3000</v>
      </c>
      <c r="O44" s="339" t="s">
        <v>782</v>
      </c>
      <c r="P44" s="61">
        <v>2500</v>
      </c>
      <c r="Q44" s="61">
        <f t="shared" si="7"/>
        <v>15000</v>
      </c>
      <c r="R44" s="26"/>
      <c r="S44" s="26" t="s">
        <v>507</v>
      </c>
      <c r="T44" s="26">
        <v>50002385</v>
      </c>
      <c r="U44" s="25" t="str">
        <f t="shared" si="8"/>
        <v>손칼국수 (멀티팩)[5897/5]</v>
      </c>
      <c r="V44" s="47" t="s">
        <v>518</v>
      </c>
      <c r="W44" s="47" t="s">
        <v>518</v>
      </c>
      <c r="X44" s="38"/>
      <c r="Y44" s="38"/>
    </row>
    <row r="45" spans="1:25">
      <c r="A45" s="96">
        <v>35</v>
      </c>
      <c r="B45" s="326">
        <v>44</v>
      </c>
      <c r="C45" s="159">
        <v>5923</v>
      </c>
      <c r="D45" s="171" t="str">
        <f t="shared" si="9"/>
        <v>5923_450x450.jpg</v>
      </c>
      <c r="E45" s="171" t="str">
        <f t="shared" si="4"/>
        <v>5923_상세.jpg</v>
      </c>
      <c r="F45" s="171" t="s">
        <v>1205</v>
      </c>
      <c r="G45" s="79" t="s">
        <v>1153</v>
      </c>
      <c r="H45" s="79" t="s">
        <v>1153</v>
      </c>
      <c r="I45" s="159" t="s">
        <v>55</v>
      </c>
      <c r="J45" s="159" t="s">
        <v>56</v>
      </c>
      <c r="K45" s="327">
        <v>5</v>
      </c>
      <c r="L45" s="328">
        <v>8</v>
      </c>
      <c r="M45" s="328">
        <f t="shared" si="6"/>
        <v>16</v>
      </c>
      <c r="N45" s="160">
        <v>3200</v>
      </c>
      <c r="O45" s="175" t="s">
        <v>782</v>
      </c>
      <c r="P45" s="82">
        <v>2500</v>
      </c>
      <c r="Q45" s="82">
        <f t="shared" si="7"/>
        <v>16000</v>
      </c>
      <c r="R45" s="83"/>
      <c r="S45" s="83" t="s">
        <v>507</v>
      </c>
      <c r="T45" s="83">
        <v>50002385</v>
      </c>
      <c r="U45" s="74" t="str">
        <f t="shared" si="8"/>
        <v>짜짜로니 (멀티팩)[5923/5]</v>
      </c>
      <c r="V45" s="109" t="s">
        <v>518</v>
      </c>
      <c r="W45" s="109" t="s">
        <v>518</v>
      </c>
      <c r="X45" s="67"/>
      <c r="Y45" s="67"/>
    </row>
    <row r="46" spans="1:25">
      <c r="A46" s="96">
        <v>36</v>
      </c>
      <c r="B46" s="326">
        <v>45</v>
      </c>
      <c r="C46" s="159">
        <v>5926</v>
      </c>
      <c r="D46" s="171" t="str">
        <f t="shared" si="9"/>
        <v>5926_450x450.jpg</v>
      </c>
      <c r="E46" s="171" t="str">
        <f t="shared" si="4"/>
        <v>5926_상세.jpg</v>
      </c>
      <c r="F46" s="171" t="s">
        <v>1206</v>
      </c>
      <c r="G46" s="79" t="s">
        <v>1153</v>
      </c>
      <c r="H46" s="79" t="s">
        <v>1153</v>
      </c>
      <c r="I46" s="159" t="s">
        <v>57</v>
      </c>
      <c r="J46" s="346" t="s">
        <v>54</v>
      </c>
      <c r="K46" s="327">
        <v>5</v>
      </c>
      <c r="L46" s="328">
        <v>8</v>
      </c>
      <c r="M46" s="328">
        <f t="shared" si="6"/>
        <v>16</v>
      </c>
      <c r="N46" s="160">
        <v>2500</v>
      </c>
      <c r="O46" s="175" t="s">
        <v>782</v>
      </c>
      <c r="P46" s="82">
        <v>2500</v>
      </c>
      <c r="Q46" s="82">
        <f t="shared" si="7"/>
        <v>12500</v>
      </c>
      <c r="R46" s="83"/>
      <c r="S46" s="83" t="s">
        <v>507</v>
      </c>
      <c r="T46" s="83">
        <v>50002385</v>
      </c>
      <c r="U46" s="74" t="str">
        <f t="shared" si="8"/>
        <v>쇠고기면 (멀티팩)[5926/5]</v>
      </c>
      <c r="V46" s="109" t="s">
        <v>518</v>
      </c>
      <c r="W46" s="109" t="s">
        <v>518</v>
      </c>
      <c r="X46" s="67"/>
      <c r="Y46" s="67"/>
    </row>
    <row r="47" spans="1:25">
      <c r="A47" s="96">
        <v>33</v>
      </c>
      <c r="B47" s="326">
        <v>46</v>
      </c>
      <c r="C47" s="159">
        <v>5970</v>
      </c>
      <c r="D47" s="171" t="str">
        <f t="shared" si="9"/>
        <v>5970_450x450.jpg</v>
      </c>
      <c r="E47" s="171" t="str">
        <f t="shared" si="4"/>
        <v>5970_상세.jpg</v>
      </c>
      <c r="F47" s="171" t="s">
        <v>1207</v>
      </c>
      <c r="G47" s="79" t="s">
        <v>1153</v>
      </c>
      <c r="H47" s="79" t="s">
        <v>1153</v>
      </c>
      <c r="I47" s="159" t="s">
        <v>51</v>
      </c>
      <c r="J47" s="159" t="s">
        <v>52</v>
      </c>
      <c r="K47" s="327">
        <v>48</v>
      </c>
      <c r="L47" s="328">
        <v>1</v>
      </c>
      <c r="M47" s="328">
        <v>1</v>
      </c>
      <c r="N47" s="160">
        <v>12000</v>
      </c>
      <c r="O47" s="175" t="s">
        <v>782</v>
      </c>
      <c r="P47" s="82">
        <v>2500</v>
      </c>
      <c r="Q47" s="82">
        <f t="shared" si="7"/>
        <v>60000</v>
      </c>
      <c r="R47" s="83"/>
      <c r="S47" s="83" t="s">
        <v>507</v>
      </c>
      <c r="T47" s="83">
        <v>50002385</v>
      </c>
      <c r="U47" s="74" t="str">
        <f t="shared" si="8"/>
        <v>삼양 사리면 일반 48입[5970/48]</v>
      </c>
      <c r="V47" s="109" t="s">
        <v>518</v>
      </c>
      <c r="W47" s="109" t="s">
        <v>518</v>
      </c>
      <c r="X47" s="68" t="s">
        <v>803</v>
      </c>
      <c r="Y47" s="68"/>
    </row>
    <row r="48" spans="1:25">
      <c r="A48" s="96">
        <v>41</v>
      </c>
      <c r="B48" s="326">
        <v>47</v>
      </c>
      <c r="C48" s="159">
        <v>6007</v>
      </c>
      <c r="D48" s="171" t="str">
        <f t="shared" si="9"/>
        <v>6007_450x450.jpg</v>
      </c>
      <c r="E48" s="171" t="str">
        <f t="shared" si="4"/>
        <v>6007_상세.jpg</v>
      </c>
      <c r="F48" s="171" t="s">
        <v>1208</v>
      </c>
      <c r="G48" s="79" t="s">
        <v>1153</v>
      </c>
      <c r="H48" s="79" t="s">
        <v>1153</v>
      </c>
      <c r="I48" s="159" t="s">
        <v>64</v>
      </c>
      <c r="J48" s="159" t="s">
        <v>619</v>
      </c>
      <c r="K48" s="327">
        <v>5</v>
      </c>
      <c r="L48" s="328">
        <v>8</v>
      </c>
      <c r="M48" s="328">
        <f t="shared" ref="M48:M69" si="10">L48*2</f>
        <v>16</v>
      </c>
      <c r="N48" s="160">
        <v>3700</v>
      </c>
      <c r="O48" s="175" t="s">
        <v>782</v>
      </c>
      <c r="P48" s="82">
        <v>2500</v>
      </c>
      <c r="Q48" s="82">
        <f t="shared" si="7"/>
        <v>18500</v>
      </c>
      <c r="R48" s="83"/>
      <c r="S48" s="83" t="s">
        <v>507</v>
      </c>
      <c r="T48" s="83">
        <v>50002385</v>
      </c>
      <c r="U48" s="74" t="str">
        <f t="shared" si="8"/>
        <v>나가사끼짬뽕 (멀티팩)[6007/5]</v>
      </c>
      <c r="V48" s="109" t="s">
        <v>518</v>
      </c>
      <c r="W48" s="109" t="s">
        <v>518</v>
      </c>
      <c r="X48" s="67"/>
      <c r="Y48" s="67"/>
    </row>
    <row r="49" spans="1:25">
      <c r="A49" s="96">
        <v>43</v>
      </c>
      <c r="B49" s="326">
        <v>48</v>
      </c>
      <c r="C49" s="159">
        <v>6011</v>
      </c>
      <c r="D49" s="171" t="str">
        <f t="shared" si="9"/>
        <v>6011_450x450.jpg</v>
      </c>
      <c r="E49" s="171" t="str">
        <f t="shared" si="4"/>
        <v>6011_상세.jpg</v>
      </c>
      <c r="F49" s="171" t="s">
        <v>1209</v>
      </c>
      <c r="G49" s="79" t="s">
        <v>1153</v>
      </c>
      <c r="H49" s="79" t="s">
        <v>1153</v>
      </c>
      <c r="I49" s="159" t="s">
        <v>66</v>
      </c>
      <c r="J49" s="159" t="s">
        <v>56</v>
      </c>
      <c r="K49" s="327">
        <v>5</v>
      </c>
      <c r="L49" s="328">
        <v>8</v>
      </c>
      <c r="M49" s="328">
        <f t="shared" si="10"/>
        <v>16</v>
      </c>
      <c r="N49" s="160">
        <v>3700</v>
      </c>
      <c r="O49" s="175" t="s">
        <v>782</v>
      </c>
      <c r="P49" s="82">
        <v>2500</v>
      </c>
      <c r="Q49" s="82">
        <f t="shared" si="7"/>
        <v>18500</v>
      </c>
      <c r="R49" s="83"/>
      <c r="S49" s="83" t="s">
        <v>507</v>
      </c>
      <c r="T49" s="83">
        <v>50002385</v>
      </c>
      <c r="U49" s="74" t="str">
        <f t="shared" si="8"/>
        <v>불닭볶음면 (멀티팩)[6011/5]</v>
      </c>
      <c r="V49" s="109" t="s">
        <v>518</v>
      </c>
      <c r="W49" s="109" t="s">
        <v>518</v>
      </c>
      <c r="X49" s="67"/>
      <c r="Y49" s="67"/>
    </row>
    <row r="50" spans="1:25">
      <c r="A50" s="96">
        <v>34</v>
      </c>
      <c r="B50" s="326">
        <v>49</v>
      </c>
      <c r="C50" s="159">
        <v>6013</v>
      </c>
      <c r="D50" s="171" t="str">
        <f t="shared" si="9"/>
        <v>6013_450x450.jpg</v>
      </c>
      <c r="E50" s="171" t="str">
        <f t="shared" si="4"/>
        <v>6013_상세.jpg</v>
      </c>
      <c r="F50" s="171" t="s">
        <v>1210</v>
      </c>
      <c r="G50" s="79" t="s">
        <v>1153</v>
      </c>
      <c r="H50" s="79" t="s">
        <v>1153</v>
      </c>
      <c r="I50" s="159" t="s">
        <v>53</v>
      </c>
      <c r="J50" s="159" t="s">
        <v>54</v>
      </c>
      <c r="K50" s="327">
        <v>5</v>
      </c>
      <c r="L50" s="328">
        <v>8</v>
      </c>
      <c r="M50" s="328">
        <f t="shared" si="10"/>
        <v>16</v>
      </c>
      <c r="N50" s="160">
        <v>2900</v>
      </c>
      <c r="O50" s="175" t="s">
        <v>782</v>
      </c>
      <c r="P50" s="82">
        <v>2500</v>
      </c>
      <c r="Q50" s="82">
        <f t="shared" si="7"/>
        <v>14500</v>
      </c>
      <c r="R50" s="83"/>
      <c r="S50" s="83" t="s">
        <v>507</v>
      </c>
      <c r="T50" s="83">
        <v>50002385</v>
      </c>
      <c r="U50" s="74" t="str">
        <f t="shared" si="8"/>
        <v>삼양라면 (멀티팩)[6013/5]</v>
      </c>
      <c r="V50" s="109" t="s">
        <v>518</v>
      </c>
      <c r="W50" s="109" t="s">
        <v>518</v>
      </c>
      <c r="X50" s="67"/>
      <c r="Y50" s="67"/>
    </row>
    <row r="51" spans="1:25">
      <c r="A51" s="96">
        <v>37</v>
      </c>
      <c r="B51" s="326">
        <v>50</v>
      </c>
      <c r="C51" s="159">
        <v>6014</v>
      </c>
      <c r="D51" s="171" t="str">
        <f t="shared" si="9"/>
        <v>6014_450x450.jpg</v>
      </c>
      <c r="E51" s="171" t="str">
        <f t="shared" si="4"/>
        <v>6014_상세.jpg</v>
      </c>
      <c r="F51" s="171" t="s">
        <v>1211</v>
      </c>
      <c r="G51" s="79" t="s">
        <v>1153</v>
      </c>
      <c r="H51" s="79" t="s">
        <v>1153</v>
      </c>
      <c r="I51" s="159" t="s">
        <v>58</v>
      </c>
      <c r="J51" s="159" t="s">
        <v>54</v>
      </c>
      <c r="K51" s="327">
        <v>5</v>
      </c>
      <c r="L51" s="328">
        <v>8</v>
      </c>
      <c r="M51" s="328">
        <f t="shared" si="10"/>
        <v>16</v>
      </c>
      <c r="N51" s="160">
        <v>2800</v>
      </c>
      <c r="O51" s="175" t="s">
        <v>782</v>
      </c>
      <c r="P51" s="82">
        <v>2500</v>
      </c>
      <c r="Q51" s="82">
        <f t="shared" si="7"/>
        <v>14000</v>
      </c>
      <c r="R51" s="83"/>
      <c r="S51" s="83" t="s">
        <v>507</v>
      </c>
      <c r="T51" s="83">
        <v>50002385</v>
      </c>
      <c r="U51" s="74" t="str">
        <f t="shared" si="8"/>
        <v>수타면 (멀티팩)[6014/5]</v>
      </c>
      <c r="V51" s="109" t="s">
        <v>518</v>
      </c>
      <c r="W51" s="109" t="s">
        <v>518</v>
      </c>
      <c r="X51" s="67"/>
      <c r="Y51" s="67"/>
    </row>
    <row r="52" spans="1:25">
      <c r="A52" s="96">
        <v>40</v>
      </c>
      <c r="B52" s="326">
        <v>51</v>
      </c>
      <c r="C52" s="159">
        <v>6023</v>
      </c>
      <c r="D52" s="171" t="str">
        <f t="shared" si="9"/>
        <v>6023_450x450.jpg</v>
      </c>
      <c r="E52" s="171" t="str">
        <f t="shared" si="4"/>
        <v>6023_상세.jpg</v>
      </c>
      <c r="F52" s="171" t="s">
        <v>1212</v>
      </c>
      <c r="G52" s="79" t="s">
        <v>1153</v>
      </c>
      <c r="H52" s="79" t="s">
        <v>1153</v>
      </c>
      <c r="I52" s="159" t="s">
        <v>62</v>
      </c>
      <c r="J52" s="159" t="s">
        <v>63</v>
      </c>
      <c r="K52" s="327">
        <v>5</v>
      </c>
      <c r="L52" s="328">
        <v>8</v>
      </c>
      <c r="M52" s="328">
        <f t="shared" si="10"/>
        <v>16</v>
      </c>
      <c r="N52" s="160">
        <v>3700</v>
      </c>
      <c r="O52" s="175" t="s">
        <v>782</v>
      </c>
      <c r="P52" s="82">
        <v>2500</v>
      </c>
      <c r="Q52" s="82">
        <f t="shared" si="7"/>
        <v>18500</v>
      </c>
      <c r="R52" s="83"/>
      <c r="S52" s="83" t="s">
        <v>507</v>
      </c>
      <c r="T52" s="83">
        <v>50002385</v>
      </c>
      <c r="U52" s="74" t="str">
        <f t="shared" si="8"/>
        <v>맛있는라면 (멀티팩)[6023/5]</v>
      </c>
      <c r="V52" s="109" t="s">
        <v>518</v>
      </c>
      <c r="W52" s="109" t="s">
        <v>518</v>
      </c>
      <c r="X52" s="67"/>
      <c r="Y52" s="67"/>
    </row>
    <row r="53" spans="1:25">
      <c r="A53" s="96">
        <v>42</v>
      </c>
      <c r="B53" s="326">
        <v>52</v>
      </c>
      <c r="C53" s="159">
        <v>6025</v>
      </c>
      <c r="D53" s="171" t="str">
        <f t="shared" si="9"/>
        <v>6025_450x450.jpg</v>
      </c>
      <c r="E53" s="171" t="str">
        <f t="shared" si="4"/>
        <v>6025_상세.jpg</v>
      </c>
      <c r="F53" s="171" t="s">
        <v>1213</v>
      </c>
      <c r="G53" s="79" t="s">
        <v>1153</v>
      </c>
      <c r="H53" s="79" t="s">
        <v>1153</v>
      </c>
      <c r="I53" s="159" t="s">
        <v>65</v>
      </c>
      <c r="J53" s="159" t="s">
        <v>63</v>
      </c>
      <c r="K53" s="327">
        <v>5</v>
      </c>
      <c r="L53" s="328">
        <v>8</v>
      </c>
      <c r="M53" s="328">
        <f t="shared" si="10"/>
        <v>16</v>
      </c>
      <c r="N53" s="160">
        <v>3700</v>
      </c>
      <c r="O53" s="175" t="s">
        <v>782</v>
      </c>
      <c r="P53" s="82">
        <v>2500</v>
      </c>
      <c r="Q53" s="82">
        <f t="shared" si="7"/>
        <v>18500</v>
      </c>
      <c r="R53" s="83"/>
      <c r="S53" s="83" t="s">
        <v>507</v>
      </c>
      <c r="T53" s="83">
        <v>50002385</v>
      </c>
      <c r="U53" s="74" t="str">
        <f t="shared" si="8"/>
        <v>나가사끼홍짬뽕 (멀티팩)[6025/5]</v>
      </c>
      <c r="V53" s="109" t="s">
        <v>518</v>
      </c>
      <c r="W53" s="109" t="s">
        <v>518</v>
      </c>
      <c r="X53" s="67"/>
      <c r="Y53" s="67"/>
    </row>
    <row r="54" spans="1:25">
      <c r="A54" s="96">
        <v>39</v>
      </c>
      <c r="B54" s="326">
        <v>53</v>
      </c>
      <c r="C54" s="159">
        <v>6028</v>
      </c>
      <c r="D54" s="171" t="str">
        <f t="shared" si="9"/>
        <v>6028_450x450.jpg</v>
      </c>
      <c r="E54" s="171" t="str">
        <f t="shared" si="4"/>
        <v>6028_상세.jpg</v>
      </c>
      <c r="F54" s="171" t="s">
        <v>1214</v>
      </c>
      <c r="G54" s="79" t="s">
        <v>1153</v>
      </c>
      <c r="H54" s="79" t="s">
        <v>1153</v>
      </c>
      <c r="I54" s="159" t="s">
        <v>61</v>
      </c>
      <c r="J54" s="159" t="s">
        <v>56</v>
      </c>
      <c r="K54" s="327">
        <v>5</v>
      </c>
      <c r="L54" s="328">
        <v>8</v>
      </c>
      <c r="M54" s="328">
        <f t="shared" si="10"/>
        <v>16</v>
      </c>
      <c r="N54" s="160">
        <v>3700</v>
      </c>
      <c r="O54" s="175" t="s">
        <v>782</v>
      </c>
      <c r="P54" s="82">
        <v>2500</v>
      </c>
      <c r="Q54" s="82">
        <f t="shared" si="7"/>
        <v>18500</v>
      </c>
      <c r="R54" s="83"/>
      <c r="S54" s="83" t="s">
        <v>507</v>
      </c>
      <c r="T54" s="83">
        <v>50002385</v>
      </c>
      <c r="U54" s="74" t="str">
        <f t="shared" si="8"/>
        <v>간짬뽕 (멀티팩)[6028/5]</v>
      </c>
      <c r="V54" s="109" t="s">
        <v>518</v>
      </c>
      <c r="W54" s="109" t="s">
        <v>518</v>
      </c>
      <c r="X54" s="67"/>
      <c r="Y54" s="67"/>
    </row>
    <row r="55" spans="1:25">
      <c r="A55" s="96">
        <v>44</v>
      </c>
      <c r="B55" s="326">
        <v>54</v>
      </c>
      <c r="C55" s="159">
        <v>6034</v>
      </c>
      <c r="D55" s="171" t="str">
        <f t="shared" si="9"/>
        <v>6034_450x450.jpg</v>
      </c>
      <c r="E55" s="171" t="str">
        <f t="shared" si="4"/>
        <v>6034_상세.jpg</v>
      </c>
      <c r="F55" s="171" t="s">
        <v>1215</v>
      </c>
      <c r="G55" s="79" t="s">
        <v>1153</v>
      </c>
      <c r="H55" s="79" t="s">
        <v>1153</v>
      </c>
      <c r="I55" s="159" t="s">
        <v>67</v>
      </c>
      <c r="J55" s="159" t="s">
        <v>68</v>
      </c>
      <c r="K55" s="327">
        <v>4</v>
      </c>
      <c r="L55" s="328">
        <v>8</v>
      </c>
      <c r="M55" s="328">
        <f t="shared" si="10"/>
        <v>16</v>
      </c>
      <c r="N55" s="160">
        <v>5100</v>
      </c>
      <c r="O55" s="175" t="s">
        <v>782</v>
      </c>
      <c r="P55" s="82">
        <v>2500</v>
      </c>
      <c r="Q55" s="82">
        <f t="shared" si="7"/>
        <v>25500</v>
      </c>
      <c r="R55" s="83"/>
      <c r="S55" s="83" t="s">
        <v>507</v>
      </c>
      <c r="T55" s="83">
        <v>50002385</v>
      </c>
      <c r="U55" s="74" t="str">
        <f t="shared" si="8"/>
        <v>갓짜장 (멀티팩)[6034/4]</v>
      </c>
      <c r="V55" s="109" t="s">
        <v>518</v>
      </c>
      <c r="W55" s="109" t="s">
        <v>518</v>
      </c>
      <c r="X55" s="67"/>
      <c r="Y55" s="67"/>
    </row>
    <row r="56" spans="1:25">
      <c r="A56" s="96">
        <v>45</v>
      </c>
      <c r="B56" s="326">
        <v>55</v>
      </c>
      <c r="C56" s="159">
        <v>6035</v>
      </c>
      <c r="D56" s="171" t="str">
        <f t="shared" si="9"/>
        <v>6035_450x450.jpg</v>
      </c>
      <c r="E56" s="171" t="str">
        <f t="shared" si="4"/>
        <v>6035_상세.jpg</v>
      </c>
      <c r="F56" s="171" t="s">
        <v>1216</v>
      </c>
      <c r="G56" s="79" t="s">
        <v>1153</v>
      </c>
      <c r="H56" s="79" t="s">
        <v>1153</v>
      </c>
      <c r="I56" s="159" t="s">
        <v>69</v>
      </c>
      <c r="J56" s="159" t="s">
        <v>70</v>
      </c>
      <c r="K56" s="327">
        <v>4</v>
      </c>
      <c r="L56" s="328">
        <v>8</v>
      </c>
      <c r="M56" s="328">
        <f t="shared" si="10"/>
        <v>16</v>
      </c>
      <c r="N56" s="160">
        <v>5100</v>
      </c>
      <c r="O56" s="175" t="s">
        <v>782</v>
      </c>
      <c r="P56" s="82">
        <v>2500</v>
      </c>
      <c r="Q56" s="82">
        <f t="shared" si="7"/>
        <v>25500</v>
      </c>
      <c r="R56" s="83"/>
      <c r="S56" s="83" t="s">
        <v>507</v>
      </c>
      <c r="T56" s="83">
        <v>50002385</v>
      </c>
      <c r="U56" s="74" t="str">
        <f t="shared" si="8"/>
        <v>갓짬뽕 (멀티팩)[6035/4]</v>
      </c>
      <c r="V56" s="109" t="s">
        <v>518</v>
      </c>
      <c r="W56" s="109" t="s">
        <v>518</v>
      </c>
      <c r="X56" s="67"/>
      <c r="Y56" s="67"/>
    </row>
    <row r="57" spans="1:25">
      <c r="A57" s="96">
        <v>46</v>
      </c>
      <c r="B57" s="326">
        <v>56</v>
      </c>
      <c r="C57" s="159">
        <v>6038</v>
      </c>
      <c r="D57" s="171" t="str">
        <f t="shared" si="9"/>
        <v>6038_450x450.jpg</v>
      </c>
      <c r="E57" s="171" t="str">
        <f t="shared" si="4"/>
        <v>6038_상세.jpg</v>
      </c>
      <c r="F57" s="171" t="s">
        <v>1217</v>
      </c>
      <c r="G57" s="79" t="s">
        <v>1153</v>
      </c>
      <c r="H57" s="79" t="s">
        <v>1153</v>
      </c>
      <c r="I57" s="159" t="s">
        <v>71</v>
      </c>
      <c r="J57" s="159" t="s">
        <v>72</v>
      </c>
      <c r="K57" s="327">
        <v>4</v>
      </c>
      <c r="L57" s="328">
        <v>8</v>
      </c>
      <c r="M57" s="328">
        <f t="shared" si="10"/>
        <v>16</v>
      </c>
      <c r="N57" s="160">
        <v>5100</v>
      </c>
      <c r="O57" s="175" t="s">
        <v>782</v>
      </c>
      <c r="P57" s="82">
        <v>2500</v>
      </c>
      <c r="Q57" s="82">
        <f t="shared" si="7"/>
        <v>25500</v>
      </c>
      <c r="R57" s="83"/>
      <c r="S57" s="83" t="s">
        <v>507</v>
      </c>
      <c r="T57" s="83">
        <v>50002385</v>
      </c>
      <c r="U57" s="74" t="str">
        <f t="shared" si="8"/>
        <v>치즈불닭볶음면 (멀티팩)[6038/4]</v>
      </c>
      <c r="V57" s="109" t="s">
        <v>518</v>
      </c>
      <c r="W57" s="109" t="s">
        <v>518</v>
      </c>
      <c r="X57" s="67"/>
      <c r="Y57" s="67"/>
    </row>
    <row r="58" spans="1:25" ht="17.25" thickBot="1">
      <c r="A58" s="129">
        <v>47</v>
      </c>
      <c r="B58" s="329">
        <v>57</v>
      </c>
      <c r="C58" s="330">
        <v>6042</v>
      </c>
      <c r="D58" s="200" t="str">
        <f t="shared" si="9"/>
        <v>6042_450x450.jpg</v>
      </c>
      <c r="E58" s="171" t="str">
        <f t="shared" si="4"/>
        <v>6042_상세.jpg</v>
      </c>
      <c r="F58" s="171" t="s">
        <v>1218</v>
      </c>
      <c r="G58" s="413" t="s">
        <v>1153</v>
      </c>
      <c r="H58" s="413" t="s">
        <v>1153</v>
      </c>
      <c r="I58" s="330" t="s">
        <v>73</v>
      </c>
      <c r="J58" s="330" t="s">
        <v>620</v>
      </c>
      <c r="K58" s="331">
        <v>4</v>
      </c>
      <c r="L58" s="332">
        <v>8</v>
      </c>
      <c r="M58" s="332">
        <f t="shared" si="10"/>
        <v>16</v>
      </c>
      <c r="N58" s="333">
        <v>4800</v>
      </c>
      <c r="O58" s="186" t="s">
        <v>782</v>
      </c>
      <c r="P58" s="133">
        <v>2500</v>
      </c>
      <c r="Q58" s="133">
        <f t="shared" si="7"/>
        <v>24000</v>
      </c>
      <c r="R58" s="118"/>
      <c r="S58" s="118" t="s">
        <v>507</v>
      </c>
      <c r="T58" s="118">
        <v>50002385</v>
      </c>
      <c r="U58" s="119" t="str">
        <f t="shared" si="8"/>
        <v>불닭볶음탕면 (멀티팩)[6042/4]</v>
      </c>
      <c r="V58" s="123" t="s">
        <v>518</v>
      </c>
      <c r="W58" s="123" t="s">
        <v>518</v>
      </c>
      <c r="X58" s="135"/>
      <c r="Y58" s="135"/>
    </row>
    <row r="59" spans="1:25">
      <c r="A59" s="75">
        <v>56</v>
      </c>
      <c r="B59" s="334">
        <v>58</v>
      </c>
      <c r="C59" s="253">
        <v>7893</v>
      </c>
      <c r="D59" s="335" t="str">
        <f t="shared" si="9"/>
        <v>7893_450x450.jpg</v>
      </c>
      <c r="E59" s="171" t="str">
        <f t="shared" si="4"/>
        <v>7893_상세.jpg</v>
      </c>
      <c r="F59" s="171" t="s">
        <v>1219</v>
      </c>
      <c r="G59" s="411" t="s">
        <v>1155</v>
      </c>
      <c r="H59" s="358" t="s">
        <v>1153</v>
      </c>
      <c r="I59" s="253" t="s">
        <v>81</v>
      </c>
      <c r="J59" s="253" t="s">
        <v>621</v>
      </c>
      <c r="K59" s="336">
        <v>5</v>
      </c>
      <c r="L59" s="337">
        <v>8</v>
      </c>
      <c r="M59" s="337">
        <f t="shared" si="10"/>
        <v>16</v>
      </c>
      <c r="N59" s="338">
        <v>3500</v>
      </c>
      <c r="O59" s="339" t="s">
        <v>782</v>
      </c>
      <c r="P59" s="61">
        <v>2500</v>
      </c>
      <c r="Q59" s="61">
        <f t="shared" si="7"/>
        <v>17500</v>
      </c>
      <c r="R59" s="26"/>
      <c r="S59" s="26" t="s">
        <v>507</v>
      </c>
      <c r="T59" s="26">
        <v>50002385</v>
      </c>
      <c r="U59" s="25" t="str">
        <f t="shared" si="8"/>
        <v>꼬꼬면 (멀티팩)[7893/5]</v>
      </c>
      <c r="V59" s="47" t="s">
        <v>519</v>
      </c>
      <c r="W59" s="47" t="s">
        <v>519</v>
      </c>
      <c r="X59" s="38"/>
      <c r="Y59" s="38"/>
    </row>
    <row r="60" spans="1:25">
      <c r="A60" s="96">
        <v>53</v>
      </c>
      <c r="B60" s="326">
        <v>59</v>
      </c>
      <c r="C60" s="159">
        <v>7896</v>
      </c>
      <c r="D60" s="171" t="str">
        <f t="shared" si="9"/>
        <v>7896_450x450.jpg</v>
      </c>
      <c r="E60" s="171" t="str">
        <f t="shared" si="4"/>
        <v>7896_상세.jpg</v>
      </c>
      <c r="F60" s="171" t="s">
        <v>1220</v>
      </c>
      <c r="G60" s="79" t="s">
        <v>1153</v>
      </c>
      <c r="H60" s="79" t="s">
        <v>1153</v>
      </c>
      <c r="I60" s="159" t="s">
        <v>78</v>
      </c>
      <c r="J60" s="159" t="s">
        <v>621</v>
      </c>
      <c r="K60" s="327">
        <v>5</v>
      </c>
      <c r="L60" s="328">
        <v>8</v>
      </c>
      <c r="M60" s="328">
        <f t="shared" si="10"/>
        <v>16</v>
      </c>
      <c r="N60" s="160">
        <v>2900</v>
      </c>
      <c r="O60" s="175" t="s">
        <v>782</v>
      </c>
      <c r="P60" s="82">
        <v>2500</v>
      </c>
      <c r="Q60" s="82">
        <f t="shared" si="7"/>
        <v>14500</v>
      </c>
      <c r="R60" s="83"/>
      <c r="S60" s="83" t="s">
        <v>507</v>
      </c>
      <c r="T60" s="83">
        <v>50002385</v>
      </c>
      <c r="U60" s="74" t="str">
        <f t="shared" si="8"/>
        <v>남자라면 (멀티팩)[7896/5]</v>
      </c>
      <c r="V60" s="109" t="s">
        <v>519</v>
      </c>
      <c r="W60" s="109" t="s">
        <v>519</v>
      </c>
      <c r="X60" s="67"/>
      <c r="Y60" s="67"/>
    </row>
    <row r="61" spans="1:25">
      <c r="A61" s="96">
        <v>48</v>
      </c>
      <c r="B61" s="326">
        <v>60</v>
      </c>
      <c r="C61" s="159">
        <v>7898</v>
      </c>
      <c r="D61" s="171" t="str">
        <f t="shared" si="9"/>
        <v>7898_450x450.jpg</v>
      </c>
      <c r="E61" s="171" t="str">
        <f t="shared" si="4"/>
        <v>7898_상세.jpg</v>
      </c>
      <c r="F61" s="171" t="s">
        <v>1221</v>
      </c>
      <c r="G61" s="79" t="s">
        <v>1156</v>
      </c>
      <c r="H61" s="79" t="s">
        <v>1153</v>
      </c>
      <c r="I61" s="159" t="s">
        <v>74</v>
      </c>
      <c r="J61" s="159" t="s">
        <v>621</v>
      </c>
      <c r="K61" s="327">
        <v>5</v>
      </c>
      <c r="L61" s="328">
        <v>8</v>
      </c>
      <c r="M61" s="328">
        <f t="shared" si="10"/>
        <v>16</v>
      </c>
      <c r="N61" s="160">
        <v>3300</v>
      </c>
      <c r="O61" s="175" t="s">
        <v>782</v>
      </c>
      <c r="P61" s="82">
        <v>2500</v>
      </c>
      <c r="Q61" s="82">
        <f t="shared" si="7"/>
        <v>16500</v>
      </c>
      <c r="R61" s="83"/>
      <c r="S61" s="83" t="s">
        <v>507</v>
      </c>
      <c r="T61" s="83">
        <v>50002385</v>
      </c>
      <c r="U61" s="74" t="str">
        <f t="shared" si="8"/>
        <v>팔도비빔면 (멀티팩)[7898/5]</v>
      </c>
      <c r="V61" s="109" t="s">
        <v>519</v>
      </c>
      <c r="W61" s="109" t="s">
        <v>519</v>
      </c>
      <c r="X61" s="67"/>
      <c r="Y61" s="67"/>
    </row>
    <row r="62" spans="1:25">
      <c r="A62" s="96">
        <v>50</v>
      </c>
      <c r="B62" s="326">
        <v>61</v>
      </c>
      <c r="C62" s="159">
        <v>7900</v>
      </c>
      <c r="D62" s="171" t="str">
        <f t="shared" si="9"/>
        <v>7900_450x450.jpg</v>
      </c>
      <c r="E62" s="171" t="str">
        <f t="shared" si="4"/>
        <v>7900_상세.jpg</v>
      </c>
      <c r="F62" s="171" t="s">
        <v>1222</v>
      </c>
      <c r="G62" s="79" t="s">
        <v>1153</v>
      </c>
      <c r="H62" s="79" t="s">
        <v>1153</v>
      </c>
      <c r="I62" s="159" t="s">
        <v>75</v>
      </c>
      <c r="J62" s="159" t="s">
        <v>621</v>
      </c>
      <c r="K62" s="327">
        <v>5</v>
      </c>
      <c r="L62" s="328">
        <v>8</v>
      </c>
      <c r="M62" s="328">
        <f t="shared" si="10"/>
        <v>16</v>
      </c>
      <c r="N62" s="160">
        <v>3500</v>
      </c>
      <c r="O62" s="175" t="s">
        <v>782</v>
      </c>
      <c r="P62" s="82">
        <v>2500</v>
      </c>
      <c r="Q62" s="82">
        <f t="shared" si="7"/>
        <v>17500</v>
      </c>
      <c r="R62" s="83"/>
      <c r="S62" s="83" t="s">
        <v>507</v>
      </c>
      <c r="T62" s="83">
        <v>50002385</v>
      </c>
      <c r="U62" s="74" t="str">
        <f t="shared" si="8"/>
        <v>쫄비빔면 (멀티팩)[7900/5]</v>
      </c>
      <c r="V62" s="109" t="s">
        <v>519</v>
      </c>
      <c r="W62" s="109" t="s">
        <v>519</v>
      </c>
      <c r="X62" s="67"/>
      <c r="Y62" s="67"/>
    </row>
    <row r="63" spans="1:25">
      <c r="A63" s="96">
        <v>54</v>
      </c>
      <c r="B63" s="326">
        <v>62</v>
      </c>
      <c r="C63" s="159">
        <v>7916</v>
      </c>
      <c r="D63" s="171" t="str">
        <f t="shared" si="9"/>
        <v>7916_450x450.jpg</v>
      </c>
      <c r="E63" s="171" t="str">
        <f t="shared" si="4"/>
        <v>7916_상세.jpg</v>
      </c>
      <c r="F63" s="171" t="s">
        <v>1223</v>
      </c>
      <c r="G63" s="79" t="s">
        <v>1156</v>
      </c>
      <c r="H63" s="79" t="s">
        <v>1153</v>
      </c>
      <c r="I63" s="159" t="s">
        <v>79</v>
      </c>
      <c r="J63" s="159" t="s">
        <v>621</v>
      </c>
      <c r="K63" s="327">
        <v>5</v>
      </c>
      <c r="L63" s="328">
        <v>8</v>
      </c>
      <c r="M63" s="328">
        <f t="shared" si="10"/>
        <v>16</v>
      </c>
      <c r="N63" s="160">
        <v>3300</v>
      </c>
      <c r="O63" s="175" t="s">
        <v>782</v>
      </c>
      <c r="P63" s="82">
        <v>2500</v>
      </c>
      <c r="Q63" s="82">
        <f t="shared" si="7"/>
        <v>16500</v>
      </c>
      <c r="R63" s="83"/>
      <c r="S63" s="83" t="s">
        <v>507</v>
      </c>
      <c r="T63" s="83">
        <v>50002385</v>
      </c>
      <c r="U63" s="74" t="str">
        <f t="shared" si="8"/>
        <v>일품해물라면 (멀티팩)[7916/5]</v>
      </c>
      <c r="V63" s="109" t="s">
        <v>519</v>
      </c>
      <c r="W63" s="109" t="s">
        <v>519</v>
      </c>
      <c r="X63" s="67"/>
      <c r="Y63" s="67"/>
    </row>
    <row r="64" spans="1:25">
      <c r="A64" s="96">
        <v>55</v>
      </c>
      <c r="B64" s="326">
        <v>63</v>
      </c>
      <c r="C64" s="159">
        <v>7917</v>
      </c>
      <c r="D64" s="171" t="str">
        <f t="shared" si="9"/>
        <v>7917_450x450.jpg</v>
      </c>
      <c r="E64" s="171" t="str">
        <f t="shared" si="4"/>
        <v>7917_상세.jpg</v>
      </c>
      <c r="F64" s="171" t="s">
        <v>1224</v>
      </c>
      <c r="G64" s="79" t="s">
        <v>1153</v>
      </c>
      <c r="H64" s="79" t="s">
        <v>1153</v>
      </c>
      <c r="I64" s="159" t="s">
        <v>80</v>
      </c>
      <c r="J64" s="159" t="s">
        <v>621</v>
      </c>
      <c r="K64" s="327">
        <v>5</v>
      </c>
      <c r="L64" s="328">
        <v>8</v>
      </c>
      <c r="M64" s="328">
        <f t="shared" si="10"/>
        <v>16</v>
      </c>
      <c r="N64" s="160">
        <v>3500</v>
      </c>
      <c r="O64" s="175" t="s">
        <v>782</v>
      </c>
      <c r="P64" s="82">
        <v>2500</v>
      </c>
      <c r="Q64" s="82">
        <f t="shared" si="7"/>
        <v>17500</v>
      </c>
      <c r="R64" s="83"/>
      <c r="S64" s="83" t="s">
        <v>507</v>
      </c>
      <c r="T64" s="83">
        <v>50002385</v>
      </c>
      <c r="U64" s="74" t="str">
        <f t="shared" si="8"/>
        <v>틈새라면 (멀티팩)[7917/5]</v>
      </c>
      <c r="V64" s="109" t="s">
        <v>519</v>
      </c>
      <c r="W64" s="109" t="s">
        <v>519</v>
      </c>
      <c r="X64" s="67"/>
      <c r="Y64" s="67"/>
    </row>
    <row r="65" spans="1:25">
      <c r="A65" s="96">
        <v>51</v>
      </c>
      <c r="B65" s="326">
        <v>64</v>
      </c>
      <c r="C65" s="159">
        <v>7932</v>
      </c>
      <c r="D65" s="171" t="str">
        <f t="shared" si="9"/>
        <v>7932_450x450.jpg</v>
      </c>
      <c r="E65" s="171" t="str">
        <f t="shared" si="4"/>
        <v>7932_상세.jpg</v>
      </c>
      <c r="F65" s="171" t="s">
        <v>1225</v>
      </c>
      <c r="G65" s="412" t="s">
        <v>1155</v>
      </c>
      <c r="H65" s="79" t="s">
        <v>1153</v>
      </c>
      <c r="I65" s="159" t="s">
        <v>76</v>
      </c>
      <c r="J65" s="159" t="s">
        <v>622</v>
      </c>
      <c r="K65" s="327">
        <v>4</v>
      </c>
      <c r="L65" s="328">
        <v>8</v>
      </c>
      <c r="M65" s="328">
        <f t="shared" si="10"/>
        <v>16</v>
      </c>
      <c r="N65" s="160">
        <v>5800</v>
      </c>
      <c r="O65" s="175" t="s">
        <v>782</v>
      </c>
      <c r="P65" s="82">
        <v>2500</v>
      </c>
      <c r="Q65" s="82">
        <f t="shared" si="7"/>
        <v>29000</v>
      </c>
      <c r="R65" s="83"/>
      <c r="S65" s="83" t="s">
        <v>507</v>
      </c>
      <c r="T65" s="83">
        <v>50002385</v>
      </c>
      <c r="U65" s="74" t="str">
        <f t="shared" si="8"/>
        <v>팔도짜장 (멀티팩)[7932/4]</v>
      </c>
      <c r="V65" s="109" t="s">
        <v>519</v>
      </c>
      <c r="W65" s="109" t="s">
        <v>519</v>
      </c>
      <c r="X65" s="67"/>
      <c r="Y65" s="67"/>
    </row>
    <row r="66" spans="1:25">
      <c r="A66" s="96">
        <v>52</v>
      </c>
      <c r="B66" s="326">
        <v>65</v>
      </c>
      <c r="C66" s="159">
        <v>7933</v>
      </c>
      <c r="D66" s="171" t="str">
        <f t="shared" si="9"/>
        <v>7933_450x450.jpg</v>
      </c>
      <c r="E66" s="171" t="str">
        <f t="shared" si="4"/>
        <v>7933_상세.jpg</v>
      </c>
      <c r="F66" s="171" t="s">
        <v>1226</v>
      </c>
      <c r="G66" s="412" t="s">
        <v>1155</v>
      </c>
      <c r="H66" s="79" t="s">
        <v>1153</v>
      </c>
      <c r="I66" s="159" t="s">
        <v>77</v>
      </c>
      <c r="J66" s="159" t="s">
        <v>622</v>
      </c>
      <c r="K66" s="327">
        <v>4</v>
      </c>
      <c r="L66" s="328">
        <v>8</v>
      </c>
      <c r="M66" s="328">
        <f t="shared" si="10"/>
        <v>16</v>
      </c>
      <c r="N66" s="160">
        <v>5800</v>
      </c>
      <c r="O66" s="175" t="s">
        <v>782</v>
      </c>
      <c r="P66" s="82">
        <v>2500</v>
      </c>
      <c r="Q66" s="82">
        <f t="shared" si="7"/>
        <v>29000</v>
      </c>
      <c r="R66" s="83"/>
      <c r="S66" s="83" t="s">
        <v>507</v>
      </c>
      <c r="T66" s="83">
        <v>50002385</v>
      </c>
      <c r="U66" s="74" t="str">
        <f t="shared" si="8"/>
        <v>팔도불짬뽕 (멀티팩)[7933/4]</v>
      </c>
      <c r="V66" s="109" t="s">
        <v>519</v>
      </c>
      <c r="W66" s="109" t="s">
        <v>519</v>
      </c>
      <c r="X66" s="67"/>
      <c r="Y66" s="67"/>
    </row>
    <row r="67" spans="1:25">
      <c r="A67" s="96">
        <v>57</v>
      </c>
      <c r="B67" s="326">
        <v>66</v>
      </c>
      <c r="C67" s="159">
        <v>7936</v>
      </c>
      <c r="D67" s="171" t="str">
        <f t="shared" si="9"/>
        <v>7936_450x450.jpg</v>
      </c>
      <c r="E67" s="171" t="str">
        <f t="shared" ref="E67:E69" si="11">CONCATENATE(C67,"_상세.jpg")</f>
        <v>7936_상세.jpg</v>
      </c>
      <c r="F67" s="171" t="s">
        <v>1227</v>
      </c>
      <c r="G67" s="412" t="s">
        <v>1155</v>
      </c>
      <c r="H67" s="79" t="s">
        <v>1153</v>
      </c>
      <c r="I67" s="159" t="s">
        <v>82</v>
      </c>
      <c r="J67" s="159" t="s">
        <v>622</v>
      </c>
      <c r="K67" s="327">
        <v>4</v>
      </c>
      <c r="L67" s="328">
        <v>8</v>
      </c>
      <c r="M67" s="328">
        <f t="shared" si="10"/>
        <v>16</v>
      </c>
      <c r="N67" s="160">
        <v>5600</v>
      </c>
      <c r="O67" s="175" t="s">
        <v>782</v>
      </c>
      <c r="P67" s="82">
        <v>2500</v>
      </c>
      <c r="Q67" s="82">
        <f t="shared" si="7"/>
        <v>28000</v>
      </c>
      <c r="R67" s="83"/>
      <c r="S67" s="83" t="s">
        <v>507</v>
      </c>
      <c r="T67" s="83">
        <v>50002385</v>
      </c>
      <c r="U67" s="74" t="str">
        <f t="shared" si="8"/>
        <v>탄탄면 (멀티팩)[7936/4]</v>
      </c>
      <c r="V67" s="109" t="s">
        <v>519</v>
      </c>
      <c r="W67" s="109" t="s">
        <v>519</v>
      </c>
      <c r="X67" s="67"/>
      <c r="Y67" s="67"/>
    </row>
    <row r="68" spans="1:25">
      <c r="A68" s="96">
        <v>58</v>
      </c>
      <c r="B68" s="326">
        <v>67</v>
      </c>
      <c r="C68" s="159">
        <v>7939</v>
      </c>
      <c r="D68" s="171" t="str">
        <f t="shared" si="9"/>
        <v>7939_450x450.jpg</v>
      </c>
      <c r="E68" s="171" t="str">
        <f t="shared" si="11"/>
        <v>7939_상세.jpg</v>
      </c>
      <c r="F68" s="171" t="s">
        <v>1228</v>
      </c>
      <c r="G68" s="412" t="s">
        <v>1155</v>
      </c>
      <c r="H68" s="79" t="s">
        <v>1153</v>
      </c>
      <c r="I68" s="159" t="s">
        <v>797</v>
      </c>
      <c r="J68" s="159" t="s">
        <v>621</v>
      </c>
      <c r="K68" s="327">
        <v>5</v>
      </c>
      <c r="L68" s="328">
        <v>8</v>
      </c>
      <c r="M68" s="328">
        <f t="shared" si="10"/>
        <v>16</v>
      </c>
      <c r="N68" s="160">
        <v>2600</v>
      </c>
      <c r="O68" s="175" t="s">
        <v>782</v>
      </c>
      <c r="P68" s="82">
        <v>2500</v>
      </c>
      <c r="Q68" s="82">
        <f t="shared" si="7"/>
        <v>13000</v>
      </c>
      <c r="R68" s="83"/>
      <c r="S68" s="83" t="s">
        <v>507</v>
      </c>
      <c r="T68" s="83">
        <v>50002385</v>
      </c>
      <c r="U68" s="74" t="str">
        <f t="shared" si="8"/>
        <v>新도시락봉지면 (멀티팩)[7939/5]</v>
      </c>
      <c r="V68" s="109" t="s">
        <v>519</v>
      </c>
      <c r="W68" s="109" t="s">
        <v>519</v>
      </c>
      <c r="X68" s="67"/>
      <c r="Y68" s="67"/>
    </row>
    <row r="69" spans="1:25" ht="17.25" thickBot="1">
      <c r="A69" s="69">
        <v>49</v>
      </c>
      <c r="B69" s="340">
        <v>68</v>
      </c>
      <c r="C69" s="184">
        <v>7941</v>
      </c>
      <c r="D69" s="341" t="str">
        <f t="shared" si="9"/>
        <v>7941_450x450.jpg</v>
      </c>
      <c r="E69" s="171" t="str">
        <f t="shared" si="11"/>
        <v>7941_상세.jpg</v>
      </c>
      <c r="F69" s="171" t="s">
        <v>1229</v>
      </c>
      <c r="G69" s="415" t="s">
        <v>1155</v>
      </c>
      <c r="H69" s="364" t="s">
        <v>1153</v>
      </c>
      <c r="I69" s="184" t="s">
        <v>798</v>
      </c>
      <c r="J69" s="184" t="s">
        <v>620</v>
      </c>
      <c r="K69" s="342">
        <v>4</v>
      </c>
      <c r="L69" s="343">
        <v>8</v>
      </c>
      <c r="M69" s="343">
        <f t="shared" si="10"/>
        <v>16</v>
      </c>
      <c r="N69" s="185">
        <v>4300</v>
      </c>
      <c r="O69" s="344" t="s">
        <v>782</v>
      </c>
      <c r="P69" s="71">
        <v>2500</v>
      </c>
      <c r="Q69" s="71">
        <f t="shared" si="7"/>
        <v>21500</v>
      </c>
      <c r="R69" s="72"/>
      <c r="S69" s="72" t="s">
        <v>507</v>
      </c>
      <c r="T69" s="72">
        <v>50002385</v>
      </c>
      <c r="U69" s="70" t="str">
        <f t="shared" si="8"/>
        <v>팔도 초계비빔면 (멀티팩)[7941/4]</v>
      </c>
      <c r="V69" s="73" t="s">
        <v>519</v>
      </c>
      <c r="W69" s="73" t="s">
        <v>519</v>
      </c>
      <c r="X69" s="128" t="s">
        <v>765</v>
      </c>
      <c r="Y69" s="128"/>
    </row>
    <row r="72" spans="1:25">
      <c r="J72" s="2" t="s">
        <v>623</v>
      </c>
      <c r="P72" s="2"/>
    </row>
    <row r="73" spans="1:25">
      <c r="J73" s="518" t="s">
        <v>624</v>
      </c>
      <c r="K73" s="518"/>
      <c r="L73" s="518"/>
      <c r="M73" s="518"/>
      <c r="N73" s="518"/>
      <c r="O73" s="18" t="s">
        <v>625</v>
      </c>
      <c r="P73" s="2"/>
    </row>
    <row r="74" spans="1:25">
      <c r="J74" s="19" t="s">
        <v>626</v>
      </c>
      <c r="K74" s="19"/>
      <c r="L74" s="19" t="s">
        <v>94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627</v>
      </c>
      <c r="P82" s="2"/>
    </row>
    <row r="83" spans="10:16">
      <c r="J83" s="2" t="s">
        <v>628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83"/>
  <sheetViews>
    <sheetView tabSelected="1" topLeftCell="B1" zoomScale="85" zoomScaleNormal="85" workbookViewId="0">
      <pane ySplit="1" topLeftCell="A44" activePane="bottomLeft" state="frozen"/>
      <selection pane="bottomLeft" activeCell="S59" sqref="S59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bestFit="1" customWidth="1"/>
    <col min="20" max="20" width="10.125" style="2" bestFit="1" customWidth="1"/>
    <col min="21" max="21" width="32.75" style="2" bestFit="1" customWidth="1"/>
    <col min="22" max="23" width="9" style="2"/>
    <col min="24" max="24" width="23.625" style="2" hidden="1" customWidth="1"/>
    <col min="25" max="25" width="23.625" style="2" bestFit="1" customWidth="1"/>
    <col min="26" max="16384" width="9" style="2"/>
  </cols>
  <sheetData>
    <row r="1" spans="1:25" s="7" customFormat="1" ht="33.75" thickBot="1">
      <c r="A1" s="75" t="s">
        <v>579</v>
      </c>
      <c r="B1" s="39" t="s">
        <v>579</v>
      </c>
      <c r="C1" s="40" t="s">
        <v>610</v>
      </c>
      <c r="D1" s="86" t="s">
        <v>779</v>
      </c>
      <c r="E1" s="86" t="s">
        <v>1202</v>
      </c>
      <c r="F1" s="86" t="s">
        <v>1203</v>
      </c>
      <c r="G1" s="189" t="s">
        <v>1165</v>
      </c>
      <c r="H1" s="189" t="s">
        <v>1157</v>
      </c>
      <c r="I1" s="41" t="s">
        <v>92</v>
      </c>
      <c r="J1" s="41" t="s">
        <v>93</v>
      </c>
      <c r="K1" s="42" t="s">
        <v>523</v>
      </c>
      <c r="L1" s="478" t="s">
        <v>764</v>
      </c>
      <c r="M1" s="40" t="s">
        <v>503</v>
      </c>
      <c r="N1" s="43" t="s">
        <v>505</v>
      </c>
      <c r="O1" s="40" t="s">
        <v>609</v>
      </c>
      <c r="P1" s="40" t="s">
        <v>504</v>
      </c>
      <c r="Q1" s="41"/>
      <c r="R1" s="41"/>
      <c r="S1" s="44" t="s">
        <v>556</v>
      </c>
      <c r="T1" s="43" t="s">
        <v>506</v>
      </c>
      <c r="U1" s="43" t="s">
        <v>502</v>
      </c>
      <c r="V1" s="40" t="s">
        <v>513</v>
      </c>
      <c r="W1" s="40" t="s">
        <v>514</v>
      </c>
      <c r="X1" s="264" t="s">
        <v>806</v>
      </c>
      <c r="Y1" s="461" t="s">
        <v>1150</v>
      </c>
    </row>
    <row r="2" spans="1:25" s="191" customFormat="1">
      <c r="A2" s="477">
        <v>37</v>
      </c>
      <c r="B2" s="348">
        <v>1</v>
      </c>
      <c r="C2" s="58">
        <v>2474</v>
      </c>
      <c r="D2" s="335" t="str">
        <f t="shared" ref="D2:D33" si="0">CONCATENATE(C2,"_450x450.jpg")</f>
        <v>2474_450x450.jpg</v>
      </c>
      <c r="E2" s="335" t="str">
        <f t="shared" ref="E2:E33" si="1">CONCATENATE(C2,"_상세.jpg")</f>
        <v>2474_상세.jpg</v>
      </c>
      <c r="F2" s="527"/>
      <c r="G2" s="358" t="s">
        <v>1153</v>
      </c>
      <c r="H2" s="358" t="s">
        <v>1153</v>
      </c>
      <c r="I2" s="58" t="s">
        <v>530</v>
      </c>
      <c r="J2" s="48" t="s">
        <v>148</v>
      </c>
      <c r="K2" s="48">
        <v>1</v>
      </c>
      <c r="L2" s="48">
        <v>16</v>
      </c>
      <c r="M2" s="48">
        <f>L2*2</f>
        <v>32</v>
      </c>
      <c r="N2" s="37">
        <v>1150</v>
      </c>
      <c r="O2" s="294" t="s">
        <v>782</v>
      </c>
      <c r="P2" s="37">
        <v>2500</v>
      </c>
      <c r="Q2" s="58"/>
      <c r="R2" s="58"/>
      <c r="S2" s="58" t="s">
        <v>516</v>
      </c>
      <c r="T2" s="58">
        <v>50002386</v>
      </c>
      <c r="U2" s="48" t="str">
        <f t="shared" ref="U2:U33" si="2">CONCATENATE(I2,"[",C2,"/",K2,"]")</f>
        <v>콩나물뚝배기[2474/1]</v>
      </c>
      <c r="V2" s="339" t="s">
        <v>524</v>
      </c>
      <c r="W2" s="339" t="s">
        <v>521</v>
      </c>
      <c r="X2" s="438"/>
      <c r="Y2" s="265"/>
    </row>
    <row r="3" spans="1:25">
      <c r="A3" s="117">
        <v>34</v>
      </c>
      <c r="B3" s="350">
        <v>2</v>
      </c>
      <c r="C3" s="80">
        <v>2476</v>
      </c>
      <c r="D3" s="171" t="str">
        <f t="shared" si="0"/>
        <v>2476_450x450.jpg</v>
      </c>
      <c r="E3" s="171" t="str">
        <f t="shared" si="1"/>
        <v>2476_상세.jpg</v>
      </c>
      <c r="F3" s="486"/>
      <c r="G3" s="79" t="s">
        <v>1153</v>
      </c>
      <c r="H3" s="79" t="s">
        <v>1153</v>
      </c>
      <c r="I3" s="80" t="s">
        <v>528</v>
      </c>
      <c r="J3" s="108" t="s">
        <v>145</v>
      </c>
      <c r="K3" s="108">
        <v>1</v>
      </c>
      <c r="L3" s="108">
        <v>16</v>
      </c>
      <c r="M3" s="108">
        <f>L3*2</f>
        <v>32</v>
      </c>
      <c r="N3" s="111">
        <v>1200</v>
      </c>
      <c r="O3" s="286" t="s">
        <v>782</v>
      </c>
      <c r="P3" s="111">
        <v>2500</v>
      </c>
      <c r="Q3" s="80"/>
      <c r="R3" s="80"/>
      <c r="S3" s="80" t="s">
        <v>516</v>
      </c>
      <c r="T3" s="80">
        <v>50002386</v>
      </c>
      <c r="U3" s="108" t="str">
        <f t="shared" si="2"/>
        <v>보글보글부대찌개큰사발[2476/1]</v>
      </c>
      <c r="V3" s="175" t="s">
        <v>524</v>
      </c>
      <c r="W3" s="175" t="s">
        <v>521</v>
      </c>
      <c r="X3" s="376"/>
      <c r="Y3" s="266"/>
    </row>
    <row r="4" spans="1:25">
      <c r="A4" s="117">
        <v>27</v>
      </c>
      <c r="B4" s="350">
        <v>3</v>
      </c>
      <c r="C4" s="80">
        <v>2499</v>
      </c>
      <c r="D4" s="171" t="str">
        <f t="shared" si="0"/>
        <v>2499_450x450.jpg</v>
      </c>
      <c r="E4" s="171" t="str">
        <f t="shared" si="1"/>
        <v>2499_상세.jpg</v>
      </c>
      <c r="F4" s="486"/>
      <c r="G4" s="79" t="s">
        <v>1153</v>
      </c>
      <c r="H4" s="79" t="s">
        <v>1153</v>
      </c>
      <c r="I4" s="80" t="s">
        <v>139</v>
      </c>
      <c r="J4" s="108" t="s">
        <v>140</v>
      </c>
      <c r="K4" s="108">
        <v>1</v>
      </c>
      <c r="L4" s="108">
        <v>16</v>
      </c>
      <c r="M4" s="108">
        <f>L4*2</f>
        <v>32</v>
      </c>
      <c r="N4" s="111">
        <v>1130</v>
      </c>
      <c r="O4" s="286" t="s">
        <v>782</v>
      </c>
      <c r="P4" s="111">
        <v>2500</v>
      </c>
      <c r="Q4" s="80"/>
      <c r="R4" s="80"/>
      <c r="S4" s="80" t="s">
        <v>516</v>
      </c>
      <c r="T4" s="80">
        <v>50002386</v>
      </c>
      <c r="U4" s="108" t="str">
        <f t="shared" si="2"/>
        <v>짜왕큰사발[2499/1]</v>
      </c>
      <c r="V4" s="175" t="s">
        <v>524</v>
      </c>
      <c r="W4" s="175" t="s">
        <v>521</v>
      </c>
      <c r="X4" s="376"/>
      <c r="Y4" s="266"/>
    </row>
    <row r="5" spans="1:25">
      <c r="A5" s="117">
        <v>28</v>
      </c>
      <c r="B5" s="350">
        <v>4</v>
      </c>
      <c r="C5" s="80">
        <v>2500</v>
      </c>
      <c r="D5" s="171" t="str">
        <f t="shared" si="0"/>
        <v>2500_450x450.jpg</v>
      </c>
      <c r="E5" s="171" t="str">
        <f t="shared" si="1"/>
        <v>2500_상세.jpg</v>
      </c>
      <c r="F5" s="486"/>
      <c r="G5" s="79" t="s">
        <v>1153</v>
      </c>
      <c r="H5" s="79" t="s">
        <v>1153</v>
      </c>
      <c r="I5" s="80" t="s">
        <v>525</v>
      </c>
      <c r="J5" s="108" t="s">
        <v>140</v>
      </c>
      <c r="K5" s="108">
        <v>1</v>
      </c>
      <c r="L5" s="108">
        <v>16</v>
      </c>
      <c r="M5" s="108">
        <f>L5*2</f>
        <v>32</v>
      </c>
      <c r="N5" s="111">
        <v>1130</v>
      </c>
      <c r="O5" s="286" t="s">
        <v>782</v>
      </c>
      <c r="P5" s="111">
        <v>2500</v>
      </c>
      <c r="Q5" s="80"/>
      <c r="R5" s="80"/>
      <c r="S5" s="80" t="s">
        <v>516</v>
      </c>
      <c r="T5" s="80">
        <v>50002386</v>
      </c>
      <c r="U5" s="108" t="str">
        <f t="shared" si="2"/>
        <v>맛짬뽕큰사발[2500/1]</v>
      </c>
      <c r="V5" s="175" t="s">
        <v>524</v>
      </c>
      <c r="W5" s="175" t="s">
        <v>521</v>
      </c>
      <c r="X5" s="376"/>
      <c r="Y5" s="266"/>
    </row>
    <row r="6" spans="1:25">
      <c r="A6" s="117">
        <v>3</v>
      </c>
      <c r="B6" s="350">
        <v>5</v>
      </c>
      <c r="C6" s="80">
        <v>2503</v>
      </c>
      <c r="D6" s="171" t="str">
        <f t="shared" si="0"/>
        <v>2503_450x450.jpg</v>
      </c>
      <c r="E6" s="171" t="str">
        <f t="shared" si="1"/>
        <v>2503_상세.jpg</v>
      </c>
      <c r="F6" s="486"/>
      <c r="G6" s="79" t="s">
        <v>1153</v>
      </c>
      <c r="H6" s="79" t="s">
        <v>1153</v>
      </c>
      <c r="I6" s="80" t="s">
        <v>99</v>
      </c>
      <c r="J6" s="108" t="s">
        <v>100</v>
      </c>
      <c r="K6" s="108">
        <v>1</v>
      </c>
      <c r="L6" s="108">
        <v>24</v>
      </c>
      <c r="M6" s="108">
        <f>L6*2</f>
        <v>48</v>
      </c>
      <c r="N6" s="111">
        <v>660</v>
      </c>
      <c r="O6" s="286" t="s">
        <v>782</v>
      </c>
      <c r="P6" s="111">
        <v>2500</v>
      </c>
      <c r="Q6" s="80"/>
      <c r="R6" s="80"/>
      <c r="S6" s="80" t="s">
        <v>516</v>
      </c>
      <c r="T6" s="80">
        <v>50002386</v>
      </c>
      <c r="U6" s="108" t="str">
        <f t="shared" si="2"/>
        <v>김치사발면[2503/1]</v>
      </c>
      <c r="V6" s="175" t="s">
        <v>521</v>
      </c>
      <c r="W6" s="175" t="s">
        <v>521</v>
      </c>
      <c r="X6" s="376"/>
      <c r="Y6" s="266"/>
    </row>
    <row r="7" spans="1:25">
      <c r="A7" s="117">
        <v>6</v>
      </c>
      <c r="B7" s="350">
        <v>6</v>
      </c>
      <c r="C7" s="80">
        <v>2504</v>
      </c>
      <c r="D7" s="171" t="str">
        <f t="shared" si="0"/>
        <v>2504_450x450.jpg</v>
      </c>
      <c r="E7" s="171" t="str">
        <f t="shared" si="1"/>
        <v>2504_상세.jpg</v>
      </c>
      <c r="F7" s="486"/>
      <c r="G7" s="79" t="s">
        <v>1153</v>
      </c>
      <c r="H7" s="79" t="s">
        <v>1153</v>
      </c>
      <c r="I7" s="80" t="s">
        <v>104</v>
      </c>
      <c r="J7" s="108" t="s">
        <v>102</v>
      </c>
      <c r="K7" s="108">
        <v>6</v>
      </c>
      <c r="L7" s="108">
        <v>1</v>
      </c>
      <c r="M7" s="108">
        <v>6</v>
      </c>
      <c r="N7" s="111">
        <f>660*6</f>
        <v>3960</v>
      </c>
      <c r="O7" s="286" t="s">
        <v>782</v>
      </c>
      <c r="P7" s="111">
        <v>2500</v>
      </c>
      <c r="Q7" s="80"/>
      <c r="R7" s="80"/>
      <c r="S7" s="80" t="s">
        <v>516</v>
      </c>
      <c r="T7" s="80">
        <v>50002386</v>
      </c>
      <c r="U7" s="108" t="str">
        <f t="shared" si="2"/>
        <v>육개장사발면(6입)[2504/6]</v>
      </c>
      <c r="V7" s="175" t="s">
        <v>524</v>
      </c>
      <c r="W7" s="175" t="s">
        <v>521</v>
      </c>
      <c r="X7" s="376" t="s">
        <v>804</v>
      </c>
      <c r="Y7" s="266"/>
    </row>
    <row r="8" spans="1:25">
      <c r="A8" s="117">
        <v>7</v>
      </c>
      <c r="B8" s="350">
        <v>7</v>
      </c>
      <c r="C8" s="80">
        <v>2506</v>
      </c>
      <c r="D8" s="171" t="str">
        <f t="shared" si="0"/>
        <v>2506_450x450.jpg</v>
      </c>
      <c r="E8" s="171" t="str">
        <f t="shared" si="1"/>
        <v>2506_상세.jpg</v>
      </c>
      <c r="F8" s="486"/>
      <c r="G8" s="79" t="s">
        <v>1153</v>
      </c>
      <c r="H8" s="79" t="s">
        <v>1153</v>
      </c>
      <c r="I8" s="80" t="s">
        <v>105</v>
      </c>
      <c r="J8" s="108" t="s">
        <v>106</v>
      </c>
      <c r="K8" s="108">
        <v>1</v>
      </c>
      <c r="L8" s="108">
        <v>30</v>
      </c>
      <c r="M8" s="108">
        <f>L8*2</f>
        <v>60</v>
      </c>
      <c r="N8" s="111">
        <v>700</v>
      </c>
      <c r="O8" s="286" t="s">
        <v>782</v>
      </c>
      <c r="P8" s="111">
        <v>2500</v>
      </c>
      <c r="Q8" s="80"/>
      <c r="R8" s="80"/>
      <c r="S8" s="80" t="s">
        <v>516</v>
      </c>
      <c r="T8" s="80">
        <v>50002386</v>
      </c>
      <c r="U8" s="108" t="str">
        <f t="shared" si="2"/>
        <v>사리곰탕컵[2506/1]</v>
      </c>
      <c r="V8" s="175" t="s">
        <v>524</v>
      </c>
      <c r="W8" s="175" t="s">
        <v>521</v>
      </c>
      <c r="X8" s="376"/>
      <c r="Y8" s="266"/>
    </row>
    <row r="9" spans="1:25">
      <c r="A9" s="117">
        <v>5</v>
      </c>
      <c r="B9" s="350">
        <v>8</v>
      </c>
      <c r="C9" s="80">
        <v>2646</v>
      </c>
      <c r="D9" s="171" t="str">
        <f t="shared" si="0"/>
        <v>2646_450x450.jpg</v>
      </c>
      <c r="E9" s="171" t="str">
        <f t="shared" si="1"/>
        <v>2646_상세.jpg</v>
      </c>
      <c r="F9" s="486"/>
      <c r="G9" s="79" t="s">
        <v>1153</v>
      </c>
      <c r="H9" s="79" t="s">
        <v>1153</v>
      </c>
      <c r="I9" s="80" t="s">
        <v>103</v>
      </c>
      <c r="J9" s="108" t="s">
        <v>100</v>
      </c>
      <c r="K9" s="108">
        <v>1</v>
      </c>
      <c r="L9" s="108">
        <v>24</v>
      </c>
      <c r="M9" s="108">
        <f>L9*2</f>
        <v>48</v>
      </c>
      <c r="N9" s="111">
        <v>660</v>
      </c>
      <c r="O9" s="286" t="s">
        <v>782</v>
      </c>
      <c r="P9" s="111">
        <v>2500</v>
      </c>
      <c r="Q9" s="80"/>
      <c r="R9" s="80"/>
      <c r="S9" s="80" t="s">
        <v>516</v>
      </c>
      <c r="T9" s="80">
        <v>50002386</v>
      </c>
      <c r="U9" s="108" t="str">
        <f t="shared" si="2"/>
        <v>육개장사발면[2646/1]</v>
      </c>
      <c r="V9" s="175" t="s">
        <v>521</v>
      </c>
      <c r="W9" s="175" t="s">
        <v>521</v>
      </c>
      <c r="X9" s="376"/>
      <c r="Y9" s="266"/>
    </row>
    <row r="10" spans="1:25">
      <c r="A10" s="117">
        <v>9</v>
      </c>
      <c r="B10" s="350">
        <v>9</v>
      </c>
      <c r="C10" s="80">
        <v>2648</v>
      </c>
      <c r="D10" s="171" t="str">
        <f t="shared" si="0"/>
        <v>2648_450x450.jpg</v>
      </c>
      <c r="E10" s="171" t="str">
        <f t="shared" si="1"/>
        <v>2648_상세.jpg</v>
      </c>
      <c r="F10" s="486"/>
      <c r="G10" s="79" t="s">
        <v>1153</v>
      </c>
      <c r="H10" s="79" t="s">
        <v>1153</v>
      </c>
      <c r="I10" s="80" t="s">
        <v>109</v>
      </c>
      <c r="J10" s="108" t="s">
        <v>110</v>
      </c>
      <c r="K10" s="108">
        <v>6</v>
      </c>
      <c r="L10" s="108">
        <v>1</v>
      </c>
      <c r="M10" s="108">
        <v>6</v>
      </c>
      <c r="N10" s="111">
        <f>700*6</f>
        <v>4200</v>
      </c>
      <c r="O10" s="286" t="s">
        <v>782</v>
      </c>
      <c r="P10" s="111">
        <v>2500</v>
      </c>
      <c r="Q10" s="80"/>
      <c r="R10" s="80"/>
      <c r="S10" s="80" t="s">
        <v>516</v>
      </c>
      <c r="T10" s="80">
        <v>50002386</v>
      </c>
      <c r="U10" s="108" t="str">
        <f t="shared" si="2"/>
        <v>신라면컵(6입)[2648/6]</v>
      </c>
      <c r="V10" s="175" t="s">
        <v>524</v>
      </c>
      <c r="W10" s="175" t="s">
        <v>521</v>
      </c>
      <c r="X10" s="376" t="s">
        <v>805</v>
      </c>
      <c r="Y10" s="266"/>
    </row>
    <row r="11" spans="1:25">
      <c r="A11" s="117">
        <v>1</v>
      </c>
      <c r="B11" s="350">
        <v>10</v>
      </c>
      <c r="C11" s="80">
        <v>3451</v>
      </c>
      <c r="D11" s="171" t="str">
        <f t="shared" si="0"/>
        <v>3451_450x450.jpg</v>
      </c>
      <c r="E11" s="171" t="str">
        <f t="shared" si="1"/>
        <v>3451_상세.jpg</v>
      </c>
      <c r="F11" s="486"/>
      <c r="G11" s="79" t="s">
        <v>1153</v>
      </c>
      <c r="H11" s="79" t="s">
        <v>1153</v>
      </c>
      <c r="I11" s="80" t="s">
        <v>95</v>
      </c>
      <c r="J11" s="108" t="s">
        <v>96</v>
      </c>
      <c r="K11" s="108">
        <v>1</v>
      </c>
      <c r="L11" s="108">
        <v>30</v>
      </c>
      <c r="M11" s="108">
        <v>60</v>
      </c>
      <c r="N11" s="111">
        <v>700</v>
      </c>
      <c r="O11" s="286" t="s">
        <v>782</v>
      </c>
      <c r="P11" s="111">
        <v>2500</v>
      </c>
      <c r="Q11" s="80"/>
      <c r="R11" s="80"/>
      <c r="S11" s="80" t="s">
        <v>516</v>
      </c>
      <c r="T11" s="80">
        <v>50002386</v>
      </c>
      <c r="U11" s="108" t="str">
        <f t="shared" si="2"/>
        <v>짜파게티범벅[3451/1]</v>
      </c>
      <c r="V11" s="175" t="s">
        <v>521</v>
      </c>
      <c r="W11" s="175" t="s">
        <v>521</v>
      </c>
      <c r="X11" s="80"/>
      <c r="Y11" s="251"/>
    </row>
    <row r="12" spans="1:25">
      <c r="A12" s="117">
        <v>2</v>
      </c>
      <c r="B12" s="350">
        <v>11</v>
      </c>
      <c r="C12" s="80">
        <v>3452</v>
      </c>
      <c r="D12" s="171" t="str">
        <f t="shared" si="0"/>
        <v>3452_450x450.jpg</v>
      </c>
      <c r="E12" s="171" t="str">
        <f t="shared" si="1"/>
        <v>3452_상세.jpg</v>
      </c>
      <c r="F12" s="486"/>
      <c r="G12" s="79" t="s">
        <v>1153</v>
      </c>
      <c r="H12" s="79" t="s">
        <v>1153</v>
      </c>
      <c r="I12" s="80" t="s">
        <v>97</v>
      </c>
      <c r="J12" s="108" t="s">
        <v>98</v>
      </c>
      <c r="K12" s="108">
        <v>6</v>
      </c>
      <c r="L12" s="108">
        <v>1</v>
      </c>
      <c r="M12" s="108">
        <v>6</v>
      </c>
      <c r="N12" s="111">
        <f>700*6</f>
        <v>4200</v>
      </c>
      <c r="O12" s="286" t="s">
        <v>782</v>
      </c>
      <c r="P12" s="111">
        <v>2500</v>
      </c>
      <c r="Q12" s="80"/>
      <c r="R12" s="80"/>
      <c r="S12" s="80" t="s">
        <v>516</v>
      </c>
      <c r="T12" s="80">
        <v>50002386</v>
      </c>
      <c r="U12" s="108" t="str">
        <f t="shared" si="2"/>
        <v>짜파게티범벅(6입)[3452/6]</v>
      </c>
      <c r="V12" s="175" t="s">
        <v>521</v>
      </c>
      <c r="W12" s="175" t="s">
        <v>521</v>
      </c>
      <c r="X12" s="376" t="s">
        <v>804</v>
      </c>
      <c r="Y12" s="266"/>
    </row>
    <row r="13" spans="1:25">
      <c r="A13" s="117">
        <v>8</v>
      </c>
      <c r="B13" s="350">
        <v>12</v>
      </c>
      <c r="C13" s="80">
        <v>3458</v>
      </c>
      <c r="D13" s="171" t="str">
        <f t="shared" si="0"/>
        <v>3458_450x450.jpg</v>
      </c>
      <c r="E13" s="171" t="str">
        <f t="shared" si="1"/>
        <v>3458_상세.jpg</v>
      </c>
      <c r="F13" s="486"/>
      <c r="G13" s="79" t="s">
        <v>1153</v>
      </c>
      <c r="H13" s="79" t="s">
        <v>1153</v>
      </c>
      <c r="I13" s="80" t="s">
        <v>107</v>
      </c>
      <c r="J13" s="108" t="s">
        <v>108</v>
      </c>
      <c r="K13" s="108">
        <v>1</v>
      </c>
      <c r="L13" s="108">
        <v>30</v>
      </c>
      <c r="M13" s="108">
        <f>L13*2</f>
        <v>60</v>
      </c>
      <c r="N13" s="111">
        <v>700</v>
      </c>
      <c r="O13" s="286" t="s">
        <v>782</v>
      </c>
      <c r="P13" s="111">
        <v>2500</v>
      </c>
      <c r="Q13" s="80"/>
      <c r="R13" s="80"/>
      <c r="S13" s="80" t="s">
        <v>516</v>
      </c>
      <c r="T13" s="80">
        <v>50002386</v>
      </c>
      <c r="U13" s="108" t="str">
        <f t="shared" si="2"/>
        <v>신라면컵[3458/1]</v>
      </c>
      <c r="V13" s="175" t="s">
        <v>524</v>
      </c>
      <c r="W13" s="175" t="s">
        <v>521</v>
      </c>
      <c r="X13" s="376"/>
      <c r="Y13" s="266"/>
    </row>
    <row r="14" spans="1:25">
      <c r="A14" s="117">
        <v>10</v>
      </c>
      <c r="B14" s="350">
        <v>13</v>
      </c>
      <c r="C14" s="80">
        <v>3459</v>
      </c>
      <c r="D14" s="171" t="str">
        <f t="shared" si="0"/>
        <v>3459_450x450.jpg</v>
      </c>
      <c r="E14" s="171" t="str">
        <f t="shared" si="1"/>
        <v>3459_상세.jpg</v>
      </c>
      <c r="F14" s="486"/>
      <c r="G14" s="79" t="s">
        <v>1153</v>
      </c>
      <c r="H14" s="79" t="s">
        <v>1153</v>
      </c>
      <c r="I14" s="80" t="s">
        <v>111</v>
      </c>
      <c r="J14" s="108" t="s">
        <v>112</v>
      </c>
      <c r="K14" s="108">
        <v>1</v>
      </c>
      <c r="L14" s="108">
        <v>30</v>
      </c>
      <c r="M14" s="108">
        <f>L14*2</f>
        <v>60</v>
      </c>
      <c r="N14" s="111">
        <v>700</v>
      </c>
      <c r="O14" s="286" t="s">
        <v>782</v>
      </c>
      <c r="P14" s="111">
        <v>2500</v>
      </c>
      <c r="Q14" s="80"/>
      <c r="R14" s="80"/>
      <c r="S14" s="80" t="s">
        <v>516</v>
      </c>
      <c r="T14" s="80">
        <v>50002386</v>
      </c>
      <c r="U14" s="108" t="str">
        <f t="shared" si="2"/>
        <v>오징어짬뽕컵[3459/1]</v>
      </c>
      <c r="V14" s="175" t="s">
        <v>524</v>
      </c>
      <c r="W14" s="175" t="s">
        <v>521</v>
      </c>
      <c r="X14" s="376"/>
      <c r="Y14" s="266"/>
    </row>
    <row r="15" spans="1:25">
      <c r="A15" s="117">
        <v>11</v>
      </c>
      <c r="B15" s="350">
        <v>14</v>
      </c>
      <c r="C15" s="80">
        <v>3460</v>
      </c>
      <c r="D15" s="171" t="str">
        <f t="shared" si="0"/>
        <v>3460_450x450.jpg</v>
      </c>
      <c r="E15" s="171" t="str">
        <f t="shared" si="1"/>
        <v>3460_상세.jpg</v>
      </c>
      <c r="F15" s="486"/>
      <c r="G15" s="79" t="s">
        <v>1153</v>
      </c>
      <c r="H15" s="79" t="s">
        <v>1153</v>
      </c>
      <c r="I15" s="80" t="s">
        <v>113</v>
      </c>
      <c r="J15" s="108" t="s">
        <v>114</v>
      </c>
      <c r="K15" s="108">
        <v>6</v>
      </c>
      <c r="L15" s="108">
        <v>1</v>
      </c>
      <c r="M15" s="108">
        <v>6</v>
      </c>
      <c r="N15" s="111">
        <f>700*6</f>
        <v>4200</v>
      </c>
      <c r="O15" s="286" t="s">
        <v>782</v>
      </c>
      <c r="P15" s="111">
        <v>2500</v>
      </c>
      <c r="Q15" s="80"/>
      <c r="R15" s="80"/>
      <c r="S15" s="80" t="s">
        <v>516</v>
      </c>
      <c r="T15" s="80">
        <v>50002386</v>
      </c>
      <c r="U15" s="108" t="str">
        <f t="shared" si="2"/>
        <v>오징어짬뽕컵(6입)[3460/6]</v>
      </c>
      <c r="V15" s="175" t="s">
        <v>524</v>
      </c>
      <c r="W15" s="175" t="s">
        <v>521</v>
      </c>
      <c r="X15" s="376" t="s">
        <v>804</v>
      </c>
      <c r="Y15" s="266"/>
    </row>
    <row r="16" spans="1:25">
      <c r="A16" s="117">
        <v>12</v>
      </c>
      <c r="B16" s="350">
        <v>15</v>
      </c>
      <c r="C16" s="80">
        <v>3461</v>
      </c>
      <c r="D16" s="171" t="str">
        <f t="shared" si="0"/>
        <v>3461_450x450.jpg</v>
      </c>
      <c r="E16" s="171" t="str">
        <f t="shared" si="1"/>
        <v>3461_상세.jpg</v>
      </c>
      <c r="F16" s="486"/>
      <c r="G16" s="79" t="s">
        <v>1153</v>
      </c>
      <c r="H16" s="79" t="s">
        <v>1153</v>
      </c>
      <c r="I16" s="80" t="s">
        <v>115</v>
      </c>
      <c r="J16" s="108" t="s">
        <v>112</v>
      </c>
      <c r="K16" s="108">
        <v>1</v>
      </c>
      <c r="L16" s="108">
        <v>30</v>
      </c>
      <c r="M16" s="108">
        <f>L16*2</f>
        <v>60</v>
      </c>
      <c r="N16" s="111">
        <v>700</v>
      </c>
      <c r="O16" s="286" t="s">
        <v>782</v>
      </c>
      <c r="P16" s="111">
        <v>2500</v>
      </c>
      <c r="Q16" s="80"/>
      <c r="R16" s="80"/>
      <c r="S16" s="80" t="s">
        <v>516</v>
      </c>
      <c r="T16" s="80">
        <v>50002386</v>
      </c>
      <c r="U16" s="108" t="str">
        <f t="shared" si="2"/>
        <v>새우탕컵[3461/1]</v>
      </c>
      <c r="V16" s="175" t="s">
        <v>524</v>
      </c>
      <c r="W16" s="175" t="s">
        <v>521</v>
      </c>
      <c r="X16" s="376"/>
      <c r="Y16" s="266"/>
    </row>
    <row r="17" spans="1:25">
      <c r="A17" s="117">
        <v>13</v>
      </c>
      <c r="B17" s="350">
        <v>16</v>
      </c>
      <c r="C17" s="80">
        <v>3462</v>
      </c>
      <c r="D17" s="171" t="str">
        <f t="shared" si="0"/>
        <v>3462_450x450.jpg</v>
      </c>
      <c r="E17" s="171" t="str">
        <f t="shared" si="1"/>
        <v>3462_상세.jpg</v>
      </c>
      <c r="F17" s="486"/>
      <c r="G17" s="79" t="s">
        <v>1153</v>
      </c>
      <c r="H17" s="79" t="s">
        <v>1153</v>
      </c>
      <c r="I17" s="80" t="s">
        <v>116</v>
      </c>
      <c r="J17" s="108" t="s">
        <v>114</v>
      </c>
      <c r="K17" s="108">
        <v>6</v>
      </c>
      <c r="L17" s="108">
        <v>1</v>
      </c>
      <c r="M17" s="108">
        <v>6</v>
      </c>
      <c r="N17" s="111">
        <f>700*6</f>
        <v>4200</v>
      </c>
      <c r="O17" s="286" t="s">
        <v>782</v>
      </c>
      <c r="P17" s="111">
        <v>2500</v>
      </c>
      <c r="Q17" s="80"/>
      <c r="R17" s="80"/>
      <c r="S17" s="80" t="s">
        <v>516</v>
      </c>
      <c r="T17" s="80">
        <v>50002386</v>
      </c>
      <c r="U17" s="108" t="str">
        <f t="shared" si="2"/>
        <v>새우탕컵(6입)[3462/6]</v>
      </c>
      <c r="V17" s="175" t="s">
        <v>524</v>
      </c>
      <c r="W17" s="175" t="s">
        <v>521</v>
      </c>
      <c r="X17" s="376" t="s">
        <v>804</v>
      </c>
      <c r="Y17" s="266"/>
    </row>
    <row r="18" spans="1:25">
      <c r="A18" s="117">
        <v>14</v>
      </c>
      <c r="B18" s="350">
        <v>17</v>
      </c>
      <c r="C18" s="80">
        <v>3463</v>
      </c>
      <c r="D18" s="171" t="str">
        <f t="shared" si="0"/>
        <v>3463_450x450.jpg</v>
      </c>
      <c r="E18" s="171" t="str">
        <f t="shared" si="1"/>
        <v>3463_상세.jpg</v>
      </c>
      <c r="F18" s="486"/>
      <c r="G18" s="79" t="s">
        <v>1153</v>
      </c>
      <c r="H18" s="79" t="s">
        <v>1153</v>
      </c>
      <c r="I18" s="80" t="s">
        <v>117</v>
      </c>
      <c r="J18" s="108" t="s">
        <v>118</v>
      </c>
      <c r="K18" s="108">
        <v>1</v>
      </c>
      <c r="L18" s="108">
        <v>30</v>
      </c>
      <c r="M18" s="108">
        <f>L18*2</f>
        <v>60</v>
      </c>
      <c r="N18" s="111">
        <v>700</v>
      </c>
      <c r="O18" s="286" t="s">
        <v>782</v>
      </c>
      <c r="P18" s="111">
        <v>2500</v>
      </c>
      <c r="Q18" s="80"/>
      <c r="R18" s="80"/>
      <c r="S18" s="80" t="s">
        <v>516</v>
      </c>
      <c r="T18" s="80">
        <v>50002386</v>
      </c>
      <c r="U18" s="108" t="str">
        <f t="shared" si="2"/>
        <v>튀김우동컵[3463/1]</v>
      </c>
      <c r="V18" s="175" t="s">
        <v>524</v>
      </c>
      <c r="W18" s="175" t="s">
        <v>521</v>
      </c>
      <c r="X18" s="376"/>
      <c r="Y18" s="266"/>
    </row>
    <row r="19" spans="1:25">
      <c r="A19" s="117">
        <v>16</v>
      </c>
      <c r="B19" s="350">
        <v>18</v>
      </c>
      <c r="C19" s="80">
        <v>3464</v>
      </c>
      <c r="D19" s="171" t="str">
        <f t="shared" si="0"/>
        <v>3464_450x450.jpg</v>
      </c>
      <c r="E19" s="171" t="str">
        <f t="shared" si="1"/>
        <v>3464_상세.jpg</v>
      </c>
      <c r="F19" s="486"/>
      <c r="G19" s="79" t="s">
        <v>1153</v>
      </c>
      <c r="H19" s="79" t="s">
        <v>1153</v>
      </c>
      <c r="I19" s="80" t="s">
        <v>121</v>
      </c>
      <c r="J19" s="108" t="s">
        <v>118</v>
      </c>
      <c r="K19" s="108">
        <v>1</v>
      </c>
      <c r="L19" s="108">
        <v>30</v>
      </c>
      <c r="M19" s="108">
        <f>L19*2</f>
        <v>60</v>
      </c>
      <c r="N19" s="111">
        <v>730</v>
      </c>
      <c r="O19" s="286" t="s">
        <v>782</v>
      </c>
      <c r="P19" s="111">
        <v>2500</v>
      </c>
      <c r="Q19" s="80"/>
      <c r="R19" s="80"/>
      <c r="S19" s="80" t="s">
        <v>516</v>
      </c>
      <c r="T19" s="80">
        <v>50002386</v>
      </c>
      <c r="U19" s="108" t="str">
        <f t="shared" si="2"/>
        <v>너구리컵[3464/1]</v>
      </c>
      <c r="V19" s="175" t="s">
        <v>524</v>
      </c>
      <c r="W19" s="175" t="s">
        <v>521</v>
      </c>
      <c r="X19" s="376"/>
      <c r="Y19" s="266"/>
    </row>
    <row r="20" spans="1:25">
      <c r="A20" s="117">
        <v>17</v>
      </c>
      <c r="B20" s="350">
        <v>19</v>
      </c>
      <c r="C20" s="80">
        <v>3465</v>
      </c>
      <c r="D20" s="171" t="str">
        <f t="shared" si="0"/>
        <v>3465_450x450.jpg</v>
      </c>
      <c r="E20" s="171" t="str">
        <f t="shared" si="1"/>
        <v>3465_상세.jpg</v>
      </c>
      <c r="F20" s="486"/>
      <c r="G20" s="79" t="s">
        <v>1153</v>
      </c>
      <c r="H20" s="79" t="s">
        <v>1153</v>
      </c>
      <c r="I20" s="80" t="s">
        <v>122</v>
      </c>
      <c r="J20" s="108" t="s">
        <v>120</v>
      </c>
      <c r="K20" s="108">
        <v>6</v>
      </c>
      <c r="L20" s="108">
        <v>1</v>
      </c>
      <c r="M20" s="108">
        <v>6</v>
      </c>
      <c r="N20" s="111">
        <f>730*6</f>
        <v>4380</v>
      </c>
      <c r="O20" s="286" t="s">
        <v>782</v>
      </c>
      <c r="P20" s="111">
        <v>2500</v>
      </c>
      <c r="Q20" s="80"/>
      <c r="R20" s="80"/>
      <c r="S20" s="80" t="s">
        <v>516</v>
      </c>
      <c r="T20" s="80">
        <v>50002386</v>
      </c>
      <c r="U20" s="108" t="str">
        <f t="shared" si="2"/>
        <v>너구리컵(6입)[3465/6]</v>
      </c>
      <c r="V20" s="175" t="s">
        <v>524</v>
      </c>
      <c r="W20" s="175" t="s">
        <v>521</v>
      </c>
      <c r="X20" s="376" t="s">
        <v>804</v>
      </c>
      <c r="Y20" s="266"/>
    </row>
    <row r="21" spans="1:25">
      <c r="A21" s="117">
        <v>18</v>
      </c>
      <c r="B21" s="350">
        <v>20</v>
      </c>
      <c r="C21" s="80">
        <v>3466</v>
      </c>
      <c r="D21" s="171" t="str">
        <f t="shared" si="0"/>
        <v>3466_450x450.jpg</v>
      </c>
      <c r="E21" s="171" t="str">
        <f t="shared" si="1"/>
        <v>3466_상세.jpg</v>
      </c>
      <c r="F21" s="486"/>
      <c r="G21" s="79" t="s">
        <v>1153</v>
      </c>
      <c r="H21" s="79" t="s">
        <v>1153</v>
      </c>
      <c r="I21" s="80" t="s">
        <v>123</v>
      </c>
      <c r="J21" s="108" t="s">
        <v>124</v>
      </c>
      <c r="K21" s="108">
        <v>1</v>
      </c>
      <c r="L21" s="108">
        <v>30</v>
      </c>
      <c r="M21" s="108">
        <f>L21*2</f>
        <v>60</v>
      </c>
      <c r="N21" s="111">
        <v>810</v>
      </c>
      <c r="O21" s="286" t="s">
        <v>782</v>
      </c>
      <c r="P21" s="111">
        <v>2500</v>
      </c>
      <c r="Q21" s="80"/>
      <c r="R21" s="80"/>
      <c r="S21" s="80" t="s">
        <v>516</v>
      </c>
      <c r="T21" s="80">
        <v>50002386</v>
      </c>
      <c r="U21" s="108" t="str">
        <f t="shared" si="2"/>
        <v>안성탕면컵[3466/1]</v>
      </c>
      <c r="V21" s="175" t="s">
        <v>524</v>
      </c>
      <c r="W21" s="175" t="s">
        <v>521</v>
      </c>
      <c r="X21" s="80"/>
      <c r="Y21" s="251"/>
    </row>
    <row r="22" spans="1:25">
      <c r="A22" s="117">
        <v>15</v>
      </c>
      <c r="B22" s="350">
        <v>21</v>
      </c>
      <c r="C22" s="80">
        <v>3469</v>
      </c>
      <c r="D22" s="171" t="str">
        <f t="shared" si="0"/>
        <v>3469_450x450.jpg</v>
      </c>
      <c r="E22" s="171" t="str">
        <f t="shared" si="1"/>
        <v>3469_상세.jpg</v>
      </c>
      <c r="F22" s="486"/>
      <c r="G22" s="79" t="s">
        <v>1153</v>
      </c>
      <c r="H22" s="79" t="s">
        <v>1153</v>
      </c>
      <c r="I22" s="80" t="s">
        <v>119</v>
      </c>
      <c r="J22" s="108" t="s">
        <v>120</v>
      </c>
      <c r="K22" s="108">
        <v>6</v>
      </c>
      <c r="L22" s="108">
        <v>1</v>
      </c>
      <c r="M22" s="108">
        <v>6</v>
      </c>
      <c r="N22" s="111">
        <f>700*6</f>
        <v>4200</v>
      </c>
      <c r="O22" s="286" t="s">
        <v>782</v>
      </c>
      <c r="P22" s="111">
        <v>2500</v>
      </c>
      <c r="Q22" s="80"/>
      <c r="R22" s="80"/>
      <c r="S22" s="80" t="s">
        <v>516</v>
      </c>
      <c r="T22" s="80">
        <v>50002386</v>
      </c>
      <c r="U22" s="108" t="str">
        <f t="shared" si="2"/>
        <v>튀김우동컵(6입)[3469/6]</v>
      </c>
      <c r="V22" s="175" t="s">
        <v>524</v>
      </c>
      <c r="W22" s="175" t="s">
        <v>521</v>
      </c>
      <c r="X22" s="376" t="s">
        <v>804</v>
      </c>
      <c r="Y22" s="266"/>
    </row>
    <row r="23" spans="1:25">
      <c r="A23" s="117">
        <v>4</v>
      </c>
      <c r="B23" s="350">
        <v>22</v>
      </c>
      <c r="C23" s="80">
        <v>3471</v>
      </c>
      <c r="D23" s="171" t="str">
        <f t="shared" si="0"/>
        <v>3471_450x450.jpg</v>
      </c>
      <c r="E23" s="171" t="str">
        <f t="shared" si="1"/>
        <v>3471_상세.jpg</v>
      </c>
      <c r="F23" s="486"/>
      <c r="G23" s="79" t="s">
        <v>1153</v>
      </c>
      <c r="H23" s="79" t="s">
        <v>1153</v>
      </c>
      <c r="I23" s="80" t="s">
        <v>101</v>
      </c>
      <c r="J23" s="108" t="s">
        <v>102</v>
      </c>
      <c r="K23" s="108">
        <v>6</v>
      </c>
      <c r="L23" s="108">
        <v>1</v>
      </c>
      <c r="M23" s="108">
        <v>6</v>
      </c>
      <c r="N23" s="111">
        <f>660*6</f>
        <v>3960</v>
      </c>
      <c r="O23" s="286" t="s">
        <v>782</v>
      </c>
      <c r="P23" s="111">
        <v>2500</v>
      </c>
      <c r="Q23" s="80"/>
      <c r="R23" s="80"/>
      <c r="S23" s="80" t="s">
        <v>516</v>
      </c>
      <c r="T23" s="80">
        <v>50002386</v>
      </c>
      <c r="U23" s="108" t="str">
        <f t="shared" si="2"/>
        <v>김치사발면(6입)[3471/6]</v>
      </c>
      <c r="V23" s="175" t="s">
        <v>521</v>
      </c>
      <c r="W23" s="175" t="s">
        <v>521</v>
      </c>
      <c r="X23" s="376" t="s">
        <v>804</v>
      </c>
      <c r="Y23" s="266"/>
    </row>
    <row r="24" spans="1:25">
      <c r="A24" s="117">
        <v>33</v>
      </c>
      <c r="B24" s="350">
        <v>23</v>
      </c>
      <c r="C24" s="80">
        <v>3472</v>
      </c>
      <c r="D24" s="171" t="str">
        <f t="shared" si="0"/>
        <v>3472_450x450.jpg</v>
      </c>
      <c r="E24" s="171" t="str">
        <f t="shared" si="1"/>
        <v>3472_상세.jpg</v>
      </c>
      <c r="F24" s="486"/>
      <c r="G24" s="79" t="s">
        <v>1153</v>
      </c>
      <c r="H24" s="79" t="s">
        <v>1153</v>
      </c>
      <c r="I24" s="80" t="s">
        <v>143</v>
      </c>
      <c r="J24" s="108" t="s">
        <v>144</v>
      </c>
      <c r="K24" s="108">
        <v>1</v>
      </c>
      <c r="L24" s="108">
        <v>12</v>
      </c>
      <c r="M24" s="108">
        <f t="shared" ref="M24:M55" si="3">L24*2</f>
        <v>24</v>
      </c>
      <c r="N24" s="111">
        <v>1200</v>
      </c>
      <c r="O24" s="286" t="s">
        <v>782</v>
      </c>
      <c r="P24" s="111">
        <v>2500</v>
      </c>
      <c r="Q24" s="80"/>
      <c r="R24" s="80"/>
      <c r="S24" s="80" t="s">
        <v>516</v>
      </c>
      <c r="T24" s="80">
        <v>50002386</v>
      </c>
      <c r="U24" s="108" t="str">
        <f t="shared" si="2"/>
        <v>신라면블랙컵(12입)[3472/1]</v>
      </c>
      <c r="V24" s="175" t="s">
        <v>524</v>
      </c>
      <c r="W24" s="175" t="s">
        <v>521</v>
      </c>
      <c r="X24" s="376"/>
      <c r="Y24" s="266"/>
    </row>
    <row r="25" spans="1:25">
      <c r="A25" s="117">
        <v>21</v>
      </c>
      <c r="B25" s="350">
        <v>24</v>
      </c>
      <c r="C25" s="80">
        <v>3481</v>
      </c>
      <c r="D25" s="171" t="str">
        <f t="shared" si="0"/>
        <v>3481_450x450.jpg</v>
      </c>
      <c r="E25" s="171" t="str">
        <f t="shared" si="1"/>
        <v>3481_상세.jpg</v>
      </c>
      <c r="F25" s="486"/>
      <c r="G25" s="79" t="s">
        <v>1153</v>
      </c>
      <c r="H25" s="79" t="s">
        <v>1153</v>
      </c>
      <c r="I25" s="80" t="s">
        <v>129</v>
      </c>
      <c r="J25" s="108" t="s">
        <v>130</v>
      </c>
      <c r="K25" s="108">
        <v>1</v>
      </c>
      <c r="L25" s="108">
        <v>16</v>
      </c>
      <c r="M25" s="108">
        <f t="shared" si="3"/>
        <v>32</v>
      </c>
      <c r="N25" s="111">
        <v>880</v>
      </c>
      <c r="O25" s="286" t="s">
        <v>782</v>
      </c>
      <c r="P25" s="111">
        <v>2500</v>
      </c>
      <c r="Q25" s="80"/>
      <c r="R25" s="80"/>
      <c r="S25" s="80" t="s">
        <v>516</v>
      </c>
      <c r="T25" s="80">
        <v>50002386</v>
      </c>
      <c r="U25" s="108" t="str">
        <f t="shared" si="2"/>
        <v>새우탕큰사발[3481/1]</v>
      </c>
      <c r="V25" s="175" t="s">
        <v>524</v>
      </c>
      <c r="W25" s="175" t="s">
        <v>521</v>
      </c>
      <c r="X25" s="376"/>
      <c r="Y25" s="266"/>
    </row>
    <row r="26" spans="1:25">
      <c r="A26" s="117">
        <v>19</v>
      </c>
      <c r="B26" s="350">
        <v>25</v>
      </c>
      <c r="C26" s="80">
        <v>3482</v>
      </c>
      <c r="D26" s="171" t="str">
        <f t="shared" si="0"/>
        <v>3482_450x450.jpg</v>
      </c>
      <c r="E26" s="171" t="str">
        <f t="shared" si="1"/>
        <v>3482_상세.jpg</v>
      </c>
      <c r="F26" s="486"/>
      <c r="G26" s="79" t="s">
        <v>1153</v>
      </c>
      <c r="H26" s="79" t="s">
        <v>1153</v>
      </c>
      <c r="I26" s="80" t="s">
        <v>125</v>
      </c>
      <c r="J26" s="108" t="s">
        <v>126</v>
      </c>
      <c r="K26" s="108">
        <v>1</v>
      </c>
      <c r="L26" s="108">
        <v>16</v>
      </c>
      <c r="M26" s="108">
        <f t="shared" si="3"/>
        <v>32</v>
      </c>
      <c r="N26" s="111">
        <v>880</v>
      </c>
      <c r="O26" s="286" t="s">
        <v>782</v>
      </c>
      <c r="P26" s="111">
        <v>2500</v>
      </c>
      <c r="Q26" s="80"/>
      <c r="R26" s="80"/>
      <c r="S26" s="80" t="s">
        <v>516</v>
      </c>
      <c r="T26" s="80">
        <v>50002386</v>
      </c>
      <c r="U26" s="108" t="str">
        <f t="shared" si="2"/>
        <v>김치큰사발[3482/1]</v>
      </c>
      <c r="V26" s="175" t="s">
        <v>524</v>
      </c>
      <c r="W26" s="175" t="s">
        <v>521</v>
      </c>
      <c r="X26" s="80"/>
      <c r="Y26" s="251"/>
    </row>
    <row r="27" spans="1:25">
      <c r="A27" s="117">
        <v>26</v>
      </c>
      <c r="B27" s="350">
        <v>26</v>
      </c>
      <c r="C27" s="80">
        <v>3483</v>
      </c>
      <c r="D27" s="171" t="str">
        <f t="shared" si="0"/>
        <v>3483_450x450.jpg</v>
      </c>
      <c r="E27" s="171" t="str">
        <f t="shared" si="1"/>
        <v>3483_상세.jpg</v>
      </c>
      <c r="F27" s="486"/>
      <c r="G27" s="79" t="s">
        <v>1153</v>
      </c>
      <c r="H27" s="79" t="s">
        <v>1153</v>
      </c>
      <c r="I27" s="80" t="s">
        <v>138</v>
      </c>
      <c r="J27" s="108" t="s">
        <v>128</v>
      </c>
      <c r="K27" s="108">
        <v>1</v>
      </c>
      <c r="L27" s="108">
        <v>16</v>
      </c>
      <c r="M27" s="108">
        <f t="shared" si="3"/>
        <v>32</v>
      </c>
      <c r="N27" s="111">
        <v>880</v>
      </c>
      <c r="O27" s="286" t="s">
        <v>782</v>
      </c>
      <c r="P27" s="111">
        <v>2500</v>
      </c>
      <c r="Q27" s="80"/>
      <c r="R27" s="80"/>
      <c r="S27" s="80" t="s">
        <v>516</v>
      </c>
      <c r="T27" s="80">
        <v>50002386</v>
      </c>
      <c r="U27" s="108" t="str">
        <f t="shared" si="2"/>
        <v>튀김우동큰사발[3483/1]</v>
      </c>
      <c r="V27" s="175" t="s">
        <v>524</v>
      </c>
      <c r="W27" s="175" t="s">
        <v>521</v>
      </c>
      <c r="X27" s="376"/>
      <c r="Y27" s="266"/>
    </row>
    <row r="28" spans="1:25">
      <c r="A28" s="117">
        <v>25</v>
      </c>
      <c r="B28" s="350">
        <v>27</v>
      </c>
      <c r="C28" s="80">
        <v>3484</v>
      </c>
      <c r="D28" s="171" t="str">
        <f t="shared" si="0"/>
        <v>3484_450x450.jpg</v>
      </c>
      <c r="E28" s="171" t="str">
        <f t="shared" si="1"/>
        <v>3484_상세.jpg</v>
      </c>
      <c r="F28" s="486"/>
      <c r="G28" s="79" t="s">
        <v>1153</v>
      </c>
      <c r="H28" s="79" t="s">
        <v>1153</v>
      </c>
      <c r="I28" s="80" t="s">
        <v>136</v>
      </c>
      <c r="J28" s="108" t="s">
        <v>137</v>
      </c>
      <c r="K28" s="108">
        <v>1</v>
      </c>
      <c r="L28" s="108">
        <v>16</v>
      </c>
      <c r="M28" s="108">
        <f t="shared" si="3"/>
        <v>32</v>
      </c>
      <c r="N28" s="111">
        <v>880</v>
      </c>
      <c r="O28" s="286" t="s">
        <v>782</v>
      </c>
      <c r="P28" s="111">
        <v>2500</v>
      </c>
      <c r="Q28" s="80"/>
      <c r="R28" s="80"/>
      <c r="S28" s="80" t="s">
        <v>516</v>
      </c>
      <c r="T28" s="80">
        <v>50002386</v>
      </c>
      <c r="U28" s="108" t="str">
        <f t="shared" si="2"/>
        <v>짜파게티큰사발[3484/1]</v>
      </c>
      <c r="V28" s="175" t="s">
        <v>524</v>
      </c>
      <c r="W28" s="175" t="s">
        <v>521</v>
      </c>
      <c r="X28" s="376"/>
      <c r="Y28" s="266"/>
    </row>
    <row r="29" spans="1:25">
      <c r="A29" s="117">
        <v>22</v>
      </c>
      <c r="B29" s="350">
        <v>28</v>
      </c>
      <c r="C29" s="80">
        <v>3485</v>
      </c>
      <c r="D29" s="171" t="str">
        <f t="shared" si="0"/>
        <v>3485_450x450.jpg</v>
      </c>
      <c r="E29" s="171" t="str">
        <f t="shared" si="1"/>
        <v>3485_상세.jpg</v>
      </c>
      <c r="F29" s="486"/>
      <c r="G29" s="79" t="s">
        <v>1153</v>
      </c>
      <c r="H29" s="79" t="s">
        <v>1153</v>
      </c>
      <c r="I29" s="80" t="s">
        <v>131</v>
      </c>
      <c r="J29" s="108" t="s">
        <v>132</v>
      </c>
      <c r="K29" s="108">
        <v>1</v>
      </c>
      <c r="L29" s="108">
        <v>16</v>
      </c>
      <c r="M29" s="108">
        <f t="shared" si="3"/>
        <v>32</v>
      </c>
      <c r="N29" s="111">
        <v>880</v>
      </c>
      <c r="O29" s="286" t="s">
        <v>782</v>
      </c>
      <c r="P29" s="111">
        <v>2500</v>
      </c>
      <c r="Q29" s="80"/>
      <c r="R29" s="80"/>
      <c r="S29" s="80" t="s">
        <v>516</v>
      </c>
      <c r="T29" s="80">
        <v>50002386</v>
      </c>
      <c r="U29" s="108" t="str">
        <f t="shared" si="2"/>
        <v>신라면큰사발[3485/1]</v>
      </c>
      <c r="V29" s="175" t="s">
        <v>524</v>
      </c>
      <c r="W29" s="175" t="s">
        <v>521</v>
      </c>
      <c r="X29" s="376"/>
      <c r="Y29" s="266"/>
    </row>
    <row r="30" spans="1:25">
      <c r="A30" s="117">
        <v>20</v>
      </c>
      <c r="B30" s="350">
        <v>29</v>
      </c>
      <c r="C30" s="80">
        <v>3486</v>
      </c>
      <c r="D30" s="171" t="str">
        <f t="shared" si="0"/>
        <v>3486_450x450.jpg</v>
      </c>
      <c r="E30" s="171" t="str">
        <f t="shared" si="1"/>
        <v>3486_상세.jpg</v>
      </c>
      <c r="F30" s="486"/>
      <c r="G30" s="79" t="s">
        <v>1153</v>
      </c>
      <c r="H30" s="79" t="s">
        <v>1153</v>
      </c>
      <c r="I30" s="80" t="s">
        <v>127</v>
      </c>
      <c r="J30" s="108" t="s">
        <v>128</v>
      </c>
      <c r="K30" s="108">
        <v>1</v>
      </c>
      <c r="L30" s="108">
        <v>16</v>
      </c>
      <c r="M30" s="108">
        <f t="shared" si="3"/>
        <v>32</v>
      </c>
      <c r="N30" s="111">
        <v>880</v>
      </c>
      <c r="O30" s="286" t="s">
        <v>782</v>
      </c>
      <c r="P30" s="111">
        <v>2500</v>
      </c>
      <c r="Q30" s="80"/>
      <c r="R30" s="80"/>
      <c r="S30" s="80" t="s">
        <v>516</v>
      </c>
      <c r="T30" s="80">
        <v>50002386</v>
      </c>
      <c r="U30" s="108" t="str">
        <f t="shared" si="2"/>
        <v>사리곰탕큰사발[3486/1]</v>
      </c>
      <c r="V30" s="175" t="s">
        <v>524</v>
      </c>
      <c r="W30" s="175" t="s">
        <v>521</v>
      </c>
      <c r="X30" s="80"/>
      <c r="Y30" s="251"/>
    </row>
    <row r="31" spans="1:25">
      <c r="A31" s="117">
        <v>24</v>
      </c>
      <c r="B31" s="350">
        <v>30</v>
      </c>
      <c r="C31" s="80">
        <v>3487</v>
      </c>
      <c r="D31" s="171" t="str">
        <f t="shared" si="0"/>
        <v>3487_450x450.jpg</v>
      </c>
      <c r="E31" s="171" t="str">
        <f t="shared" si="1"/>
        <v>3487_상세.jpg</v>
      </c>
      <c r="F31" s="486"/>
      <c r="G31" s="79" t="s">
        <v>1153</v>
      </c>
      <c r="H31" s="79" t="s">
        <v>1153</v>
      </c>
      <c r="I31" s="80" t="s">
        <v>134</v>
      </c>
      <c r="J31" s="108" t="s">
        <v>135</v>
      </c>
      <c r="K31" s="108">
        <v>1</v>
      </c>
      <c r="L31" s="108">
        <v>16</v>
      </c>
      <c r="M31" s="108">
        <f t="shared" si="3"/>
        <v>32</v>
      </c>
      <c r="N31" s="111">
        <v>880</v>
      </c>
      <c r="O31" s="286" t="s">
        <v>782</v>
      </c>
      <c r="P31" s="111">
        <v>2500</v>
      </c>
      <c r="Q31" s="80"/>
      <c r="R31" s="80"/>
      <c r="S31" s="80" t="s">
        <v>516</v>
      </c>
      <c r="T31" s="80">
        <v>50002386</v>
      </c>
      <c r="U31" s="108" t="str">
        <f t="shared" si="2"/>
        <v>육개장큰사발[3487/1]</v>
      </c>
      <c r="V31" s="175" t="s">
        <v>524</v>
      </c>
      <c r="W31" s="175" t="s">
        <v>521</v>
      </c>
      <c r="X31" s="376"/>
      <c r="Y31" s="266"/>
    </row>
    <row r="32" spans="1:25">
      <c r="A32" s="117">
        <v>23</v>
      </c>
      <c r="B32" s="350">
        <v>31</v>
      </c>
      <c r="C32" s="80">
        <v>3488</v>
      </c>
      <c r="D32" s="171" t="str">
        <f t="shared" si="0"/>
        <v>3488_450x450.jpg</v>
      </c>
      <c r="E32" s="171" t="str">
        <f t="shared" si="1"/>
        <v>3488_상세.jpg</v>
      </c>
      <c r="F32" s="486"/>
      <c r="G32" s="79" t="s">
        <v>1153</v>
      </c>
      <c r="H32" s="79" t="s">
        <v>1153</v>
      </c>
      <c r="I32" s="80" t="s">
        <v>133</v>
      </c>
      <c r="J32" s="108" t="s">
        <v>130</v>
      </c>
      <c r="K32" s="108">
        <v>1</v>
      </c>
      <c r="L32" s="108">
        <v>16</v>
      </c>
      <c r="M32" s="108">
        <f t="shared" si="3"/>
        <v>32</v>
      </c>
      <c r="N32" s="111">
        <v>880</v>
      </c>
      <c r="O32" s="286" t="s">
        <v>782</v>
      </c>
      <c r="P32" s="111">
        <v>2500</v>
      </c>
      <c r="Q32" s="80"/>
      <c r="R32" s="80"/>
      <c r="S32" s="80" t="s">
        <v>516</v>
      </c>
      <c r="T32" s="80">
        <v>50002386</v>
      </c>
      <c r="U32" s="108" t="str">
        <f t="shared" si="2"/>
        <v>우육탕큰사발[3488/1]</v>
      </c>
      <c r="V32" s="175" t="s">
        <v>524</v>
      </c>
      <c r="W32" s="175" t="s">
        <v>521</v>
      </c>
      <c r="X32" s="376"/>
      <c r="Y32" s="266"/>
    </row>
    <row r="33" spans="1:25">
      <c r="A33" s="117">
        <v>30</v>
      </c>
      <c r="B33" s="350">
        <v>32</v>
      </c>
      <c r="C33" s="80">
        <v>3489</v>
      </c>
      <c r="D33" s="171" t="str">
        <f t="shared" si="0"/>
        <v>3489_450x450.jpg</v>
      </c>
      <c r="E33" s="171" t="str">
        <f t="shared" si="1"/>
        <v>3489_상세.jpg</v>
      </c>
      <c r="F33" s="486"/>
      <c r="G33" s="79" t="s">
        <v>1153</v>
      </c>
      <c r="H33" s="79" t="s">
        <v>1153</v>
      </c>
      <c r="I33" s="80" t="s">
        <v>141</v>
      </c>
      <c r="J33" s="108" t="s">
        <v>130</v>
      </c>
      <c r="K33" s="108">
        <v>1</v>
      </c>
      <c r="L33" s="108">
        <v>16</v>
      </c>
      <c r="M33" s="108">
        <f t="shared" si="3"/>
        <v>32</v>
      </c>
      <c r="N33" s="111">
        <v>1200</v>
      </c>
      <c r="O33" s="286" t="s">
        <v>782</v>
      </c>
      <c r="P33" s="111">
        <v>2500</v>
      </c>
      <c r="Q33" s="80"/>
      <c r="R33" s="80"/>
      <c r="S33" s="80" t="s">
        <v>516</v>
      </c>
      <c r="T33" s="80">
        <v>50002386</v>
      </c>
      <c r="U33" s="108" t="str">
        <f t="shared" si="2"/>
        <v>오징어짬뽕큰사발[3489/1]</v>
      </c>
      <c r="V33" s="175" t="s">
        <v>524</v>
      </c>
      <c r="W33" s="175" t="s">
        <v>521</v>
      </c>
      <c r="X33" s="376"/>
      <c r="Y33" s="266"/>
    </row>
    <row r="34" spans="1:25">
      <c r="A34" s="117">
        <v>29</v>
      </c>
      <c r="B34" s="350">
        <v>33</v>
      </c>
      <c r="C34" s="80">
        <v>3490</v>
      </c>
      <c r="D34" s="171" t="str">
        <f t="shared" ref="D34:D65" si="4">CONCATENATE(C34,"_450x450.jpg")</f>
        <v>3490_450x450.jpg</v>
      </c>
      <c r="E34" s="171" t="str">
        <f t="shared" ref="E34:E65" si="5">CONCATENATE(C34,"_상세.jpg")</f>
        <v>3490_상세.jpg</v>
      </c>
      <c r="F34" s="486"/>
      <c r="G34" s="79" t="s">
        <v>1153</v>
      </c>
      <c r="H34" s="79" t="s">
        <v>1153</v>
      </c>
      <c r="I34" s="80" t="s">
        <v>526</v>
      </c>
      <c r="J34" s="108" t="s">
        <v>126</v>
      </c>
      <c r="K34" s="108">
        <v>1</v>
      </c>
      <c r="L34" s="108">
        <v>16</v>
      </c>
      <c r="M34" s="108">
        <f t="shared" si="3"/>
        <v>32</v>
      </c>
      <c r="N34" s="111">
        <v>1200</v>
      </c>
      <c r="O34" s="286" t="s">
        <v>782</v>
      </c>
      <c r="P34" s="111">
        <v>2500</v>
      </c>
      <c r="Q34" s="80"/>
      <c r="R34" s="80"/>
      <c r="S34" s="80" t="s">
        <v>516</v>
      </c>
      <c r="T34" s="80">
        <v>50002386</v>
      </c>
      <c r="U34" s="108" t="str">
        <f t="shared" ref="U34:U65" si="6">CONCATENATE(I34,"[",C34,"/",K34,"]")</f>
        <v>무파마큰사발[3490/1]</v>
      </c>
      <c r="V34" s="175" t="s">
        <v>524</v>
      </c>
      <c r="W34" s="175" t="s">
        <v>521</v>
      </c>
      <c r="X34" s="376"/>
      <c r="Y34" s="266"/>
    </row>
    <row r="35" spans="1:25">
      <c r="A35" s="117">
        <v>36</v>
      </c>
      <c r="B35" s="350">
        <v>34</v>
      </c>
      <c r="C35" s="80">
        <v>3491</v>
      </c>
      <c r="D35" s="171" t="str">
        <f t="shared" si="4"/>
        <v>3491_450x450.jpg</v>
      </c>
      <c r="E35" s="171" t="str">
        <f t="shared" si="5"/>
        <v>3491_상세.jpg</v>
      </c>
      <c r="F35" s="486"/>
      <c r="G35" s="79" t="s">
        <v>1153</v>
      </c>
      <c r="H35" s="79" t="s">
        <v>1153</v>
      </c>
      <c r="I35" s="80" t="s">
        <v>146</v>
      </c>
      <c r="J35" s="108" t="s">
        <v>147</v>
      </c>
      <c r="K35" s="108">
        <v>1</v>
      </c>
      <c r="L35" s="108">
        <v>12</v>
      </c>
      <c r="M35" s="108">
        <f t="shared" si="3"/>
        <v>24</v>
      </c>
      <c r="N35" s="111">
        <v>1520</v>
      </c>
      <c r="O35" s="286" t="s">
        <v>782</v>
      </c>
      <c r="P35" s="111">
        <v>2500</v>
      </c>
      <c r="Q35" s="80"/>
      <c r="R35" s="80"/>
      <c r="S35" s="80" t="s">
        <v>516</v>
      </c>
      <c r="T35" s="80">
        <v>50002386</v>
      </c>
      <c r="U35" s="108" t="str">
        <f t="shared" si="6"/>
        <v>생생우동용기[3491/1]</v>
      </c>
      <c r="V35" s="175" t="s">
        <v>524</v>
      </c>
      <c r="W35" s="175" t="s">
        <v>521</v>
      </c>
      <c r="X35" s="376"/>
      <c r="Y35" s="266"/>
    </row>
    <row r="36" spans="1:25">
      <c r="A36" s="117">
        <v>35</v>
      </c>
      <c r="B36" s="350">
        <v>35</v>
      </c>
      <c r="C36" s="80">
        <v>3492</v>
      </c>
      <c r="D36" s="171" t="str">
        <f t="shared" si="4"/>
        <v>3492_450x450.jpg</v>
      </c>
      <c r="E36" s="171" t="str">
        <f t="shared" si="5"/>
        <v>3492_상세.jpg</v>
      </c>
      <c r="F36" s="486"/>
      <c r="G36" s="79" t="s">
        <v>1153</v>
      </c>
      <c r="H36" s="79" t="s">
        <v>1153</v>
      </c>
      <c r="I36" s="80" t="s">
        <v>529</v>
      </c>
      <c r="J36" s="108" t="s">
        <v>135</v>
      </c>
      <c r="K36" s="108">
        <v>1</v>
      </c>
      <c r="L36" s="108">
        <v>16</v>
      </c>
      <c r="M36" s="108">
        <f t="shared" si="3"/>
        <v>32</v>
      </c>
      <c r="N36" s="111">
        <v>1180</v>
      </c>
      <c r="O36" s="286" t="s">
        <v>782</v>
      </c>
      <c r="P36" s="111">
        <v>2500</v>
      </c>
      <c r="Q36" s="80"/>
      <c r="R36" s="80"/>
      <c r="S36" s="80" t="s">
        <v>516</v>
      </c>
      <c r="T36" s="80">
        <v>50002386</v>
      </c>
      <c r="U36" s="108" t="str">
        <f t="shared" si="6"/>
        <v>볶음너구리큰사발[3492/1]</v>
      </c>
      <c r="V36" s="175" t="s">
        <v>524</v>
      </c>
      <c r="W36" s="175" t="s">
        <v>521</v>
      </c>
      <c r="X36" s="376"/>
      <c r="Y36" s="266"/>
    </row>
    <row r="37" spans="1:25">
      <c r="A37" s="117">
        <v>31</v>
      </c>
      <c r="B37" s="350">
        <v>36</v>
      </c>
      <c r="C37" s="80">
        <v>3494</v>
      </c>
      <c r="D37" s="171" t="str">
        <f t="shared" si="4"/>
        <v>3494_450x450.jpg</v>
      </c>
      <c r="E37" s="171" t="str">
        <f t="shared" si="5"/>
        <v>3494_상세.jpg</v>
      </c>
      <c r="F37" s="486"/>
      <c r="G37" s="79" t="s">
        <v>1153</v>
      </c>
      <c r="H37" s="79" t="s">
        <v>1153</v>
      </c>
      <c r="I37" s="80" t="s">
        <v>142</v>
      </c>
      <c r="J37" s="108" t="s">
        <v>128</v>
      </c>
      <c r="K37" s="108">
        <v>1</v>
      </c>
      <c r="L37" s="108">
        <v>16</v>
      </c>
      <c r="M37" s="108">
        <f t="shared" si="3"/>
        <v>32</v>
      </c>
      <c r="N37" s="111">
        <v>1200</v>
      </c>
      <c r="O37" s="286" t="s">
        <v>782</v>
      </c>
      <c r="P37" s="111">
        <v>2500</v>
      </c>
      <c r="Q37" s="80"/>
      <c r="R37" s="80"/>
      <c r="S37" s="80" t="s">
        <v>516</v>
      </c>
      <c r="T37" s="80">
        <v>50002386</v>
      </c>
      <c r="U37" s="108" t="str">
        <f t="shared" si="6"/>
        <v>너구리큰사발[3494/1]</v>
      </c>
      <c r="V37" s="175" t="s">
        <v>524</v>
      </c>
      <c r="W37" s="175" t="s">
        <v>521</v>
      </c>
      <c r="X37" s="376"/>
      <c r="Y37" s="266"/>
    </row>
    <row r="38" spans="1:25" ht="17.25" thickBot="1">
      <c r="A38" s="117">
        <v>32</v>
      </c>
      <c r="B38" s="352">
        <v>37</v>
      </c>
      <c r="C38" s="140">
        <v>3495</v>
      </c>
      <c r="D38" s="341" t="str">
        <f t="shared" si="4"/>
        <v>3495_450x450.jpg</v>
      </c>
      <c r="E38" s="341" t="str">
        <f t="shared" si="5"/>
        <v>3495_상세.jpg</v>
      </c>
      <c r="F38" s="528"/>
      <c r="G38" s="364" t="s">
        <v>1153</v>
      </c>
      <c r="H38" s="364" t="s">
        <v>1153</v>
      </c>
      <c r="I38" s="140" t="s">
        <v>527</v>
      </c>
      <c r="J38" s="112" t="s">
        <v>130</v>
      </c>
      <c r="K38" s="112">
        <v>1</v>
      </c>
      <c r="L38" s="112">
        <v>16</v>
      </c>
      <c r="M38" s="112">
        <f t="shared" si="3"/>
        <v>32</v>
      </c>
      <c r="N38" s="113">
        <v>1200</v>
      </c>
      <c r="O38" s="290" t="s">
        <v>782</v>
      </c>
      <c r="P38" s="113">
        <v>2500</v>
      </c>
      <c r="Q38" s="140"/>
      <c r="R38" s="140"/>
      <c r="S38" s="140" t="s">
        <v>516</v>
      </c>
      <c r="T38" s="140">
        <v>50002386</v>
      </c>
      <c r="U38" s="112" t="str">
        <f t="shared" si="6"/>
        <v>사천요리짜파게티큰사발[3495/1]</v>
      </c>
      <c r="V38" s="344" t="s">
        <v>524</v>
      </c>
      <c r="W38" s="344" t="s">
        <v>521</v>
      </c>
      <c r="X38" s="385"/>
      <c r="Y38" s="354"/>
    </row>
    <row r="39" spans="1:25">
      <c r="A39" s="117">
        <v>42</v>
      </c>
      <c r="B39" s="475">
        <v>56</v>
      </c>
      <c r="C39" s="52">
        <v>6008</v>
      </c>
      <c r="D39" s="474" t="str">
        <f t="shared" si="4"/>
        <v>6008_450x450.jpg</v>
      </c>
      <c r="E39" s="474" t="str">
        <f t="shared" si="5"/>
        <v>6008_상세.jpg</v>
      </c>
      <c r="F39" s="474" t="s">
        <v>1232</v>
      </c>
      <c r="G39" s="476" t="s">
        <v>1153</v>
      </c>
      <c r="H39" s="476" t="s">
        <v>1153</v>
      </c>
      <c r="I39" s="52" t="s">
        <v>155</v>
      </c>
      <c r="J39" s="45" t="s">
        <v>156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85" t="s">
        <v>782</v>
      </c>
      <c r="P39" s="35">
        <v>2500</v>
      </c>
      <c r="Q39" s="52"/>
      <c r="R39" s="52"/>
      <c r="S39" s="52" t="s">
        <v>516</v>
      </c>
      <c r="T39" s="52">
        <v>50002386</v>
      </c>
      <c r="U39" s="45" t="str">
        <f t="shared" si="6"/>
        <v>나가사끼짬뽕 큰컵[6008/1]</v>
      </c>
      <c r="V39" s="56" t="s">
        <v>518</v>
      </c>
      <c r="W39" s="56" t="s">
        <v>518</v>
      </c>
      <c r="X39" s="355"/>
      <c r="Y39" s="355"/>
    </row>
    <row r="40" spans="1:25">
      <c r="A40" s="117">
        <v>41</v>
      </c>
      <c r="B40" s="350">
        <v>57</v>
      </c>
      <c r="C40" s="80">
        <v>6009</v>
      </c>
      <c r="D40" s="171" t="str">
        <f t="shared" si="4"/>
        <v>6009_450x450.jpg</v>
      </c>
      <c r="E40" s="171" t="str">
        <f t="shared" si="5"/>
        <v>6009_상세.jpg</v>
      </c>
      <c r="F40" s="171" t="s">
        <v>1249</v>
      </c>
      <c r="G40" s="79" t="s">
        <v>1153</v>
      </c>
      <c r="H40" s="79" t="s">
        <v>1153</v>
      </c>
      <c r="I40" s="80" t="s">
        <v>154</v>
      </c>
      <c r="J40" s="108" t="s">
        <v>150</v>
      </c>
      <c r="K40" s="108">
        <v>1</v>
      </c>
      <c r="L40" s="108">
        <v>30</v>
      </c>
      <c r="M40" s="108">
        <f t="shared" si="3"/>
        <v>60</v>
      </c>
      <c r="N40" s="111">
        <v>720</v>
      </c>
      <c r="O40" s="286" t="s">
        <v>782</v>
      </c>
      <c r="P40" s="111">
        <v>2500</v>
      </c>
      <c r="Q40" s="80"/>
      <c r="R40" s="80"/>
      <c r="S40" s="80" t="s">
        <v>516</v>
      </c>
      <c r="T40" s="80">
        <v>50002386</v>
      </c>
      <c r="U40" s="108" t="str">
        <f t="shared" si="6"/>
        <v>나가사끼짬뽕컵 [6009/1]</v>
      </c>
      <c r="V40" s="175" t="s">
        <v>518</v>
      </c>
      <c r="W40" s="175" t="s">
        <v>518</v>
      </c>
      <c r="X40" s="266"/>
      <c r="Y40" s="266"/>
    </row>
    <row r="41" spans="1:25">
      <c r="A41" s="117">
        <v>40</v>
      </c>
      <c r="B41" s="350">
        <v>55</v>
      </c>
      <c r="C41" s="80">
        <v>5925</v>
      </c>
      <c r="D41" s="171" t="str">
        <f t="shared" si="4"/>
        <v>5925_450x450.jpg</v>
      </c>
      <c r="E41" s="171" t="str">
        <f t="shared" si="5"/>
        <v>5925_상세.jpg</v>
      </c>
      <c r="F41" s="171" t="s">
        <v>1231</v>
      </c>
      <c r="G41" s="79" t="s">
        <v>1153</v>
      </c>
      <c r="H41" s="79" t="s">
        <v>1153</v>
      </c>
      <c r="I41" s="80" t="s">
        <v>152</v>
      </c>
      <c r="J41" s="108" t="s">
        <v>153</v>
      </c>
      <c r="K41" s="108">
        <v>1</v>
      </c>
      <c r="L41" s="108">
        <v>16</v>
      </c>
      <c r="M41" s="108">
        <f t="shared" si="3"/>
        <v>32</v>
      </c>
      <c r="N41" s="160">
        <v>960</v>
      </c>
      <c r="O41" s="286" t="s">
        <v>782</v>
      </c>
      <c r="P41" s="111">
        <v>2500</v>
      </c>
      <c r="Q41" s="80"/>
      <c r="R41" s="80"/>
      <c r="S41" s="80" t="s">
        <v>516</v>
      </c>
      <c r="T41" s="80">
        <v>50002386</v>
      </c>
      <c r="U41" s="108" t="str">
        <f t="shared" si="6"/>
        <v>맛있는라면큰컵 [5925/1]</v>
      </c>
      <c r="V41" s="175" t="s">
        <v>518</v>
      </c>
      <c r="W41" s="175" t="s">
        <v>518</v>
      </c>
      <c r="X41" s="266" t="s">
        <v>807</v>
      </c>
      <c r="Y41" s="266"/>
    </row>
    <row r="42" spans="1:25">
      <c r="A42" s="117">
        <v>39</v>
      </c>
      <c r="B42" s="350">
        <v>54</v>
      </c>
      <c r="C42" s="80">
        <v>5924</v>
      </c>
      <c r="D42" s="171" t="str">
        <f t="shared" si="4"/>
        <v>5924_450x450.jpg</v>
      </c>
      <c r="E42" s="171" t="str">
        <f t="shared" si="5"/>
        <v>5924_상세.jpg</v>
      </c>
      <c r="F42" s="171" t="s">
        <v>1248</v>
      </c>
      <c r="G42" s="79" t="s">
        <v>1153</v>
      </c>
      <c r="H42" s="79" t="s">
        <v>1153</v>
      </c>
      <c r="I42" s="80" t="s">
        <v>151</v>
      </c>
      <c r="J42" s="108" t="s">
        <v>150</v>
      </c>
      <c r="K42" s="108">
        <v>1</v>
      </c>
      <c r="L42" s="108">
        <v>30</v>
      </c>
      <c r="M42" s="108">
        <f t="shared" si="3"/>
        <v>60</v>
      </c>
      <c r="N42" s="111">
        <v>620</v>
      </c>
      <c r="O42" s="286" t="s">
        <v>782</v>
      </c>
      <c r="P42" s="111">
        <v>2500</v>
      </c>
      <c r="Q42" s="80"/>
      <c r="R42" s="80"/>
      <c r="S42" s="80" t="s">
        <v>516</v>
      </c>
      <c r="T42" s="80">
        <v>50002386</v>
      </c>
      <c r="U42" s="108" t="str">
        <f t="shared" si="6"/>
        <v>맛있는컵 [5924/1]</v>
      </c>
      <c r="V42" s="175" t="s">
        <v>518</v>
      </c>
      <c r="W42" s="175" t="s">
        <v>518</v>
      </c>
      <c r="X42" s="266"/>
      <c r="Y42" s="266"/>
    </row>
    <row r="43" spans="1:25">
      <c r="A43" s="117">
        <v>43</v>
      </c>
      <c r="B43" s="350">
        <v>59</v>
      </c>
      <c r="C43" s="80">
        <v>6021</v>
      </c>
      <c r="D43" s="171" t="str">
        <f t="shared" si="4"/>
        <v>6021_450x450.jpg</v>
      </c>
      <c r="E43" s="171" t="str">
        <f t="shared" si="5"/>
        <v>6021_상세.jpg</v>
      </c>
      <c r="F43" s="171" t="s">
        <v>1233</v>
      </c>
      <c r="G43" s="79" t="s">
        <v>1153</v>
      </c>
      <c r="H43" s="79" t="s">
        <v>1153</v>
      </c>
      <c r="I43" s="80" t="s">
        <v>157</v>
      </c>
      <c r="J43" s="108" t="s">
        <v>156</v>
      </c>
      <c r="K43" s="351">
        <v>1</v>
      </c>
      <c r="L43" s="351">
        <v>16</v>
      </c>
      <c r="M43" s="108">
        <f t="shared" si="3"/>
        <v>32</v>
      </c>
      <c r="N43" s="111">
        <v>950</v>
      </c>
      <c r="O43" s="286" t="s">
        <v>782</v>
      </c>
      <c r="P43" s="111">
        <v>2500</v>
      </c>
      <c r="Q43" s="80"/>
      <c r="R43" s="80"/>
      <c r="S43" s="80" t="s">
        <v>516</v>
      </c>
      <c r="T43" s="80">
        <v>50002386</v>
      </c>
      <c r="U43" s="108" t="str">
        <f t="shared" si="6"/>
        <v>불닭볶음면 큰컵[6021/1]</v>
      </c>
      <c r="V43" s="175" t="s">
        <v>518</v>
      </c>
      <c r="W43" s="175" t="s">
        <v>518</v>
      </c>
      <c r="X43" s="266"/>
      <c r="Y43" s="266"/>
    </row>
    <row r="44" spans="1:25">
      <c r="A44" s="117">
        <v>45</v>
      </c>
      <c r="B44" s="350">
        <v>61</v>
      </c>
      <c r="C44" s="80">
        <v>6040</v>
      </c>
      <c r="D44" s="171" t="str">
        <f t="shared" si="4"/>
        <v>6040_450x450.jpg</v>
      </c>
      <c r="E44" s="171" t="str">
        <f t="shared" si="5"/>
        <v>6040_상세.jpg</v>
      </c>
      <c r="F44" s="171" t="s">
        <v>1235</v>
      </c>
      <c r="G44" s="79" t="s">
        <v>1153</v>
      </c>
      <c r="H44" s="79" t="s">
        <v>1153</v>
      </c>
      <c r="I44" s="80" t="s">
        <v>159</v>
      </c>
      <c r="J44" s="108" t="s">
        <v>160</v>
      </c>
      <c r="K44" s="351">
        <v>1</v>
      </c>
      <c r="L44" s="351">
        <v>16</v>
      </c>
      <c r="M44" s="108">
        <f t="shared" si="3"/>
        <v>32</v>
      </c>
      <c r="N44" s="111">
        <v>950</v>
      </c>
      <c r="O44" s="286" t="s">
        <v>782</v>
      </c>
      <c r="P44" s="111">
        <v>2500</v>
      </c>
      <c r="Q44" s="80"/>
      <c r="R44" s="80"/>
      <c r="S44" s="80" t="s">
        <v>516</v>
      </c>
      <c r="T44" s="80">
        <v>50002386</v>
      </c>
      <c r="U44" s="108" t="str">
        <f t="shared" si="6"/>
        <v>삼양라면 클래식 큰컵[6040/1]</v>
      </c>
      <c r="V44" s="175" t="s">
        <v>518</v>
      </c>
      <c r="W44" s="175" t="s">
        <v>518</v>
      </c>
      <c r="X44" s="266"/>
      <c r="Y44" s="266"/>
    </row>
    <row r="45" spans="1:25">
      <c r="A45" s="117">
        <v>38</v>
      </c>
      <c r="B45" s="350">
        <v>58</v>
      </c>
      <c r="C45" s="80">
        <v>6017</v>
      </c>
      <c r="D45" s="171" t="str">
        <f t="shared" si="4"/>
        <v>6017_450x450.jpg</v>
      </c>
      <c r="E45" s="171" t="str">
        <f t="shared" si="5"/>
        <v>6017_상세.jpg</v>
      </c>
      <c r="F45" s="171" t="s">
        <v>1250</v>
      </c>
      <c r="G45" s="79" t="s">
        <v>1153</v>
      </c>
      <c r="H45" s="79" t="s">
        <v>1153</v>
      </c>
      <c r="I45" s="80" t="s">
        <v>149</v>
      </c>
      <c r="J45" s="108" t="s">
        <v>150</v>
      </c>
      <c r="K45" s="108">
        <v>1</v>
      </c>
      <c r="L45" s="108">
        <v>30</v>
      </c>
      <c r="M45" s="108">
        <f t="shared" si="3"/>
        <v>60</v>
      </c>
      <c r="N45" s="160">
        <v>620</v>
      </c>
      <c r="O45" s="286" t="s">
        <v>782</v>
      </c>
      <c r="P45" s="111">
        <v>2500</v>
      </c>
      <c r="Q45" s="80"/>
      <c r="R45" s="80"/>
      <c r="S45" s="80" t="s">
        <v>516</v>
      </c>
      <c r="T45" s="80">
        <v>50002386</v>
      </c>
      <c r="U45" s="108" t="str">
        <f t="shared" si="6"/>
        <v>삼양컵라면 [6017/1]</v>
      </c>
      <c r="V45" s="175" t="s">
        <v>518</v>
      </c>
      <c r="W45" s="175" t="s">
        <v>518</v>
      </c>
      <c r="X45" s="266" t="s">
        <v>807</v>
      </c>
      <c r="Y45" s="266"/>
    </row>
    <row r="46" spans="1:25" ht="17.25" thickBot="1">
      <c r="A46" s="117">
        <v>44</v>
      </c>
      <c r="B46" s="479">
        <v>60</v>
      </c>
      <c r="C46" s="131">
        <v>6036</v>
      </c>
      <c r="D46" s="200" t="str">
        <f t="shared" si="4"/>
        <v>6036_450x450.jpg</v>
      </c>
      <c r="E46" s="200" t="str">
        <f t="shared" si="5"/>
        <v>6036_상세.jpg</v>
      </c>
      <c r="F46" s="200" t="s">
        <v>1234</v>
      </c>
      <c r="G46" s="413" t="s">
        <v>1153</v>
      </c>
      <c r="H46" s="413" t="s">
        <v>1153</v>
      </c>
      <c r="I46" s="131" t="s">
        <v>158</v>
      </c>
      <c r="J46" s="120" t="s">
        <v>156</v>
      </c>
      <c r="K46" s="356">
        <v>1</v>
      </c>
      <c r="L46" s="356">
        <v>16</v>
      </c>
      <c r="M46" s="120">
        <f t="shared" si="3"/>
        <v>32</v>
      </c>
      <c r="N46" s="121">
        <v>1050</v>
      </c>
      <c r="O46" s="298" t="s">
        <v>782</v>
      </c>
      <c r="P46" s="121">
        <v>2500</v>
      </c>
      <c r="Q46" s="131"/>
      <c r="R46" s="131"/>
      <c r="S46" s="131" t="s">
        <v>516</v>
      </c>
      <c r="T46" s="131">
        <v>50002386</v>
      </c>
      <c r="U46" s="120" t="str">
        <f t="shared" si="6"/>
        <v>치즈불닭볶음면 큰컵[6036/1]</v>
      </c>
      <c r="V46" s="186" t="s">
        <v>518</v>
      </c>
      <c r="W46" s="186" t="s">
        <v>518</v>
      </c>
      <c r="X46" s="347"/>
      <c r="Y46" s="347"/>
    </row>
    <row r="47" spans="1:25">
      <c r="A47" s="117">
        <v>58</v>
      </c>
      <c r="B47" s="348">
        <v>42</v>
      </c>
      <c r="C47" s="58">
        <v>5810</v>
      </c>
      <c r="D47" s="335" t="str">
        <f t="shared" si="4"/>
        <v>5810_450x450.jpg</v>
      </c>
      <c r="E47" s="335" t="str">
        <f t="shared" si="5"/>
        <v>5810_상세.jpg</v>
      </c>
      <c r="F47" s="527"/>
      <c r="G47" s="79" t="s">
        <v>1396</v>
      </c>
      <c r="H47" s="79" t="s">
        <v>1396</v>
      </c>
      <c r="I47" s="509" t="s">
        <v>1395</v>
      </c>
      <c r="J47" s="48">
        <v>16</v>
      </c>
      <c r="K47" s="349">
        <v>1</v>
      </c>
      <c r="L47" s="349">
        <v>16</v>
      </c>
      <c r="M47" s="48">
        <f t="shared" si="3"/>
        <v>32</v>
      </c>
      <c r="N47" s="37">
        <v>1200</v>
      </c>
      <c r="O47" s="294" t="s">
        <v>782</v>
      </c>
      <c r="P47" s="37">
        <v>2500</v>
      </c>
      <c r="Q47" s="58"/>
      <c r="R47" s="58"/>
      <c r="S47" s="58" t="s">
        <v>516</v>
      </c>
      <c r="T47" s="58">
        <v>50002386</v>
      </c>
      <c r="U47" s="48" t="str">
        <f t="shared" si="6"/>
        <v>누룽지탕큰사발[5810/1]</v>
      </c>
      <c r="V47" s="339" t="s">
        <v>520</v>
      </c>
      <c r="W47" s="339" t="s">
        <v>520</v>
      </c>
      <c r="X47" s="438"/>
      <c r="Y47" s="402" t="s">
        <v>1397</v>
      </c>
    </row>
    <row r="48" spans="1:25">
      <c r="A48" s="117">
        <v>67</v>
      </c>
      <c r="B48" s="350">
        <v>49</v>
      </c>
      <c r="C48" s="80">
        <v>5847</v>
      </c>
      <c r="D48" s="171" t="str">
        <f t="shared" si="4"/>
        <v>5847_450x450.jpg</v>
      </c>
      <c r="E48" s="171" t="str">
        <f t="shared" si="5"/>
        <v>5847_상세.jpg</v>
      </c>
      <c r="F48" s="486"/>
      <c r="G48" s="79" t="s">
        <v>1396</v>
      </c>
      <c r="H48" s="79" t="s">
        <v>1396</v>
      </c>
      <c r="I48" s="80" t="s">
        <v>172</v>
      </c>
      <c r="J48" s="108">
        <v>12</v>
      </c>
      <c r="K48" s="351">
        <v>1</v>
      </c>
      <c r="L48" s="351">
        <v>12</v>
      </c>
      <c r="M48" s="108">
        <f t="shared" si="3"/>
        <v>24</v>
      </c>
      <c r="N48" s="111">
        <v>700</v>
      </c>
      <c r="O48" s="286" t="s">
        <v>782</v>
      </c>
      <c r="P48" s="111">
        <v>2500</v>
      </c>
      <c r="Q48" s="80"/>
      <c r="R48" s="80"/>
      <c r="S48" s="80" t="s">
        <v>516</v>
      </c>
      <c r="T48" s="80">
        <v>50002386</v>
      </c>
      <c r="U48" s="108" t="str">
        <f t="shared" si="6"/>
        <v>라면볶이컵(12입)[5847/1]</v>
      </c>
      <c r="V48" s="175" t="s">
        <v>520</v>
      </c>
      <c r="W48" s="175" t="s">
        <v>520</v>
      </c>
      <c r="X48" s="376"/>
      <c r="Y48" s="266"/>
    </row>
    <row r="49" spans="1:25">
      <c r="A49" s="117">
        <v>70</v>
      </c>
      <c r="B49" s="350">
        <v>52</v>
      </c>
      <c r="C49" s="80">
        <v>5870</v>
      </c>
      <c r="D49" s="171" t="str">
        <f t="shared" si="4"/>
        <v>5870_450x450.jpg</v>
      </c>
      <c r="E49" s="171" t="str">
        <f t="shared" si="5"/>
        <v>5870_상세.jpg</v>
      </c>
      <c r="F49" s="486"/>
      <c r="G49" s="79" t="s">
        <v>1396</v>
      </c>
      <c r="H49" s="79" t="s">
        <v>1396</v>
      </c>
      <c r="I49" s="80" t="s">
        <v>539</v>
      </c>
      <c r="J49" s="108">
        <v>15</v>
      </c>
      <c r="K49" s="351">
        <v>1</v>
      </c>
      <c r="L49" s="351">
        <v>15</v>
      </c>
      <c r="M49" s="108">
        <f t="shared" si="3"/>
        <v>30</v>
      </c>
      <c r="N49" s="111">
        <v>600</v>
      </c>
      <c r="O49" s="286" t="s">
        <v>782</v>
      </c>
      <c r="P49" s="111">
        <v>2500</v>
      </c>
      <c r="Q49" s="80"/>
      <c r="R49" s="80"/>
      <c r="S49" s="80" t="s">
        <v>516</v>
      </c>
      <c r="T49" s="80">
        <v>50002386</v>
      </c>
      <c r="U49" s="108" t="str">
        <f t="shared" si="6"/>
        <v>스낵면컵(15입)[5870/1]</v>
      </c>
      <c r="V49" s="175" t="s">
        <v>520</v>
      </c>
      <c r="W49" s="175" t="s">
        <v>520</v>
      </c>
      <c r="X49" s="376"/>
      <c r="Y49" s="266"/>
    </row>
    <row r="50" spans="1:25">
      <c r="A50" s="117">
        <v>66</v>
      </c>
      <c r="B50" s="350">
        <v>48</v>
      </c>
      <c r="C50" s="80">
        <v>5846</v>
      </c>
      <c r="D50" s="171" t="str">
        <f t="shared" si="4"/>
        <v>5846_450x450.jpg</v>
      </c>
      <c r="E50" s="171" t="str">
        <f t="shared" si="5"/>
        <v>5846_상세.jpg</v>
      </c>
      <c r="F50" s="486"/>
      <c r="G50" s="79" t="s">
        <v>1396</v>
      </c>
      <c r="H50" s="79" t="s">
        <v>1396</v>
      </c>
      <c r="I50" s="80" t="s">
        <v>538</v>
      </c>
      <c r="J50" s="108">
        <v>12</v>
      </c>
      <c r="K50" s="351">
        <v>1</v>
      </c>
      <c r="L50" s="351">
        <v>12</v>
      </c>
      <c r="M50" s="108">
        <f t="shared" si="3"/>
        <v>24</v>
      </c>
      <c r="N50" s="111">
        <v>700</v>
      </c>
      <c r="O50" s="286" t="s">
        <v>782</v>
      </c>
      <c r="P50" s="111">
        <v>2500</v>
      </c>
      <c r="Q50" s="80"/>
      <c r="R50" s="80"/>
      <c r="S50" s="80" t="s">
        <v>516</v>
      </c>
      <c r="T50" s="80">
        <v>50002386</v>
      </c>
      <c r="U50" s="108" t="str">
        <f t="shared" si="6"/>
        <v>스파게티컵(12입)[5846/1]</v>
      </c>
      <c r="V50" s="175" t="s">
        <v>520</v>
      </c>
      <c r="W50" s="175" t="s">
        <v>520</v>
      </c>
      <c r="X50" s="376"/>
      <c r="Y50" s="266"/>
    </row>
    <row r="51" spans="1:25">
      <c r="A51" s="117">
        <v>71</v>
      </c>
      <c r="B51" s="350">
        <v>53</v>
      </c>
      <c r="C51" s="80">
        <v>5908</v>
      </c>
      <c r="D51" s="171" t="str">
        <f t="shared" si="4"/>
        <v>5908_450x450.jpg</v>
      </c>
      <c r="E51" s="171" t="str">
        <f t="shared" si="5"/>
        <v>5908_상세.jpg</v>
      </c>
      <c r="F51" s="486"/>
      <c r="G51" s="79" t="s">
        <v>1396</v>
      </c>
      <c r="H51" s="79" t="s">
        <v>1396</v>
      </c>
      <c r="I51" s="80" t="s">
        <v>175</v>
      </c>
      <c r="J51" s="108">
        <v>12</v>
      </c>
      <c r="K51" s="351">
        <v>1</v>
      </c>
      <c r="L51" s="351">
        <v>12</v>
      </c>
      <c r="M51" s="108">
        <f t="shared" si="3"/>
        <v>24</v>
      </c>
      <c r="N51" s="111">
        <v>700</v>
      </c>
      <c r="O51" s="286" t="s">
        <v>782</v>
      </c>
      <c r="P51" s="111">
        <v>2500</v>
      </c>
      <c r="Q51" s="80"/>
      <c r="R51" s="80"/>
      <c r="S51" s="80" t="s">
        <v>516</v>
      </c>
      <c r="T51" s="80">
        <v>50002386</v>
      </c>
      <c r="U51" s="108" t="str">
        <f t="shared" si="6"/>
        <v>열라면큰사발(12입)[5908/1]</v>
      </c>
      <c r="V51" s="175" t="s">
        <v>520</v>
      </c>
      <c r="W51" s="175" t="s">
        <v>520</v>
      </c>
      <c r="X51" s="376"/>
      <c r="Y51" s="266"/>
    </row>
    <row r="52" spans="1:25">
      <c r="A52" s="117">
        <v>65</v>
      </c>
      <c r="B52" s="350">
        <v>47</v>
      </c>
      <c r="C52" s="80">
        <v>5840</v>
      </c>
      <c r="D52" s="171" t="str">
        <f t="shared" si="4"/>
        <v>5840_450x450.jpg</v>
      </c>
      <c r="E52" s="171" t="str">
        <f t="shared" si="5"/>
        <v>5840_상세.jpg</v>
      </c>
      <c r="F52" s="486"/>
      <c r="G52" s="79" t="s">
        <v>1396</v>
      </c>
      <c r="H52" s="79" t="s">
        <v>1396</v>
      </c>
      <c r="I52" s="159" t="s">
        <v>810</v>
      </c>
      <c r="J52" s="108" t="s">
        <v>171</v>
      </c>
      <c r="K52" s="351">
        <v>1</v>
      </c>
      <c r="L52" s="351">
        <v>12</v>
      </c>
      <c r="M52" s="108">
        <f t="shared" si="3"/>
        <v>24</v>
      </c>
      <c r="N52" s="111">
        <v>680</v>
      </c>
      <c r="O52" s="286" t="s">
        <v>782</v>
      </c>
      <c r="P52" s="111">
        <v>2500</v>
      </c>
      <c r="Q52" s="80"/>
      <c r="R52" s="80"/>
      <c r="S52" s="80" t="s">
        <v>516</v>
      </c>
      <c r="T52" s="80">
        <v>50002386</v>
      </c>
      <c r="U52" s="108" t="str">
        <f t="shared" si="6"/>
        <v>진라면 큰사발 매운맛(12입)[5840/1]</v>
      </c>
      <c r="V52" s="175" t="s">
        <v>520</v>
      </c>
      <c r="W52" s="175" t="s">
        <v>520</v>
      </c>
      <c r="X52" s="376" t="s">
        <v>773</v>
      </c>
      <c r="Y52" s="266"/>
    </row>
    <row r="53" spans="1:25">
      <c r="A53" s="117">
        <v>72</v>
      </c>
      <c r="B53" s="350">
        <v>38</v>
      </c>
      <c r="C53" s="80">
        <v>5740</v>
      </c>
      <c r="D53" s="171" t="str">
        <f t="shared" si="4"/>
        <v>5740_450x450.jpg</v>
      </c>
      <c r="E53" s="171" t="str">
        <f t="shared" si="5"/>
        <v>5740_상세.jpg</v>
      </c>
      <c r="F53" s="486"/>
      <c r="G53" s="79" t="s">
        <v>1396</v>
      </c>
      <c r="H53" s="79" t="s">
        <v>1396</v>
      </c>
      <c r="I53" s="159" t="s">
        <v>811</v>
      </c>
      <c r="J53" s="108" t="s">
        <v>171</v>
      </c>
      <c r="K53" s="351">
        <v>1</v>
      </c>
      <c r="L53" s="351">
        <v>12</v>
      </c>
      <c r="M53" s="108">
        <f t="shared" si="3"/>
        <v>24</v>
      </c>
      <c r="N53" s="111">
        <v>700</v>
      </c>
      <c r="O53" s="286" t="s">
        <v>782</v>
      </c>
      <c r="P53" s="111">
        <v>2500</v>
      </c>
      <c r="Q53" s="80"/>
      <c r="R53" s="80"/>
      <c r="S53" s="80" t="s">
        <v>516</v>
      </c>
      <c r="T53" s="80">
        <v>50002386</v>
      </c>
      <c r="U53" s="108" t="str">
        <f t="shared" si="6"/>
        <v>진라면 큰사발 순한맛(12입)[5740/1]</v>
      </c>
      <c r="V53" s="175" t="s">
        <v>520</v>
      </c>
      <c r="W53" s="175" t="s">
        <v>520</v>
      </c>
      <c r="X53" s="376" t="s">
        <v>774</v>
      </c>
      <c r="Y53" s="266"/>
    </row>
    <row r="54" spans="1:25">
      <c r="A54" s="117">
        <v>64</v>
      </c>
      <c r="B54" s="350">
        <v>46</v>
      </c>
      <c r="C54" s="80">
        <v>5839</v>
      </c>
      <c r="D54" s="171" t="str">
        <f t="shared" si="4"/>
        <v>5839_450x450.jpg</v>
      </c>
      <c r="E54" s="171" t="str">
        <f t="shared" si="5"/>
        <v>5839_상세.jpg</v>
      </c>
      <c r="F54" s="486"/>
      <c r="G54" s="79" t="s">
        <v>1396</v>
      </c>
      <c r="H54" s="79" t="s">
        <v>1396</v>
      </c>
      <c r="I54" s="159" t="s">
        <v>809</v>
      </c>
      <c r="J54" s="108">
        <v>15</v>
      </c>
      <c r="K54" s="351">
        <v>1</v>
      </c>
      <c r="L54" s="351">
        <v>15</v>
      </c>
      <c r="M54" s="108">
        <f t="shared" si="3"/>
        <v>30</v>
      </c>
      <c r="N54" s="111">
        <v>550</v>
      </c>
      <c r="O54" s="286" t="s">
        <v>782</v>
      </c>
      <c r="P54" s="111">
        <v>2500</v>
      </c>
      <c r="Q54" s="80"/>
      <c r="R54" s="80"/>
      <c r="S54" s="80" t="s">
        <v>516</v>
      </c>
      <c r="T54" s="80">
        <v>50002386</v>
      </c>
      <c r="U54" s="108" t="str">
        <f t="shared" si="6"/>
        <v>진라면컵 매운맛(15입)[5839/1]</v>
      </c>
      <c r="V54" s="175" t="s">
        <v>520</v>
      </c>
      <c r="W54" s="175" t="s">
        <v>520</v>
      </c>
      <c r="X54" s="376" t="s">
        <v>772</v>
      </c>
      <c r="Y54" s="266"/>
    </row>
    <row r="55" spans="1:25">
      <c r="A55" s="117">
        <v>63</v>
      </c>
      <c r="B55" s="350">
        <v>45</v>
      </c>
      <c r="C55" s="80">
        <v>5838</v>
      </c>
      <c r="D55" s="171" t="str">
        <f t="shared" si="4"/>
        <v>5838_450x450.jpg</v>
      </c>
      <c r="E55" s="171" t="str">
        <f t="shared" si="5"/>
        <v>5838_상세.jpg</v>
      </c>
      <c r="F55" s="486"/>
      <c r="G55" s="79" t="s">
        <v>1396</v>
      </c>
      <c r="H55" s="79" t="s">
        <v>1396</v>
      </c>
      <c r="I55" s="159" t="s">
        <v>808</v>
      </c>
      <c r="J55" s="108">
        <v>15</v>
      </c>
      <c r="K55" s="351">
        <v>1</v>
      </c>
      <c r="L55" s="351">
        <v>15</v>
      </c>
      <c r="M55" s="108">
        <f t="shared" si="3"/>
        <v>30</v>
      </c>
      <c r="N55" s="111">
        <v>550</v>
      </c>
      <c r="O55" s="286" t="s">
        <v>782</v>
      </c>
      <c r="P55" s="111">
        <v>2500</v>
      </c>
      <c r="Q55" s="80"/>
      <c r="R55" s="80"/>
      <c r="S55" s="80" t="s">
        <v>516</v>
      </c>
      <c r="T55" s="80">
        <v>50002386</v>
      </c>
      <c r="U55" s="108" t="str">
        <f t="shared" si="6"/>
        <v>진라면컵 순한맛(15입)[5838/1]</v>
      </c>
      <c r="V55" s="175" t="s">
        <v>520</v>
      </c>
      <c r="W55" s="175" t="s">
        <v>520</v>
      </c>
      <c r="X55" s="376" t="s">
        <v>771</v>
      </c>
      <c r="Y55" s="266"/>
    </row>
    <row r="56" spans="1:25">
      <c r="A56" s="117">
        <v>59</v>
      </c>
      <c r="B56" s="350">
        <v>40</v>
      </c>
      <c r="C56" s="80">
        <v>5798</v>
      </c>
      <c r="D56" s="171" t="str">
        <f t="shared" si="4"/>
        <v>5798_450x450.jpg</v>
      </c>
      <c r="E56" s="171" t="str">
        <f t="shared" si="5"/>
        <v>5798_상세.jpg</v>
      </c>
      <c r="F56" s="486"/>
      <c r="G56" s="79" t="s">
        <v>1396</v>
      </c>
      <c r="H56" s="79" t="s">
        <v>1396</v>
      </c>
      <c r="I56" s="80" t="s">
        <v>534</v>
      </c>
      <c r="J56" s="108">
        <v>15</v>
      </c>
      <c r="K56" s="351">
        <v>1</v>
      </c>
      <c r="L56" s="351">
        <v>15</v>
      </c>
      <c r="M56" s="108">
        <f t="shared" ref="M56:M74" si="7">L56*2</f>
        <v>30</v>
      </c>
      <c r="N56" s="111">
        <v>790</v>
      </c>
      <c r="O56" s="286" t="s">
        <v>782</v>
      </c>
      <c r="P56" s="111">
        <v>2500</v>
      </c>
      <c r="Q56" s="80"/>
      <c r="R56" s="80"/>
      <c r="S56" s="80" t="s">
        <v>516</v>
      </c>
      <c r="T56" s="80">
        <v>50002386</v>
      </c>
      <c r="U56" s="108" t="str">
        <f t="shared" si="6"/>
        <v>진짬뽕미니컵(15입)[5798/1]</v>
      </c>
      <c r="V56" s="175" t="s">
        <v>520</v>
      </c>
      <c r="W56" s="175" t="s">
        <v>520</v>
      </c>
      <c r="X56" s="376"/>
      <c r="Y56" s="266"/>
    </row>
    <row r="57" spans="1:25">
      <c r="A57" s="117">
        <v>73</v>
      </c>
      <c r="B57" s="350">
        <v>39</v>
      </c>
      <c r="C57" s="80">
        <v>5744</v>
      </c>
      <c r="D57" s="171" t="str">
        <f t="shared" si="4"/>
        <v>5744_450x450.jpg</v>
      </c>
      <c r="E57" s="171" t="str">
        <f t="shared" si="5"/>
        <v>5744_상세.jpg</v>
      </c>
      <c r="F57" s="486"/>
      <c r="G57" s="79" t="s">
        <v>1396</v>
      </c>
      <c r="H57" s="79" t="s">
        <v>1396</v>
      </c>
      <c r="I57" s="80" t="s">
        <v>540</v>
      </c>
      <c r="J57" s="108" t="s">
        <v>176</v>
      </c>
      <c r="K57" s="351">
        <v>1</v>
      </c>
      <c r="L57" s="351">
        <v>12</v>
      </c>
      <c r="M57" s="108">
        <f t="shared" si="7"/>
        <v>24</v>
      </c>
      <c r="N57" s="111">
        <v>1100</v>
      </c>
      <c r="O57" s="286" t="s">
        <v>782</v>
      </c>
      <c r="P57" s="111">
        <v>2500</v>
      </c>
      <c r="Q57" s="80"/>
      <c r="R57" s="80"/>
      <c r="S57" s="80" t="s">
        <v>516</v>
      </c>
      <c r="T57" s="80">
        <v>50002386</v>
      </c>
      <c r="U57" s="108" t="str">
        <f t="shared" si="6"/>
        <v>진짬뽕컵(12입)[5744/1]</v>
      </c>
      <c r="V57" s="175" t="s">
        <v>520</v>
      </c>
      <c r="W57" s="175" t="s">
        <v>520</v>
      </c>
      <c r="X57" s="376"/>
      <c r="Y57" s="266"/>
    </row>
    <row r="58" spans="1:25">
      <c r="A58" s="117">
        <v>68</v>
      </c>
      <c r="B58" s="350">
        <v>50</v>
      </c>
      <c r="C58" s="80">
        <v>5848</v>
      </c>
      <c r="D58" s="171" t="str">
        <f t="shared" si="4"/>
        <v>5848_450x450.jpg</v>
      </c>
      <c r="E58" s="171" t="str">
        <f t="shared" si="5"/>
        <v>5848_상세.jpg</v>
      </c>
      <c r="F58" s="486"/>
      <c r="G58" s="79" t="s">
        <v>1396</v>
      </c>
      <c r="H58" s="79" t="s">
        <v>1396</v>
      </c>
      <c r="I58" s="80" t="s">
        <v>173</v>
      </c>
      <c r="J58" s="108">
        <v>12</v>
      </c>
      <c r="K58" s="351">
        <v>1</v>
      </c>
      <c r="L58" s="351">
        <v>12</v>
      </c>
      <c r="M58" s="108">
        <f t="shared" si="7"/>
        <v>24</v>
      </c>
      <c r="N58" s="111">
        <v>700</v>
      </c>
      <c r="O58" s="286" t="s">
        <v>782</v>
      </c>
      <c r="P58" s="111">
        <v>2500</v>
      </c>
      <c r="Q58" s="80"/>
      <c r="R58" s="80"/>
      <c r="S58" s="80" t="s">
        <v>516</v>
      </c>
      <c r="T58" s="80">
        <v>50002386</v>
      </c>
      <c r="U58" s="108" t="str">
        <f t="shared" si="6"/>
        <v>짜장볶이컵(12입)[5848/1]</v>
      </c>
      <c r="V58" s="175" t="s">
        <v>520</v>
      </c>
      <c r="W58" s="175" t="s">
        <v>520</v>
      </c>
      <c r="X58" s="376"/>
      <c r="Y58" s="266"/>
    </row>
    <row r="59" spans="1:25">
      <c r="A59" s="117">
        <v>69</v>
      </c>
      <c r="B59" s="350">
        <v>51</v>
      </c>
      <c r="C59" s="80">
        <v>5850</v>
      </c>
      <c r="D59" s="171" t="str">
        <f t="shared" si="4"/>
        <v>5850_450x450.jpg</v>
      </c>
      <c r="E59" s="171" t="str">
        <f t="shared" si="5"/>
        <v>5850_상세.jpg</v>
      </c>
      <c r="F59" s="486"/>
      <c r="G59" s="79" t="s">
        <v>1396</v>
      </c>
      <c r="H59" s="79" t="s">
        <v>1396</v>
      </c>
      <c r="I59" s="80" t="s">
        <v>174</v>
      </c>
      <c r="J59" s="108">
        <v>12</v>
      </c>
      <c r="K59" s="351">
        <v>1</v>
      </c>
      <c r="L59" s="351">
        <v>12</v>
      </c>
      <c r="M59" s="108">
        <f t="shared" si="7"/>
        <v>24</v>
      </c>
      <c r="N59" s="111">
        <v>800</v>
      </c>
      <c r="O59" s="286" t="s">
        <v>782</v>
      </c>
      <c r="P59" s="111">
        <v>2500</v>
      </c>
      <c r="Q59" s="80"/>
      <c r="R59" s="80"/>
      <c r="S59" s="80" t="s">
        <v>516</v>
      </c>
      <c r="T59" s="80">
        <v>50002386</v>
      </c>
      <c r="U59" s="108" t="str">
        <f t="shared" si="6"/>
        <v>참깨라면컵(12입)[5850/1]</v>
      </c>
      <c r="V59" s="175" t="s">
        <v>520</v>
      </c>
      <c r="W59" s="175" t="s">
        <v>520</v>
      </c>
      <c r="X59" s="376"/>
      <c r="Y59" s="266"/>
    </row>
    <row r="60" spans="1:25">
      <c r="A60" s="117">
        <v>60</v>
      </c>
      <c r="B60" s="350">
        <v>41</v>
      </c>
      <c r="C60" s="80">
        <v>5800</v>
      </c>
      <c r="D60" s="171" t="str">
        <f t="shared" si="4"/>
        <v>5800_450x450.jpg</v>
      </c>
      <c r="E60" s="171" t="str">
        <f t="shared" si="5"/>
        <v>5800_상세.jpg</v>
      </c>
      <c r="F60" s="486"/>
      <c r="G60" s="79" t="s">
        <v>1396</v>
      </c>
      <c r="H60" s="79" t="s">
        <v>1396</v>
      </c>
      <c r="I60" s="80" t="s">
        <v>535</v>
      </c>
      <c r="J60" s="108">
        <v>12</v>
      </c>
      <c r="K60" s="351">
        <v>1</v>
      </c>
      <c r="L60" s="351">
        <v>12</v>
      </c>
      <c r="M60" s="108">
        <f t="shared" si="7"/>
        <v>24</v>
      </c>
      <c r="N60" s="160">
        <v>800</v>
      </c>
      <c r="O60" s="286" t="s">
        <v>782</v>
      </c>
      <c r="P60" s="111">
        <v>2500</v>
      </c>
      <c r="Q60" s="80"/>
      <c r="R60" s="80"/>
      <c r="S60" s="80" t="s">
        <v>516</v>
      </c>
      <c r="T60" s="80">
        <v>50002386</v>
      </c>
      <c r="U60" s="108" t="str">
        <f t="shared" si="6"/>
        <v>치즈볶이(12입)[5800/1]</v>
      </c>
      <c r="V60" s="175" t="s">
        <v>520</v>
      </c>
      <c r="W60" s="175" t="s">
        <v>520</v>
      </c>
      <c r="X60" s="376" t="s">
        <v>807</v>
      </c>
      <c r="Y60" s="266"/>
    </row>
    <row r="61" spans="1:25">
      <c r="A61" s="117">
        <v>62</v>
      </c>
      <c r="B61" s="350">
        <v>44</v>
      </c>
      <c r="C61" s="80">
        <v>5837</v>
      </c>
      <c r="D61" s="171" t="str">
        <f t="shared" si="4"/>
        <v>5837_450x450.jpg</v>
      </c>
      <c r="E61" s="171" t="str">
        <f t="shared" si="5"/>
        <v>5837_상세.jpg</v>
      </c>
      <c r="F61" s="486"/>
      <c r="G61" s="79" t="s">
        <v>1396</v>
      </c>
      <c r="H61" s="79" t="s">
        <v>1396</v>
      </c>
      <c r="I61" s="80" t="s">
        <v>537</v>
      </c>
      <c r="J61" s="108">
        <v>15</v>
      </c>
      <c r="K61" s="351">
        <v>1</v>
      </c>
      <c r="L61" s="351">
        <v>15</v>
      </c>
      <c r="M61" s="108">
        <f t="shared" si="7"/>
        <v>30</v>
      </c>
      <c r="N61" s="111">
        <v>800</v>
      </c>
      <c r="O61" s="286" t="s">
        <v>782</v>
      </c>
      <c r="P61" s="111">
        <v>2500</v>
      </c>
      <c r="Q61" s="80"/>
      <c r="R61" s="80"/>
      <c r="S61" s="80" t="s">
        <v>516</v>
      </c>
      <c r="T61" s="80">
        <v>50002386</v>
      </c>
      <c r="U61" s="108" t="str">
        <f t="shared" si="6"/>
        <v>컵누들*매운(15입)[5837/1]</v>
      </c>
      <c r="V61" s="175" t="s">
        <v>520</v>
      </c>
      <c r="W61" s="175" t="s">
        <v>520</v>
      </c>
      <c r="X61" s="376"/>
      <c r="Y61" s="266"/>
    </row>
    <row r="62" spans="1:25" ht="17.25" thickBot="1">
      <c r="A62" s="117">
        <v>61</v>
      </c>
      <c r="B62" s="352">
        <v>43</v>
      </c>
      <c r="C62" s="140">
        <v>5836</v>
      </c>
      <c r="D62" s="341" t="str">
        <f t="shared" si="4"/>
        <v>5836_450x450.jpg</v>
      </c>
      <c r="E62" s="341" t="str">
        <f t="shared" si="5"/>
        <v>5836_상세.jpg</v>
      </c>
      <c r="F62" s="528"/>
      <c r="G62" s="79" t="s">
        <v>1396</v>
      </c>
      <c r="H62" s="79" t="s">
        <v>1396</v>
      </c>
      <c r="I62" s="140" t="s">
        <v>536</v>
      </c>
      <c r="J62" s="112">
        <v>15</v>
      </c>
      <c r="K62" s="353">
        <v>1</v>
      </c>
      <c r="L62" s="353">
        <v>15</v>
      </c>
      <c r="M62" s="112">
        <f t="shared" si="7"/>
        <v>30</v>
      </c>
      <c r="N62" s="113">
        <v>800</v>
      </c>
      <c r="O62" s="290" t="s">
        <v>782</v>
      </c>
      <c r="P62" s="113">
        <v>2500</v>
      </c>
      <c r="Q62" s="140"/>
      <c r="R62" s="140"/>
      <c r="S62" s="140" t="s">
        <v>516</v>
      </c>
      <c r="T62" s="140">
        <v>50002386</v>
      </c>
      <c r="U62" s="112" t="str">
        <f t="shared" si="6"/>
        <v>컵누들*우동(15입)[5836/1]</v>
      </c>
      <c r="V62" s="344" t="s">
        <v>520</v>
      </c>
      <c r="W62" s="344" t="s">
        <v>520</v>
      </c>
      <c r="X62" s="385"/>
      <c r="Y62" s="354"/>
    </row>
    <row r="63" spans="1:25">
      <c r="A63" s="117">
        <v>47</v>
      </c>
      <c r="B63" s="475">
        <v>67</v>
      </c>
      <c r="C63" s="52">
        <v>7922</v>
      </c>
      <c r="D63" s="474" t="str">
        <f t="shared" si="4"/>
        <v>7922_450x450.jpg</v>
      </c>
      <c r="E63" s="474" t="str">
        <f t="shared" si="5"/>
        <v>7922_상세.jpg</v>
      </c>
      <c r="F63" s="474" t="s">
        <v>1244</v>
      </c>
      <c r="G63" s="450" t="s">
        <v>1158</v>
      </c>
      <c r="H63" s="450" t="s">
        <v>1158</v>
      </c>
      <c r="I63" s="52" t="s">
        <v>162</v>
      </c>
      <c r="J63" s="45">
        <v>18</v>
      </c>
      <c r="K63" s="470">
        <v>1</v>
      </c>
      <c r="L63" s="470">
        <v>18</v>
      </c>
      <c r="M63" s="45">
        <f t="shared" si="7"/>
        <v>36</v>
      </c>
      <c r="N63" s="35">
        <v>790</v>
      </c>
      <c r="O63" s="285" t="s">
        <v>782</v>
      </c>
      <c r="P63" s="35">
        <v>2500</v>
      </c>
      <c r="Q63" s="52"/>
      <c r="R63" s="52"/>
      <c r="S63" s="52" t="s">
        <v>516</v>
      </c>
      <c r="T63" s="52">
        <v>50002386</v>
      </c>
      <c r="U63" s="45" t="str">
        <f t="shared" si="6"/>
        <v>김치 왕뚜껑[7922/1]</v>
      </c>
      <c r="V63" s="56" t="s">
        <v>519</v>
      </c>
      <c r="W63" s="56" t="s">
        <v>519</v>
      </c>
      <c r="X63" s="355"/>
      <c r="Y63" s="355"/>
    </row>
    <row r="64" spans="1:25">
      <c r="A64" s="117">
        <v>55</v>
      </c>
      <c r="B64" s="350">
        <v>62</v>
      </c>
      <c r="C64" s="80">
        <v>7894</v>
      </c>
      <c r="D64" s="171" t="str">
        <f t="shared" si="4"/>
        <v>7894_450x450.jpg</v>
      </c>
      <c r="E64" s="171" t="str">
        <f t="shared" si="5"/>
        <v>7894_상세.jpg</v>
      </c>
      <c r="F64" s="171" t="s">
        <v>1236</v>
      </c>
      <c r="G64" s="303" t="s">
        <v>1159</v>
      </c>
      <c r="H64" s="79" t="s">
        <v>1153</v>
      </c>
      <c r="I64" s="80" t="s">
        <v>532</v>
      </c>
      <c r="J64" s="108">
        <v>16</v>
      </c>
      <c r="K64" s="351">
        <v>1</v>
      </c>
      <c r="L64" s="351">
        <v>16</v>
      </c>
      <c r="M64" s="108">
        <f t="shared" si="7"/>
        <v>32</v>
      </c>
      <c r="N64" s="111">
        <v>900</v>
      </c>
      <c r="O64" s="286" t="s">
        <v>782</v>
      </c>
      <c r="P64" s="111">
        <v>2500</v>
      </c>
      <c r="Q64" s="80"/>
      <c r="R64" s="80"/>
      <c r="S64" s="80" t="s">
        <v>516</v>
      </c>
      <c r="T64" s="80">
        <v>50002386</v>
      </c>
      <c r="U64" s="108" t="str">
        <f t="shared" si="6"/>
        <v>꼬꼬면왕컵(16입)[7894/1]</v>
      </c>
      <c r="V64" s="175" t="s">
        <v>519</v>
      </c>
      <c r="W64" s="175" t="s">
        <v>519</v>
      </c>
      <c r="X64" s="266"/>
      <c r="Y64" s="266"/>
    </row>
    <row r="65" spans="1:25">
      <c r="A65" s="117">
        <v>56</v>
      </c>
      <c r="B65" s="350">
        <v>65</v>
      </c>
      <c r="C65" s="80">
        <v>7919</v>
      </c>
      <c r="D65" s="171" t="str">
        <f t="shared" si="4"/>
        <v>7919_450x450.jpg</v>
      </c>
      <c r="E65" s="171" t="str">
        <f t="shared" si="5"/>
        <v>7919_상세.jpg</v>
      </c>
      <c r="F65" s="171" t="s">
        <v>1246</v>
      </c>
      <c r="G65" s="303" t="s">
        <v>1159</v>
      </c>
      <c r="H65" s="79" t="s">
        <v>1153</v>
      </c>
      <c r="I65" s="80" t="s">
        <v>533</v>
      </c>
      <c r="J65" s="108">
        <v>24</v>
      </c>
      <c r="K65" s="351">
        <v>1</v>
      </c>
      <c r="L65" s="351">
        <v>24</v>
      </c>
      <c r="M65" s="108">
        <f t="shared" si="7"/>
        <v>48</v>
      </c>
      <c r="N65" s="111">
        <v>630</v>
      </c>
      <c r="O65" s="286" t="s">
        <v>782</v>
      </c>
      <c r="P65" s="111">
        <v>2500</v>
      </c>
      <c r="Q65" s="80"/>
      <c r="R65" s="80"/>
      <c r="S65" s="80" t="s">
        <v>516</v>
      </c>
      <c r="T65" s="80">
        <v>50002386</v>
      </c>
      <c r="U65" s="108" t="str">
        <f t="shared" si="6"/>
        <v>도시락(24입)[7919/1]</v>
      </c>
      <c r="V65" s="175" t="s">
        <v>519</v>
      </c>
      <c r="W65" s="175" t="s">
        <v>519</v>
      </c>
      <c r="X65" s="266"/>
      <c r="Y65" s="266"/>
    </row>
    <row r="66" spans="1:25">
      <c r="A66" s="117">
        <v>50</v>
      </c>
      <c r="B66" s="350">
        <v>70</v>
      </c>
      <c r="C66" s="80">
        <v>7925</v>
      </c>
      <c r="D66" s="171" t="str">
        <f t="shared" ref="D66:D74" si="8">CONCATENATE(C66,"_450x450.jpg")</f>
        <v>7925_450x450.jpg</v>
      </c>
      <c r="E66" s="171" t="str">
        <f t="shared" ref="E66:E74" si="9">CONCATENATE(C66,"_상세.jpg")</f>
        <v>7925_상세.jpg</v>
      </c>
      <c r="F66" s="171" t="s">
        <v>1240</v>
      </c>
      <c r="G66" s="303" t="s">
        <v>1159</v>
      </c>
      <c r="H66" s="79" t="s">
        <v>1153</v>
      </c>
      <c r="I66" s="80" t="s">
        <v>531</v>
      </c>
      <c r="J66" s="108">
        <v>16</v>
      </c>
      <c r="K66" s="351">
        <v>1</v>
      </c>
      <c r="L66" s="351">
        <v>16</v>
      </c>
      <c r="M66" s="108">
        <f t="shared" si="7"/>
        <v>32</v>
      </c>
      <c r="N66" s="111">
        <v>780</v>
      </c>
      <c r="O66" s="286" t="s">
        <v>782</v>
      </c>
      <c r="P66" s="111">
        <v>2500</v>
      </c>
      <c r="Q66" s="80"/>
      <c r="R66" s="80"/>
      <c r="S66" s="80" t="s">
        <v>516</v>
      </c>
      <c r="T66" s="80">
        <v>50002386</v>
      </c>
      <c r="U66" s="108" t="str">
        <f t="shared" ref="U66:U74" si="10">CONCATENATE(I66,"[",C66,"/",K66,"]")</f>
        <v>비빔면컵(16입)[7925/1]</v>
      </c>
      <c r="V66" s="175" t="s">
        <v>519</v>
      </c>
      <c r="W66" s="175" t="s">
        <v>519</v>
      </c>
      <c r="X66" s="266"/>
      <c r="Y66" s="266"/>
    </row>
    <row r="67" spans="1:25">
      <c r="A67" s="117">
        <v>57</v>
      </c>
      <c r="B67" s="350">
        <v>71</v>
      </c>
      <c r="C67" s="80">
        <v>7934</v>
      </c>
      <c r="D67" s="171" t="str">
        <f t="shared" si="8"/>
        <v>7934_450x450.jpg</v>
      </c>
      <c r="E67" s="171" t="str">
        <f t="shared" si="9"/>
        <v>7934_상세.jpg</v>
      </c>
      <c r="F67" s="171" t="s">
        <v>1247</v>
      </c>
      <c r="G67" s="303" t="s">
        <v>1159</v>
      </c>
      <c r="H67" s="79" t="s">
        <v>1153</v>
      </c>
      <c r="I67" s="80" t="s">
        <v>170</v>
      </c>
      <c r="J67" s="108">
        <v>24</v>
      </c>
      <c r="K67" s="351">
        <v>1</v>
      </c>
      <c r="L67" s="351">
        <v>24</v>
      </c>
      <c r="M67" s="108">
        <f t="shared" si="7"/>
        <v>48</v>
      </c>
      <c r="N67" s="111">
        <v>630</v>
      </c>
      <c r="O67" s="286" t="s">
        <v>782</v>
      </c>
      <c r="P67" s="111">
        <v>2500</v>
      </c>
      <c r="Q67" s="80"/>
      <c r="R67" s="80"/>
      <c r="S67" s="80" t="s">
        <v>516</v>
      </c>
      <c r="T67" s="80">
        <v>50002386</v>
      </c>
      <c r="U67" s="108" t="str">
        <f t="shared" si="10"/>
        <v>新김치도시락(24입)[7934/1]</v>
      </c>
      <c r="V67" s="175" t="s">
        <v>519</v>
      </c>
      <c r="W67" s="175" t="s">
        <v>519</v>
      </c>
      <c r="X67" s="266"/>
      <c r="Y67" s="266"/>
    </row>
    <row r="68" spans="1:25">
      <c r="A68" s="117">
        <v>53</v>
      </c>
      <c r="B68" s="350">
        <v>72</v>
      </c>
      <c r="C68" s="80">
        <v>7937</v>
      </c>
      <c r="D68" s="171" t="str">
        <f t="shared" si="8"/>
        <v>7937_450x450.jpg</v>
      </c>
      <c r="E68" s="171" t="str">
        <f t="shared" si="9"/>
        <v>7937_상세.jpg</v>
      </c>
      <c r="F68" s="171" t="s">
        <v>1241</v>
      </c>
      <c r="G68" s="303" t="s">
        <v>1159</v>
      </c>
      <c r="H68" s="79" t="s">
        <v>1153</v>
      </c>
      <c r="I68" s="80" t="s">
        <v>799</v>
      </c>
      <c r="J68" s="108">
        <v>16</v>
      </c>
      <c r="K68" s="351">
        <v>1</v>
      </c>
      <c r="L68" s="351">
        <v>16</v>
      </c>
      <c r="M68" s="108">
        <f t="shared" si="7"/>
        <v>32</v>
      </c>
      <c r="N68" s="111">
        <v>1250</v>
      </c>
      <c r="O68" s="286" t="s">
        <v>782</v>
      </c>
      <c r="P68" s="111">
        <v>2500</v>
      </c>
      <c r="Q68" s="80"/>
      <c r="R68" s="80"/>
      <c r="S68" s="80" t="s">
        <v>516</v>
      </c>
      <c r="T68" s="80">
        <v>50002386</v>
      </c>
      <c r="U68" s="108" t="str">
        <f t="shared" si="10"/>
        <v>新탄탄면왕컵(16입)[7937/1]</v>
      </c>
      <c r="V68" s="175" t="s">
        <v>519</v>
      </c>
      <c r="W68" s="175" t="s">
        <v>519</v>
      </c>
      <c r="X68" s="266"/>
      <c r="Y68" s="266"/>
    </row>
    <row r="69" spans="1:25">
      <c r="A69" s="117">
        <v>54</v>
      </c>
      <c r="B69" s="350">
        <v>73</v>
      </c>
      <c r="C69" s="80">
        <v>7938</v>
      </c>
      <c r="D69" s="171" t="str">
        <f t="shared" si="8"/>
        <v>7938_450x450.jpg</v>
      </c>
      <c r="E69" s="171" t="str">
        <f t="shared" si="9"/>
        <v>7938_상세.jpg</v>
      </c>
      <c r="F69" s="171" t="s">
        <v>1242</v>
      </c>
      <c r="G69" s="303" t="s">
        <v>1159</v>
      </c>
      <c r="H69" s="79" t="s">
        <v>1153</v>
      </c>
      <c r="I69" s="80" t="s">
        <v>169</v>
      </c>
      <c r="J69" s="108">
        <v>16</v>
      </c>
      <c r="K69" s="351">
        <v>1</v>
      </c>
      <c r="L69" s="351">
        <v>16</v>
      </c>
      <c r="M69" s="108">
        <f t="shared" si="7"/>
        <v>32</v>
      </c>
      <c r="N69" s="111">
        <v>1250</v>
      </c>
      <c r="O69" s="286" t="s">
        <v>782</v>
      </c>
      <c r="P69" s="111">
        <v>2500</v>
      </c>
      <c r="Q69" s="80"/>
      <c r="R69" s="80"/>
      <c r="S69" s="80" t="s">
        <v>516</v>
      </c>
      <c r="T69" s="80">
        <v>50002386</v>
      </c>
      <c r="U69" s="108" t="str">
        <f t="shared" si="10"/>
        <v>新팔도부대찌개왕컵(16입)[7938/1]</v>
      </c>
      <c r="V69" s="175" t="s">
        <v>519</v>
      </c>
      <c r="W69" s="175" t="s">
        <v>519</v>
      </c>
      <c r="X69" s="266"/>
      <c r="Y69" s="266"/>
    </row>
    <row r="70" spans="1:25">
      <c r="A70" s="117">
        <v>46</v>
      </c>
      <c r="B70" s="350">
        <v>66</v>
      </c>
      <c r="C70" s="80">
        <v>7921</v>
      </c>
      <c r="D70" s="171" t="str">
        <f t="shared" si="8"/>
        <v>7921_450x450.jpg</v>
      </c>
      <c r="E70" s="171" t="str">
        <f t="shared" si="9"/>
        <v>7921_상세.jpg</v>
      </c>
      <c r="F70" s="171" t="s">
        <v>1243</v>
      </c>
      <c r="G70" s="87" t="s">
        <v>1158</v>
      </c>
      <c r="H70" s="87" t="s">
        <v>1158</v>
      </c>
      <c r="I70" s="80" t="s">
        <v>161</v>
      </c>
      <c r="J70" s="108">
        <v>18</v>
      </c>
      <c r="K70" s="351">
        <v>1</v>
      </c>
      <c r="L70" s="351">
        <v>18</v>
      </c>
      <c r="M70" s="108">
        <f t="shared" si="7"/>
        <v>36</v>
      </c>
      <c r="N70" s="111">
        <v>790</v>
      </c>
      <c r="O70" s="286" t="s">
        <v>782</v>
      </c>
      <c r="P70" s="111">
        <v>2500</v>
      </c>
      <c r="Q70" s="80"/>
      <c r="R70" s="80"/>
      <c r="S70" s="80" t="s">
        <v>516</v>
      </c>
      <c r="T70" s="80">
        <v>50002386</v>
      </c>
      <c r="U70" s="108" t="str">
        <f t="shared" si="10"/>
        <v>왕뚜껑 [7921/1]</v>
      </c>
      <c r="V70" s="175" t="s">
        <v>519</v>
      </c>
      <c r="W70" s="175" t="s">
        <v>519</v>
      </c>
      <c r="X70" s="266"/>
      <c r="Y70" s="266"/>
    </row>
    <row r="71" spans="1:25">
      <c r="A71" s="117">
        <v>48</v>
      </c>
      <c r="B71" s="350">
        <v>68</v>
      </c>
      <c r="C71" s="80">
        <v>7923</v>
      </c>
      <c r="D71" s="171" t="str">
        <f t="shared" si="8"/>
        <v>7923_450x450.jpg</v>
      </c>
      <c r="E71" s="171" t="str">
        <f t="shared" si="9"/>
        <v>7923_상세.jpg</v>
      </c>
      <c r="F71" s="171" t="s">
        <v>1245</v>
      </c>
      <c r="G71" s="87" t="s">
        <v>1158</v>
      </c>
      <c r="H71" s="87" t="s">
        <v>1158</v>
      </c>
      <c r="I71" s="80" t="s">
        <v>163</v>
      </c>
      <c r="J71" s="108">
        <v>18</v>
      </c>
      <c r="K71" s="351">
        <v>1</v>
      </c>
      <c r="L71" s="351">
        <v>18</v>
      </c>
      <c r="M71" s="108">
        <f t="shared" si="7"/>
        <v>36</v>
      </c>
      <c r="N71" s="111">
        <v>790</v>
      </c>
      <c r="O71" s="286" t="s">
        <v>782</v>
      </c>
      <c r="P71" s="111">
        <v>2500</v>
      </c>
      <c r="Q71" s="80"/>
      <c r="R71" s="80"/>
      <c r="S71" s="80" t="s">
        <v>516</v>
      </c>
      <c r="T71" s="80">
        <v>50002386</v>
      </c>
      <c r="U71" s="108" t="str">
        <f t="shared" si="10"/>
        <v>짬뽕 왕뚜껑[7923/1]</v>
      </c>
      <c r="V71" s="175" t="s">
        <v>519</v>
      </c>
      <c r="W71" s="175" t="s">
        <v>519</v>
      </c>
      <c r="X71" s="266"/>
      <c r="Y71" s="266"/>
    </row>
    <row r="72" spans="1:25">
      <c r="A72" s="117">
        <v>51</v>
      </c>
      <c r="B72" s="350">
        <v>64</v>
      </c>
      <c r="C72" s="80">
        <v>7901</v>
      </c>
      <c r="D72" s="171" t="str">
        <f t="shared" si="8"/>
        <v>7901_450x450.jpg</v>
      </c>
      <c r="E72" s="171" t="str">
        <f t="shared" si="9"/>
        <v>7901_상세.jpg</v>
      </c>
      <c r="F72" s="171" t="s">
        <v>1238</v>
      </c>
      <c r="G72" s="303" t="s">
        <v>1159</v>
      </c>
      <c r="H72" s="79" t="s">
        <v>1153</v>
      </c>
      <c r="I72" s="80" t="s">
        <v>165</v>
      </c>
      <c r="J72" s="108" t="s">
        <v>166</v>
      </c>
      <c r="K72" s="351">
        <v>1</v>
      </c>
      <c r="L72" s="351">
        <v>16</v>
      </c>
      <c r="M72" s="108">
        <f t="shared" si="7"/>
        <v>32</v>
      </c>
      <c r="N72" s="111">
        <v>1250</v>
      </c>
      <c r="O72" s="286" t="s">
        <v>782</v>
      </c>
      <c r="P72" s="111">
        <v>2500</v>
      </c>
      <c r="Q72" s="80"/>
      <c r="R72" s="80"/>
      <c r="S72" s="80" t="s">
        <v>516</v>
      </c>
      <c r="T72" s="80">
        <v>50002386</v>
      </c>
      <c r="U72" s="108" t="str">
        <f t="shared" si="10"/>
        <v>팔도 불짬뽕[7901/1]</v>
      </c>
      <c r="V72" s="175" t="s">
        <v>519</v>
      </c>
      <c r="W72" s="175" t="s">
        <v>519</v>
      </c>
      <c r="X72" s="266"/>
      <c r="Y72" s="266"/>
    </row>
    <row r="73" spans="1:25">
      <c r="A73" s="117">
        <v>52</v>
      </c>
      <c r="B73" s="350">
        <v>63</v>
      </c>
      <c r="C73" s="80">
        <v>7895</v>
      </c>
      <c r="D73" s="171" t="str">
        <f t="shared" si="8"/>
        <v>7895_450x450.jpg</v>
      </c>
      <c r="E73" s="171" t="str">
        <f t="shared" si="9"/>
        <v>7895_상세.jpg</v>
      </c>
      <c r="F73" s="171" t="s">
        <v>1237</v>
      </c>
      <c r="G73" s="303" t="s">
        <v>1159</v>
      </c>
      <c r="H73" s="79" t="s">
        <v>1153</v>
      </c>
      <c r="I73" s="80" t="s">
        <v>167</v>
      </c>
      <c r="J73" s="108" t="s">
        <v>168</v>
      </c>
      <c r="K73" s="351">
        <v>1</v>
      </c>
      <c r="L73" s="351">
        <v>16</v>
      </c>
      <c r="M73" s="108">
        <f t="shared" si="7"/>
        <v>32</v>
      </c>
      <c r="N73" s="111">
        <v>1250</v>
      </c>
      <c r="O73" s="286" t="s">
        <v>782</v>
      </c>
      <c r="P73" s="111">
        <v>2500</v>
      </c>
      <c r="Q73" s="80"/>
      <c r="R73" s="80"/>
      <c r="S73" s="80" t="s">
        <v>516</v>
      </c>
      <c r="T73" s="80">
        <v>50002386</v>
      </c>
      <c r="U73" s="108" t="str">
        <f t="shared" si="10"/>
        <v>팔도 짜장[7895/1]</v>
      </c>
      <c r="V73" s="175" t="s">
        <v>519</v>
      </c>
      <c r="W73" s="175" t="s">
        <v>519</v>
      </c>
      <c r="X73" s="266"/>
      <c r="Y73" s="266"/>
    </row>
    <row r="74" spans="1:25" ht="17.25" thickBot="1">
      <c r="A74" s="124">
        <v>49</v>
      </c>
      <c r="B74" s="352">
        <v>69</v>
      </c>
      <c r="C74" s="140">
        <v>7924</v>
      </c>
      <c r="D74" s="341" t="str">
        <f t="shared" si="8"/>
        <v>7924_450x450.jpg</v>
      </c>
      <c r="E74" s="171" t="str">
        <f t="shared" si="9"/>
        <v>7924_상세.jpg</v>
      </c>
      <c r="F74" s="171" t="s">
        <v>1239</v>
      </c>
      <c r="G74" s="419" t="s">
        <v>1158</v>
      </c>
      <c r="H74" s="419" t="s">
        <v>1158</v>
      </c>
      <c r="I74" s="140" t="s">
        <v>164</v>
      </c>
      <c r="J74" s="112">
        <v>16</v>
      </c>
      <c r="K74" s="353">
        <v>1</v>
      </c>
      <c r="L74" s="353">
        <v>16</v>
      </c>
      <c r="M74" s="112">
        <f t="shared" si="7"/>
        <v>32</v>
      </c>
      <c r="N74" s="113">
        <v>750</v>
      </c>
      <c r="O74" s="290" t="s">
        <v>782</v>
      </c>
      <c r="P74" s="113">
        <v>2500</v>
      </c>
      <c r="Q74" s="140"/>
      <c r="R74" s="140"/>
      <c r="S74" s="140" t="s">
        <v>516</v>
      </c>
      <c r="T74" s="140">
        <v>50002386</v>
      </c>
      <c r="U74" s="112" t="str">
        <f t="shared" si="10"/>
        <v>해물왕컵(16입)[7924/1]</v>
      </c>
      <c r="V74" s="344" t="s">
        <v>519</v>
      </c>
      <c r="W74" s="344" t="s">
        <v>519</v>
      </c>
      <c r="X74" s="354"/>
      <c r="Y74" s="354"/>
    </row>
    <row r="75" spans="1:25">
      <c r="A75" s="2"/>
      <c r="B75" s="2"/>
    </row>
    <row r="77" spans="1:25">
      <c r="I77" s="20" t="s">
        <v>766</v>
      </c>
    </row>
    <row r="78" spans="1:25">
      <c r="I78"/>
    </row>
    <row r="79" spans="1:25">
      <c r="I79" s="20" t="s">
        <v>767</v>
      </c>
    </row>
    <row r="80" spans="1:25">
      <c r="I80" s="20" t="s">
        <v>768</v>
      </c>
    </row>
    <row r="81" spans="9:9">
      <c r="I81"/>
    </row>
    <row r="82" spans="9:9">
      <c r="I82" s="20" t="s">
        <v>769</v>
      </c>
    </row>
    <row r="83" spans="9:9">
      <c r="I83" s="20" t="s">
        <v>770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A40"/>
  <sheetViews>
    <sheetView topLeftCell="B1" zoomScale="85" zoomScaleNormal="85" workbookViewId="0">
      <selection activeCell="I37" sqref="I37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6" width="17.375" customWidth="1"/>
    <col min="7" max="8" width="9.25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hidden="1" customWidth="1"/>
    <col min="26" max="26" width="97.5" hidden="1" customWidth="1"/>
    <col min="27" max="27" width="23.375" customWidth="1"/>
  </cols>
  <sheetData>
    <row r="1" spans="1:27" s="6" customFormat="1" ht="50.25" thickBot="1">
      <c r="A1" s="39" t="s">
        <v>579</v>
      </c>
      <c r="B1" s="41" t="s">
        <v>579</v>
      </c>
      <c r="C1" s="40" t="s">
        <v>610</v>
      </c>
      <c r="D1" s="86" t="s">
        <v>779</v>
      </c>
      <c r="E1" s="86" t="s">
        <v>1202</v>
      </c>
      <c r="F1" s="86" t="s">
        <v>1203</v>
      </c>
      <c r="G1" s="189" t="s">
        <v>1165</v>
      </c>
      <c r="H1" s="189" t="s">
        <v>1157</v>
      </c>
      <c r="I1" s="41" t="s">
        <v>92</v>
      </c>
      <c r="J1" s="41" t="s">
        <v>93</v>
      </c>
      <c r="K1" s="42" t="s">
        <v>523</v>
      </c>
      <c r="L1" s="40" t="s">
        <v>503</v>
      </c>
      <c r="M1" s="43" t="s">
        <v>505</v>
      </c>
      <c r="N1" s="40" t="s">
        <v>609</v>
      </c>
      <c r="O1" s="40" t="s">
        <v>504</v>
      </c>
      <c r="P1" s="41" t="s">
        <v>492</v>
      </c>
      <c r="Q1" s="41"/>
      <c r="R1" s="44" t="s">
        <v>556</v>
      </c>
      <c r="S1" s="43" t="s">
        <v>506</v>
      </c>
      <c r="T1" s="43" t="s">
        <v>502</v>
      </c>
      <c r="U1" s="40" t="s">
        <v>513</v>
      </c>
      <c r="V1" s="40" t="s">
        <v>514</v>
      </c>
      <c r="W1" s="144" t="s">
        <v>806</v>
      </c>
      <c r="X1" s="264" t="s">
        <v>944</v>
      </c>
      <c r="Y1" s="400" t="s">
        <v>1150</v>
      </c>
      <c r="Z1" s="66" t="s">
        <v>1201</v>
      </c>
      <c r="AA1" s="65" t="s">
        <v>1364</v>
      </c>
    </row>
    <row r="2" spans="1:27">
      <c r="A2" s="75">
        <v>22</v>
      </c>
      <c r="B2" s="334">
        <v>1</v>
      </c>
      <c r="C2" s="357">
        <v>5631</v>
      </c>
      <c r="D2" s="171" t="str">
        <f t="shared" ref="D2:D29" si="0">CONCATENATE(C2,"_450x450.jpg")</f>
        <v>5631_450x450.jpg</v>
      </c>
      <c r="E2" s="171" t="str">
        <f>CONCATENATE(C2,"_상세.jpg")</f>
        <v>5631_상세.jpg</v>
      </c>
      <c r="F2" s="486"/>
      <c r="G2" s="79" t="s">
        <v>1153</v>
      </c>
      <c r="H2" s="79" t="s">
        <v>1153</v>
      </c>
      <c r="I2" s="489" t="s">
        <v>1343</v>
      </c>
      <c r="J2" s="359" t="s">
        <v>332</v>
      </c>
      <c r="K2" s="359">
        <v>1</v>
      </c>
      <c r="L2" s="253">
        <v>10</v>
      </c>
      <c r="M2" s="360">
        <v>3500</v>
      </c>
      <c r="N2" s="339" t="s">
        <v>782</v>
      </c>
      <c r="O2" s="338">
        <v>2500</v>
      </c>
      <c r="P2" s="253" t="s">
        <v>496</v>
      </c>
      <c r="Q2" s="253"/>
      <c r="R2" s="253" t="s">
        <v>542</v>
      </c>
      <c r="S2" s="253">
        <v>50001894</v>
      </c>
      <c r="T2" s="335" t="str">
        <f t="shared" ref="T2:T29" si="1">CONCATENATE(I2,"[",C2,"/",K2,"]")</f>
        <v>한)바몬드230g순한맛[5631/1]</v>
      </c>
      <c r="U2" s="339" t="s">
        <v>842</v>
      </c>
      <c r="V2" s="253" t="s">
        <v>815</v>
      </c>
      <c r="W2" s="143" t="s">
        <v>558</v>
      </c>
      <c r="X2" s="490" t="s">
        <v>1083</v>
      </c>
      <c r="Y2" s="490"/>
      <c r="Z2" s="375" t="s">
        <v>1334</v>
      </c>
    </row>
    <row r="3" spans="1:27">
      <c r="A3" s="96">
        <v>23</v>
      </c>
      <c r="B3" s="326">
        <v>2</v>
      </c>
      <c r="C3" s="361">
        <v>5632</v>
      </c>
      <c r="D3" s="171" t="str">
        <f t="shared" si="0"/>
        <v>5632_450x450.jpg</v>
      </c>
      <c r="E3" s="171" t="str">
        <f t="shared" ref="E3:E29" si="2">CONCATENATE(C3,"_상세.jpg")</f>
        <v>5632_상세.jpg</v>
      </c>
      <c r="F3" s="486"/>
      <c r="G3" s="79" t="s">
        <v>1153</v>
      </c>
      <c r="H3" s="79" t="s">
        <v>1153</v>
      </c>
      <c r="I3" s="480" t="s">
        <v>1344</v>
      </c>
      <c r="J3" s="234" t="s">
        <v>332</v>
      </c>
      <c r="K3" s="234">
        <v>1</v>
      </c>
      <c r="L3" s="159">
        <v>10</v>
      </c>
      <c r="M3" s="362">
        <v>3500</v>
      </c>
      <c r="N3" s="175" t="s">
        <v>782</v>
      </c>
      <c r="O3" s="160">
        <v>2500</v>
      </c>
      <c r="P3" s="159" t="s">
        <v>496</v>
      </c>
      <c r="Q3" s="159"/>
      <c r="R3" s="159" t="s">
        <v>542</v>
      </c>
      <c r="S3" s="159">
        <v>50001894</v>
      </c>
      <c r="T3" s="171" t="str">
        <f t="shared" si="1"/>
        <v>한)바몬드230g약간매운맛[5632/1]</v>
      </c>
      <c r="U3" s="175" t="s">
        <v>842</v>
      </c>
      <c r="V3" s="159" t="s">
        <v>815</v>
      </c>
      <c r="W3" s="138" t="s">
        <v>558</v>
      </c>
      <c r="X3" s="138" t="s">
        <v>1083</v>
      </c>
      <c r="Y3" s="138"/>
      <c r="Z3" s="266" t="s">
        <v>1334</v>
      </c>
    </row>
    <row r="4" spans="1:27">
      <c r="A4" s="96">
        <v>24</v>
      </c>
      <c r="B4" s="326">
        <v>3</v>
      </c>
      <c r="C4" s="361">
        <v>5633</v>
      </c>
      <c r="D4" s="171" t="str">
        <f t="shared" si="0"/>
        <v>5633_450x450.jpg</v>
      </c>
      <c r="E4" s="171" t="str">
        <f t="shared" si="2"/>
        <v>5633_상세.jpg</v>
      </c>
      <c r="F4" s="485"/>
      <c r="G4" s="79" t="s">
        <v>1153</v>
      </c>
      <c r="H4" s="79" t="s">
        <v>1153</v>
      </c>
      <c r="I4" s="480" t="s">
        <v>1367</v>
      </c>
      <c r="J4" s="234" t="s">
        <v>332</v>
      </c>
      <c r="K4" s="234">
        <v>1</v>
      </c>
      <c r="L4" s="159">
        <v>10</v>
      </c>
      <c r="M4" s="362">
        <v>3500</v>
      </c>
      <c r="N4" s="175" t="s">
        <v>782</v>
      </c>
      <c r="O4" s="160">
        <v>2500</v>
      </c>
      <c r="P4" s="159" t="s">
        <v>496</v>
      </c>
      <c r="Q4" s="159"/>
      <c r="R4" s="159" t="s">
        <v>542</v>
      </c>
      <c r="S4" s="159">
        <v>50001894</v>
      </c>
      <c r="T4" s="171" t="str">
        <f t="shared" si="1"/>
        <v>한)바몬드230g매운맛[5633/1]</v>
      </c>
      <c r="U4" s="175" t="s">
        <v>842</v>
      </c>
      <c r="V4" s="159" t="s">
        <v>815</v>
      </c>
      <c r="W4" s="138" t="s">
        <v>558</v>
      </c>
      <c r="X4" s="138" t="s">
        <v>1083</v>
      </c>
      <c r="Y4" s="138"/>
      <c r="Z4" s="266" t="s">
        <v>1334</v>
      </c>
    </row>
    <row r="5" spans="1:27">
      <c r="A5" s="96">
        <v>19</v>
      </c>
      <c r="B5" s="326">
        <v>4</v>
      </c>
      <c r="C5" s="361">
        <v>5635</v>
      </c>
      <c r="D5" s="171" t="str">
        <f t="shared" si="0"/>
        <v>5635_450x450.jpg</v>
      </c>
      <c r="E5" s="171" t="str">
        <f t="shared" si="2"/>
        <v>5635_상세.jpg</v>
      </c>
      <c r="F5" s="486"/>
      <c r="G5" s="79" t="s">
        <v>1153</v>
      </c>
      <c r="H5" s="79" t="s">
        <v>1153</v>
      </c>
      <c r="I5" s="480" t="s">
        <v>1345</v>
      </c>
      <c r="J5" s="234" t="s">
        <v>330</v>
      </c>
      <c r="K5" s="234">
        <v>1</v>
      </c>
      <c r="L5" s="159">
        <v>10</v>
      </c>
      <c r="M5" s="362">
        <v>1899.7</v>
      </c>
      <c r="N5" s="175" t="s">
        <v>782</v>
      </c>
      <c r="O5" s="160">
        <v>2500</v>
      </c>
      <c r="P5" s="159" t="s">
        <v>496</v>
      </c>
      <c r="Q5" s="159"/>
      <c r="R5" s="159" t="s">
        <v>542</v>
      </c>
      <c r="S5" s="159">
        <v>50001894</v>
      </c>
      <c r="T5" s="171" t="str">
        <f t="shared" si="1"/>
        <v>한)바몬드115g순한맛[5635/1]</v>
      </c>
      <c r="U5" s="175" t="s">
        <v>842</v>
      </c>
      <c r="V5" s="159" t="s">
        <v>815</v>
      </c>
      <c r="W5" s="138" t="s">
        <v>558</v>
      </c>
      <c r="X5" s="138" t="s">
        <v>1083</v>
      </c>
      <c r="Y5" s="138"/>
      <c r="Z5" s="266" t="s">
        <v>1334</v>
      </c>
    </row>
    <row r="6" spans="1:27">
      <c r="A6" s="96">
        <v>20</v>
      </c>
      <c r="B6" s="326">
        <v>5</v>
      </c>
      <c r="C6" s="361">
        <v>5636</v>
      </c>
      <c r="D6" s="171" t="str">
        <f t="shared" si="0"/>
        <v>5636_450x450.jpg</v>
      </c>
      <c r="E6" s="171" t="str">
        <f t="shared" si="2"/>
        <v>5636_상세.jpg</v>
      </c>
      <c r="F6" s="486"/>
      <c r="G6" s="79" t="s">
        <v>1153</v>
      </c>
      <c r="H6" s="79" t="s">
        <v>1153</v>
      </c>
      <c r="I6" s="480" t="s">
        <v>1346</v>
      </c>
      <c r="J6" s="234" t="s">
        <v>331</v>
      </c>
      <c r="K6" s="234">
        <v>1</v>
      </c>
      <c r="L6" s="159">
        <v>10</v>
      </c>
      <c r="M6" s="362">
        <v>1899.7</v>
      </c>
      <c r="N6" s="175" t="s">
        <v>782</v>
      </c>
      <c r="O6" s="160">
        <v>2500</v>
      </c>
      <c r="P6" s="159" t="s">
        <v>496</v>
      </c>
      <c r="Q6" s="159"/>
      <c r="R6" s="159" t="s">
        <v>542</v>
      </c>
      <c r="S6" s="159">
        <v>50001894</v>
      </c>
      <c r="T6" s="171" t="str">
        <f t="shared" si="1"/>
        <v>한)바몬드115g약간매운맛[5636/1]</v>
      </c>
      <c r="U6" s="175" t="s">
        <v>842</v>
      </c>
      <c r="V6" s="159" t="s">
        <v>815</v>
      </c>
      <c r="W6" s="138" t="s">
        <v>558</v>
      </c>
      <c r="X6" s="138" t="s">
        <v>1083</v>
      </c>
      <c r="Y6" s="138"/>
      <c r="Z6" s="266" t="s">
        <v>1334</v>
      </c>
    </row>
    <row r="7" spans="1:27">
      <c r="A7" s="96">
        <v>21</v>
      </c>
      <c r="B7" s="326">
        <v>6</v>
      </c>
      <c r="C7" s="361">
        <v>5637</v>
      </c>
      <c r="D7" s="171" t="str">
        <f t="shared" si="0"/>
        <v>5637_450x450.jpg</v>
      </c>
      <c r="E7" s="171" t="str">
        <f t="shared" si="2"/>
        <v>5637_상세.jpg</v>
      </c>
      <c r="F7" s="485"/>
      <c r="G7" s="79" t="s">
        <v>1153</v>
      </c>
      <c r="H7" s="79" t="s">
        <v>1153</v>
      </c>
      <c r="I7" s="480" t="s">
        <v>1347</v>
      </c>
      <c r="J7" s="234" t="s">
        <v>330</v>
      </c>
      <c r="K7" s="234">
        <v>1</v>
      </c>
      <c r="L7" s="159">
        <v>10</v>
      </c>
      <c r="M7" s="362">
        <v>1899.7</v>
      </c>
      <c r="N7" s="175" t="s">
        <v>782</v>
      </c>
      <c r="O7" s="160">
        <v>2500</v>
      </c>
      <c r="P7" s="159" t="s">
        <v>496</v>
      </c>
      <c r="Q7" s="159"/>
      <c r="R7" s="159" t="s">
        <v>542</v>
      </c>
      <c r="S7" s="159">
        <v>50001894</v>
      </c>
      <c r="T7" s="171" t="str">
        <f t="shared" si="1"/>
        <v>한)바몬드115g매운맛[5637/1]</v>
      </c>
      <c r="U7" s="175" t="s">
        <v>842</v>
      </c>
      <c r="V7" s="159" t="s">
        <v>815</v>
      </c>
      <c r="W7" s="138" t="s">
        <v>558</v>
      </c>
      <c r="X7" s="138" t="s">
        <v>1083</v>
      </c>
      <c r="Y7" s="138"/>
      <c r="Z7" s="266" t="s">
        <v>1334</v>
      </c>
    </row>
    <row r="8" spans="1:27">
      <c r="A8" s="96">
        <v>18</v>
      </c>
      <c r="B8" s="326">
        <v>7</v>
      </c>
      <c r="C8" s="361">
        <v>6712</v>
      </c>
      <c r="D8" s="171" t="str">
        <f t="shared" si="0"/>
        <v>6712_450x450.jpg</v>
      </c>
      <c r="E8" s="171" t="str">
        <f t="shared" si="2"/>
        <v>6712_상세.jpg</v>
      </c>
      <c r="F8" s="486"/>
      <c r="G8" s="79" t="s">
        <v>1153</v>
      </c>
      <c r="H8" s="79" t="s">
        <v>1153</v>
      </c>
      <c r="I8" s="78" t="s">
        <v>336</v>
      </c>
      <c r="J8" s="471" t="s">
        <v>329</v>
      </c>
      <c r="K8" s="79">
        <v>10</v>
      </c>
      <c r="L8" s="159">
        <v>1</v>
      </c>
      <c r="M8" s="88">
        <v>25500</v>
      </c>
      <c r="N8" s="175" t="s">
        <v>782</v>
      </c>
      <c r="O8" s="160">
        <v>2500</v>
      </c>
      <c r="P8" s="159" t="s">
        <v>496</v>
      </c>
      <c r="Q8" s="159"/>
      <c r="R8" s="159" t="s">
        <v>544</v>
      </c>
      <c r="S8" s="159">
        <v>50001761</v>
      </c>
      <c r="T8" s="171" t="str">
        <f t="shared" si="1"/>
        <v>VONO(30입)크림스프포타주/10개[6712/10]</v>
      </c>
      <c r="U8" s="175" t="s">
        <v>842</v>
      </c>
      <c r="V8" s="159" t="s">
        <v>555</v>
      </c>
      <c r="W8" s="138"/>
      <c r="X8" s="138" t="s">
        <v>1083</v>
      </c>
      <c r="Y8" s="138"/>
      <c r="Z8" s="266" t="s">
        <v>1335</v>
      </c>
    </row>
    <row r="9" spans="1:27">
      <c r="A9" s="96">
        <v>14</v>
      </c>
      <c r="B9" s="326">
        <v>8</v>
      </c>
      <c r="C9" s="361">
        <v>6716</v>
      </c>
      <c r="D9" s="171" t="str">
        <f t="shared" si="0"/>
        <v>6716_450x450.jpg</v>
      </c>
      <c r="E9" s="171" t="str">
        <f t="shared" si="2"/>
        <v>6716_상세.jpg</v>
      </c>
      <c r="F9" s="486"/>
      <c r="G9" s="79" t="s">
        <v>1153</v>
      </c>
      <c r="H9" s="79" t="s">
        <v>1153</v>
      </c>
      <c r="I9" s="78" t="s">
        <v>543</v>
      </c>
      <c r="J9" s="79" t="s">
        <v>325</v>
      </c>
      <c r="K9" s="79">
        <v>10</v>
      </c>
      <c r="L9" s="159">
        <v>1</v>
      </c>
      <c r="M9" s="88">
        <v>25500</v>
      </c>
      <c r="N9" s="175" t="s">
        <v>782</v>
      </c>
      <c r="O9" s="160">
        <v>2500</v>
      </c>
      <c r="P9" s="159" t="s">
        <v>496</v>
      </c>
      <c r="Q9" s="159"/>
      <c r="R9" s="159" t="s">
        <v>544</v>
      </c>
      <c r="S9" s="159">
        <v>50001761</v>
      </c>
      <c r="T9" s="171" t="str">
        <f t="shared" si="1"/>
        <v>VONO(30입)콘스프/10개[6716/10]</v>
      </c>
      <c r="U9" s="175" t="s">
        <v>842</v>
      </c>
      <c r="V9" s="159" t="s">
        <v>555</v>
      </c>
      <c r="W9" s="138"/>
      <c r="X9" s="138" t="s">
        <v>1083</v>
      </c>
      <c r="Y9" s="138"/>
      <c r="Z9" s="266" t="s">
        <v>1336</v>
      </c>
    </row>
    <row r="10" spans="1:27">
      <c r="A10" s="96">
        <v>15</v>
      </c>
      <c r="B10" s="326">
        <v>9</v>
      </c>
      <c r="C10" s="361">
        <v>6724</v>
      </c>
      <c r="D10" s="171" t="str">
        <f t="shared" si="0"/>
        <v>6724_450x450.jpg</v>
      </c>
      <c r="E10" s="171" t="str">
        <f t="shared" si="2"/>
        <v>6724_상세.jpg</v>
      </c>
      <c r="F10" s="486"/>
      <c r="G10" s="79" t="s">
        <v>1153</v>
      </c>
      <c r="H10" s="79" t="s">
        <v>1153</v>
      </c>
      <c r="I10" s="78" t="s">
        <v>333</v>
      </c>
      <c r="J10" s="79" t="s">
        <v>326</v>
      </c>
      <c r="K10" s="79">
        <v>10</v>
      </c>
      <c r="L10" s="159">
        <v>1</v>
      </c>
      <c r="M10" s="88">
        <v>25500</v>
      </c>
      <c r="N10" s="175" t="s">
        <v>782</v>
      </c>
      <c r="O10" s="160">
        <v>2500</v>
      </c>
      <c r="P10" s="159" t="s">
        <v>496</v>
      </c>
      <c r="Q10" s="159"/>
      <c r="R10" s="159" t="s">
        <v>544</v>
      </c>
      <c r="S10" s="159">
        <v>50001761</v>
      </c>
      <c r="T10" s="171" t="str">
        <f t="shared" si="1"/>
        <v>VONO(30입)포르치니버섯스프/10개[6724/10]</v>
      </c>
      <c r="U10" s="175" t="s">
        <v>842</v>
      </c>
      <c r="V10" s="159" t="s">
        <v>555</v>
      </c>
      <c r="W10" s="138"/>
      <c r="X10" s="110" t="s">
        <v>1083</v>
      </c>
      <c r="Y10" s="110"/>
      <c r="Z10" s="266" t="s">
        <v>1336</v>
      </c>
    </row>
    <row r="11" spans="1:27">
      <c r="A11" s="96">
        <v>16</v>
      </c>
      <c r="B11" s="326">
        <v>10</v>
      </c>
      <c r="C11" s="361">
        <v>6726</v>
      </c>
      <c r="D11" s="171" t="str">
        <f t="shared" si="0"/>
        <v>6726_450x450.jpg</v>
      </c>
      <c r="E11" s="171" t="str">
        <f t="shared" si="2"/>
        <v>6726_상세.jpg</v>
      </c>
      <c r="F11" s="486"/>
      <c r="G11" s="79" t="s">
        <v>1153</v>
      </c>
      <c r="H11" s="79" t="s">
        <v>1153</v>
      </c>
      <c r="I11" s="78" t="s">
        <v>334</v>
      </c>
      <c r="J11" s="79" t="s">
        <v>327</v>
      </c>
      <c r="K11" s="79">
        <v>10</v>
      </c>
      <c r="L11" s="159">
        <v>1</v>
      </c>
      <c r="M11" s="88">
        <v>25500</v>
      </c>
      <c r="N11" s="175" t="s">
        <v>782</v>
      </c>
      <c r="O11" s="160">
        <v>2500</v>
      </c>
      <c r="P11" s="159" t="s">
        <v>496</v>
      </c>
      <c r="Q11" s="159"/>
      <c r="R11" s="159" t="s">
        <v>544</v>
      </c>
      <c r="S11" s="159">
        <v>50001761</v>
      </c>
      <c r="T11" s="171" t="str">
        <f t="shared" si="1"/>
        <v>VONO(30입)체다치즈스프/10개[6726/10]</v>
      </c>
      <c r="U11" s="175" t="s">
        <v>842</v>
      </c>
      <c r="V11" s="159" t="s">
        <v>555</v>
      </c>
      <c r="W11" s="138"/>
      <c r="X11" s="110" t="s">
        <v>1083</v>
      </c>
      <c r="Y11" s="110"/>
      <c r="Z11" s="266" t="s">
        <v>1336</v>
      </c>
    </row>
    <row r="12" spans="1:27">
      <c r="A12" s="96">
        <v>17</v>
      </c>
      <c r="B12" s="326">
        <v>11</v>
      </c>
      <c r="C12" s="361">
        <v>6737</v>
      </c>
      <c r="D12" s="171" t="str">
        <f t="shared" si="0"/>
        <v>6737_450x450.jpg</v>
      </c>
      <c r="E12" s="171" t="str">
        <f t="shared" si="2"/>
        <v>6737_상세.jpg</v>
      </c>
      <c r="F12" s="486"/>
      <c r="G12" s="79" t="s">
        <v>1153</v>
      </c>
      <c r="H12" s="79" t="s">
        <v>1153</v>
      </c>
      <c r="I12" s="78" t="s">
        <v>335</v>
      </c>
      <c r="J12" s="79" t="s">
        <v>328</v>
      </c>
      <c r="K12" s="79">
        <v>10</v>
      </c>
      <c r="L12" s="159">
        <v>1</v>
      </c>
      <c r="M12" s="88">
        <v>25500</v>
      </c>
      <c r="N12" s="175" t="s">
        <v>782</v>
      </c>
      <c r="O12" s="160">
        <v>2500</v>
      </c>
      <c r="P12" s="159" t="s">
        <v>496</v>
      </c>
      <c r="Q12" s="159"/>
      <c r="R12" s="159" t="s">
        <v>544</v>
      </c>
      <c r="S12" s="159">
        <v>50001761</v>
      </c>
      <c r="T12" s="171" t="str">
        <f t="shared" si="1"/>
        <v>VONO(30입)옥수수알그대로콘스프/10개[6737/10]</v>
      </c>
      <c r="U12" s="175" t="s">
        <v>842</v>
      </c>
      <c r="V12" s="159" t="s">
        <v>555</v>
      </c>
      <c r="W12" s="138"/>
      <c r="X12" s="110" t="s">
        <v>1083</v>
      </c>
      <c r="Y12" s="110"/>
      <c r="Z12" s="266" t="s">
        <v>1336</v>
      </c>
    </row>
    <row r="13" spans="1:27">
      <c r="A13" s="96">
        <v>3</v>
      </c>
      <c r="B13" s="326">
        <v>12</v>
      </c>
      <c r="C13" s="361">
        <v>5618</v>
      </c>
      <c r="D13" s="171" t="str">
        <f t="shared" si="0"/>
        <v>5618_450x450.jpg</v>
      </c>
      <c r="E13" s="171" t="str">
        <f t="shared" si="2"/>
        <v>5618_상세.jpg</v>
      </c>
      <c r="F13" s="486"/>
      <c r="G13" s="79" t="s">
        <v>1153</v>
      </c>
      <c r="H13" s="79" t="s">
        <v>1153</v>
      </c>
      <c r="I13" s="78" t="s">
        <v>314</v>
      </c>
      <c r="J13" s="79" t="s">
        <v>181</v>
      </c>
      <c r="K13" s="79">
        <v>1</v>
      </c>
      <c r="L13" s="159">
        <v>6</v>
      </c>
      <c r="M13" s="88">
        <v>3500</v>
      </c>
      <c r="N13" s="175" t="s">
        <v>782</v>
      </c>
      <c r="O13" s="160">
        <v>2500</v>
      </c>
      <c r="P13" s="159" t="s">
        <v>495</v>
      </c>
      <c r="Q13" s="159"/>
      <c r="R13" s="159" t="s">
        <v>541</v>
      </c>
      <c r="S13" s="159">
        <v>50002424</v>
      </c>
      <c r="T13" s="171" t="str">
        <f t="shared" si="1"/>
        <v>바실리코파스타소스[5618/1]</v>
      </c>
      <c r="U13" s="175" t="s">
        <v>842</v>
      </c>
      <c r="V13" s="159" t="s">
        <v>813</v>
      </c>
      <c r="W13" s="138" t="s">
        <v>558</v>
      </c>
      <c r="X13" s="110" t="s">
        <v>1083</v>
      </c>
      <c r="Y13" s="110"/>
      <c r="Z13" s="266" t="s">
        <v>1337</v>
      </c>
    </row>
    <row r="14" spans="1:27">
      <c r="A14" s="96">
        <v>4</v>
      </c>
      <c r="B14" s="326">
        <v>13</v>
      </c>
      <c r="C14" s="361">
        <v>6721</v>
      </c>
      <c r="D14" s="171" t="str">
        <f t="shared" si="0"/>
        <v>6721_450x450.jpg</v>
      </c>
      <c r="E14" s="171" t="str">
        <f t="shared" si="2"/>
        <v>6721_상세.jpg</v>
      </c>
      <c r="F14" s="486"/>
      <c r="G14" s="79" t="s">
        <v>1153</v>
      </c>
      <c r="H14" s="79" t="s">
        <v>1153</v>
      </c>
      <c r="I14" s="78" t="s">
        <v>315</v>
      </c>
      <c r="J14" s="79" t="s">
        <v>181</v>
      </c>
      <c r="K14" s="79">
        <v>1</v>
      </c>
      <c r="L14" s="159">
        <v>6</v>
      </c>
      <c r="M14" s="88">
        <v>3500</v>
      </c>
      <c r="N14" s="175" t="s">
        <v>782</v>
      </c>
      <c r="O14" s="160">
        <v>2500</v>
      </c>
      <c r="P14" s="159" t="s">
        <v>495</v>
      </c>
      <c r="Q14" s="159"/>
      <c r="R14" s="159" t="s">
        <v>541</v>
      </c>
      <c r="S14" s="159">
        <v>50002424</v>
      </c>
      <c r="T14" s="171" t="str">
        <f t="shared" si="1"/>
        <v>올리브파스타소스[6721/1]</v>
      </c>
      <c r="U14" s="175" t="s">
        <v>842</v>
      </c>
      <c r="V14" s="159" t="s">
        <v>813</v>
      </c>
      <c r="W14" s="138" t="s">
        <v>558</v>
      </c>
      <c r="X14" s="110" t="s">
        <v>1083</v>
      </c>
      <c r="Y14" s="110"/>
      <c r="Z14" s="266" t="s">
        <v>1337</v>
      </c>
    </row>
    <row r="15" spans="1:27">
      <c r="A15" s="96">
        <v>5</v>
      </c>
      <c r="B15" s="326">
        <v>14</v>
      </c>
      <c r="C15" s="361">
        <v>6722</v>
      </c>
      <c r="D15" s="171" t="str">
        <f t="shared" si="0"/>
        <v>6722_450x450.jpg</v>
      </c>
      <c r="E15" s="171" t="str">
        <f t="shared" si="2"/>
        <v>6722_상세.jpg</v>
      </c>
      <c r="F15" s="486"/>
      <c r="G15" s="79" t="s">
        <v>1153</v>
      </c>
      <c r="H15" s="79" t="s">
        <v>1153</v>
      </c>
      <c r="I15" s="78" t="s">
        <v>316</v>
      </c>
      <c r="J15" s="79" t="s">
        <v>181</v>
      </c>
      <c r="K15" s="79">
        <v>1</v>
      </c>
      <c r="L15" s="159">
        <v>6</v>
      </c>
      <c r="M15" s="88">
        <v>3500</v>
      </c>
      <c r="N15" s="175" t="s">
        <v>782</v>
      </c>
      <c r="O15" s="160">
        <v>2500</v>
      </c>
      <c r="P15" s="159" t="s">
        <v>495</v>
      </c>
      <c r="Q15" s="159"/>
      <c r="R15" s="159" t="s">
        <v>541</v>
      </c>
      <c r="S15" s="159">
        <v>50002424</v>
      </c>
      <c r="T15" s="171" t="str">
        <f t="shared" si="1"/>
        <v>아라비아타파스타소스[6722/1]</v>
      </c>
      <c r="U15" s="175" t="s">
        <v>842</v>
      </c>
      <c r="V15" s="159" t="s">
        <v>813</v>
      </c>
      <c r="W15" s="138" t="s">
        <v>558</v>
      </c>
      <c r="X15" s="266" t="s">
        <v>1083</v>
      </c>
      <c r="Y15" s="266"/>
      <c r="Z15" s="266" t="s">
        <v>1337</v>
      </c>
    </row>
    <row r="16" spans="1:27">
      <c r="A16" s="96">
        <v>6</v>
      </c>
      <c r="B16" s="326">
        <v>15</v>
      </c>
      <c r="C16" s="361">
        <v>6729</v>
      </c>
      <c r="D16" s="171" t="str">
        <f t="shared" si="0"/>
        <v>6729_450x450.jpg</v>
      </c>
      <c r="E16" s="171" t="str">
        <f t="shared" si="2"/>
        <v>6729_상세.jpg</v>
      </c>
      <c r="F16" s="486"/>
      <c r="G16" s="79" t="s">
        <v>1153</v>
      </c>
      <c r="H16" s="79" t="s">
        <v>1153</v>
      </c>
      <c r="I16" s="78" t="s">
        <v>545</v>
      </c>
      <c r="J16" s="79" t="s">
        <v>317</v>
      </c>
      <c r="K16" s="79">
        <v>1</v>
      </c>
      <c r="L16" s="159">
        <v>18</v>
      </c>
      <c r="M16" s="88">
        <v>4100</v>
      </c>
      <c r="N16" s="175" t="s">
        <v>782</v>
      </c>
      <c r="O16" s="160">
        <v>2500</v>
      </c>
      <c r="P16" s="159" t="s">
        <v>495</v>
      </c>
      <c r="Q16" s="159"/>
      <c r="R16" s="159" t="s">
        <v>546</v>
      </c>
      <c r="S16" s="159">
        <v>50002389</v>
      </c>
      <c r="T16" s="171" t="str">
        <f t="shared" si="1"/>
        <v>스파게티1kg[6729/1]</v>
      </c>
      <c r="U16" s="175" t="s">
        <v>842</v>
      </c>
      <c r="V16" s="159" t="s">
        <v>814</v>
      </c>
      <c r="W16" s="138" t="s">
        <v>558</v>
      </c>
      <c r="X16" s="266" t="s">
        <v>1083</v>
      </c>
      <c r="Y16" s="266"/>
      <c r="Z16" s="266" t="s">
        <v>1338</v>
      </c>
    </row>
    <row r="17" spans="1:27">
      <c r="A17" s="96">
        <v>7</v>
      </c>
      <c r="B17" s="326">
        <v>16</v>
      </c>
      <c r="C17" s="361">
        <v>6730</v>
      </c>
      <c r="D17" s="171" t="str">
        <f t="shared" si="0"/>
        <v>6730_450x450.jpg</v>
      </c>
      <c r="E17" s="171" t="str">
        <f t="shared" si="2"/>
        <v>6730_상세.jpg</v>
      </c>
      <c r="F17" s="486"/>
      <c r="G17" s="79" t="s">
        <v>1153</v>
      </c>
      <c r="H17" s="79" t="s">
        <v>1153</v>
      </c>
      <c r="I17" s="78" t="s">
        <v>318</v>
      </c>
      <c r="J17" s="79" t="s">
        <v>319</v>
      </c>
      <c r="K17" s="79">
        <v>1</v>
      </c>
      <c r="L17" s="159">
        <v>10</v>
      </c>
      <c r="M17" s="88">
        <v>7500</v>
      </c>
      <c r="N17" s="175" t="s">
        <v>782</v>
      </c>
      <c r="O17" s="160">
        <v>2500</v>
      </c>
      <c r="P17" s="159" t="s">
        <v>495</v>
      </c>
      <c r="Q17" s="159"/>
      <c r="R17" s="159" t="s">
        <v>546</v>
      </c>
      <c r="S17" s="159">
        <v>50002389</v>
      </c>
      <c r="T17" s="171" t="str">
        <f t="shared" si="1"/>
        <v>스파게티500g[6730/1]</v>
      </c>
      <c r="U17" s="175" t="s">
        <v>842</v>
      </c>
      <c r="V17" s="159" t="s">
        <v>814</v>
      </c>
      <c r="W17" s="138" t="s">
        <v>558</v>
      </c>
      <c r="X17" s="266" t="s">
        <v>1083</v>
      </c>
      <c r="Y17" s="266"/>
      <c r="Z17" s="266" t="s">
        <v>1339</v>
      </c>
    </row>
    <row r="18" spans="1:27">
      <c r="A18" s="96">
        <v>8</v>
      </c>
      <c r="B18" s="326">
        <v>17</v>
      </c>
      <c r="C18" s="361">
        <v>6731</v>
      </c>
      <c r="D18" s="171" t="str">
        <f t="shared" si="0"/>
        <v>6731_450x450.jpg</v>
      </c>
      <c r="E18" s="171" t="str">
        <f t="shared" si="2"/>
        <v>6731_상세.jpg</v>
      </c>
      <c r="F18" s="485"/>
      <c r="G18" s="79" t="s">
        <v>1153</v>
      </c>
      <c r="H18" s="79" t="s">
        <v>1153</v>
      </c>
      <c r="I18" s="78" t="s">
        <v>1368</v>
      </c>
      <c r="J18" s="79" t="s">
        <v>320</v>
      </c>
      <c r="K18" s="79">
        <v>1</v>
      </c>
      <c r="L18" s="159">
        <v>15</v>
      </c>
      <c r="M18" s="88">
        <v>2500</v>
      </c>
      <c r="N18" s="175" t="s">
        <v>782</v>
      </c>
      <c r="O18" s="160">
        <v>2500</v>
      </c>
      <c r="P18" s="159" t="s">
        <v>495</v>
      </c>
      <c r="Q18" s="159"/>
      <c r="R18" s="159" t="s">
        <v>546</v>
      </c>
      <c r="S18" s="159">
        <v>50002389</v>
      </c>
      <c r="T18" s="171" t="str">
        <f t="shared" si="1"/>
        <v>펜네리가테[6731/1]</v>
      </c>
      <c r="U18" s="175" t="s">
        <v>842</v>
      </c>
      <c r="V18" s="159" t="s">
        <v>814</v>
      </c>
      <c r="W18" s="138" t="s">
        <v>558</v>
      </c>
      <c r="X18" s="266" t="s">
        <v>1083</v>
      </c>
      <c r="Y18" s="266"/>
      <c r="Z18" s="266" t="s">
        <v>1340</v>
      </c>
    </row>
    <row r="19" spans="1:27">
      <c r="A19" s="96">
        <v>9</v>
      </c>
      <c r="B19" s="326">
        <v>18</v>
      </c>
      <c r="C19" s="361">
        <v>6732</v>
      </c>
      <c r="D19" s="171" t="str">
        <f t="shared" si="0"/>
        <v>6732_450x450.jpg</v>
      </c>
      <c r="E19" s="171" t="str">
        <f t="shared" si="2"/>
        <v>6732_상세.jpg</v>
      </c>
      <c r="F19" s="486"/>
      <c r="G19" s="79" t="s">
        <v>1153</v>
      </c>
      <c r="H19" s="79" t="s">
        <v>1153</v>
      </c>
      <c r="I19" s="480" t="s">
        <v>1255</v>
      </c>
      <c r="J19" s="79" t="s">
        <v>320</v>
      </c>
      <c r="K19" s="79">
        <v>1</v>
      </c>
      <c r="L19" s="159">
        <v>15</v>
      </c>
      <c r="M19" s="88">
        <v>2500</v>
      </c>
      <c r="N19" s="175" t="s">
        <v>782</v>
      </c>
      <c r="O19" s="160">
        <v>2500</v>
      </c>
      <c r="P19" s="159" t="s">
        <v>495</v>
      </c>
      <c r="Q19" s="159"/>
      <c r="R19" s="159" t="s">
        <v>546</v>
      </c>
      <c r="S19" s="159">
        <v>50002389</v>
      </c>
      <c r="T19" s="171" t="str">
        <f t="shared" si="1"/>
        <v>파팔레(나비모양파스타)[6732/1]</v>
      </c>
      <c r="U19" s="175" t="s">
        <v>842</v>
      </c>
      <c r="V19" s="159" t="s">
        <v>814</v>
      </c>
      <c r="W19" s="138" t="s">
        <v>558</v>
      </c>
      <c r="X19" s="266" t="s">
        <v>1083</v>
      </c>
      <c r="Y19" s="266"/>
      <c r="Z19" s="266" t="s">
        <v>1340</v>
      </c>
      <c r="AA19" s="525" t="s">
        <v>1390</v>
      </c>
    </row>
    <row r="20" spans="1:27">
      <c r="A20" s="96">
        <v>10</v>
      </c>
      <c r="B20" s="326">
        <v>19</v>
      </c>
      <c r="C20" s="361">
        <v>6733</v>
      </c>
      <c r="D20" s="171" t="str">
        <f t="shared" si="0"/>
        <v>6733_450x450.jpg</v>
      </c>
      <c r="E20" s="171" t="str">
        <f t="shared" si="2"/>
        <v>6733_상세.jpg</v>
      </c>
      <c r="F20" s="486"/>
      <c r="G20" s="79" t="s">
        <v>1153</v>
      </c>
      <c r="H20" s="79" t="s">
        <v>1153</v>
      </c>
      <c r="I20" s="78" t="s">
        <v>547</v>
      </c>
      <c r="J20" s="79" t="s">
        <v>321</v>
      </c>
      <c r="K20" s="79">
        <v>1</v>
      </c>
      <c r="L20" s="159">
        <v>25</v>
      </c>
      <c r="M20" s="88">
        <v>2200</v>
      </c>
      <c r="N20" s="175" t="s">
        <v>782</v>
      </c>
      <c r="O20" s="160">
        <v>2500</v>
      </c>
      <c r="P20" s="159" t="s">
        <v>495</v>
      </c>
      <c r="Q20" s="159"/>
      <c r="R20" s="159" t="s">
        <v>546</v>
      </c>
      <c r="S20" s="159">
        <v>50002389</v>
      </c>
      <c r="T20" s="171" t="str">
        <f t="shared" si="1"/>
        <v>링귀니(바베떼)[6733/1]</v>
      </c>
      <c r="U20" s="175" t="s">
        <v>842</v>
      </c>
      <c r="V20" s="159" t="s">
        <v>814</v>
      </c>
      <c r="W20" s="138" t="s">
        <v>558</v>
      </c>
      <c r="X20" s="266" t="s">
        <v>1083</v>
      </c>
      <c r="Y20" s="266"/>
      <c r="Z20" s="266" t="s">
        <v>1341</v>
      </c>
    </row>
    <row r="21" spans="1:27">
      <c r="A21" s="96">
        <v>11</v>
      </c>
      <c r="B21" s="326">
        <v>20</v>
      </c>
      <c r="C21" s="361">
        <v>6734</v>
      </c>
      <c r="D21" s="171" t="str">
        <f t="shared" si="0"/>
        <v>6734_450x450.jpg</v>
      </c>
      <c r="E21" s="171" t="str">
        <f t="shared" si="2"/>
        <v>6734_상세.jpg</v>
      </c>
      <c r="F21" s="486"/>
      <c r="G21" s="79" t="s">
        <v>1153</v>
      </c>
      <c r="H21" s="79" t="s">
        <v>1153</v>
      </c>
      <c r="I21" s="78" t="s">
        <v>548</v>
      </c>
      <c r="J21" s="79" t="s">
        <v>322</v>
      </c>
      <c r="K21" s="79">
        <v>1</v>
      </c>
      <c r="L21" s="159">
        <v>15</v>
      </c>
      <c r="M21" s="88">
        <v>2500</v>
      </c>
      <c r="N21" s="175" t="s">
        <v>782</v>
      </c>
      <c r="O21" s="160">
        <v>2500</v>
      </c>
      <c r="P21" s="159" t="s">
        <v>495</v>
      </c>
      <c r="Q21" s="159"/>
      <c r="R21" s="159" t="s">
        <v>546</v>
      </c>
      <c r="S21" s="159">
        <v>50002389</v>
      </c>
      <c r="T21" s="171" t="str">
        <f t="shared" si="1"/>
        <v>푸실리[6734/1]</v>
      </c>
      <c r="U21" s="175" t="s">
        <v>842</v>
      </c>
      <c r="V21" s="159" t="s">
        <v>814</v>
      </c>
      <c r="W21" s="138" t="s">
        <v>558</v>
      </c>
      <c r="X21" s="266" t="s">
        <v>1083</v>
      </c>
      <c r="Y21" s="266"/>
      <c r="Z21" s="266" t="s">
        <v>1340</v>
      </c>
    </row>
    <row r="22" spans="1:27">
      <c r="A22" s="96">
        <v>12</v>
      </c>
      <c r="B22" s="326">
        <v>21</v>
      </c>
      <c r="C22" s="361">
        <v>6735</v>
      </c>
      <c r="D22" s="171" t="str">
        <f t="shared" si="0"/>
        <v>6735_450x450.jpg</v>
      </c>
      <c r="E22" s="171" t="str">
        <f t="shared" si="2"/>
        <v>6735_상세.jpg</v>
      </c>
      <c r="F22" s="486"/>
      <c r="G22" s="79" t="s">
        <v>1153</v>
      </c>
      <c r="H22" s="79" t="s">
        <v>1153</v>
      </c>
      <c r="I22" s="480" t="s">
        <v>1256</v>
      </c>
      <c r="J22" s="79" t="s">
        <v>323</v>
      </c>
      <c r="K22" s="79">
        <v>1</v>
      </c>
      <c r="L22" s="159">
        <v>25</v>
      </c>
      <c r="M22" s="88">
        <v>2300</v>
      </c>
      <c r="N22" s="175" t="s">
        <v>782</v>
      </c>
      <c r="O22" s="160">
        <v>2500</v>
      </c>
      <c r="P22" s="159" t="s">
        <v>495</v>
      </c>
      <c r="Q22" s="159"/>
      <c r="R22" s="159" t="s">
        <v>546</v>
      </c>
      <c r="S22" s="159">
        <v>50002389</v>
      </c>
      <c r="T22" s="171" t="str">
        <f t="shared" si="1"/>
        <v>엔젤헤어(카펠리니)[6735/1]</v>
      </c>
      <c r="U22" s="175" t="s">
        <v>842</v>
      </c>
      <c r="V22" s="159" t="s">
        <v>814</v>
      </c>
      <c r="W22" s="138" t="s">
        <v>558</v>
      </c>
      <c r="X22" s="266" t="s">
        <v>1083</v>
      </c>
      <c r="Y22" s="266"/>
      <c r="Z22" s="266" t="s">
        <v>1341</v>
      </c>
      <c r="AA22" s="525" t="s">
        <v>1391</v>
      </c>
    </row>
    <row r="23" spans="1:27">
      <c r="A23" s="96">
        <v>13</v>
      </c>
      <c r="B23" s="326">
        <v>22</v>
      </c>
      <c r="C23" s="361">
        <v>6736</v>
      </c>
      <c r="D23" s="171" t="str">
        <f t="shared" si="0"/>
        <v>6736_450x450.jpg</v>
      </c>
      <c r="E23" s="171" t="str">
        <f t="shared" si="2"/>
        <v>6736_상세.jpg</v>
      </c>
      <c r="F23" s="486"/>
      <c r="G23" s="79" t="s">
        <v>1153</v>
      </c>
      <c r="H23" s="79" t="s">
        <v>1153</v>
      </c>
      <c r="I23" s="78" t="s">
        <v>549</v>
      </c>
      <c r="J23" s="79" t="s">
        <v>324</v>
      </c>
      <c r="K23" s="79">
        <v>1</v>
      </c>
      <c r="L23" s="159">
        <v>12</v>
      </c>
      <c r="M23" s="88">
        <v>4500</v>
      </c>
      <c r="N23" s="175" t="s">
        <v>782</v>
      </c>
      <c r="O23" s="160">
        <v>2500</v>
      </c>
      <c r="P23" s="159" t="s">
        <v>495</v>
      </c>
      <c r="Q23" s="159"/>
      <c r="R23" s="159" t="s">
        <v>546</v>
      </c>
      <c r="S23" s="159">
        <v>50002389</v>
      </c>
      <c r="T23" s="171" t="str">
        <f t="shared" si="1"/>
        <v>페튜치네(파파델레)[6736/1]</v>
      </c>
      <c r="U23" s="175" t="s">
        <v>842</v>
      </c>
      <c r="V23" s="159" t="s">
        <v>814</v>
      </c>
      <c r="W23" s="138" t="s">
        <v>558</v>
      </c>
      <c r="X23" s="266" t="s">
        <v>1083</v>
      </c>
      <c r="Y23" s="266"/>
      <c r="Z23" s="266" t="s">
        <v>1342</v>
      </c>
    </row>
    <row r="24" spans="1:27">
      <c r="A24" s="96">
        <v>1</v>
      </c>
      <c r="B24" s="326">
        <v>23</v>
      </c>
      <c r="C24" s="361">
        <v>6727</v>
      </c>
      <c r="D24" s="420" t="str">
        <f t="shared" si="0"/>
        <v>6727_450x450.jpg</v>
      </c>
      <c r="E24" s="171" t="str">
        <f t="shared" si="2"/>
        <v>6727_상세.jpg</v>
      </c>
      <c r="F24" s="486"/>
      <c r="G24" s="79" t="s">
        <v>1153</v>
      </c>
      <c r="H24" s="79" t="s">
        <v>1153</v>
      </c>
      <c r="I24" s="78" t="s">
        <v>1160</v>
      </c>
      <c r="J24" s="79" t="s">
        <v>311</v>
      </c>
      <c r="K24" s="79">
        <v>1</v>
      </c>
      <c r="L24" s="159">
        <v>12</v>
      </c>
      <c r="M24" s="88">
        <v>2100</v>
      </c>
      <c r="N24" s="175" t="s">
        <v>782</v>
      </c>
      <c r="O24" s="160">
        <v>2500</v>
      </c>
      <c r="P24" s="159" t="s">
        <v>494</v>
      </c>
      <c r="Q24" s="159"/>
      <c r="R24" s="159" t="s">
        <v>559</v>
      </c>
      <c r="S24" s="159">
        <v>50002403</v>
      </c>
      <c r="T24" s="171" t="str">
        <f t="shared" si="1"/>
        <v>후추1.5온스[6727/1]</v>
      </c>
      <c r="U24" s="175" t="s">
        <v>842</v>
      </c>
      <c r="V24" s="159" t="s">
        <v>812</v>
      </c>
      <c r="W24" s="138" t="s">
        <v>558</v>
      </c>
      <c r="X24" s="266" t="s">
        <v>1083</v>
      </c>
      <c r="Y24" s="248" t="s">
        <v>1161</v>
      </c>
      <c r="Z24" s="266" t="s">
        <v>1342</v>
      </c>
    </row>
    <row r="25" spans="1:27" ht="17.25" thickBot="1">
      <c r="A25" s="69">
        <v>2</v>
      </c>
      <c r="B25" s="340">
        <v>24</v>
      </c>
      <c r="C25" s="363">
        <v>6728</v>
      </c>
      <c r="D25" s="420" t="str">
        <f t="shared" si="0"/>
        <v>6728_450x450.jpg</v>
      </c>
      <c r="E25" s="171" t="str">
        <f t="shared" si="2"/>
        <v>6728_상세.jpg</v>
      </c>
      <c r="F25" s="486"/>
      <c r="G25" s="79" t="s">
        <v>1153</v>
      </c>
      <c r="H25" s="79" t="s">
        <v>1153</v>
      </c>
      <c r="I25" s="146" t="s">
        <v>312</v>
      </c>
      <c r="J25" s="364" t="s">
        <v>313</v>
      </c>
      <c r="K25" s="364">
        <v>1</v>
      </c>
      <c r="L25" s="184">
        <v>12</v>
      </c>
      <c r="M25" s="365">
        <v>3300</v>
      </c>
      <c r="N25" s="344" t="s">
        <v>782</v>
      </c>
      <c r="O25" s="185">
        <v>2500</v>
      </c>
      <c r="P25" s="184" t="s">
        <v>494</v>
      </c>
      <c r="Q25" s="184"/>
      <c r="R25" s="184" t="s">
        <v>560</v>
      </c>
      <c r="S25" s="184">
        <v>50002403</v>
      </c>
      <c r="T25" s="341" t="str">
        <f t="shared" si="1"/>
        <v>후추3온스[6728/1]</v>
      </c>
      <c r="U25" s="344" t="s">
        <v>842</v>
      </c>
      <c r="V25" s="184" t="s">
        <v>812</v>
      </c>
      <c r="W25" s="141" t="s">
        <v>558</v>
      </c>
      <c r="X25" s="266" t="s">
        <v>1083</v>
      </c>
      <c r="Y25" s="248" t="s">
        <v>1161</v>
      </c>
      <c r="Z25" s="266" t="s">
        <v>1342</v>
      </c>
    </row>
    <row r="26" spans="1:27">
      <c r="A26" s="75">
        <v>25</v>
      </c>
      <c r="B26" s="334">
        <v>25</v>
      </c>
      <c r="C26" s="397" t="s">
        <v>998</v>
      </c>
      <c r="D26" s="171" t="str">
        <f t="shared" si="0"/>
        <v>471_450x450.jpg</v>
      </c>
      <c r="E26" s="171" t="str">
        <f t="shared" si="2"/>
        <v>471_상세.jpg</v>
      </c>
      <c r="F26" s="171" t="s">
        <v>1251</v>
      </c>
      <c r="G26" s="79" t="s">
        <v>1153</v>
      </c>
      <c r="H26" s="79" t="s">
        <v>1153</v>
      </c>
      <c r="I26" s="255" t="s">
        <v>843</v>
      </c>
      <c r="J26" s="359" t="s">
        <v>629</v>
      </c>
      <c r="K26" s="359">
        <v>1</v>
      </c>
      <c r="L26" s="253">
        <v>12</v>
      </c>
      <c r="M26" s="338">
        <v>2200</v>
      </c>
      <c r="N26" s="339" t="s">
        <v>782</v>
      </c>
      <c r="O26" s="338">
        <v>2500</v>
      </c>
      <c r="P26" s="253" t="s">
        <v>493</v>
      </c>
      <c r="Q26" s="253"/>
      <c r="R26" s="253" t="s">
        <v>552</v>
      </c>
      <c r="S26" s="253">
        <v>50002455</v>
      </c>
      <c r="T26" s="335" t="str">
        <f t="shared" si="1"/>
        <v>오션스프레이 크레이진 건조크랜베리 오리지날 142g[471/1]</v>
      </c>
      <c r="U26" s="253" t="s">
        <v>844</v>
      </c>
      <c r="V26" s="253" t="s">
        <v>816</v>
      </c>
      <c r="W26" s="143" t="s">
        <v>558</v>
      </c>
      <c r="X26" s="265" t="s">
        <v>1084</v>
      </c>
      <c r="Y26" s="265"/>
      <c r="Z26" s="266" t="s">
        <v>1342</v>
      </c>
    </row>
    <row r="27" spans="1:27">
      <c r="A27" s="96">
        <v>26</v>
      </c>
      <c r="B27" s="326">
        <v>26</v>
      </c>
      <c r="C27" s="398" t="s">
        <v>999</v>
      </c>
      <c r="D27" s="171" t="str">
        <f t="shared" si="0"/>
        <v>472_450x450.jpg</v>
      </c>
      <c r="E27" s="171" t="str">
        <f t="shared" si="2"/>
        <v>472_상세.jpg</v>
      </c>
      <c r="F27" s="171" t="s">
        <v>1252</v>
      </c>
      <c r="G27" s="79" t="s">
        <v>1153</v>
      </c>
      <c r="H27" s="79" t="s">
        <v>1153</v>
      </c>
      <c r="I27" s="230" t="s">
        <v>550</v>
      </c>
      <c r="J27" s="234" t="s">
        <v>629</v>
      </c>
      <c r="K27" s="234">
        <v>1</v>
      </c>
      <c r="L27" s="159">
        <v>12</v>
      </c>
      <c r="M27" s="160">
        <v>2200</v>
      </c>
      <c r="N27" s="175" t="s">
        <v>782</v>
      </c>
      <c r="O27" s="160">
        <v>2500</v>
      </c>
      <c r="P27" s="159" t="s">
        <v>493</v>
      </c>
      <c r="Q27" s="159"/>
      <c r="R27" s="159" t="s">
        <v>552</v>
      </c>
      <c r="S27" s="159">
        <v>50002455</v>
      </c>
      <c r="T27" s="171" t="str">
        <f t="shared" si="1"/>
        <v>오션스프레이 크레이진 건조크랜베리 블루베리 142g[472/1]</v>
      </c>
      <c r="U27" s="159" t="s">
        <v>844</v>
      </c>
      <c r="V27" s="159" t="s">
        <v>816</v>
      </c>
      <c r="W27" s="138" t="s">
        <v>558</v>
      </c>
      <c r="X27" s="266" t="s">
        <v>1085</v>
      </c>
      <c r="Y27" s="266"/>
      <c r="Z27" s="266" t="s">
        <v>1342</v>
      </c>
    </row>
    <row r="28" spans="1:27">
      <c r="A28" s="96">
        <v>27</v>
      </c>
      <c r="B28" s="326">
        <v>27</v>
      </c>
      <c r="C28" s="398" t="s">
        <v>1000</v>
      </c>
      <c r="D28" s="171" t="str">
        <f t="shared" si="0"/>
        <v>473_450x450.jpg</v>
      </c>
      <c r="E28" s="171" t="str">
        <f t="shared" si="2"/>
        <v>473_상세.jpg</v>
      </c>
      <c r="F28" s="171" t="s">
        <v>1253</v>
      </c>
      <c r="G28" s="79" t="s">
        <v>1153</v>
      </c>
      <c r="H28" s="79" t="s">
        <v>1153</v>
      </c>
      <c r="I28" s="230" t="s">
        <v>551</v>
      </c>
      <c r="J28" s="234" t="s">
        <v>629</v>
      </c>
      <c r="K28" s="234">
        <v>1</v>
      </c>
      <c r="L28" s="159">
        <v>12</v>
      </c>
      <c r="M28" s="160">
        <v>2200</v>
      </c>
      <c r="N28" s="175" t="s">
        <v>782</v>
      </c>
      <c r="O28" s="160">
        <v>2500</v>
      </c>
      <c r="P28" s="159" t="s">
        <v>493</v>
      </c>
      <c r="Q28" s="159"/>
      <c r="R28" s="159" t="s">
        <v>552</v>
      </c>
      <c r="S28" s="159">
        <v>50002455</v>
      </c>
      <c r="T28" s="171" t="str">
        <f t="shared" si="1"/>
        <v>오션스프레이 크레이진 건조크랜베리 석류맛 142g[473/1]</v>
      </c>
      <c r="U28" s="159" t="s">
        <v>844</v>
      </c>
      <c r="V28" s="159" t="s">
        <v>816</v>
      </c>
      <c r="W28" s="138" t="s">
        <v>558</v>
      </c>
      <c r="X28" s="266" t="s">
        <v>1085</v>
      </c>
      <c r="Y28" s="266"/>
      <c r="Z28" s="266" t="s">
        <v>1342</v>
      </c>
    </row>
    <row r="29" spans="1:27" ht="17.25" thickBot="1">
      <c r="A29" s="69">
        <v>28</v>
      </c>
      <c r="B29" s="340">
        <v>28</v>
      </c>
      <c r="C29" s="399" t="s">
        <v>1001</v>
      </c>
      <c r="D29" s="171" t="str">
        <f t="shared" si="0"/>
        <v>474_450x450.jpg</v>
      </c>
      <c r="E29" s="171" t="str">
        <f t="shared" si="2"/>
        <v>474_상세.jpg</v>
      </c>
      <c r="F29" s="171" t="s">
        <v>1254</v>
      </c>
      <c r="G29" s="79" t="s">
        <v>1153</v>
      </c>
      <c r="H29" s="79" t="s">
        <v>1153</v>
      </c>
      <c r="I29" s="367" t="s">
        <v>553</v>
      </c>
      <c r="J29" s="368" t="s">
        <v>630</v>
      </c>
      <c r="K29" s="368">
        <v>1</v>
      </c>
      <c r="L29" s="184">
        <v>12</v>
      </c>
      <c r="M29" s="185">
        <v>3800</v>
      </c>
      <c r="N29" s="344" t="s">
        <v>782</v>
      </c>
      <c r="O29" s="185">
        <v>2500</v>
      </c>
      <c r="P29" s="184" t="s">
        <v>493</v>
      </c>
      <c r="Q29" s="184"/>
      <c r="R29" s="184" t="s">
        <v>552</v>
      </c>
      <c r="S29" s="184">
        <v>50002455</v>
      </c>
      <c r="T29" s="341" t="str">
        <f t="shared" si="1"/>
        <v>오션스프레이 크레이진 밀크 초콜릿227g[474/1]</v>
      </c>
      <c r="U29" s="184" t="s">
        <v>844</v>
      </c>
      <c r="V29" s="184" t="s">
        <v>816</v>
      </c>
      <c r="W29" s="141" t="s">
        <v>558</v>
      </c>
      <c r="X29" s="266" t="s">
        <v>1084</v>
      </c>
      <c r="Y29" s="266"/>
      <c r="Z29" s="266" t="s">
        <v>1342</v>
      </c>
    </row>
    <row r="30" spans="1:27">
      <c r="B30" s="369"/>
      <c r="C30" s="369"/>
      <c r="D30" s="369"/>
      <c r="E30" s="369"/>
      <c r="F30" s="369"/>
      <c r="G30" s="369"/>
      <c r="H30" s="369"/>
      <c r="I30" s="369"/>
      <c r="J30" s="369"/>
      <c r="K30" s="369"/>
      <c r="L30" s="369"/>
      <c r="M30" s="369"/>
      <c r="N30" s="369"/>
      <c r="O30" s="369"/>
      <c r="P30" s="369"/>
      <c r="Q30" s="369"/>
      <c r="R30" s="369"/>
      <c r="S30" s="369"/>
      <c r="T30" s="369"/>
      <c r="U30" s="369"/>
      <c r="V30" s="369"/>
      <c r="X30" s="401"/>
      <c r="Y30" s="401"/>
    </row>
    <row r="31" spans="1:27">
      <c r="B31" s="369"/>
      <c r="C31" s="369"/>
      <c r="D31" s="369"/>
      <c r="E31" s="369"/>
      <c r="F31" s="369"/>
      <c r="G31" s="369"/>
      <c r="H31" s="369"/>
      <c r="I31" s="369"/>
      <c r="J31" s="369"/>
      <c r="K31" s="369"/>
      <c r="L31" s="369"/>
      <c r="M31" s="369"/>
      <c r="N31" s="369"/>
      <c r="O31" s="369"/>
      <c r="P31" s="369"/>
      <c r="Q31" s="369"/>
      <c r="R31" s="369"/>
      <c r="S31" s="369"/>
      <c r="T31" s="369"/>
      <c r="U31" s="369"/>
      <c r="V31" s="369"/>
      <c r="X31" s="401"/>
      <c r="Y31" s="401"/>
    </row>
    <row r="32" spans="1:27">
      <c r="B32" s="369"/>
      <c r="C32" s="369"/>
      <c r="D32" s="369"/>
      <c r="E32" s="369"/>
      <c r="F32" s="369"/>
      <c r="G32" s="369"/>
      <c r="H32" s="369"/>
      <c r="I32" s="369" t="s">
        <v>631</v>
      </c>
      <c r="J32" s="369"/>
      <c r="K32" s="369"/>
      <c r="L32" s="369"/>
      <c r="M32" s="369"/>
      <c r="N32" s="369"/>
      <c r="O32" s="369"/>
      <c r="P32" s="369"/>
      <c r="Q32" s="369"/>
      <c r="R32" s="369"/>
      <c r="S32" s="369"/>
      <c r="T32" s="369"/>
      <c r="U32" s="369"/>
      <c r="V32" s="369"/>
      <c r="X32" s="401"/>
      <c r="Y32" s="401"/>
    </row>
    <row r="33" spans="24:25">
      <c r="X33" s="401"/>
      <c r="Y33" s="401"/>
    </row>
    <row r="34" spans="24:25">
      <c r="X34" s="401"/>
      <c r="Y34" s="401"/>
    </row>
    <row r="35" spans="24:25">
      <c r="X35" s="401"/>
      <c r="Y35" s="401"/>
    </row>
    <row r="36" spans="24:25">
      <c r="X36" s="401"/>
      <c r="Y36" s="401"/>
    </row>
    <row r="37" spans="24:25">
      <c r="X37" s="401"/>
      <c r="Y37" s="401"/>
    </row>
    <row r="38" spans="24:25">
      <c r="X38" s="401"/>
      <c r="Y38" s="401"/>
    </row>
    <row r="39" spans="24:25">
      <c r="X39" s="401"/>
      <c r="Y39" s="401"/>
    </row>
    <row r="40" spans="24:25">
      <c r="X40" s="401"/>
      <c r="Y40" s="401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155"/>
  <sheetViews>
    <sheetView zoomScale="85" zoomScaleNormal="85" workbookViewId="0">
      <pane ySplit="1" topLeftCell="A41" activePane="bottomLeft" state="frozen"/>
      <selection pane="bottomLeft" activeCell="F83" sqref="F83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36.25" style="2" bestFit="1" customWidth="1"/>
    <col min="27" max="16384" width="9" style="2"/>
  </cols>
  <sheetData>
    <row r="1" spans="1:26" s="7" customFormat="1" ht="33.75" thickBot="1">
      <c r="A1" s="39" t="s">
        <v>579</v>
      </c>
      <c r="B1" s="41" t="s">
        <v>908</v>
      </c>
      <c r="C1" s="49" t="s">
        <v>610</v>
      </c>
      <c r="D1" s="86" t="s">
        <v>779</v>
      </c>
      <c r="E1" s="86" t="s">
        <v>1202</v>
      </c>
      <c r="F1" s="86" t="s">
        <v>1203</v>
      </c>
      <c r="G1" s="189" t="s">
        <v>1165</v>
      </c>
      <c r="H1" s="189" t="s">
        <v>1157</v>
      </c>
      <c r="I1" s="41" t="s">
        <v>92</v>
      </c>
      <c r="J1" s="41" t="s">
        <v>93</v>
      </c>
      <c r="K1" s="50" t="s">
        <v>523</v>
      </c>
      <c r="L1" s="40" t="s">
        <v>503</v>
      </c>
      <c r="M1" s="43" t="s">
        <v>505</v>
      </c>
      <c r="N1" s="51" t="s">
        <v>609</v>
      </c>
      <c r="O1" s="40" t="s">
        <v>504</v>
      </c>
      <c r="P1" s="41" t="s">
        <v>471</v>
      </c>
      <c r="Q1" s="41"/>
      <c r="R1" s="44" t="s">
        <v>556</v>
      </c>
      <c r="S1" s="43" t="s">
        <v>506</v>
      </c>
      <c r="T1" s="43" t="s">
        <v>502</v>
      </c>
      <c r="U1" s="40" t="s">
        <v>513</v>
      </c>
      <c r="V1" s="40" t="s">
        <v>514</v>
      </c>
      <c r="W1" s="144" t="s">
        <v>806</v>
      </c>
      <c r="X1" s="144" t="s">
        <v>944</v>
      </c>
      <c r="Y1" s="64" t="s">
        <v>968</v>
      </c>
      <c r="Z1" s="400" t="s">
        <v>1150</v>
      </c>
    </row>
    <row r="2" spans="1:26">
      <c r="A2" s="190">
        <v>1</v>
      </c>
      <c r="B2" s="181">
        <v>1</v>
      </c>
      <c r="C2" s="53">
        <v>1624</v>
      </c>
      <c r="D2" s="171" t="str">
        <f t="shared" ref="D2:D33" si="0">CONCATENATE(C2,"_450x450.jpg")</f>
        <v>1624_450x450.jpg</v>
      </c>
      <c r="E2" s="171" t="str">
        <f t="shared" ref="E2:E33" si="1">CONCATENATE(C2,"_상세.jpg")</f>
        <v>1624_상세.jpg</v>
      </c>
      <c r="F2" s="485"/>
      <c r="G2" s="79" t="s">
        <v>1153</v>
      </c>
      <c r="H2" s="482" t="s">
        <v>1297</v>
      </c>
      <c r="I2" s="54" t="s">
        <v>1300</v>
      </c>
      <c r="J2" s="48" t="s">
        <v>632</v>
      </c>
      <c r="K2" s="253">
        <v>1</v>
      </c>
      <c r="L2" s="26">
        <v>2</v>
      </c>
      <c r="M2" s="483">
        <v>20500</v>
      </c>
      <c r="N2" s="101" t="s">
        <v>782</v>
      </c>
      <c r="O2" s="37">
        <v>2500</v>
      </c>
      <c r="P2" s="26" t="s">
        <v>497</v>
      </c>
      <c r="Q2" s="26"/>
      <c r="R2" s="26" t="s">
        <v>561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554</v>
      </c>
      <c r="V2" s="26" t="s">
        <v>1162</v>
      </c>
      <c r="W2" s="26"/>
      <c r="X2" s="182"/>
      <c r="Y2" s="182"/>
      <c r="Z2" s="484" t="s">
        <v>1163</v>
      </c>
    </row>
    <row r="3" spans="1:26">
      <c r="A3" s="166">
        <v>3</v>
      </c>
      <c r="B3" s="167">
        <v>2</v>
      </c>
      <c r="C3" s="76">
        <v>1633</v>
      </c>
      <c r="D3" s="171" t="str">
        <f t="shared" si="0"/>
        <v>1633_450x450.jpg</v>
      </c>
      <c r="E3" s="171" t="str">
        <f t="shared" si="1"/>
        <v>1633_상세.jpg</v>
      </c>
      <c r="F3" s="486"/>
      <c r="G3" s="412" t="s">
        <v>1164</v>
      </c>
      <c r="H3" s="482" t="s">
        <v>1297</v>
      </c>
      <c r="I3" s="78" t="s">
        <v>1301</v>
      </c>
      <c r="J3" s="171" t="s">
        <v>634</v>
      </c>
      <c r="K3" s="171">
        <v>1</v>
      </c>
      <c r="L3" s="171">
        <v>2</v>
      </c>
      <c r="M3" s="169">
        <v>6800</v>
      </c>
      <c r="N3" s="101" t="s">
        <v>782</v>
      </c>
      <c r="O3" s="111">
        <v>2500</v>
      </c>
      <c r="P3" s="83" t="s">
        <v>497</v>
      </c>
      <c r="Q3" s="83"/>
      <c r="R3" s="83" t="s">
        <v>561</v>
      </c>
      <c r="S3" s="83">
        <v>50002001</v>
      </c>
      <c r="T3" s="74" t="str">
        <f t="shared" si="2"/>
        <v>츄파춥스 미니튜브®/50개[1633/1]</v>
      </c>
      <c r="U3" s="83" t="s">
        <v>554</v>
      </c>
      <c r="V3" s="83" t="s">
        <v>1162</v>
      </c>
      <c r="W3" s="83"/>
      <c r="X3" s="173"/>
      <c r="Y3" s="173"/>
      <c r="Z3" s="110" t="s">
        <v>1163</v>
      </c>
    </row>
    <row r="4" spans="1:26">
      <c r="A4" s="166">
        <v>2</v>
      </c>
      <c r="B4" s="167">
        <v>3</v>
      </c>
      <c r="C4" s="76">
        <v>1635</v>
      </c>
      <c r="D4" s="171" t="str">
        <f t="shared" si="0"/>
        <v>1635_450x450.jpg</v>
      </c>
      <c r="E4" s="171" t="str">
        <f t="shared" si="1"/>
        <v>1635_상세.jpg</v>
      </c>
      <c r="F4" s="485"/>
      <c r="G4" s="79" t="s">
        <v>1153</v>
      </c>
      <c r="H4" s="482" t="s">
        <v>1297</v>
      </c>
      <c r="I4" s="78" t="s">
        <v>1302</v>
      </c>
      <c r="J4" s="108" t="s">
        <v>633</v>
      </c>
      <c r="K4" s="159">
        <v>1</v>
      </c>
      <c r="L4" s="83">
        <v>1</v>
      </c>
      <c r="M4" s="169">
        <v>16500</v>
      </c>
      <c r="N4" s="101" t="s">
        <v>782</v>
      </c>
      <c r="O4" s="111">
        <v>2500</v>
      </c>
      <c r="P4" s="83" t="s">
        <v>497</v>
      </c>
      <c r="Q4" s="83"/>
      <c r="R4" s="83" t="s">
        <v>561</v>
      </c>
      <c r="S4" s="83">
        <v>50002001</v>
      </c>
      <c r="T4" s="74" t="str">
        <f t="shared" si="2"/>
        <v>츄파춥스 슬림휠/120개 [1635/1]</v>
      </c>
      <c r="U4" s="83" t="s">
        <v>554</v>
      </c>
      <c r="V4" s="83" t="s">
        <v>1162</v>
      </c>
      <c r="W4" s="83"/>
      <c r="X4" s="173"/>
      <c r="Y4" s="173"/>
      <c r="Z4" s="110" t="s">
        <v>1163</v>
      </c>
    </row>
    <row r="5" spans="1:26">
      <c r="A5" s="96">
        <v>5</v>
      </c>
      <c r="B5" s="167">
        <v>4</v>
      </c>
      <c r="C5" s="76">
        <v>2291</v>
      </c>
      <c r="D5" s="171" t="str">
        <f t="shared" si="0"/>
        <v>2291_450x450.jpg</v>
      </c>
      <c r="E5" s="171" t="str">
        <f t="shared" si="1"/>
        <v>2291_상세.jpg</v>
      </c>
      <c r="F5" s="486"/>
      <c r="G5" s="412" t="s">
        <v>1164</v>
      </c>
      <c r="H5" s="482" t="s">
        <v>1297</v>
      </c>
      <c r="I5" s="78" t="s">
        <v>1285</v>
      </c>
      <c r="J5" s="171" t="s">
        <v>289</v>
      </c>
      <c r="K5" s="84">
        <v>6</v>
      </c>
      <c r="L5" s="80">
        <v>8</v>
      </c>
      <c r="M5" s="169">
        <v>5000</v>
      </c>
      <c r="N5" s="101" t="s">
        <v>782</v>
      </c>
      <c r="O5" s="111">
        <v>2500</v>
      </c>
      <c r="P5" s="83" t="s">
        <v>498</v>
      </c>
      <c r="Q5" s="83"/>
      <c r="R5" s="83" t="s">
        <v>561</v>
      </c>
      <c r="S5" s="83">
        <v>50002001</v>
      </c>
      <c r="T5" s="74" t="str">
        <f t="shared" si="2"/>
        <v>멘토스C0867믹스그레이프(바틀)/1case[2291/6]</v>
      </c>
      <c r="U5" s="83" t="s">
        <v>554</v>
      </c>
      <c r="V5" s="83" t="s">
        <v>1166</v>
      </c>
      <c r="W5" s="83"/>
      <c r="X5" s="83"/>
      <c r="Y5" s="83"/>
      <c r="Z5" s="110" t="s">
        <v>1163</v>
      </c>
    </row>
    <row r="6" spans="1:26">
      <c r="A6" s="96">
        <v>6</v>
      </c>
      <c r="B6" s="167">
        <v>5</v>
      </c>
      <c r="C6" s="76">
        <v>2292</v>
      </c>
      <c r="D6" s="171" t="str">
        <f t="shared" si="0"/>
        <v>2292_450x450.jpg</v>
      </c>
      <c r="E6" s="171" t="str">
        <f t="shared" si="1"/>
        <v>2292_상세.jpg</v>
      </c>
      <c r="F6" s="485"/>
      <c r="G6" s="412" t="s">
        <v>1164</v>
      </c>
      <c r="H6" s="482" t="s">
        <v>1297</v>
      </c>
      <c r="I6" s="78" t="s">
        <v>1298</v>
      </c>
      <c r="J6" s="171" t="s">
        <v>289</v>
      </c>
      <c r="K6" s="159">
        <v>6</v>
      </c>
      <c r="L6" s="80">
        <v>8</v>
      </c>
      <c r="M6" s="169">
        <v>5000</v>
      </c>
      <c r="N6" s="101" t="s">
        <v>782</v>
      </c>
      <c r="O6" s="111">
        <v>2500</v>
      </c>
      <c r="P6" s="83" t="s">
        <v>498</v>
      </c>
      <c r="Q6" s="83"/>
      <c r="R6" s="83" t="s">
        <v>561</v>
      </c>
      <c r="S6" s="83">
        <v>50002001</v>
      </c>
      <c r="T6" s="74" t="str">
        <f t="shared" si="2"/>
        <v>멘토스C0868스무디(바틀)/1case[2292/6]</v>
      </c>
      <c r="U6" s="83" t="s">
        <v>554</v>
      </c>
      <c r="V6" s="83" t="s">
        <v>1166</v>
      </c>
      <c r="W6" s="83"/>
      <c r="X6" s="83"/>
      <c r="Y6" s="83"/>
      <c r="Z6" s="110" t="s">
        <v>1163</v>
      </c>
    </row>
    <row r="7" spans="1:26">
      <c r="A7" s="96">
        <v>7</v>
      </c>
      <c r="B7" s="167">
        <v>6</v>
      </c>
      <c r="C7" s="76">
        <v>2293</v>
      </c>
      <c r="D7" s="171" t="str">
        <f t="shared" si="0"/>
        <v>2293_450x450.jpg</v>
      </c>
      <c r="E7" s="171" t="str">
        <f t="shared" si="1"/>
        <v>2293_상세.jpg</v>
      </c>
      <c r="F7" s="485"/>
      <c r="G7" s="412" t="s">
        <v>1164</v>
      </c>
      <c r="H7" s="482" t="s">
        <v>1297</v>
      </c>
      <c r="I7" s="78" t="s">
        <v>1299</v>
      </c>
      <c r="J7" s="171" t="s">
        <v>289</v>
      </c>
      <c r="K7" s="159">
        <v>6</v>
      </c>
      <c r="L7" s="80">
        <v>8</v>
      </c>
      <c r="M7" s="169">
        <v>5000</v>
      </c>
      <c r="N7" s="101" t="s">
        <v>782</v>
      </c>
      <c r="O7" s="111">
        <v>2500</v>
      </c>
      <c r="P7" s="83" t="s">
        <v>498</v>
      </c>
      <c r="Q7" s="83"/>
      <c r="R7" s="83" t="s">
        <v>561</v>
      </c>
      <c r="S7" s="83">
        <v>50002001</v>
      </c>
      <c r="T7" s="74" t="str">
        <f t="shared" si="2"/>
        <v>멘토스C0869요구르트맛(바틀)/1case[2293/6]</v>
      </c>
      <c r="U7" s="83" t="s">
        <v>554</v>
      </c>
      <c r="V7" s="83" t="s">
        <v>1166</v>
      </c>
      <c r="W7" s="83"/>
      <c r="X7" s="83"/>
      <c r="Y7" s="83"/>
      <c r="Z7" s="110" t="s">
        <v>1163</v>
      </c>
    </row>
    <row r="8" spans="1:26">
      <c r="A8" s="96">
        <v>47</v>
      </c>
      <c r="B8" s="167">
        <v>7</v>
      </c>
      <c r="C8" s="168">
        <v>2347</v>
      </c>
      <c r="D8" s="171" t="str">
        <f t="shared" si="0"/>
        <v>2347_450x450.jpg</v>
      </c>
      <c r="E8" s="171" t="str">
        <f t="shared" si="1"/>
        <v>2347_상세.jpg</v>
      </c>
      <c r="F8" s="486"/>
      <c r="G8" s="79" t="s">
        <v>1153</v>
      </c>
      <c r="H8" s="79" t="s">
        <v>1153</v>
      </c>
      <c r="I8" s="172" t="s">
        <v>571</v>
      </c>
      <c r="J8" s="108" t="s">
        <v>214</v>
      </c>
      <c r="K8" s="159">
        <v>1</v>
      </c>
      <c r="L8" s="80">
        <v>20</v>
      </c>
      <c r="M8" s="156">
        <v>1050</v>
      </c>
      <c r="N8" s="101" t="s">
        <v>782</v>
      </c>
      <c r="O8" s="111">
        <v>2500</v>
      </c>
      <c r="P8" s="83"/>
      <c r="Q8" s="83"/>
      <c r="R8" s="83" t="s">
        <v>562</v>
      </c>
      <c r="S8" s="83">
        <v>50001998</v>
      </c>
      <c r="T8" s="74" t="str">
        <f t="shared" si="2"/>
        <v>포테토칩 오리지널(60g)[2347/1]</v>
      </c>
      <c r="U8" s="83" t="s">
        <v>554</v>
      </c>
      <c r="V8" s="83" t="s">
        <v>554</v>
      </c>
      <c r="W8" s="173"/>
      <c r="X8" s="83"/>
      <c r="Y8" s="83"/>
      <c r="Z8" s="67"/>
    </row>
    <row r="9" spans="1:26">
      <c r="A9" s="96">
        <v>48</v>
      </c>
      <c r="B9" s="167">
        <v>8</v>
      </c>
      <c r="C9" s="168">
        <v>2348</v>
      </c>
      <c r="D9" s="171" t="str">
        <f t="shared" si="0"/>
        <v>2348_450x450.jpg</v>
      </c>
      <c r="E9" s="171" t="str">
        <f t="shared" si="1"/>
        <v>2348_상세.jpg</v>
      </c>
      <c r="F9" s="486"/>
      <c r="G9" s="79" t="s">
        <v>1153</v>
      </c>
      <c r="H9" s="79" t="s">
        <v>1153</v>
      </c>
      <c r="I9" s="172" t="s">
        <v>226</v>
      </c>
      <c r="J9" s="108" t="s">
        <v>227</v>
      </c>
      <c r="K9" s="159">
        <v>1</v>
      </c>
      <c r="L9" s="80">
        <v>16</v>
      </c>
      <c r="M9" s="156">
        <v>2100</v>
      </c>
      <c r="N9" s="101" t="s">
        <v>782</v>
      </c>
      <c r="O9" s="111">
        <v>2500</v>
      </c>
      <c r="P9" s="83"/>
      <c r="Q9" s="83"/>
      <c r="R9" s="83" t="s">
        <v>562</v>
      </c>
      <c r="S9" s="83">
        <v>50001998</v>
      </c>
      <c r="T9" s="74" t="str">
        <f t="shared" si="2"/>
        <v>포테토칩 오리지널(125g)[2348/1]</v>
      </c>
      <c r="U9" s="83" t="s">
        <v>554</v>
      </c>
      <c r="V9" s="83" t="s">
        <v>554</v>
      </c>
      <c r="W9" s="173"/>
      <c r="X9" s="83"/>
      <c r="Y9" s="83"/>
      <c r="Z9" s="67"/>
    </row>
    <row r="10" spans="1:26">
      <c r="A10" s="96">
        <v>44</v>
      </c>
      <c r="B10" s="167">
        <v>9</v>
      </c>
      <c r="C10" s="168">
        <v>2359</v>
      </c>
      <c r="D10" s="171" t="str">
        <f t="shared" si="0"/>
        <v>2359_450x450.jpg</v>
      </c>
      <c r="E10" s="171" t="str">
        <f t="shared" si="1"/>
        <v>2359_상세.jpg</v>
      </c>
      <c r="F10" s="486"/>
      <c r="G10" s="79" t="s">
        <v>1153</v>
      </c>
      <c r="H10" s="79" t="s">
        <v>1153</v>
      </c>
      <c r="I10" s="172" t="s">
        <v>220</v>
      </c>
      <c r="J10" s="108" t="s">
        <v>221</v>
      </c>
      <c r="K10" s="159">
        <v>1</v>
      </c>
      <c r="L10" s="80">
        <v>16</v>
      </c>
      <c r="M10" s="156">
        <v>1100</v>
      </c>
      <c r="N10" s="101" t="s">
        <v>782</v>
      </c>
      <c r="O10" s="111">
        <v>2500</v>
      </c>
      <c r="P10" s="83"/>
      <c r="Q10" s="83"/>
      <c r="R10" s="83" t="s">
        <v>562</v>
      </c>
      <c r="S10" s="83">
        <v>50001998</v>
      </c>
      <c r="T10" s="74" t="str">
        <f t="shared" si="2"/>
        <v>별따먹자(62g)[2359/1]</v>
      </c>
      <c r="U10" s="83" t="s">
        <v>554</v>
      </c>
      <c r="V10" s="83" t="s">
        <v>554</v>
      </c>
      <c r="W10" s="173"/>
      <c r="X10" s="83"/>
      <c r="Y10" s="83"/>
      <c r="Z10" s="67"/>
    </row>
    <row r="11" spans="1:26">
      <c r="A11" s="96">
        <v>37</v>
      </c>
      <c r="B11" s="167">
        <v>10</v>
      </c>
      <c r="C11" s="168">
        <v>2376</v>
      </c>
      <c r="D11" s="171" t="str">
        <f t="shared" si="0"/>
        <v>2376_450x450.jpg</v>
      </c>
      <c r="E11" s="171" t="str">
        <f t="shared" si="1"/>
        <v>2376_상세.jpg</v>
      </c>
      <c r="F11" s="486"/>
      <c r="G11" s="79" t="s">
        <v>1153</v>
      </c>
      <c r="H11" s="79" t="s">
        <v>1153</v>
      </c>
      <c r="I11" s="172" t="s">
        <v>565</v>
      </c>
      <c r="J11" s="108" t="s">
        <v>213</v>
      </c>
      <c r="K11" s="159">
        <v>1</v>
      </c>
      <c r="L11" s="80">
        <v>12</v>
      </c>
      <c r="M11" s="156">
        <v>1800</v>
      </c>
      <c r="N11" s="101" t="s">
        <v>782</v>
      </c>
      <c r="O11" s="111">
        <v>2500</v>
      </c>
      <c r="P11" s="83"/>
      <c r="Q11" s="83"/>
      <c r="R11" s="83" t="s">
        <v>562</v>
      </c>
      <c r="S11" s="83">
        <v>50001998</v>
      </c>
      <c r="T11" s="74" t="str">
        <f t="shared" si="2"/>
        <v>닭다리너겟(130g)[2376/1]</v>
      </c>
      <c r="U11" s="83" t="s">
        <v>554</v>
      </c>
      <c r="V11" s="83" t="s">
        <v>554</v>
      </c>
      <c r="W11" s="173"/>
      <c r="X11" s="83"/>
      <c r="Y11" s="83"/>
      <c r="Z11" s="67"/>
    </row>
    <row r="12" spans="1:26">
      <c r="A12" s="96">
        <v>26</v>
      </c>
      <c r="B12" s="167">
        <v>11</v>
      </c>
      <c r="C12" s="168">
        <v>2390</v>
      </c>
      <c r="D12" s="171" t="str">
        <f t="shared" si="0"/>
        <v>2390_450x450.jpg</v>
      </c>
      <c r="E12" s="171" t="str">
        <f t="shared" si="1"/>
        <v>2390_상세.jpg</v>
      </c>
      <c r="F12" s="485"/>
      <c r="G12" s="79" t="s">
        <v>1153</v>
      </c>
      <c r="H12" s="482" t="s">
        <v>1297</v>
      </c>
      <c r="I12" s="172" t="s">
        <v>1295</v>
      </c>
      <c r="J12" s="108" t="s">
        <v>199</v>
      </c>
      <c r="K12" s="159">
        <v>1</v>
      </c>
      <c r="L12" s="80">
        <v>16</v>
      </c>
      <c r="M12" s="156">
        <v>1100</v>
      </c>
      <c r="N12" s="101" t="s">
        <v>782</v>
      </c>
      <c r="O12" s="111">
        <v>2500</v>
      </c>
      <c r="P12" s="83"/>
      <c r="Q12" s="83"/>
      <c r="R12" s="83" t="s">
        <v>562</v>
      </c>
      <c r="S12" s="83">
        <v>50001998</v>
      </c>
      <c r="T12" s="74" t="str">
        <f t="shared" si="2"/>
        <v>벌집와플(75g)[2390/1]</v>
      </c>
      <c r="U12" s="83" t="s">
        <v>554</v>
      </c>
      <c r="V12" s="83" t="s">
        <v>554</v>
      </c>
      <c r="W12" s="173"/>
      <c r="X12" s="83"/>
      <c r="Y12" s="83"/>
      <c r="Z12" s="67"/>
    </row>
    <row r="13" spans="1:26">
      <c r="A13" s="96">
        <v>33</v>
      </c>
      <c r="B13" s="167">
        <v>12</v>
      </c>
      <c r="C13" s="168">
        <v>2393</v>
      </c>
      <c r="D13" s="171" t="str">
        <f t="shared" si="0"/>
        <v>2393_450x450.jpg</v>
      </c>
      <c r="E13" s="171" t="str">
        <f t="shared" si="1"/>
        <v>2393_상세.jpg</v>
      </c>
      <c r="F13" s="486"/>
      <c r="G13" s="79" t="s">
        <v>1153</v>
      </c>
      <c r="H13" s="79" t="s">
        <v>1153</v>
      </c>
      <c r="I13" s="172" t="s">
        <v>210</v>
      </c>
      <c r="J13" s="108" t="s">
        <v>177</v>
      </c>
      <c r="K13" s="159">
        <v>1</v>
      </c>
      <c r="L13" s="80">
        <v>60</v>
      </c>
      <c r="M13" s="156">
        <v>750</v>
      </c>
      <c r="N13" s="101" t="s">
        <v>782</v>
      </c>
      <c r="O13" s="111">
        <v>2500</v>
      </c>
      <c r="P13" s="83"/>
      <c r="Q13" s="83"/>
      <c r="R13" s="83" t="s">
        <v>562</v>
      </c>
      <c r="S13" s="83">
        <v>50001998</v>
      </c>
      <c r="T13" s="74" t="str">
        <f t="shared" si="2"/>
        <v>쫄병스낵매콤한맛[2393/1]</v>
      </c>
      <c r="U13" s="83" t="s">
        <v>554</v>
      </c>
      <c r="V13" s="83" t="s">
        <v>554</v>
      </c>
      <c r="W13" s="173"/>
      <c r="X13" s="83"/>
      <c r="Y13" s="83"/>
      <c r="Z13" s="67"/>
    </row>
    <row r="14" spans="1:26">
      <c r="A14" s="96">
        <v>34</v>
      </c>
      <c r="B14" s="167">
        <v>13</v>
      </c>
      <c r="C14" s="168">
        <v>2394</v>
      </c>
      <c r="D14" s="171" t="str">
        <f t="shared" si="0"/>
        <v>2394_450x450.jpg</v>
      </c>
      <c r="E14" s="171" t="str">
        <f t="shared" si="1"/>
        <v>2394_상세.jpg</v>
      </c>
      <c r="F14" s="486"/>
      <c r="G14" s="79" t="s">
        <v>1153</v>
      </c>
      <c r="H14" s="79" t="s">
        <v>1153</v>
      </c>
      <c r="I14" s="172" t="s">
        <v>211</v>
      </c>
      <c r="J14" s="108" t="s">
        <v>177</v>
      </c>
      <c r="K14" s="159">
        <v>1</v>
      </c>
      <c r="L14" s="80">
        <v>60</v>
      </c>
      <c r="M14" s="156">
        <v>750</v>
      </c>
      <c r="N14" s="101" t="s">
        <v>782</v>
      </c>
      <c r="O14" s="111">
        <v>2500</v>
      </c>
      <c r="P14" s="83"/>
      <c r="Q14" s="83"/>
      <c r="R14" s="83" t="s">
        <v>562</v>
      </c>
      <c r="S14" s="83">
        <v>50001998</v>
      </c>
      <c r="T14" s="74" t="str">
        <f t="shared" si="2"/>
        <v>쫄병스낵바베큐맛[2394/1]</v>
      </c>
      <c r="U14" s="83" t="s">
        <v>554</v>
      </c>
      <c r="V14" s="83" t="s">
        <v>554</v>
      </c>
      <c r="W14" s="173"/>
      <c r="X14" s="83"/>
      <c r="Y14" s="83"/>
      <c r="Z14" s="67"/>
    </row>
    <row r="15" spans="1:26">
      <c r="A15" s="96">
        <v>43</v>
      </c>
      <c r="B15" s="167">
        <v>14</v>
      </c>
      <c r="C15" s="168">
        <v>2397</v>
      </c>
      <c r="D15" s="171" t="str">
        <f t="shared" si="0"/>
        <v>2397_450x450.jpg</v>
      </c>
      <c r="E15" s="171" t="str">
        <f t="shared" si="1"/>
        <v>2397_상세.jpg</v>
      </c>
      <c r="F15" s="486"/>
      <c r="G15" s="79" t="s">
        <v>1153</v>
      </c>
      <c r="H15" s="79" t="s">
        <v>1153</v>
      </c>
      <c r="I15" s="172" t="s">
        <v>218</v>
      </c>
      <c r="J15" s="108" t="s">
        <v>219</v>
      </c>
      <c r="K15" s="159">
        <v>1</v>
      </c>
      <c r="L15" s="80">
        <v>16</v>
      </c>
      <c r="M15" s="156">
        <v>1750</v>
      </c>
      <c r="N15" s="101" t="s">
        <v>782</v>
      </c>
      <c r="O15" s="111">
        <v>2500</v>
      </c>
      <c r="P15" s="83"/>
      <c r="Q15" s="83"/>
      <c r="R15" s="83" t="s">
        <v>562</v>
      </c>
      <c r="S15" s="83">
        <v>50001998</v>
      </c>
      <c r="T15" s="74" t="str">
        <f t="shared" si="2"/>
        <v>별따먹자(100g)[2397/1]</v>
      </c>
      <c r="U15" s="83" t="s">
        <v>554</v>
      </c>
      <c r="V15" s="83" t="s">
        <v>554</v>
      </c>
      <c r="W15" s="173"/>
      <c r="X15" s="83"/>
      <c r="Y15" s="83"/>
      <c r="Z15" s="67"/>
    </row>
    <row r="16" spans="1:26">
      <c r="A16" s="96">
        <v>40</v>
      </c>
      <c r="B16" s="167">
        <v>15</v>
      </c>
      <c r="C16" s="168">
        <v>2480</v>
      </c>
      <c r="D16" s="171" t="str">
        <f t="shared" si="0"/>
        <v>2480_450x450.jpg</v>
      </c>
      <c r="E16" s="171" t="str">
        <f t="shared" si="1"/>
        <v>2480_상세.jpg</v>
      </c>
      <c r="F16" s="486"/>
      <c r="G16" s="79" t="s">
        <v>1153</v>
      </c>
      <c r="H16" s="482" t="s">
        <v>1297</v>
      </c>
      <c r="I16" s="172" t="s">
        <v>1290</v>
      </c>
      <c r="J16" s="108" t="s">
        <v>215</v>
      </c>
      <c r="K16" s="159">
        <v>1</v>
      </c>
      <c r="L16" s="80">
        <v>8</v>
      </c>
      <c r="M16" s="156">
        <v>1850</v>
      </c>
      <c r="N16" s="101" t="s">
        <v>782</v>
      </c>
      <c r="O16" s="111">
        <v>2500</v>
      </c>
      <c r="P16" s="83"/>
      <c r="Q16" s="83"/>
      <c r="R16" s="83" t="s">
        <v>562</v>
      </c>
      <c r="S16" s="83">
        <v>50001998</v>
      </c>
      <c r="T16" s="74" t="str">
        <f t="shared" si="2"/>
        <v>양파링(중)[2480/1]</v>
      </c>
      <c r="U16" s="83" t="s">
        <v>554</v>
      </c>
      <c r="V16" s="83" t="s">
        <v>554</v>
      </c>
      <c r="W16" s="173"/>
      <c r="X16" s="83"/>
      <c r="Y16" s="83"/>
      <c r="Z16" s="67"/>
    </row>
    <row r="17" spans="1:26">
      <c r="A17" s="96">
        <v>4</v>
      </c>
      <c r="B17" s="167">
        <v>16</v>
      </c>
      <c r="C17" s="76">
        <v>2509</v>
      </c>
      <c r="D17" s="171" t="str">
        <f t="shared" si="0"/>
        <v>2509_450x450.jpg</v>
      </c>
      <c r="E17" s="171" t="str">
        <f t="shared" si="1"/>
        <v>2509_상세.jpg</v>
      </c>
      <c r="F17" s="486"/>
      <c r="G17" s="412" t="s">
        <v>1164</v>
      </c>
      <c r="H17" s="79" t="s">
        <v>1153</v>
      </c>
      <c r="I17" s="78" t="s">
        <v>845</v>
      </c>
      <c r="J17" s="108" t="s">
        <v>635</v>
      </c>
      <c r="K17" s="171">
        <v>1</v>
      </c>
      <c r="L17" s="108">
        <v>12</v>
      </c>
      <c r="M17" s="169">
        <v>6500</v>
      </c>
      <c r="N17" s="101" t="s">
        <v>782</v>
      </c>
      <c r="O17" s="111">
        <v>2500</v>
      </c>
      <c r="P17" s="83" t="s">
        <v>497</v>
      </c>
      <c r="Q17" s="83"/>
      <c r="R17" s="83" t="s">
        <v>561</v>
      </c>
      <c r="S17" s="83">
        <v>50002001</v>
      </c>
      <c r="T17" s="74" t="str">
        <f t="shared" si="2"/>
        <v>츄파춥스 크레모사딸기디스플레이/20개[2509/1]</v>
      </c>
      <c r="U17" s="83" t="s">
        <v>554</v>
      </c>
      <c r="V17" s="83" t="s">
        <v>1162</v>
      </c>
      <c r="W17" s="83"/>
      <c r="X17" s="173"/>
      <c r="Y17" s="173"/>
      <c r="Z17" s="110" t="s">
        <v>1163</v>
      </c>
    </row>
    <row r="18" spans="1:26">
      <c r="A18" s="96">
        <v>8</v>
      </c>
      <c r="B18" s="167">
        <v>17</v>
      </c>
      <c r="C18" s="76">
        <v>2513</v>
      </c>
      <c r="D18" s="171" t="str">
        <f t="shared" si="0"/>
        <v>2513_450x450.jpg</v>
      </c>
      <c r="E18" s="171" t="str">
        <f t="shared" si="1"/>
        <v>2513_상세.jpg</v>
      </c>
      <c r="F18" s="486"/>
      <c r="G18" s="412" t="s">
        <v>1164</v>
      </c>
      <c r="H18" s="79" t="s">
        <v>1153</v>
      </c>
      <c r="I18" s="78" t="s">
        <v>800</v>
      </c>
      <c r="J18" s="171" t="s">
        <v>636</v>
      </c>
      <c r="K18" s="159">
        <v>24</v>
      </c>
      <c r="L18" s="80">
        <v>6</v>
      </c>
      <c r="M18" s="169">
        <v>10500</v>
      </c>
      <c r="N18" s="101" t="s">
        <v>782</v>
      </c>
      <c r="O18" s="111">
        <v>2500</v>
      </c>
      <c r="P18" s="83" t="s">
        <v>498</v>
      </c>
      <c r="Q18" s="83"/>
      <c r="R18" s="83" t="s">
        <v>561</v>
      </c>
      <c r="S18" s="83">
        <v>50002001</v>
      </c>
      <c r="T18" s="74" t="str">
        <f t="shared" si="2"/>
        <v>멘토스C1035푸르티/1case[2513/24]</v>
      </c>
      <c r="U18" s="83" t="s">
        <v>554</v>
      </c>
      <c r="V18" s="83" t="s">
        <v>1166</v>
      </c>
      <c r="W18" s="83"/>
      <c r="X18" s="83"/>
      <c r="Y18" s="83"/>
      <c r="Z18" s="110" t="s">
        <v>1163</v>
      </c>
    </row>
    <row r="19" spans="1:26">
      <c r="A19" s="96">
        <v>9</v>
      </c>
      <c r="B19" s="167">
        <v>18</v>
      </c>
      <c r="C19" s="76">
        <v>2514</v>
      </c>
      <c r="D19" s="171" t="str">
        <f t="shared" si="0"/>
        <v>2514_450x450.jpg</v>
      </c>
      <c r="E19" s="171" t="str">
        <f t="shared" si="1"/>
        <v>2514_상세.jpg</v>
      </c>
      <c r="F19" s="486"/>
      <c r="G19" s="412" t="s">
        <v>1164</v>
      </c>
      <c r="H19" s="79" t="s">
        <v>1153</v>
      </c>
      <c r="I19" s="78" t="s">
        <v>290</v>
      </c>
      <c r="J19" s="171" t="s">
        <v>636</v>
      </c>
      <c r="K19" s="80">
        <v>24</v>
      </c>
      <c r="L19" s="80">
        <v>6</v>
      </c>
      <c r="M19" s="169">
        <v>10500</v>
      </c>
      <c r="N19" s="101" t="s">
        <v>782</v>
      </c>
      <c r="O19" s="111">
        <v>2500</v>
      </c>
      <c r="P19" s="83" t="s">
        <v>498</v>
      </c>
      <c r="Q19" s="83"/>
      <c r="R19" s="83" t="s">
        <v>561</v>
      </c>
      <c r="S19" s="83">
        <v>50002001</v>
      </c>
      <c r="T19" s="74" t="str">
        <f t="shared" si="2"/>
        <v>멘토스C1036뉴레인보우/1case[2514/24]</v>
      </c>
      <c r="U19" s="83" t="s">
        <v>554</v>
      </c>
      <c r="V19" s="83" t="s">
        <v>1166</v>
      </c>
      <c r="W19" s="83"/>
      <c r="X19" s="83"/>
      <c r="Y19" s="83"/>
      <c r="Z19" s="110" t="s">
        <v>1163</v>
      </c>
    </row>
    <row r="20" spans="1:26">
      <c r="A20" s="96">
        <v>10</v>
      </c>
      <c r="B20" s="167">
        <v>19</v>
      </c>
      <c r="C20" s="76">
        <v>2515</v>
      </c>
      <c r="D20" s="171" t="str">
        <f t="shared" si="0"/>
        <v>2515_450x450.jpg</v>
      </c>
      <c r="E20" s="171" t="str">
        <f t="shared" si="1"/>
        <v>2515_상세.jpg</v>
      </c>
      <c r="F20" s="486"/>
      <c r="G20" s="412" t="s">
        <v>1164</v>
      </c>
      <c r="H20" s="79" t="s">
        <v>1153</v>
      </c>
      <c r="I20" s="78" t="s">
        <v>291</v>
      </c>
      <c r="J20" s="174" t="s">
        <v>641</v>
      </c>
      <c r="K20" s="80">
        <v>24</v>
      </c>
      <c r="L20" s="80">
        <v>6</v>
      </c>
      <c r="M20" s="169">
        <v>10500</v>
      </c>
      <c r="N20" s="101" t="s">
        <v>782</v>
      </c>
      <c r="O20" s="111">
        <v>2500</v>
      </c>
      <c r="P20" s="83" t="s">
        <v>498</v>
      </c>
      <c r="Q20" s="83"/>
      <c r="R20" s="83" t="s">
        <v>561</v>
      </c>
      <c r="S20" s="83">
        <v>50002001</v>
      </c>
      <c r="T20" s="74" t="str">
        <f t="shared" si="2"/>
        <v>멘토스C1033믹스그레이프/1case[2515/24]</v>
      </c>
      <c r="U20" s="83" t="s">
        <v>554</v>
      </c>
      <c r="V20" s="83" t="s">
        <v>1166</v>
      </c>
      <c r="W20" s="83"/>
      <c r="X20" s="83"/>
      <c r="Y20" s="83"/>
      <c r="Z20" s="110" t="s">
        <v>1163</v>
      </c>
    </row>
    <row r="21" spans="1:26">
      <c r="A21" s="96">
        <v>12</v>
      </c>
      <c r="B21" s="167">
        <v>20</v>
      </c>
      <c r="C21" s="168">
        <v>2543</v>
      </c>
      <c r="D21" s="171" t="str">
        <f t="shared" si="0"/>
        <v>2543_450x450.jpg</v>
      </c>
      <c r="E21" s="171" t="str">
        <f t="shared" si="1"/>
        <v>2543_상세.jpg</v>
      </c>
      <c r="F21" s="486"/>
      <c r="G21" s="79" t="s">
        <v>1153</v>
      </c>
      <c r="H21" s="482" t="s">
        <v>1297</v>
      </c>
      <c r="I21" s="172" t="s">
        <v>1291</v>
      </c>
      <c r="J21" s="108" t="s">
        <v>640</v>
      </c>
      <c r="K21" s="80">
        <v>1</v>
      </c>
      <c r="L21" s="80">
        <v>6</v>
      </c>
      <c r="M21" s="156">
        <v>3350</v>
      </c>
      <c r="N21" s="101" t="s">
        <v>782</v>
      </c>
      <c r="O21" s="111">
        <v>2500</v>
      </c>
      <c r="P21" s="83"/>
      <c r="Q21" s="83"/>
      <c r="R21" s="83" t="s">
        <v>562</v>
      </c>
      <c r="S21" s="83">
        <v>50001998</v>
      </c>
      <c r="T21" s="74" t="str">
        <f t="shared" si="2"/>
        <v>새우깡(400g)[2543/1]</v>
      </c>
      <c r="U21" s="83" t="s">
        <v>554</v>
      </c>
      <c r="V21" s="83" t="s">
        <v>554</v>
      </c>
      <c r="W21" s="83"/>
      <c r="X21" s="83"/>
      <c r="Y21" s="83"/>
      <c r="Z21" s="67"/>
    </row>
    <row r="22" spans="1:26">
      <c r="A22" s="96">
        <v>15</v>
      </c>
      <c r="B22" s="167">
        <v>21</v>
      </c>
      <c r="C22" s="168">
        <v>2545</v>
      </c>
      <c r="D22" s="171" t="str">
        <f t="shared" si="0"/>
        <v>2545_450x450.jpg</v>
      </c>
      <c r="E22" s="171" t="str">
        <f t="shared" si="1"/>
        <v>2545_상세.jpg</v>
      </c>
      <c r="F22" s="486"/>
      <c r="G22" s="79" t="s">
        <v>1153</v>
      </c>
      <c r="H22" s="482" t="s">
        <v>1297</v>
      </c>
      <c r="I22" s="172" t="s">
        <v>1292</v>
      </c>
      <c r="J22" s="108" t="s">
        <v>181</v>
      </c>
      <c r="K22" s="80">
        <v>1</v>
      </c>
      <c r="L22" s="80">
        <v>6</v>
      </c>
      <c r="M22" s="156">
        <v>3350</v>
      </c>
      <c r="N22" s="101" t="s">
        <v>782</v>
      </c>
      <c r="O22" s="111">
        <v>2500</v>
      </c>
      <c r="P22" s="83"/>
      <c r="Q22" s="83"/>
      <c r="R22" s="83" t="s">
        <v>562</v>
      </c>
      <c r="S22" s="83">
        <v>50001998</v>
      </c>
      <c r="T22" s="74" t="str">
        <f t="shared" si="2"/>
        <v>매운새우깡(400g)[2545/1]</v>
      </c>
      <c r="U22" s="83" t="s">
        <v>554</v>
      </c>
      <c r="V22" s="83" t="s">
        <v>554</v>
      </c>
      <c r="W22" s="173"/>
      <c r="X22" s="83"/>
      <c r="Y22" s="83"/>
      <c r="Z22" s="67"/>
    </row>
    <row r="23" spans="1:26">
      <c r="A23" s="96">
        <v>20</v>
      </c>
      <c r="B23" s="167">
        <v>22</v>
      </c>
      <c r="C23" s="168">
        <v>2548</v>
      </c>
      <c r="D23" s="171" t="str">
        <f t="shared" si="0"/>
        <v>2548_450x450.jpg</v>
      </c>
      <c r="E23" s="171" t="str">
        <f t="shared" si="1"/>
        <v>2548_상세.jpg</v>
      </c>
      <c r="F23" s="486"/>
      <c r="G23" s="79" t="s">
        <v>1153</v>
      </c>
      <c r="H23" s="482" t="s">
        <v>1297</v>
      </c>
      <c r="I23" s="172" t="s">
        <v>1293</v>
      </c>
      <c r="J23" s="108" t="s">
        <v>189</v>
      </c>
      <c r="K23" s="80">
        <v>1</v>
      </c>
      <c r="L23" s="80">
        <v>8</v>
      </c>
      <c r="M23" s="156">
        <v>3200</v>
      </c>
      <c r="N23" s="101" t="s">
        <v>782</v>
      </c>
      <c r="O23" s="111">
        <v>2500</v>
      </c>
      <c r="P23" s="83"/>
      <c r="Q23" s="83"/>
      <c r="R23" s="83" t="s">
        <v>562</v>
      </c>
      <c r="S23" s="83">
        <v>50001998</v>
      </c>
      <c r="T23" s="74" t="str">
        <f t="shared" si="2"/>
        <v>꿀꽈배기(지퍼/대)[2548/1]</v>
      </c>
      <c r="U23" s="83" t="s">
        <v>554</v>
      </c>
      <c r="V23" s="83" t="s">
        <v>554</v>
      </c>
      <c r="W23" s="173"/>
      <c r="X23" s="83"/>
      <c r="Y23" s="83"/>
      <c r="Z23" s="67"/>
    </row>
    <row r="24" spans="1:26">
      <c r="A24" s="96">
        <v>24</v>
      </c>
      <c r="B24" s="167">
        <v>23</v>
      </c>
      <c r="C24" s="168">
        <v>2552</v>
      </c>
      <c r="D24" s="171" t="str">
        <f t="shared" si="0"/>
        <v>2552_450x450.jpg</v>
      </c>
      <c r="E24" s="171" t="str">
        <f t="shared" si="1"/>
        <v>2552_상세.jpg</v>
      </c>
      <c r="F24" s="486"/>
      <c r="G24" s="79" t="s">
        <v>1153</v>
      </c>
      <c r="H24" s="482" t="s">
        <v>1297</v>
      </c>
      <c r="I24" s="172" t="s">
        <v>1294</v>
      </c>
      <c r="J24" s="108" t="s">
        <v>196</v>
      </c>
      <c r="K24" s="80">
        <v>1</v>
      </c>
      <c r="L24" s="80">
        <v>8</v>
      </c>
      <c r="M24" s="156">
        <v>3150</v>
      </c>
      <c r="N24" s="101" t="s">
        <v>782</v>
      </c>
      <c r="O24" s="111">
        <v>2500</v>
      </c>
      <c r="P24" s="83"/>
      <c r="Q24" s="83"/>
      <c r="R24" s="83" t="s">
        <v>562</v>
      </c>
      <c r="S24" s="83">
        <v>50001998</v>
      </c>
      <c r="T24" s="74" t="str">
        <f t="shared" si="2"/>
        <v>자갈치(지퍼/대)[2552/1]</v>
      </c>
      <c r="U24" s="83" t="s">
        <v>554</v>
      </c>
      <c r="V24" s="83" t="s">
        <v>554</v>
      </c>
      <c r="W24" s="173"/>
      <c r="X24" s="83"/>
      <c r="Y24" s="83"/>
      <c r="Z24" s="67"/>
    </row>
    <row r="25" spans="1:26">
      <c r="A25" s="96">
        <v>31</v>
      </c>
      <c r="B25" s="167">
        <v>24</v>
      </c>
      <c r="C25" s="168">
        <v>2554</v>
      </c>
      <c r="D25" s="171" t="str">
        <f t="shared" si="0"/>
        <v>2554_450x450.jpg</v>
      </c>
      <c r="E25" s="171" t="str">
        <f t="shared" si="1"/>
        <v>2554_상세.jpg</v>
      </c>
      <c r="F25" s="486"/>
      <c r="G25" s="79" t="s">
        <v>1153</v>
      </c>
      <c r="H25" s="79" t="s">
        <v>1153</v>
      </c>
      <c r="I25" s="172" t="s">
        <v>206</v>
      </c>
      <c r="J25" s="108" t="s">
        <v>207</v>
      </c>
      <c r="K25" s="80">
        <v>1</v>
      </c>
      <c r="L25" s="80">
        <v>8</v>
      </c>
      <c r="M25" s="156">
        <v>3150</v>
      </c>
      <c r="N25" s="101" t="s">
        <v>782</v>
      </c>
      <c r="O25" s="111">
        <v>2500</v>
      </c>
      <c r="P25" s="83"/>
      <c r="Q25" s="83"/>
      <c r="R25" s="83" t="s">
        <v>562</v>
      </c>
      <c r="S25" s="83">
        <v>50001998</v>
      </c>
      <c r="T25" s="74" t="str">
        <f t="shared" si="2"/>
        <v>포스틱(지퍼/대)[2554/1]</v>
      </c>
      <c r="U25" s="83" t="s">
        <v>554</v>
      </c>
      <c r="V25" s="83" t="s">
        <v>554</v>
      </c>
      <c r="W25" s="173"/>
      <c r="X25" s="83"/>
      <c r="Y25" s="83"/>
      <c r="Z25" s="67"/>
    </row>
    <row r="26" spans="1:26">
      <c r="A26" s="96">
        <v>39</v>
      </c>
      <c r="B26" s="167">
        <v>25</v>
      </c>
      <c r="C26" s="168">
        <v>2558</v>
      </c>
      <c r="D26" s="171" t="str">
        <f t="shared" si="0"/>
        <v>2558_450x450.jpg</v>
      </c>
      <c r="E26" s="171" t="str">
        <f t="shared" si="1"/>
        <v>2558_상세.jpg</v>
      </c>
      <c r="F26" s="486"/>
      <c r="G26" s="412" t="s">
        <v>1288</v>
      </c>
      <c r="H26" s="482" t="s">
        <v>1297</v>
      </c>
      <c r="I26" s="172" t="s">
        <v>1296</v>
      </c>
      <c r="J26" s="108" t="s">
        <v>214</v>
      </c>
      <c r="K26" s="80">
        <v>1</v>
      </c>
      <c r="L26" s="80">
        <v>20</v>
      </c>
      <c r="M26" s="156">
        <v>900</v>
      </c>
      <c r="N26" s="101" t="s">
        <v>782</v>
      </c>
      <c r="O26" s="111">
        <v>2500</v>
      </c>
      <c r="P26" s="83"/>
      <c r="Q26" s="83"/>
      <c r="R26" s="83" t="s">
        <v>562</v>
      </c>
      <c r="S26" s="83">
        <v>50001998</v>
      </c>
      <c r="T26" s="74" t="str">
        <f t="shared" si="2"/>
        <v>양파링 Hot &amp; Spicy[2558/1]</v>
      </c>
      <c r="U26" s="83" t="s">
        <v>554</v>
      </c>
      <c r="V26" s="83" t="s">
        <v>554</v>
      </c>
      <c r="W26" s="173"/>
      <c r="X26" s="83"/>
      <c r="Y26" s="83"/>
      <c r="Z26" s="67"/>
    </row>
    <row r="27" spans="1:26">
      <c r="A27" s="96">
        <v>18</v>
      </c>
      <c r="B27" s="167">
        <v>26</v>
      </c>
      <c r="C27" s="168">
        <v>2562</v>
      </c>
      <c r="D27" s="171" t="str">
        <f t="shared" si="0"/>
        <v>2562_450x450.jpg</v>
      </c>
      <c r="E27" s="171" t="str">
        <f t="shared" si="1"/>
        <v>2562_상세.jpg</v>
      </c>
      <c r="F27" s="486"/>
      <c r="G27" s="79" t="s">
        <v>1153</v>
      </c>
      <c r="H27" s="79" t="s">
        <v>1153</v>
      </c>
      <c r="I27" s="172" t="s">
        <v>186</v>
      </c>
      <c r="J27" s="108" t="s">
        <v>187</v>
      </c>
      <c r="K27" s="80">
        <v>1</v>
      </c>
      <c r="L27" s="80">
        <v>8</v>
      </c>
      <c r="M27" s="156">
        <v>3200</v>
      </c>
      <c r="N27" s="101" t="s">
        <v>782</v>
      </c>
      <c r="O27" s="111">
        <v>2500</v>
      </c>
      <c r="P27" s="83"/>
      <c r="Q27" s="83"/>
      <c r="R27" s="83" t="s">
        <v>562</v>
      </c>
      <c r="S27" s="83">
        <v>50001998</v>
      </c>
      <c r="T27" s="74" t="str">
        <f t="shared" si="2"/>
        <v>감자깡(지퍼/대)[2562/1]</v>
      </c>
      <c r="U27" s="83" t="s">
        <v>554</v>
      </c>
      <c r="V27" s="83" t="s">
        <v>554</v>
      </c>
      <c r="W27" s="173"/>
      <c r="X27" s="83"/>
      <c r="Y27" s="83"/>
      <c r="Z27" s="67"/>
    </row>
    <row r="28" spans="1:26">
      <c r="A28" s="96">
        <v>50</v>
      </c>
      <c r="B28" s="167">
        <v>27</v>
      </c>
      <c r="C28" s="168">
        <v>2568</v>
      </c>
      <c r="D28" s="171" t="str">
        <f t="shared" si="0"/>
        <v>2568_450x450.jpg</v>
      </c>
      <c r="E28" s="171" t="str">
        <f t="shared" si="1"/>
        <v>2568_상세.jpg</v>
      </c>
      <c r="F28" s="486"/>
      <c r="G28" s="79" t="s">
        <v>1153</v>
      </c>
      <c r="H28" s="79" t="s">
        <v>1153</v>
      </c>
      <c r="I28" s="172" t="s">
        <v>230</v>
      </c>
      <c r="J28" s="108" t="s">
        <v>231</v>
      </c>
      <c r="K28" s="80">
        <v>1</v>
      </c>
      <c r="L28" s="80">
        <v>24</v>
      </c>
      <c r="M28" s="156">
        <v>1750</v>
      </c>
      <c r="N28" s="101" t="s">
        <v>782</v>
      </c>
      <c r="O28" s="111">
        <v>2500</v>
      </c>
      <c r="P28" s="83"/>
      <c r="Q28" s="83"/>
      <c r="R28" s="83" t="s">
        <v>562</v>
      </c>
      <c r="S28" s="83">
        <v>50001998</v>
      </c>
      <c r="T28" s="74" t="str">
        <f t="shared" si="2"/>
        <v>수미칩 오리지널[2568/1]</v>
      </c>
      <c r="U28" s="83" t="s">
        <v>554</v>
      </c>
      <c r="V28" s="83" t="s">
        <v>554</v>
      </c>
      <c r="W28" s="173"/>
      <c r="X28" s="83"/>
      <c r="Y28" s="83"/>
      <c r="Z28" s="67"/>
    </row>
    <row r="29" spans="1:26">
      <c r="A29" s="96">
        <v>51</v>
      </c>
      <c r="B29" s="167">
        <v>28</v>
      </c>
      <c r="C29" s="168">
        <v>2569</v>
      </c>
      <c r="D29" s="171" t="str">
        <f t="shared" si="0"/>
        <v>2569_450x450.jpg</v>
      </c>
      <c r="E29" s="171" t="str">
        <f t="shared" si="1"/>
        <v>2569_상세.jpg</v>
      </c>
      <c r="F29" s="486"/>
      <c r="G29" s="79" t="s">
        <v>1153</v>
      </c>
      <c r="H29" s="79" t="s">
        <v>1153</v>
      </c>
      <c r="I29" s="172" t="s">
        <v>232</v>
      </c>
      <c r="J29" s="108" t="s">
        <v>231</v>
      </c>
      <c r="K29" s="80">
        <v>1</v>
      </c>
      <c r="L29" s="80">
        <v>24</v>
      </c>
      <c r="M29" s="156">
        <v>1750</v>
      </c>
      <c r="N29" s="101" t="s">
        <v>782</v>
      </c>
      <c r="O29" s="111">
        <v>2500</v>
      </c>
      <c r="P29" s="83"/>
      <c r="Q29" s="83"/>
      <c r="R29" s="83" t="s">
        <v>562</v>
      </c>
      <c r="S29" s="83">
        <v>50001998</v>
      </c>
      <c r="T29" s="74" t="str">
        <f t="shared" si="2"/>
        <v>수미칩 어니언[2569/1]</v>
      </c>
      <c r="U29" s="83" t="s">
        <v>554</v>
      </c>
      <c r="V29" s="83" t="s">
        <v>554</v>
      </c>
      <c r="W29" s="173"/>
      <c r="X29" s="83"/>
      <c r="Y29" s="83"/>
      <c r="Z29" s="67"/>
    </row>
    <row r="30" spans="1:26">
      <c r="A30" s="96">
        <v>46</v>
      </c>
      <c r="B30" s="167">
        <v>29</v>
      </c>
      <c r="C30" s="168">
        <v>2573</v>
      </c>
      <c r="D30" s="171" t="str">
        <f t="shared" si="0"/>
        <v>2573_450x450.jpg</v>
      </c>
      <c r="E30" s="171" t="str">
        <f t="shared" si="1"/>
        <v>2573_상세.jpg</v>
      </c>
      <c r="F30" s="486"/>
      <c r="G30" s="79" t="s">
        <v>1153</v>
      </c>
      <c r="H30" s="79" t="s">
        <v>1153</v>
      </c>
      <c r="I30" s="172" t="s">
        <v>224</v>
      </c>
      <c r="J30" s="108" t="s">
        <v>225</v>
      </c>
      <c r="K30" s="80">
        <v>1</v>
      </c>
      <c r="L30" s="80">
        <v>10</v>
      </c>
      <c r="M30" s="156">
        <v>3150</v>
      </c>
      <c r="N30" s="101" t="s">
        <v>782</v>
      </c>
      <c r="O30" s="111">
        <v>2500</v>
      </c>
      <c r="P30" s="83"/>
      <c r="Q30" s="83"/>
      <c r="R30" s="83" t="s">
        <v>562</v>
      </c>
      <c r="S30" s="83">
        <v>50001998</v>
      </c>
      <c r="T30" s="74" t="str">
        <f t="shared" si="2"/>
        <v>조청유과(지퍼/대)[2573/1]</v>
      </c>
      <c r="U30" s="83" t="s">
        <v>554</v>
      </c>
      <c r="V30" s="83" t="s">
        <v>554</v>
      </c>
      <c r="W30" s="173"/>
      <c r="X30" s="83"/>
      <c r="Y30" s="83"/>
      <c r="Z30" s="67"/>
    </row>
    <row r="31" spans="1:26">
      <c r="A31" s="96">
        <v>49</v>
      </c>
      <c r="B31" s="167">
        <v>30</v>
      </c>
      <c r="C31" s="168">
        <v>2577</v>
      </c>
      <c r="D31" s="171" t="str">
        <f t="shared" si="0"/>
        <v>2577_450x450.jpg</v>
      </c>
      <c r="E31" s="171" t="str">
        <f t="shared" si="1"/>
        <v>2577_상세.jpg</v>
      </c>
      <c r="F31" s="486"/>
      <c r="G31" s="79" t="s">
        <v>1153</v>
      </c>
      <c r="H31" s="79" t="s">
        <v>1153</v>
      </c>
      <c r="I31" s="172" t="s">
        <v>228</v>
      </c>
      <c r="J31" s="108" t="s">
        <v>229</v>
      </c>
      <c r="K31" s="80">
        <v>1</v>
      </c>
      <c r="L31" s="80">
        <v>16</v>
      </c>
      <c r="M31" s="156">
        <v>1750</v>
      </c>
      <c r="N31" s="101" t="s">
        <v>782</v>
      </c>
      <c r="O31" s="111">
        <v>2500</v>
      </c>
      <c r="P31" s="83"/>
      <c r="Q31" s="83"/>
      <c r="R31" s="83" t="s">
        <v>562</v>
      </c>
      <c r="S31" s="83">
        <v>50001998</v>
      </c>
      <c r="T31" s="74" t="str">
        <f t="shared" si="2"/>
        <v>입친구[2577/1]</v>
      </c>
      <c r="U31" s="83" t="s">
        <v>554</v>
      </c>
      <c r="V31" s="83" t="s">
        <v>554</v>
      </c>
      <c r="W31" s="173"/>
      <c r="X31" s="83"/>
      <c r="Y31" s="83"/>
      <c r="Z31" s="67"/>
    </row>
    <row r="32" spans="1:26">
      <c r="A32" s="96">
        <v>52</v>
      </c>
      <c r="B32" s="167">
        <v>31</v>
      </c>
      <c r="C32" s="168">
        <v>2579</v>
      </c>
      <c r="D32" s="171" t="str">
        <f t="shared" si="0"/>
        <v>2579_450x450.jpg</v>
      </c>
      <c r="E32" s="171" t="str">
        <f t="shared" si="1"/>
        <v>2579_상세.jpg</v>
      </c>
      <c r="F32" s="486"/>
      <c r="G32" s="79" t="s">
        <v>1153</v>
      </c>
      <c r="H32" s="79" t="s">
        <v>1153</v>
      </c>
      <c r="I32" s="172" t="s">
        <v>233</v>
      </c>
      <c r="J32" s="108" t="s">
        <v>234</v>
      </c>
      <c r="K32" s="80">
        <v>1</v>
      </c>
      <c r="L32" s="80">
        <v>16</v>
      </c>
      <c r="M32" s="156">
        <v>1750</v>
      </c>
      <c r="N32" s="101" t="s">
        <v>782</v>
      </c>
      <c r="O32" s="111">
        <v>2500</v>
      </c>
      <c r="P32" s="83"/>
      <c r="Q32" s="83"/>
      <c r="R32" s="83" t="s">
        <v>562</v>
      </c>
      <c r="S32" s="83">
        <v>50001998</v>
      </c>
      <c r="T32" s="74" t="str">
        <f t="shared" si="2"/>
        <v>W 수미칩 허니머스타드 (파우치)[2579/1]</v>
      </c>
      <c r="U32" s="83" t="s">
        <v>554</v>
      </c>
      <c r="V32" s="83" t="s">
        <v>554</v>
      </c>
      <c r="W32" s="173"/>
      <c r="X32" s="83"/>
      <c r="Y32" s="83"/>
      <c r="Z32" s="67"/>
    </row>
    <row r="33" spans="1:26">
      <c r="A33" s="96">
        <v>53</v>
      </c>
      <c r="B33" s="167">
        <v>32</v>
      </c>
      <c r="C33" s="168">
        <v>2590</v>
      </c>
      <c r="D33" s="171" t="str">
        <f t="shared" si="0"/>
        <v>2590_450x450.jpg</v>
      </c>
      <c r="E33" s="171" t="str">
        <f t="shared" si="1"/>
        <v>2590_상세.jpg</v>
      </c>
      <c r="F33" s="486"/>
      <c r="G33" s="79" t="s">
        <v>1153</v>
      </c>
      <c r="H33" s="79" t="s">
        <v>1153</v>
      </c>
      <c r="I33" s="172" t="s">
        <v>567</v>
      </c>
      <c r="J33" s="108" t="s">
        <v>235</v>
      </c>
      <c r="K33" s="80">
        <v>1</v>
      </c>
      <c r="L33" s="80">
        <v>12</v>
      </c>
      <c r="M33" s="156">
        <v>1450</v>
      </c>
      <c r="N33" s="101" t="s">
        <v>782</v>
      </c>
      <c r="O33" s="111">
        <v>2500</v>
      </c>
      <c r="P33" s="83"/>
      <c r="Q33" s="83"/>
      <c r="R33" s="83" t="s">
        <v>562</v>
      </c>
      <c r="S33" s="83">
        <v>50001998</v>
      </c>
      <c r="T33" s="74" t="str">
        <f t="shared" si="2"/>
        <v>감자군것질 오리지널[2590/1]</v>
      </c>
      <c r="U33" s="83" t="s">
        <v>554</v>
      </c>
      <c r="V33" s="83" t="s">
        <v>554</v>
      </c>
      <c r="W33" s="173"/>
      <c r="X33" s="83"/>
      <c r="Y33" s="83"/>
      <c r="Z33" s="67"/>
    </row>
    <row r="34" spans="1:26">
      <c r="A34" s="96">
        <v>54</v>
      </c>
      <c r="B34" s="167">
        <v>33</v>
      </c>
      <c r="C34" s="168">
        <v>2591</v>
      </c>
      <c r="D34" s="171" t="str">
        <f t="shared" ref="D34:D55" si="3">CONCATENATE(C34,"_450x450.jpg")</f>
        <v>2591_450x450.jpg</v>
      </c>
      <c r="E34" s="171" t="str">
        <f t="shared" ref="E34:E55" si="4">CONCATENATE(C34,"_상세.jpg")</f>
        <v>2591_상세.jpg</v>
      </c>
      <c r="F34" s="486"/>
      <c r="G34" s="79" t="s">
        <v>1153</v>
      </c>
      <c r="H34" s="79" t="s">
        <v>1153</v>
      </c>
      <c r="I34" s="172" t="s">
        <v>236</v>
      </c>
      <c r="J34" s="108" t="s">
        <v>235</v>
      </c>
      <c r="K34" s="80">
        <v>1</v>
      </c>
      <c r="L34" s="80">
        <v>12</v>
      </c>
      <c r="M34" s="156">
        <v>1450</v>
      </c>
      <c r="N34" s="101" t="s">
        <v>782</v>
      </c>
      <c r="O34" s="111">
        <v>2500</v>
      </c>
      <c r="P34" s="83"/>
      <c r="Q34" s="83"/>
      <c r="R34" s="83" t="s">
        <v>562</v>
      </c>
      <c r="S34" s="83">
        <v>50001998</v>
      </c>
      <c r="T34" s="74" t="str">
        <f t="shared" ref="T34:T55" si="5">CONCATENATE(I34,"[",C34,"/",K34,"]")</f>
        <v>감자군것질 바베큐맛[2591/1]</v>
      </c>
      <c r="U34" s="83" t="s">
        <v>554</v>
      </c>
      <c r="V34" s="83" t="s">
        <v>554</v>
      </c>
      <c r="W34" s="173"/>
      <c r="X34" s="83"/>
      <c r="Y34" s="83"/>
      <c r="Z34" s="67"/>
    </row>
    <row r="35" spans="1:26">
      <c r="A35" s="96">
        <v>22</v>
      </c>
      <c r="B35" s="167">
        <v>34</v>
      </c>
      <c r="C35" s="168">
        <v>2592</v>
      </c>
      <c r="D35" s="171" t="str">
        <f t="shared" si="3"/>
        <v>2592_450x450.jpg</v>
      </c>
      <c r="E35" s="171" t="str">
        <f t="shared" si="4"/>
        <v>2592_상세.jpg</v>
      </c>
      <c r="F35" s="486"/>
      <c r="G35" s="79" t="s">
        <v>1153</v>
      </c>
      <c r="H35" s="79" t="s">
        <v>1153</v>
      </c>
      <c r="I35" s="172" t="s">
        <v>192</v>
      </c>
      <c r="J35" s="108" t="s">
        <v>193</v>
      </c>
      <c r="K35" s="80">
        <v>1</v>
      </c>
      <c r="L35" s="80">
        <v>16</v>
      </c>
      <c r="M35" s="156">
        <v>1000</v>
      </c>
      <c r="N35" s="101" t="s">
        <v>782</v>
      </c>
      <c r="O35" s="111">
        <v>2500</v>
      </c>
      <c r="P35" s="83"/>
      <c r="Q35" s="83"/>
      <c r="R35" s="83" t="s">
        <v>562</v>
      </c>
      <c r="S35" s="83">
        <v>50001998</v>
      </c>
      <c r="T35" s="74" t="str">
        <f t="shared" si="5"/>
        <v>꿀꽈배기더블스윗[2592/1]</v>
      </c>
      <c r="U35" s="83" t="s">
        <v>554</v>
      </c>
      <c r="V35" s="83" t="s">
        <v>554</v>
      </c>
      <c r="W35" s="173"/>
      <c r="X35" s="83"/>
      <c r="Y35" s="83"/>
      <c r="Z35" s="67"/>
    </row>
    <row r="36" spans="1:26">
      <c r="A36" s="96">
        <v>25</v>
      </c>
      <c r="B36" s="167">
        <v>35</v>
      </c>
      <c r="C36" s="168">
        <v>3380</v>
      </c>
      <c r="D36" s="171" t="str">
        <f t="shared" si="3"/>
        <v>3380_450x450.jpg</v>
      </c>
      <c r="E36" s="171" t="str">
        <f t="shared" si="4"/>
        <v>3380_상세.jpg</v>
      </c>
      <c r="F36" s="486"/>
      <c r="G36" s="79" t="s">
        <v>1153</v>
      </c>
      <c r="H36" s="79" t="s">
        <v>1153</v>
      </c>
      <c r="I36" s="172" t="s">
        <v>197</v>
      </c>
      <c r="J36" s="108" t="s">
        <v>198</v>
      </c>
      <c r="K36" s="80">
        <v>1</v>
      </c>
      <c r="L36" s="80">
        <v>20</v>
      </c>
      <c r="M36" s="156">
        <v>950</v>
      </c>
      <c r="N36" s="101" t="s">
        <v>782</v>
      </c>
      <c r="O36" s="111">
        <v>2500</v>
      </c>
      <c r="P36" s="83"/>
      <c r="Q36" s="83"/>
      <c r="R36" s="83" t="s">
        <v>562</v>
      </c>
      <c r="S36" s="83">
        <v>50001998</v>
      </c>
      <c r="T36" s="74" t="str">
        <f t="shared" si="5"/>
        <v>벌집핏자[3380/1]</v>
      </c>
      <c r="U36" s="83" t="s">
        <v>554</v>
      </c>
      <c r="V36" s="83" t="s">
        <v>554</v>
      </c>
      <c r="W36" s="173"/>
      <c r="X36" s="83"/>
      <c r="Y36" s="83"/>
      <c r="Z36" s="67"/>
    </row>
    <row r="37" spans="1:26">
      <c r="A37" s="96">
        <v>32</v>
      </c>
      <c r="B37" s="167">
        <v>36</v>
      </c>
      <c r="C37" s="168">
        <v>3389</v>
      </c>
      <c r="D37" s="171" t="str">
        <f t="shared" si="3"/>
        <v>3389_450x450.jpg</v>
      </c>
      <c r="E37" s="171" t="str">
        <f t="shared" si="4"/>
        <v>3389_상세.jpg</v>
      </c>
      <c r="F37" s="486"/>
      <c r="G37" s="79" t="s">
        <v>1153</v>
      </c>
      <c r="H37" s="79" t="s">
        <v>1153</v>
      </c>
      <c r="I37" s="172" t="s">
        <v>208</v>
      </c>
      <c r="J37" s="108" t="s">
        <v>209</v>
      </c>
      <c r="K37" s="80">
        <v>1</v>
      </c>
      <c r="L37" s="80">
        <v>20</v>
      </c>
      <c r="M37" s="156">
        <v>950</v>
      </c>
      <c r="N37" s="101" t="s">
        <v>782</v>
      </c>
      <c r="O37" s="111">
        <v>2500</v>
      </c>
      <c r="P37" s="83"/>
      <c r="Q37" s="83"/>
      <c r="R37" s="83" t="s">
        <v>562</v>
      </c>
      <c r="S37" s="83">
        <v>50001998</v>
      </c>
      <c r="T37" s="74" t="str">
        <f t="shared" si="5"/>
        <v>양파깡[3389/1]</v>
      </c>
      <c r="U37" s="83" t="s">
        <v>554</v>
      </c>
      <c r="V37" s="83" t="s">
        <v>554</v>
      </c>
      <c r="W37" s="173"/>
      <c r="X37" s="83"/>
      <c r="Y37" s="83"/>
      <c r="Z37" s="67"/>
    </row>
    <row r="38" spans="1:26">
      <c r="A38" s="96">
        <v>30</v>
      </c>
      <c r="B38" s="167">
        <v>37</v>
      </c>
      <c r="C38" s="168">
        <v>3453</v>
      </c>
      <c r="D38" s="171" t="str">
        <f t="shared" si="3"/>
        <v>3453_450x450.jpg</v>
      </c>
      <c r="E38" s="171" t="str">
        <f t="shared" si="4"/>
        <v>3453_상세.jpg</v>
      </c>
      <c r="F38" s="486"/>
      <c r="G38" s="79" t="s">
        <v>1153</v>
      </c>
      <c r="H38" s="79" t="s">
        <v>1153</v>
      </c>
      <c r="I38" s="172" t="s">
        <v>204</v>
      </c>
      <c r="J38" s="108" t="s">
        <v>205</v>
      </c>
      <c r="K38" s="80">
        <v>1</v>
      </c>
      <c r="L38" s="80">
        <v>20</v>
      </c>
      <c r="M38" s="156">
        <v>1000</v>
      </c>
      <c r="N38" s="101" t="s">
        <v>782</v>
      </c>
      <c r="O38" s="111">
        <v>2500</v>
      </c>
      <c r="P38" s="83"/>
      <c r="Q38" s="83"/>
      <c r="R38" s="83" t="s">
        <v>562</v>
      </c>
      <c r="S38" s="83">
        <v>50001998</v>
      </c>
      <c r="T38" s="74" t="str">
        <f t="shared" si="5"/>
        <v>포스틱[3453/1]</v>
      </c>
      <c r="U38" s="83" t="s">
        <v>554</v>
      </c>
      <c r="V38" s="83" t="s">
        <v>554</v>
      </c>
      <c r="W38" s="173"/>
      <c r="X38" s="83"/>
      <c r="Y38" s="83"/>
      <c r="Z38" s="67"/>
    </row>
    <row r="39" spans="1:26">
      <c r="A39" s="96">
        <v>38</v>
      </c>
      <c r="B39" s="167">
        <v>38</v>
      </c>
      <c r="C39" s="168">
        <v>3454</v>
      </c>
      <c r="D39" s="171" t="str">
        <f t="shared" si="3"/>
        <v>3454_450x450.jpg</v>
      </c>
      <c r="E39" s="171" t="str">
        <f t="shared" si="4"/>
        <v>3454_상세.jpg</v>
      </c>
      <c r="F39" s="486"/>
      <c r="G39" s="79" t="s">
        <v>1153</v>
      </c>
      <c r="H39" s="79" t="s">
        <v>1153</v>
      </c>
      <c r="I39" s="172" t="s">
        <v>1286</v>
      </c>
      <c r="J39" s="108" t="s">
        <v>205</v>
      </c>
      <c r="K39" s="80">
        <v>1</v>
      </c>
      <c r="L39" s="80">
        <v>20</v>
      </c>
      <c r="M39" s="156">
        <v>1000</v>
      </c>
      <c r="N39" s="101" t="s">
        <v>782</v>
      </c>
      <c r="O39" s="111">
        <v>2500</v>
      </c>
      <c r="P39" s="83"/>
      <c r="Q39" s="83"/>
      <c r="R39" s="83" t="s">
        <v>562</v>
      </c>
      <c r="S39" s="83">
        <v>50001998</v>
      </c>
      <c r="T39" s="74" t="str">
        <f t="shared" si="5"/>
        <v>양파링[3454/1]</v>
      </c>
      <c r="U39" s="83" t="s">
        <v>554</v>
      </c>
      <c r="V39" s="83" t="s">
        <v>554</v>
      </c>
      <c r="W39" s="173"/>
      <c r="X39" s="83"/>
      <c r="Y39" s="83"/>
      <c r="Z39" s="67"/>
    </row>
    <row r="40" spans="1:26">
      <c r="A40" s="96">
        <v>17</v>
      </c>
      <c r="B40" s="167">
        <v>39</v>
      </c>
      <c r="C40" s="168">
        <v>3455</v>
      </c>
      <c r="D40" s="171" t="str">
        <f t="shared" si="3"/>
        <v>3455_450x450.jpg</v>
      </c>
      <c r="E40" s="171" t="str">
        <f t="shared" si="4"/>
        <v>3455_상세.jpg</v>
      </c>
      <c r="F40" s="486"/>
      <c r="G40" s="79" t="s">
        <v>1153</v>
      </c>
      <c r="H40" s="79" t="s">
        <v>1153</v>
      </c>
      <c r="I40" s="172" t="s">
        <v>184</v>
      </c>
      <c r="J40" s="108" t="s">
        <v>185</v>
      </c>
      <c r="K40" s="80">
        <v>1</v>
      </c>
      <c r="L40" s="80">
        <v>30</v>
      </c>
      <c r="M40" s="156">
        <v>1000</v>
      </c>
      <c r="N40" s="101" t="s">
        <v>782</v>
      </c>
      <c r="O40" s="111">
        <v>2500</v>
      </c>
      <c r="P40" s="83"/>
      <c r="Q40" s="83"/>
      <c r="R40" s="83" t="s">
        <v>562</v>
      </c>
      <c r="S40" s="83">
        <v>50001998</v>
      </c>
      <c r="T40" s="74" t="str">
        <f t="shared" si="5"/>
        <v>감자깡[3455/1]</v>
      </c>
      <c r="U40" s="83" t="s">
        <v>554</v>
      </c>
      <c r="V40" s="83" t="s">
        <v>554</v>
      </c>
      <c r="W40" s="173"/>
      <c r="X40" s="83"/>
      <c r="Y40" s="83"/>
      <c r="Z40" s="67"/>
    </row>
    <row r="41" spans="1:26">
      <c r="A41" s="96">
        <v>23</v>
      </c>
      <c r="B41" s="167">
        <v>40</v>
      </c>
      <c r="C41" s="168">
        <v>3456</v>
      </c>
      <c r="D41" s="171" t="str">
        <f t="shared" si="3"/>
        <v>3456_450x450.jpg</v>
      </c>
      <c r="E41" s="171" t="str">
        <f t="shared" si="4"/>
        <v>3456_상세.jpg</v>
      </c>
      <c r="F41" s="486"/>
      <c r="G41" s="79" t="s">
        <v>1153</v>
      </c>
      <c r="H41" s="79" t="s">
        <v>1153</v>
      </c>
      <c r="I41" s="172" t="s">
        <v>194</v>
      </c>
      <c r="J41" s="108" t="s">
        <v>195</v>
      </c>
      <c r="K41" s="80">
        <v>1</v>
      </c>
      <c r="L41" s="80">
        <v>20</v>
      </c>
      <c r="M41" s="156">
        <v>1000</v>
      </c>
      <c r="N41" s="101" t="s">
        <v>782</v>
      </c>
      <c r="O41" s="111">
        <v>2500</v>
      </c>
      <c r="P41" s="83"/>
      <c r="Q41" s="83"/>
      <c r="R41" s="83" t="s">
        <v>562</v>
      </c>
      <c r="S41" s="83">
        <v>50001998</v>
      </c>
      <c r="T41" s="74" t="str">
        <f t="shared" si="5"/>
        <v>자갈치[3456/1]</v>
      </c>
      <c r="U41" s="83" t="s">
        <v>554</v>
      </c>
      <c r="V41" s="83" t="s">
        <v>554</v>
      </c>
      <c r="W41" s="173"/>
      <c r="X41" s="83"/>
      <c r="Y41" s="83"/>
      <c r="Z41" s="67"/>
    </row>
    <row r="42" spans="1:26">
      <c r="A42" s="96">
        <v>11</v>
      </c>
      <c r="B42" s="167">
        <v>41</v>
      </c>
      <c r="C42" s="168">
        <v>3541</v>
      </c>
      <c r="D42" s="171" t="str">
        <f t="shared" si="3"/>
        <v>3541_450x450.jpg</v>
      </c>
      <c r="E42" s="171" t="str">
        <f t="shared" si="4"/>
        <v>3541_상세.jpg</v>
      </c>
      <c r="F42" s="486"/>
      <c r="G42" s="79" t="s">
        <v>1153</v>
      </c>
      <c r="H42" s="79" t="s">
        <v>1153</v>
      </c>
      <c r="I42" s="172" t="s">
        <v>1287</v>
      </c>
      <c r="J42" s="108" t="s">
        <v>177</v>
      </c>
      <c r="K42" s="80">
        <v>1</v>
      </c>
      <c r="L42" s="80">
        <v>30</v>
      </c>
      <c r="M42" s="156">
        <v>870</v>
      </c>
      <c r="N42" s="101" t="s">
        <v>782</v>
      </c>
      <c r="O42" s="111">
        <v>2500</v>
      </c>
      <c r="P42" s="83"/>
      <c r="Q42" s="83"/>
      <c r="R42" s="83" t="s">
        <v>562</v>
      </c>
      <c r="S42" s="83">
        <v>50001998</v>
      </c>
      <c r="T42" s="74" t="str">
        <f t="shared" si="5"/>
        <v>새우깡[3541/1]</v>
      </c>
      <c r="U42" s="83" t="s">
        <v>554</v>
      </c>
      <c r="V42" s="83" t="s">
        <v>554</v>
      </c>
      <c r="W42" s="83"/>
      <c r="X42" s="83"/>
      <c r="Y42" s="83"/>
      <c r="Z42" s="67"/>
    </row>
    <row r="43" spans="1:26">
      <c r="A43" s="96">
        <v>14</v>
      </c>
      <c r="B43" s="167">
        <v>42</v>
      </c>
      <c r="C43" s="168">
        <v>3544</v>
      </c>
      <c r="D43" s="171" t="str">
        <f t="shared" si="3"/>
        <v>3544_450x450.jpg</v>
      </c>
      <c r="E43" s="171" t="str">
        <f t="shared" si="4"/>
        <v>3544_상세.jpg</v>
      </c>
      <c r="F43" s="486"/>
      <c r="G43" s="79" t="s">
        <v>1153</v>
      </c>
      <c r="H43" s="79" t="s">
        <v>1153</v>
      </c>
      <c r="I43" s="172" t="s">
        <v>180</v>
      </c>
      <c r="J43" s="108" t="s">
        <v>177</v>
      </c>
      <c r="K43" s="80">
        <v>1</v>
      </c>
      <c r="L43" s="80">
        <v>30</v>
      </c>
      <c r="M43" s="156">
        <v>870</v>
      </c>
      <c r="N43" s="101" t="s">
        <v>782</v>
      </c>
      <c r="O43" s="111">
        <v>2500</v>
      </c>
      <c r="P43" s="83"/>
      <c r="Q43" s="83"/>
      <c r="R43" s="83" t="s">
        <v>562</v>
      </c>
      <c r="S43" s="83">
        <v>50001998</v>
      </c>
      <c r="T43" s="74" t="str">
        <f t="shared" si="5"/>
        <v>매운새우깡[3544/1]</v>
      </c>
      <c r="U43" s="83" t="s">
        <v>554</v>
      </c>
      <c r="V43" s="83" t="s">
        <v>554</v>
      </c>
      <c r="W43" s="173"/>
      <c r="X43" s="83"/>
      <c r="Y43" s="83"/>
      <c r="Z43" s="67"/>
    </row>
    <row r="44" spans="1:26">
      <c r="A44" s="96">
        <v>13</v>
      </c>
      <c r="B44" s="167">
        <v>43</v>
      </c>
      <c r="C44" s="168">
        <v>3546</v>
      </c>
      <c r="D44" s="171" t="str">
        <f t="shared" si="3"/>
        <v>3546_450x450.jpg</v>
      </c>
      <c r="E44" s="171" t="str">
        <f t="shared" si="4"/>
        <v>3546_상세.jpg</v>
      </c>
      <c r="F44" s="486"/>
      <c r="G44" s="79" t="s">
        <v>1153</v>
      </c>
      <c r="H44" s="79" t="s">
        <v>1153</v>
      </c>
      <c r="I44" s="172" t="s">
        <v>178</v>
      </c>
      <c r="J44" s="108" t="s">
        <v>179</v>
      </c>
      <c r="K44" s="80">
        <v>1</v>
      </c>
      <c r="L44" s="80">
        <v>20</v>
      </c>
      <c r="M44" s="156">
        <v>870</v>
      </c>
      <c r="N44" s="101" t="s">
        <v>782</v>
      </c>
      <c r="O44" s="111">
        <v>2500</v>
      </c>
      <c r="P44" s="83"/>
      <c r="Q44" s="83"/>
      <c r="R44" s="83" t="s">
        <v>562</v>
      </c>
      <c r="S44" s="83">
        <v>50001998</v>
      </c>
      <c r="T44" s="74" t="str">
        <f t="shared" si="5"/>
        <v>쌀새우깡[3546/1]</v>
      </c>
      <c r="U44" s="83" t="s">
        <v>554</v>
      </c>
      <c r="V44" s="83" t="s">
        <v>554</v>
      </c>
      <c r="W44" s="173"/>
      <c r="X44" s="83"/>
      <c r="Y44" s="83"/>
      <c r="Z44" s="67"/>
    </row>
    <row r="45" spans="1:26">
      <c r="A45" s="96">
        <v>19</v>
      </c>
      <c r="B45" s="167">
        <v>44</v>
      </c>
      <c r="C45" s="168">
        <v>3547</v>
      </c>
      <c r="D45" s="171" t="str">
        <f t="shared" si="3"/>
        <v>3547_450x450.jpg</v>
      </c>
      <c r="E45" s="171" t="str">
        <f t="shared" si="4"/>
        <v>3547_상세.jpg</v>
      </c>
      <c r="F45" s="486"/>
      <c r="G45" s="79" t="s">
        <v>1153</v>
      </c>
      <c r="H45" s="79" t="s">
        <v>1153</v>
      </c>
      <c r="I45" s="172" t="s">
        <v>188</v>
      </c>
      <c r="J45" s="108" t="s">
        <v>177</v>
      </c>
      <c r="K45" s="80">
        <v>1</v>
      </c>
      <c r="L45" s="80">
        <v>30</v>
      </c>
      <c r="M45" s="156">
        <v>1000</v>
      </c>
      <c r="N45" s="101" t="s">
        <v>782</v>
      </c>
      <c r="O45" s="111">
        <v>2500</v>
      </c>
      <c r="P45" s="83"/>
      <c r="Q45" s="83"/>
      <c r="R45" s="83" t="s">
        <v>562</v>
      </c>
      <c r="S45" s="83">
        <v>50001998</v>
      </c>
      <c r="T45" s="74" t="str">
        <f t="shared" si="5"/>
        <v>꿀꽈배기[3547/1]</v>
      </c>
      <c r="U45" s="83" t="s">
        <v>554</v>
      </c>
      <c r="V45" s="83" t="s">
        <v>554</v>
      </c>
      <c r="W45" s="173"/>
      <c r="X45" s="83"/>
      <c r="Y45" s="83"/>
      <c r="Z45" s="67"/>
    </row>
    <row r="46" spans="1:26">
      <c r="A46" s="96">
        <v>21</v>
      </c>
      <c r="B46" s="167">
        <v>45</v>
      </c>
      <c r="C46" s="168">
        <v>3549</v>
      </c>
      <c r="D46" s="171" t="str">
        <f t="shared" si="3"/>
        <v>3549_450x450.jpg</v>
      </c>
      <c r="E46" s="171" t="str">
        <f t="shared" si="4"/>
        <v>3549_상세.jpg</v>
      </c>
      <c r="F46" s="486"/>
      <c r="G46" s="79" t="s">
        <v>1153</v>
      </c>
      <c r="H46" s="79" t="s">
        <v>1153</v>
      </c>
      <c r="I46" s="172" t="s">
        <v>190</v>
      </c>
      <c r="J46" s="108" t="s">
        <v>191</v>
      </c>
      <c r="K46" s="80">
        <v>1</v>
      </c>
      <c r="L46" s="80">
        <v>30</v>
      </c>
      <c r="M46" s="156">
        <v>1000</v>
      </c>
      <c r="N46" s="101" t="s">
        <v>782</v>
      </c>
      <c r="O46" s="111">
        <v>2500</v>
      </c>
      <c r="P46" s="83"/>
      <c r="Q46" s="83"/>
      <c r="R46" s="83" t="s">
        <v>562</v>
      </c>
      <c r="S46" s="83">
        <v>50001998</v>
      </c>
      <c r="T46" s="74" t="str">
        <f t="shared" si="5"/>
        <v>땅콩꽈배기[3549/1]</v>
      </c>
      <c r="U46" s="83" t="s">
        <v>554</v>
      </c>
      <c r="V46" s="83" t="s">
        <v>554</v>
      </c>
      <c r="W46" s="173"/>
      <c r="X46" s="83"/>
      <c r="Y46" s="83"/>
      <c r="Z46" s="67"/>
    </row>
    <row r="47" spans="1:26">
      <c r="A47" s="96">
        <v>27</v>
      </c>
      <c r="B47" s="167">
        <v>46</v>
      </c>
      <c r="C47" s="168">
        <v>3559</v>
      </c>
      <c r="D47" s="171" t="str">
        <f t="shared" si="3"/>
        <v>3559_450x450.jpg</v>
      </c>
      <c r="E47" s="171" t="str">
        <f t="shared" si="4"/>
        <v>3559_상세.jpg</v>
      </c>
      <c r="F47" s="486"/>
      <c r="G47" s="79" t="s">
        <v>1153</v>
      </c>
      <c r="H47" s="79" t="s">
        <v>1153</v>
      </c>
      <c r="I47" s="172" t="s">
        <v>200</v>
      </c>
      <c r="J47" s="108" t="s">
        <v>198</v>
      </c>
      <c r="K47" s="80">
        <v>1</v>
      </c>
      <c r="L47" s="80">
        <v>20</v>
      </c>
      <c r="M47" s="156">
        <v>1000</v>
      </c>
      <c r="N47" s="101" t="s">
        <v>782</v>
      </c>
      <c r="O47" s="111">
        <v>2500</v>
      </c>
      <c r="P47" s="83"/>
      <c r="Q47" s="83"/>
      <c r="R47" s="83" t="s">
        <v>562</v>
      </c>
      <c r="S47" s="83">
        <v>50001998</v>
      </c>
      <c r="T47" s="74" t="str">
        <f t="shared" si="5"/>
        <v>오징어집[3559/1]</v>
      </c>
      <c r="U47" s="83" t="s">
        <v>554</v>
      </c>
      <c r="V47" s="83" t="s">
        <v>554</v>
      </c>
      <c r="W47" s="173"/>
      <c r="X47" s="83"/>
      <c r="Y47" s="83"/>
      <c r="Z47" s="67"/>
    </row>
    <row r="48" spans="1:26">
      <c r="A48" s="96">
        <v>28</v>
      </c>
      <c r="B48" s="167">
        <v>47</v>
      </c>
      <c r="C48" s="168">
        <v>3560</v>
      </c>
      <c r="D48" s="171" t="str">
        <f t="shared" si="3"/>
        <v>3560_450x450.jpg</v>
      </c>
      <c r="E48" s="171" t="str">
        <f t="shared" si="4"/>
        <v>3560_상세.jpg</v>
      </c>
      <c r="F48" s="486"/>
      <c r="G48" s="79" t="s">
        <v>1153</v>
      </c>
      <c r="H48" s="79" t="s">
        <v>1153</v>
      </c>
      <c r="I48" s="172" t="s">
        <v>1289</v>
      </c>
      <c r="J48" s="108" t="s">
        <v>201</v>
      </c>
      <c r="K48" s="80">
        <v>1</v>
      </c>
      <c r="L48" s="80">
        <v>6</v>
      </c>
      <c r="M48" s="156">
        <v>3150</v>
      </c>
      <c r="N48" s="101" t="s">
        <v>782</v>
      </c>
      <c r="O48" s="111">
        <v>2500</v>
      </c>
      <c r="P48" s="83"/>
      <c r="Q48" s="83"/>
      <c r="R48" s="83" t="s">
        <v>562</v>
      </c>
      <c r="S48" s="83">
        <v>50001998</v>
      </c>
      <c r="T48" s="74" t="str">
        <f t="shared" si="5"/>
        <v>오징어집(지퍼/대)[3560/1]</v>
      </c>
      <c r="U48" s="83" t="s">
        <v>554</v>
      </c>
      <c r="V48" s="83" t="s">
        <v>554</v>
      </c>
      <c r="W48" s="173"/>
      <c r="X48" s="83"/>
      <c r="Y48" s="83"/>
      <c r="Z48" s="67"/>
    </row>
    <row r="49" spans="1:26">
      <c r="A49" s="96">
        <v>16</v>
      </c>
      <c r="B49" s="167">
        <v>48</v>
      </c>
      <c r="C49" s="168">
        <v>3563</v>
      </c>
      <c r="D49" s="171" t="str">
        <f t="shared" si="3"/>
        <v>3563_450x450.jpg</v>
      </c>
      <c r="E49" s="171" t="str">
        <f t="shared" si="4"/>
        <v>3563_상세.jpg</v>
      </c>
      <c r="F49" s="486"/>
      <c r="G49" s="79" t="s">
        <v>1153</v>
      </c>
      <c r="H49" s="79" t="s">
        <v>1153</v>
      </c>
      <c r="I49" s="172" t="s">
        <v>182</v>
      </c>
      <c r="J49" s="108" t="s">
        <v>183</v>
      </c>
      <c r="K49" s="80">
        <v>1</v>
      </c>
      <c r="L49" s="80">
        <v>30</v>
      </c>
      <c r="M49" s="156">
        <v>1000</v>
      </c>
      <c r="N49" s="101" t="s">
        <v>782</v>
      </c>
      <c r="O49" s="111">
        <v>2500</v>
      </c>
      <c r="P49" s="83"/>
      <c r="Q49" s="83"/>
      <c r="R49" s="83" t="s">
        <v>562</v>
      </c>
      <c r="S49" s="83">
        <v>50001998</v>
      </c>
      <c r="T49" s="74" t="str">
        <f t="shared" si="5"/>
        <v>고구마깡[3563/1]</v>
      </c>
      <c r="U49" s="83" t="s">
        <v>554</v>
      </c>
      <c r="V49" s="83" t="s">
        <v>554</v>
      </c>
      <c r="W49" s="173"/>
      <c r="X49" s="83"/>
      <c r="Y49" s="83"/>
      <c r="Z49" s="67"/>
    </row>
    <row r="50" spans="1:26">
      <c r="A50" s="96">
        <v>35</v>
      </c>
      <c r="B50" s="167">
        <v>49</v>
      </c>
      <c r="C50" s="168">
        <v>3564</v>
      </c>
      <c r="D50" s="171" t="str">
        <f t="shared" si="3"/>
        <v>3564_450x450.jpg</v>
      </c>
      <c r="E50" s="171" t="str">
        <f t="shared" si="4"/>
        <v>3564_상세.jpg</v>
      </c>
      <c r="F50" s="486"/>
      <c r="G50" s="79" t="s">
        <v>1153</v>
      </c>
      <c r="H50" s="79" t="s">
        <v>1153</v>
      </c>
      <c r="I50" s="172" t="s">
        <v>563</v>
      </c>
      <c r="J50" s="108" t="s">
        <v>212</v>
      </c>
      <c r="K50" s="80">
        <v>1</v>
      </c>
      <c r="L50" s="80">
        <v>40</v>
      </c>
      <c r="M50" s="156">
        <v>1000</v>
      </c>
      <c r="N50" s="101" t="s">
        <v>782</v>
      </c>
      <c r="O50" s="111">
        <v>2500</v>
      </c>
      <c r="P50" s="83"/>
      <c r="Q50" s="83"/>
      <c r="R50" s="83" t="s">
        <v>562</v>
      </c>
      <c r="S50" s="83">
        <v>50001998</v>
      </c>
      <c r="T50" s="74" t="str">
        <f t="shared" si="5"/>
        <v>닭다리후라이드[3564/1]</v>
      </c>
      <c r="U50" s="83" t="s">
        <v>554</v>
      </c>
      <c r="V50" s="83" t="s">
        <v>554</v>
      </c>
      <c r="W50" s="173"/>
      <c r="X50" s="83"/>
      <c r="Y50" s="83"/>
      <c r="Z50" s="67"/>
    </row>
    <row r="51" spans="1:26">
      <c r="A51" s="96">
        <v>29</v>
      </c>
      <c r="B51" s="167">
        <v>50</v>
      </c>
      <c r="C51" s="168">
        <v>3566</v>
      </c>
      <c r="D51" s="171" t="str">
        <f t="shared" si="3"/>
        <v>3566_450x450.jpg</v>
      </c>
      <c r="E51" s="171" t="str">
        <f t="shared" si="4"/>
        <v>3566_상세.jpg</v>
      </c>
      <c r="F51" s="486"/>
      <c r="G51" s="79" t="s">
        <v>1153</v>
      </c>
      <c r="H51" s="79" t="s">
        <v>1153</v>
      </c>
      <c r="I51" s="172" t="s">
        <v>202</v>
      </c>
      <c r="J51" s="108" t="s">
        <v>203</v>
      </c>
      <c r="K51" s="80">
        <v>1</v>
      </c>
      <c r="L51" s="80">
        <v>20</v>
      </c>
      <c r="M51" s="156">
        <v>1000</v>
      </c>
      <c r="N51" s="101" t="s">
        <v>782</v>
      </c>
      <c r="O51" s="111">
        <v>2500</v>
      </c>
      <c r="P51" s="83"/>
      <c r="Q51" s="83"/>
      <c r="R51" s="83" t="s">
        <v>562</v>
      </c>
      <c r="S51" s="83">
        <v>50001998</v>
      </c>
      <c r="T51" s="74" t="str">
        <f t="shared" si="5"/>
        <v>알새우칩[3566/1]</v>
      </c>
      <c r="U51" s="83" t="s">
        <v>554</v>
      </c>
      <c r="V51" s="83" t="s">
        <v>554</v>
      </c>
      <c r="W51" s="173"/>
      <c r="X51" s="83"/>
      <c r="Y51" s="83"/>
      <c r="Z51" s="67"/>
    </row>
    <row r="52" spans="1:26">
      <c r="A52" s="96">
        <v>36</v>
      </c>
      <c r="B52" s="167">
        <v>51</v>
      </c>
      <c r="C52" s="168">
        <v>3570</v>
      </c>
      <c r="D52" s="171" t="str">
        <f t="shared" si="3"/>
        <v>3570_450x450.jpg</v>
      </c>
      <c r="E52" s="171" t="str">
        <f t="shared" si="4"/>
        <v>3570_상세.jpg</v>
      </c>
      <c r="F52" s="486"/>
      <c r="G52" s="79" t="s">
        <v>1153</v>
      </c>
      <c r="H52" s="79" t="s">
        <v>1153</v>
      </c>
      <c r="I52" s="172" t="s">
        <v>564</v>
      </c>
      <c r="J52" s="108" t="s">
        <v>212</v>
      </c>
      <c r="K52" s="80">
        <v>1</v>
      </c>
      <c r="L52" s="80">
        <v>40</v>
      </c>
      <c r="M52" s="156">
        <v>1000</v>
      </c>
      <c r="N52" s="101" t="s">
        <v>782</v>
      </c>
      <c r="O52" s="111">
        <v>2500</v>
      </c>
      <c r="P52" s="83"/>
      <c r="Q52" s="83"/>
      <c r="R52" s="83" t="s">
        <v>562</v>
      </c>
      <c r="S52" s="83">
        <v>50001998</v>
      </c>
      <c r="T52" s="74" t="str">
        <f t="shared" si="5"/>
        <v>닭다리핫숯불바베큐[3570/1]</v>
      </c>
      <c r="U52" s="83" t="s">
        <v>554</v>
      </c>
      <c r="V52" s="83" t="s">
        <v>554</v>
      </c>
      <c r="W52" s="173"/>
      <c r="X52" s="83"/>
      <c r="Y52" s="83"/>
      <c r="Z52" s="67"/>
    </row>
    <row r="53" spans="1:26">
      <c r="A53" s="96">
        <v>41</v>
      </c>
      <c r="B53" s="167">
        <v>52</v>
      </c>
      <c r="C53" s="168">
        <v>3574</v>
      </c>
      <c r="D53" s="171" t="str">
        <f t="shared" si="3"/>
        <v>3574_450x450.jpg</v>
      </c>
      <c r="E53" s="171" t="str">
        <f t="shared" si="4"/>
        <v>3574_상세.jpg</v>
      </c>
      <c r="F53" s="486"/>
      <c r="G53" s="79" t="s">
        <v>1153</v>
      </c>
      <c r="H53" s="79" t="s">
        <v>1153</v>
      </c>
      <c r="I53" s="172" t="s">
        <v>566</v>
      </c>
      <c r="J53" s="108" t="s">
        <v>216</v>
      </c>
      <c r="K53" s="80">
        <v>1</v>
      </c>
      <c r="L53" s="80">
        <v>20</v>
      </c>
      <c r="M53" s="156">
        <v>1000</v>
      </c>
      <c r="N53" s="101" t="s">
        <v>782</v>
      </c>
      <c r="O53" s="111">
        <v>2500</v>
      </c>
      <c r="P53" s="83"/>
      <c r="Q53" s="83"/>
      <c r="R53" s="83" t="s">
        <v>562</v>
      </c>
      <c r="S53" s="83">
        <v>50001998</v>
      </c>
      <c r="T53" s="74" t="str">
        <f t="shared" si="5"/>
        <v>바나나킥[3574/1]</v>
      </c>
      <c r="U53" s="83" t="s">
        <v>554</v>
      </c>
      <c r="V53" s="83" t="s">
        <v>554</v>
      </c>
      <c r="W53" s="173"/>
      <c r="X53" s="83"/>
      <c r="Y53" s="83"/>
      <c r="Z53" s="67"/>
    </row>
    <row r="54" spans="1:26">
      <c r="A54" s="96">
        <v>42</v>
      </c>
      <c r="B54" s="167">
        <v>53</v>
      </c>
      <c r="C54" s="168">
        <v>3575</v>
      </c>
      <c r="D54" s="171" t="str">
        <f t="shared" si="3"/>
        <v>3575_450x450.jpg</v>
      </c>
      <c r="E54" s="171" t="str">
        <f t="shared" si="4"/>
        <v>3575_상세.jpg</v>
      </c>
      <c r="F54" s="486"/>
      <c r="G54" s="79" t="s">
        <v>1153</v>
      </c>
      <c r="H54" s="79" t="s">
        <v>1153</v>
      </c>
      <c r="I54" s="172" t="s">
        <v>217</v>
      </c>
      <c r="J54" s="108" t="s">
        <v>183</v>
      </c>
      <c r="K54" s="80">
        <v>1</v>
      </c>
      <c r="L54" s="80">
        <v>30</v>
      </c>
      <c r="M54" s="156">
        <v>1000</v>
      </c>
      <c r="N54" s="101" t="s">
        <v>782</v>
      </c>
      <c r="O54" s="111">
        <v>2500</v>
      </c>
      <c r="P54" s="83"/>
      <c r="Q54" s="83"/>
      <c r="R54" s="83" t="s">
        <v>562</v>
      </c>
      <c r="S54" s="83">
        <v>50001998</v>
      </c>
      <c r="T54" s="74" t="str">
        <f t="shared" si="5"/>
        <v>인디안밥[3575/1]</v>
      </c>
      <c r="U54" s="83" t="s">
        <v>554</v>
      </c>
      <c r="V54" s="83" t="s">
        <v>554</v>
      </c>
      <c r="W54" s="173"/>
      <c r="X54" s="83"/>
      <c r="Y54" s="83"/>
      <c r="Z54" s="67"/>
    </row>
    <row r="55" spans="1:26" ht="17.25" thickBot="1">
      <c r="A55" s="69">
        <v>45</v>
      </c>
      <c r="B55" s="177">
        <v>54</v>
      </c>
      <c r="C55" s="178">
        <v>3593</v>
      </c>
      <c r="D55" s="200" t="str">
        <f t="shared" si="3"/>
        <v>3593_450x450.jpg</v>
      </c>
      <c r="E55" s="171" t="str">
        <f t="shared" si="4"/>
        <v>3593_상세.jpg</v>
      </c>
      <c r="F55" s="486"/>
      <c r="G55" s="413" t="s">
        <v>1153</v>
      </c>
      <c r="H55" s="413" t="s">
        <v>1153</v>
      </c>
      <c r="I55" s="179" t="s">
        <v>222</v>
      </c>
      <c r="J55" s="120" t="s">
        <v>223</v>
      </c>
      <c r="K55" s="131">
        <v>1</v>
      </c>
      <c r="L55" s="131">
        <v>40</v>
      </c>
      <c r="M55" s="149">
        <v>1000</v>
      </c>
      <c r="N55" s="132" t="s">
        <v>782</v>
      </c>
      <c r="O55" s="121">
        <v>2500</v>
      </c>
      <c r="P55" s="118"/>
      <c r="Q55" s="118"/>
      <c r="R55" s="118" t="s">
        <v>562</v>
      </c>
      <c r="S55" s="118">
        <v>50001998</v>
      </c>
      <c r="T55" s="119" t="str">
        <f t="shared" si="5"/>
        <v>조청유과[3593/1]</v>
      </c>
      <c r="U55" s="118" t="s">
        <v>554</v>
      </c>
      <c r="V55" s="118" t="s">
        <v>554</v>
      </c>
      <c r="W55" s="180"/>
      <c r="X55" s="118"/>
      <c r="Y55" s="118"/>
      <c r="Z55" s="135"/>
    </row>
    <row r="56" spans="1:26">
      <c r="A56" s="22">
        <v>72</v>
      </c>
      <c r="B56" s="181">
        <v>55</v>
      </c>
      <c r="C56" s="422">
        <v>201</v>
      </c>
      <c r="D56" s="335" t="str">
        <f t="shared" ref="D56:D65" si="6">CONCATENATE(C56,"_450x450.jpg")</f>
        <v>201_450x450.jpg</v>
      </c>
      <c r="E56" s="171" t="str">
        <f t="shared" ref="E56:E66" si="7">CONCATENATE(C56,"_상세.jpg")</f>
        <v>201_상세.jpg</v>
      </c>
      <c r="F56" s="171" t="s">
        <v>1257</v>
      </c>
      <c r="G56" s="411" t="s">
        <v>1164</v>
      </c>
      <c r="H56" s="423" t="s">
        <v>1167</v>
      </c>
      <c r="I56" s="424" t="s">
        <v>258</v>
      </c>
      <c r="J56" s="425" t="s">
        <v>460</v>
      </c>
      <c r="K56" s="58">
        <v>1</v>
      </c>
      <c r="L56" s="58">
        <v>16</v>
      </c>
      <c r="M56" s="59">
        <v>2050</v>
      </c>
      <c r="N56" s="55" t="s">
        <v>782</v>
      </c>
      <c r="O56" s="37">
        <v>2500</v>
      </c>
      <c r="P56" s="426">
        <v>3000</v>
      </c>
      <c r="Q56" s="26"/>
      <c r="R56" s="26" t="s">
        <v>562</v>
      </c>
      <c r="S56" s="26">
        <v>50001998</v>
      </c>
      <c r="T56" s="25" t="str">
        <f t="shared" ref="T56:T65" si="8">CONCATENATE(I56,"[",C56,"/",K56,"]")</f>
        <v>몽쉘 카카오(3000)[201/1]</v>
      </c>
      <c r="U56" s="339" t="s">
        <v>573</v>
      </c>
      <c r="V56" s="339" t="s">
        <v>573</v>
      </c>
      <c r="W56" s="182"/>
      <c r="X56" s="26"/>
      <c r="Y56" s="26"/>
      <c r="Z56" s="38" t="s">
        <v>1149</v>
      </c>
    </row>
    <row r="57" spans="1:26">
      <c r="A57" s="96">
        <v>62</v>
      </c>
      <c r="B57" s="167">
        <v>56</v>
      </c>
      <c r="C57" s="153">
        <v>9035</v>
      </c>
      <c r="D57" s="171" t="str">
        <f t="shared" si="6"/>
        <v>9035_450x450.jpg</v>
      </c>
      <c r="E57" s="171" t="str">
        <f t="shared" si="7"/>
        <v>9035_상세.jpg</v>
      </c>
      <c r="F57" s="171" t="s">
        <v>1258</v>
      </c>
      <c r="G57" s="77" t="s">
        <v>1158</v>
      </c>
      <c r="H57" s="77" t="s">
        <v>1158</v>
      </c>
      <c r="I57" s="154" t="s">
        <v>572</v>
      </c>
      <c r="J57" s="161" t="s">
        <v>1086</v>
      </c>
      <c r="K57" s="80">
        <v>1</v>
      </c>
      <c r="L57" s="80">
        <v>30</v>
      </c>
      <c r="M57" s="156">
        <v>820</v>
      </c>
      <c r="N57" s="101" t="s">
        <v>782</v>
      </c>
      <c r="O57" s="111">
        <v>2500</v>
      </c>
      <c r="P57" s="157">
        <v>1200</v>
      </c>
      <c r="Q57" s="83"/>
      <c r="R57" s="83" t="s">
        <v>562</v>
      </c>
      <c r="S57" s="83">
        <v>50001998</v>
      </c>
      <c r="T57" s="74" t="str">
        <f t="shared" si="8"/>
        <v>롯데샌드(1400)[9035/1]</v>
      </c>
      <c r="U57" s="175" t="s">
        <v>573</v>
      </c>
      <c r="V57" s="175" t="s">
        <v>573</v>
      </c>
      <c r="W57" s="173"/>
      <c r="X57" s="173"/>
      <c r="Y57" s="376" t="s">
        <v>1087</v>
      </c>
      <c r="Z57" s="266"/>
    </row>
    <row r="58" spans="1:26">
      <c r="A58" s="96">
        <v>77</v>
      </c>
      <c r="B58" s="167">
        <v>57</v>
      </c>
      <c r="C58" s="153">
        <v>9040</v>
      </c>
      <c r="D58" s="171" t="str">
        <f t="shared" si="6"/>
        <v>9040_450x450.jpg</v>
      </c>
      <c r="E58" s="171" t="str">
        <f t="shared" si="7"/>
        <v>9040_상세.jpg</v>
      </c>
      <c r="F58" s="171" t="s">
        <v>1259</v>
      </c>
      <c r="G58" s="412" t="s">
        <v>1164</v>
      </c>
      <c r="H58" s="421" t="s">
        <v>1167</v>
      </c>
      <c r="I58" s="154" t="s">
        <v>464</v>
      </c>
      <c r="J58" s="158" t="s">
        <v>465</v>
      </c>
      <c r="K58" s="80">
        <v>1</v>
      </c>
      <c r="L58" s="80">
        <v>40</v>
      </c>
      <c r="M58" s="156">
        <v>700</v>
      </c>
      <c r="N58" s="101" t="s">
        <v>782</v>
      </c>
      <c r="O58" s="111">
        <v>2500</v>
      </c>
      <c r="P58" s="157">
        <v>1000</v>
      </c>
      <c r="Q58" s="83"/>
      <c r="R58" s="83" t="s">
        <v>562</v>
      </c>
      <c r="S58" s="83">
        <v>50001998</v>
      </c>
      <c r="T58" s="74" t="str">
        <f t="shared" si="8"/>
        <v>누드빼빼로(1200)[9040/1]</v>
      </c>
      <c r="U58" s="175" t="s">
        <v>573</v>
      </c>
      <c r="V58" s="175" t="s">
        <v>573</v>
      </c>
      <c r="W58" s="173"/>
      <c r="X58" s="83"/>
      <c r="Y58" s="376"/>
      <c r="Z58" s="266"/>
    </row>
    <row r="59" spans="1:26">
      <c r="A59" s="96">
        <v>64</v>
      </c>
      <c r="B59" s="167">
        <v>58</v>
      </c>
      <c r="C59" s="153" t="s">
        <v>245</v>
      </c>
      <c r="D59" s="171" t="str">
        <f t="shared" si="6"/>
        <v>9079_450x450.jpg</v>
      </c>
      <c r="E59" s="171" t="str">
        <f t="shared" si="7"/>
        <v>9079_상세.jpg</v>
      </c>
      <c r="F59" s="171" t="s">
        <v>1260</v>
      </c>
      <c r="G59" s="412" t="s">
        <v>1164</v>
      </c>
      <c r="H59" s="421" t="s">
        <v>1167</v>
      </c>
      <c r="I59" s="162" t="s">
        <v>846</v>
      </c>
      <c r="J59" s="158" t="s">
        <v>455</v>
      </c>
      <c r="K59" s="80">
        <v>1</v>
      </c>
      <c r="L59" s="80">
        <v>20</v>
      </c>
      <c r="M59" s="156">
        <v>1050</v>
      </c>
      <c r="N59" s="101" t="s">
        <v>782</v>
      </c>
      <c r="O59" s="111">
        <v>2500</v>
      </c>
      <c r="P59" s="157">
        <v>1500</v>
      </c>
      <c r="Q59" s="83"/>
      <c r="R59" s="83" t="s">
        <v>562</v>
      </c>
      <c r="S59" s="83">
        <v>50001998</v>
      </c>
      <c r="T59" s="74" t="str">
        <f t="shared" si="8"/>
        <v>꼬깔콘고소한맛(1500)[9079/1]</v>
      </c>
      <c r="U59" s="175" t="s">
        <v>573</v>
      </c>
      <c r="V59" s="175" t="s">
        <v>573</v>
      </c>
      <c r="W59" s="173"/>
      <c r="X59" s="83"/>
      <c r="Y59" s="376"/>
      <c r="Z59" s="266"/>
    </row>
    <row r="60" spans="1:26">
      <c r="A60" s="96">
        <v>65</v>
      </c>
      <c r="B60" s="167">
        <v>59</v>
      </c>
      <c r="C60" s="153" t="s">
        <v>246</v>
      </c>
      <c r="D60" s="171" t="str">
        <f t="shared" si="6"/>
        <v>9080_450x450.jpg</v>
      </c>
      <c r="E60" s="171" t="str">
        <f t="shared" si="7"/>
        <v>9080_상세.jpg</v>
      </c>
      <c r="F60" s="171" t="s">
        <v>1261</v>
      </c>
      <c r="G60" s="412" t="s">
        <v>1164</v>
      </c>
      <c r="H60" s="421" t="s">
        <v>1167</v>
      </c>
      <c r="I60" s="154" t="s">
        <v>247</v>
      </c>
      <c r="J60" s="158" t="s">
        <v>455</v>
      </c>
      <c r="K60" s="80">
        <v>1</v>
      </c>
      <c r="L60" s="80">
        <v>20</v>
      </c>
      <c r="M60" s="156">
        <v>1050</v>
      </c>
      <c r="N60" s="101" t="s">
        <v>782</v>
      </c>
      <c r="O60" s="111">
        <v>2500</v>
      </c>
      <c r="P60" s="157">
        <v>1500</v>
      </c>
      <c r="Q60" s="83"/>
      <c r="R60" s="83" t="s">
        <v>562</v>
      </c>
      <c r="S60" s="83">
        <v>50001998</v>
      </c>
      <c r="T60" s="74" t="str">
        <f t="shared" si="8"/>
        <v>꼬깔콘군옥수수(1500)[9080/1]</v>
      </c>
      <c r="U60" s="175" t="s">
        <v>573</v>
      </c>
      <c r="V60" s="175" t="s">
        <v>573</v>
      </c>
      <c r="W60" s="173"/>
      <c r="X60" s="83"/>
      <c r="Y60" s="376"/>
      <c r="Z60" s="266"/>
    </row>
    <row r="61" spans="1:26">
      <c r="A61" s="96">
        <v>66</v>
      </c>
      <c r="B61" s="167">
        <v>60</v>
      </c>
      <c r="C61" s="153" t="s">
        <v>248</v>
      </c>
      <c r="D61" s="171" t="str">
        <f t="shared" si="6"/>
        <v>9095_450x450.jpg</v>
      </c>
      <c r="E61" s="171" t="str">
        <f t="shared" si="7"/>
        <v>9095_상세.jpg</v>
      </c>
      <c r="F61" s="171" t="s">
        <v>1262</v>
      </c>
      <c r="G61" s="412" t="s">
        <v>1164</v>
      </c>
      <c r="H61" s="421" t="s">
        <v>1167</v>
      </c>
      <c r="I61" s="154" t="s">
        <v>856</v>
      </c>
      <c r="J61" s="158" t="s">
        <v>456</v>
      </c>
      <c r="K61" s="80">
        <v>1</v>
      </c>
      <c r="L61" s="80">
        <v>20</v>
      </c>
      <c r="M61" s="156">
        <v>1400</v>
      </c>
      <c r="N61" s="101" t="s">
        <v>782</v>
      </c>
      <c r="O61" s="111">
        <v>2500</v>
      </c>
      <c r="P61" s="157">
        <v>2000</v>
      </c>
      <c r="Q61" s="83"/>
      <c r="R61" s="83" t="s">
        <v>562</v>
      </c>
      <c r="S61" s="83">
        <v>50001998</v>
      </c>
      <c r="T61" s="74" t="str">
        <f t="shared" si="8"/>
        <v>스카치캔디세가지(2000)[9095/1]</v>
      </c>
      <c r="U61" s="175" t="s">
        <v>573</v>
      </c>
      <c r="V61" s="175" t="s">
        <v>573</v>
      </c>
      <c r="W61" s="173"/>
      <c r="X61" s="83"/>
      <c r="Y61" s="376"/>
      <c r="Z61" s="266"/>
    </row>
    <row r="62" spans="1:26">
      <c r="A62" s="96">
        <v>67</v>
      </c>
      <c r="B62" s="167">
        <v>61</v>
      </c>
      <c r="C62" s="153" t="s">
        <v>249</v>
      </c>
      <c r="D62" s="171" t="str">
        <f t="shared" si="6"/>
        <v>9102_450x450.jpg</v>
      </c>
      <c r="E62" s="171" t="str">
        <f t="shared" si="7"/>
        <v>9102_상세.jpg</v>
      </c>
      <c r="F62" s="171" t="s">
        <v>1263</v>
      </c>
      <c r="G62" s="412" t="s">
        <v>1164</v>
      </c>
      <c r="H62" s="421" t="s">
        <v>1167</v>
      </c>
      <c r="I62" s="154" t="s">
        <v>847</v>
      </c>
      <c r="J62" s="158" t="s">
        <v>457</v>
      </c>
      <c r="K62" s="80">
        <v>1</v>
      </c>
      <c r="L62" s="80">
        <v>32</v>
      </c>
      <c r="M62" s="156">
        <v>700</v>
      </c>
      <c r="N62" s="101" t="s">
        <v>782</v>
      </c>
      <c r="O62" s="111">
        <v>2500</v>
      </c>
      <c r="P62" s="157">
        <v>1000</v>
      </c>
      <c r="Q62" s="83"/>
      <c r="R62" s="83" t="s">
        <v>562</v>
      </c>
      <c r="S62" s="83">
        <v>50001998</v>
      </c>
      <c r="T62" s="74" t="str">
        <f t="shared" si="8"/>
        <v>칸쵸(1000)[9102/1]</v>
      </c>
      <c r="U62" s="175" t="s">
        <v>573</v>
      </c>
      <c r="V62" s="175" t="s">
        <v>573</v>
      </c>
      <c r="W62" s="173"/>
      <c r="X62" s="83"/>
      <c r="Y62" s="376"/>
      <c r="Z62" s="266"/>
    </row>
    <row r="63" spans="1:26">
      <c r="A63" s="96">
        <v>69</v>
      </c>
      <c r="B63" s="167">
        <v>62</v>
      </c>
      <c r="C63" s="153">
        <v>9112</v>
      </c>
      <c r="D63" s="171" t="str">
        <f t="shared" si="6"/>
        <v>9112_450x450.jpg</v>
      </c>
      <c r="E63" s="171" t="str">
        <f t="shared" si="7"/>
        <v>9112_상세.jpg</v>
      </c>
      <c r="F63" s="171" t="s">
        <v>1264</v>
      </c>
      <c r="G63" s="412" t="s">
        <v>1164</v>
      </c>
      <c r="H63" s="421" t="s">
        <v>1167</v>
      </c>
      <c r="I63" s="154" t="s">
        <v>849</v>
      </c>
      <c r="J63" s="158" t="s">
        <v>458</v>
      </c>
      <c r="K63" s="80">
        <v>1</v>
      </c>
      <c r="L63" s="80">
        <v>24</v>
      </c>
      <c r="M63" s="156">
        <v>900</v>
      </c>
      <c r="N63" s="101" t="s">
        <v>782</v>
      </c>
      <c r="O63" s="111">
        <v>2500</v>
      </c>
      <c r="P63" s="157">
        <v>1400</v>
      </c>
      <c r="Q63" s="83"/>
      <c r="R63" s="83" t="s">
        <v>562</v>
      </c>
      <c r="S63" s="83">
        <v>50001998</v>
      </c>
      <c r="T63" s="74" t="str">
        <f t="shared" si="8"/>
        <v>제크오리지날(1400)[9112/1]</v>
      </c>
      <c r="U63" s="175" t="s">
        <v>573</v>
      </c>
      <c r="V63" s="175" t="s">
        <v>573</v>
      </c>
      <c r="W63" s="173"/>
      <c r="X63" s="83"/>
      <c r="Y63" s="376"/>
      <c r="Z63" s="266"/>
    </row>
    <row r="64" spans="1:26">
      <c r="A64" s="96">
        <v>68</v>
      </c>
      <c r="B64" s="167">
        <v>63</v>
      </c>
      <c r="C64" s="153" t="s">
        <v>250</v>
      </c>
      <c r="D64" s="171" t="str">
        <f t="shared" si="6"/>
        <v>9113_450x450.jpg</v>
      </c>
      <c r="E64" s="171" t="str">
        <f t="shared" si="7"/>
        <v>9113_상세.jpg</v>
      </c>
      <c r="F64" s="171" t="s">
        <v>1265</v>
      </c>
      <c r="G64" s="412" t="s">
        <v>1164</v>
      </c>
      <c r="H64" s="421" t="s">
        <v>1167</v>
      </c>
      <c r="I64" s="230" t="s">
        <v>848</v>
      </c>
      <c r="J64" s="161" t="s">
        <v>1089</v>
      </c>
      <c r="K64" s="80">
        <v>1</v>
      </c>
      <c r="L64" s="80">
        <v>12</v>
      </c>
      <c r="M64" s="156">
        <v>2050</v>
      </c>
      <c r="N64" s="101" t="s">
        <v>782</v>
      </c>
      <c r="O64" s="111">
        <v>2500</v>
      </c>
      <c r="P64" s="157">
        <v>3000</v>
      </c>
      <c r="Q64" s="83"/>
      <c r="R64" s="83" t="s">
        <v>562</v>
      </c>
      <c r="S64" s="83">
        <v>50001998</v>
      </c>
      <c r="T64" s="74" t="str">
        <f t="shared" si="8"/>
        <v>카스타드 오리지널(3000)[9113/1]</v>
      </c>
      <c r="U64" s="175" t="s">
        <v>573</v>
      </c>
      <c r="V64" s="175" t="s">
        <v>573</v>
      </c>
      <c r="W64" s="138" t="s">
        <v>817</v>
      </c>
      <c r="X64" s="173"/>
      <c r="Y64" s="376" t="s">
        <v>1088</v>
      </c>
      <c r="Z64" s="266"/>
    </row>
    <row r="65" spans="1:26">
      <c r="A65" s="96">
        <v>70</v>
      </c>
      <c r="B65" s="167">
        <v>64</v>
      </c>
      <c r="C65" s="153" t="s">
        <v>251</v>
      </c>
      <c r="D65" s="171" t="str">
        <f t="shared" si="6"/>
        <v>9119_450x450.jpg</v>
      </c>
      <c r="E65" s="171" t="str">
        <f t="shared" si="7"/>
        <v>9119_상세.jpg</v>
      </c>
      <c r="F65" s="171" t="s">
        <v>1266</v>
      </c>
      <c r="G65" s="412" t="s">
        <v>1164</v>
      </c>
      <c r="H65" s="421" t="s">
        <v>1167</v>
      </c>
      <c r="I65" s="154" t="s">
        <v>850</v>
      </c>
      <c r="J65" s="158" t="s">
        <v>459</v>
      </c>
      <c r="K65" s="80">
        <v>1</v>
      </c>
      <c r="L65" s="80">
        <v>20</v>
      </c>
      <c r="M65" s="156">
        <v>1650</v>
      </c>
      <c r="N65" s="101" t="s">
        <v>782</v>
      </c>
      <c r="O65" s="111">
        <v>2500</v>
      </c>
      <c r="P65" s="157">
        <v>2400</v>
      </c>
      <c r="Q65" s="83"/>
      <c r="R65" s="83" t="s">
        <v>562</v>
      </c>
      <c r="S65" s="83">
        <v>50001998</v>
      </c>
      <c r="T65" s="74" t="str">
        <f t="shared" si="8"/>
        <v>빈츠(2400)[9119/1]</v>
      </c>
      <c r="U65" s="175" t="s">
        <v>573</v>
      </c>
      <c r="V65" s="175" t="s">
        <v>573</v>
      </c>
      <c r="W65" s="173"/>
      <c r="X65" s="83"/>
      <c r="Y65" s="83"/>
      <c r="Z65" s="67"/>
    </row>
    <row r="66" spans="1:26">
      <c r="A66" s="96">
        <v>71</v>
      </c>
      <c r="B66" s="167">
        <v>65</v>
      </c>
      <c r="C66" s="153" t="s">
        <v>252</v>
      </c>
      <c r="D66" s="171" t="str">
        <f t="shared" ref="D66:D107" si="9">CONCATENATE(C66,"_450x450.jpg")</f>
        <v>9121_450x450.jpg</v>
      </c>
      <c r="E66" s="171" t="str">
        <f t="shared" si="7"/>
        <v>9121_상세.jpg</v>
      </c>
      <c r="F66" s="171" t="s">
        <v>1267</v>
      </c>
      <c r="G66" s="412" t="s">
        <v>1164</v>
      </c>
      <c r="H66" s="421" t="s">
        <v>1167</v>
      </c>
      <c r="I66" s="154" t="s">
        <v>851</v>
      </c>
      <c r="J66" s="155" t="s">
        <v>460</v>
      </c>
      <c r="K66" s="80">
        <v>1</v>
      </c>
      <c r="L66" s="80">
        <v>16</v>
      </c>
      <c r="M66" s="156">
        <v>2050</v>
      </c>
      <c r="N66" s="101" t="s">
        <v>782</v>
      </c>
      <c r="O66" s="111">
        <v>2500</v>
      </c>
      <c r="P66" s="157">
        <v>3000</v>
      </c>
      <c r="Q66" s="83"/>
      <c r="R66" s="83" t="s">
        <v>562</v>
      </c>
      <c r="S66" s="83">
        <v>50001998</v>
      </c>
      <c r="T66" s="74" t="str">
        <f t="shared" ref="T66:T97" si="10">CONCATENATE(I66,"[",C66,"/",K66,"]")</f>
        <v>몽쉘 크림(3000)[9121/1]</v>
      </c>
      <c r="U66" s="175" t="s">
        <v>573</v>
      </c>
      <c r="V66" s="175" t="s">
        <v>573</v>
      </c>
      <c r="W66" s="173"/>
      <c r="X66" s="83"/>
      <c r="Y66" s="83"/>
      <c r="Z66" s="67"/>
    </row>
    <row r="67" spans="1:26">
      <c r="A67" s="96">
        <v>73</v>
      </c>
      <c r="B67" s="167">
        <v>66</v>
      </c>
      <c r="C67" s="153" t="s">
        <v>253</v>
      </c>
      <c r="D67" s="171" t="str">
        <f t="shared" si="9"/>
        <v>9125_450x450.jpg</v>
      </c>
      <c r="E67" s="171" t="str">
        <f t="shared" ref="E67:E107" si="11">CONCATENATE(C67,"_상세.jpg")</f>
        <v>9125_상세.jpg</v>
      </c>
      <c r="F67" s="171" t="s">
        <v>1268</v>
      </c>
      <c r="G67" s="412" t="s">
        <v>1164</v>
      </c>
      <c r="H67" s="421" t="s">
        <v>1167</v>
      </c>
      <c r="I67" s="154" t="s">
        <v>852</v>
      </c>
      <c r="J67" s="155" t="s">
        <v>461</v>
      </c>
      <c r="K67" s="80">
        <v>1</v>
      </c>
      <c r="L67" s="80">
        <v>12</v>
      </c>
      <c r="M67" s="156">
        <v>2800</v>
      </c>
      <c r="N67" s="101" t="s">
        <v>782</v>
      </c>
      <c r="O67" s="111">
        <v>2500</v>
      </c>
      <c r="P67" s="157">
        <v>4000</v>
      </c>
      <c r="Q67" s="83"/>
      <c r="R67" s="83" t="s">
        <v>562</v>
      </c>
      <c r="S67" s="83">
        <v>50001998</v>
      </c>
      <c r="T67" s="74" t="str">
        <f t="shared" si="10"/>
        <v>마가렛트(4400)[9125/1]</v>
      </c>
      <c r="U67" s="175" t="s">
        <v>573</v>
      </c>
      <c r="V67" s="175" t="s">
        <v>573</v>
      </c>
      <c r="W67" s="173"/>
      <c r="X67" s="83"/>
      <c r="Y67" s="83"/>
      <c r="Z67" s="67"/>
    </row>
    <row r="68" spans="1:26">
      <c r="A68" s="96">
        <v>74</v>
      </c>
      <c r="B68" s="167">
        <v>67</v>
      </c>
      <c r="C68" s="153" t="s">
        <v>254</v>
      </c>
      <c r="D68" s="171" t="str">
        <f t="shared" si="9"/>
        <v>9127_450x450.jpg</v>
      </c>
      <c r="E68" s="171" t="str">
        <f t="shared" si="11"/>
        <v>9127_상세.jpg</v>
      </c>
      <c r="F68" s="171" t="s">
        <v>1269</v>
      </c>
      <c r="G68" s="412" t="s">
        <v>1164</v>
      </c>
      <c r="H68" s="421" t="s">
        <v>1167</v>
      </c>
      <c r="I68" s="154" t="s">
        <v>853</v>
      </c>
      <c r="J68" s="155" t="s">
        <v>462</v>
      </c>
      <c r="K68" s="80">
        <v>1</v>
      </c>
      <c r="L68" s="80">
        <v>40</v>
      </c>
      <c r="M68" s="156">
        <v>820</v>
      </c>
      <c r="N68" s="101" t="s">
        <v>782</v>
      </c>
      <c r="O68" s="111">
        <v>2500</v>
      </c>
      <c r="P68" s="157">
        <v>1200</v>
      </c>
      <c r="Q68" s="83"/>
      <c r="R68" s="83" t="s">
        <v>562</v>
      </c>
      <c r="S68" s="83">
        <v>50001998</v>
      </c>
      <c r="T68" s="74" t="str">
        <f t="shared" si="10"/>
        <v>초코빼빼로(1200)[9127/1]</v>
      </c>
      <c r="U68" s="175" t="s">
        <v>573</v>
      </c>
      <c r="V68" s="175" t="s">
        <v>573</v>
      </c>
      <c r="W68" s="173"/>
      <c r="X68" s="83"/>
      <c r="Y68" s="83"/>
      <c r="Z68" s="67"/>
    </row>
    <row r="69" spans="1:26">
      <c r="A69" s="96">
        <v>75</v>
      </c>
      <c r="B69" s="167">
        <v>68</v>
      </c>
      <c r="C69" s="153" t="s">
        <v>255</v>
      </c>
      <c r="D69" s="171" t="str">
        <f t="shared" si="9"/>
        <v>9129_450x450.jpg</v>
      </c>
      <c r="E69" s="171" t="str">
        <f t="shared" si="11"/>
        <v>9129_상세.jpg</v>
      </c>
      <c r="F69" s="171" t="s">
        <v>1270</v>
      </c>
      <c r="G69" s="412" t="s">
        <v>1164</v>
      </c>
      <c r="H69" s="421" t="s">
        <v>1167</v>
      </c>
      <c r="I69" s="154" t="s">
        <v>855</v>
      </c>
      <c r="J69" s="155" t="s">
        <v>463</v>
      </c>
      <c r="K69" s="80">
        <v>1</v>
      </c>
      <c r="L69" s="80">
        <v>40</v>
      </c>
      <c r="M69" s="156">
        <v>820</v>
      </c>
      <c r="N69" s="101" t="s">
        <v>782</v>
      </c>
      <c r="O69" s="111">
        <v>2500</v>
      </c>
      <c r="P69" s="157">
        <v>1200</v>
      </c>
      <c r="Q69" s="83"/>
      <c r="R69" s="83" t="s">
        <v>562</v>
      </c>
      <c r="S69" s="83">
        <v>50001998</v>
      </c>
      <c r="T69" s="74" t="str">
        <f t="shared" si="10"/>
        <v>아몬드빼빼로(1200)[9129/1]</v>
      </c>
      <c r="U69" s="175" t="s">
        <v>573</v>
      </c>
      <c r="V69" s="175" t="s">
        <v>573</v>
      </c>
      <c r="W69" s="173"/>
      <c r="X69" s="83"/>
      <c r="Y69" s="83"/>
      <c r="Z69" s="67"/>
    </row>
    <row r="70" spans="1:26">
      <c r="A70" s="96">
        <v>76</v>
      </c>
      <c r="B70" s="167">
        <v>69</v>
      </c>
      <c r="C70" s="153" t="s">
        <v>256</v>
      </c>
      <c r="D70" s="171" t="str">
        <f t="shared" si="9"/>
        <v>9139_450x450.jpg</v>
      </c>
      <c r="E70" s="171" t="str">
        <f t="shared" si="11"/>
        <v>9139_상세.jpg</v>
      </c>
      <c r="F70" s="171" t="s">
        <v>1271</v>
      </c>
      <c r="G70" s="412" t="s">
        <v>1164</v>
      </c>
      <c r="H70" s="421" t="s">
        <v>1167</v>
      </c>
      <c r="I70" s="154" t="s">
        <v>854</v>
      </c>
      <c r="J70" s="155" t="s">
        <v>463</v>
      </c>
      <c r="K70" s="80">
        <v>1</v>
      </c>
      <c r="L70" s="80">
        <v>40</v>
      </c>
      <c r="M70" s="156">
        <v>820</v>
      </c>
      <c r="N70" s="101" t="s">
        <v>782</v>
      </c>
      <c r="O70" s="111">
        <v>2500</v>
      </c>
      <c r="P70" s="157">
        <v>1200</v>
      </c>
      <c r="Q70" s="83"/>
      <c r="R70" s="83" t="s">
        <v>562</v>
      </c>
      <c r="S70" s="83">
        <v>50001998</v>
      </c>
      <c r="T70" s="74" t="str">
        <f t="shared" si="10"/>
        <v>화이트쿠키빼빼로(1200)[9139/1]</v>
      </c>
      <c r="U70" s="175" t="s">
        <v>573</v>
      </c>
      <c r="V70" s="175" t="s">
        <v>573</v>
      </c>
      <c r="W70" s="173"/>
      <c r="X70" s="83"/>
      <c r="Y70" s="83"/>
      <c r="Z70" s="67"/>
    </row>
    <row r="71" spans="1:26">
      <c r="A71" s="96">
        <v>78</v>
      </c>
      <c r="B71" s="167">
        <v>70</v>
      </c>
      <c r="C71" s="153">
        <v>9157</v>
      </c>
      <c r="D71" s="171" t="str">
        <f t="shared" si="9"/>
        <v>9157_450x450.jpg</v>
      </c>
      <c r="E71" s="171" t="str">
        <f t="shared" si="11"/>
        <v>9157_상세.jpg</v>
      </c>
      <c r="F71" s="171" t="s">
        <v>1272</v>
      </c>
      <c r="G71" s="412" t="s">
        <v>1164</v>
      </c>
      <c r="H71" s="421" t="s">
        <v>1167</v>
      </c>
      <c r="I71" s="154" t="s">
        <v>857</v>
      </c>
      <c r="J71" s="155" t="s">
        <v>466</v>
      </c>
      <c r="K71" s="80">
        <v>1</v>
      </c>
      <c r="L71" s="80">
        <v>16</v>
      </c>
      <c r="M71" s="156">
        <v>1050</v>
      </c>
      <c r="N71" s="101" t="s">
        <v>782</v>
      </c>
      <c r="O71" s="111">
        <v>2500</v>
      </c>
      <c r="P71" s="157">
        <v>1500</v>
      </c>
      <c r="Q71" s="83"/>
      <c r="R71" s="83" t="s">
        <v>562</v>
      </c>
      <c r="S71" s="83">
        <v>50001998</v>
      </c>
      <c r="T71" s="74" t="str">
        <f t="shared" si="10"/>
        <v>치토스스모키바베큐(1500)[9157/1]</v>
      </c>
      <c r="U71" s="175" t="s">
        <v>573</v>
      </c>
      <c r="V71" s="175" t="s">
        <v>573</v>
      </c>
      <c r="W71" s="173"/>
      <c r="X71" s="83"/>
      <c r="Y71" s="83"/>
      <c r="Z71" s="67"/>
    </row>
    <row r="72" spans="1:26">
      <c r="A72" s="96">
        <v>63</v>
      </c>
      <c r="B72" s="167">
        <v>71</v>
      </c>
      <c r="C72" s="153">
        <v>9158</v>
      </c>
      <c r="D72" s="171" t="str">
        <f t="shared" si="9"/>
        <v>9158_450x450.jpg</v>
      </c>
      <c r="E72" s="171" t="str">
        <f t="shared" si="11"/>
        <v>9158_상세.jpg</v>
      </c>
      <c r="F72" s="171" t="s">
        <v>1273</v>
      </c>
      <c r="G72" s="77" t="s">
        <v>1158</v>
      </c>
      <c r="H72" s="77" t="s">
        <v>1158</v>
      </c>
      <c r="I72" s="154" t="s">
        <v>257</v>
      </c>
      <c r="J72" s="155" t="s">
        <v>454</v>
      </c>
      <c r="K72" s="80">
        <v>1</v>
      </c>
      <c r="L72" s="80">
        <v>30</v>
      </c>
      <c r="M72" s="156">
        <v>870</v>
      </c>
      <c r="N72" s="101" t="s">
        <v>782</v>
      </c>
      <c r="O72" s="111">
        <v>2500</v>
      </c>
      <c r="P72" s="157">
        <v>1400</v>
      </c>
      <c r="Q72" s="83"/>
      <c r="R72" s="83" t="s">
        <v>562</v>
      </c>
      <c r="S72" s="83">
        <v>50001998</v>
      </c>
      <c r="T72" s="74" t="str">
        <f t="shared" si="10"/>
        <v>빠다코코낫(1400)[9158/1]</v>
      </c>
      <c r="U72" s="175" t="s">
        <v>573</v>
      </c>
      <c r="V72" s="175" t="s">
        <v>573</v>
      </c>
      <c r="W72" s="173"/>
      <c r="X72" s="137"/>
      <c r="Y72" s="137"/>
      <c r="Z72" s="248"/>
    </row>
    <row r="73" spans="1:26" ht="17.25" thickBot="1">
      <c r="A73" s="129">
        <v>79</v>
      </c>
      <c r="B73" s="183">
        <v>72</v>
      </c>
      <c r="C73" s="150">
        <v>9159</v>
      </c>
      <c r="D73" s="341" t="str">
        <f t="shared" si="9"/>
        <v>9159_450x450.jpg</v>
      </c>
      <c r="E73" s="171" t="str">
        <f t="shared" si="11"/>
        <v>9159_상세.jpg</v>
      </c>
      <c r="F73" s="171" t="s">
        <v>1274</v>
      </c>
      <c r="G73" s="415" t="s">
        <v>1164</v>
      </c>
      <c r="H73" s="428" t="s">
        <v>1167</v>
      </c>
      <c r="I73" s="429" t="s">
        <v>858</v>
      </c>
      <c r="J73" s="430" t="s">
        <v>466</v>
      </c>
      <c r="K73" s="140">
        <v>1</v>
      </c>
      <c r="L73" s="140">
        <v>16</v>
      </c>
      <c r="M73" s="151">
        <v>1050</v>
      </c>
      <c r="N73" s="106" t="s">
        <v>782</v>
      </c>
      <c r="O73" s="113">
        <v>2500</v>
      </c>
      <c r="P73" s="152">
        <v>1500</v>
      </c>
      <c r="Q73" s="72"/>
      <c r="R73" s="72" t="s">
        <v>562</v>
      </c>
      <c r="S73" s="72">
        <v>50001998</v>
      </c>
      <c r="T73" s="70" t="str">
        <f t="shared" si="10"/>
        <v>치토스매콤(1500)[9159/1]</v>
      </c>
      <c r="U73" s="344" t="s">
        <v>573</v>
      </c>
      <c r="V73" s="344" t="s">
        <v>573</v>
      </c>
      <c r="W73" s="126"/>
      <c r="X73" s="140"/>
      <c r="Y73" s="140"/>
      <c r="Z73" s="252"/>
    </row>
    <row r="74" spans="1:26">
      <c r="A74" s="75">
        <v>58</v>
      </c>
      <c r="B74" s="181">
        <v>73</v>
      </c>
      <c r="C74" s="53">
        <v>6001</v>
      </c>
      <c r="D74" s="171" t="str">
        <f t="shared" si="9"/>
        <v>6001_450x450.jpg</v>
      </c>
      <c r="E74" s="171" t="str">
        <f t="shared" si="11"/>
        <v>6001_상세.jpg</v>
      </c>
      <c r="F74" s="171" t="s">
        <v>1275</v>
      </c>
      <c r="G74" s="79" t="s">
        <v>1153</v>
      </c>
      <c r="H74" s="79" t="s">
        <v>1153</v>
      </c>
      <c r="I74" s="57" t="s">
        <v>241</v>
      </c>
      <c r="J74" s="48" t="s">
        <v>242</v>
      </c>
      <c r="K74" s="58">
        <v>1</v>
      </c>
      <c r="L74" s="58">
        <v>30</v>
      </c>
      <c r="M74" s="59">
        <v>550</v>
      </c>
      <c r="N74" s="55" t="s">
        <v>782</v>
      </c>
      <c r="O74" s="37">
        <v>2500</v>
      </c>
      <c r="P74" s="26"/>
      <c r="Q74" s="26"/>
      <c r="R74" s="26" t="s">
        <v>562</v>
      </c>
      <c r="S74" s="26">
        <v>50001998</v>
      </c>
      <c r="T74" s="25" t="str">
        <f t="shared" si="10"/>
        <v>별뽀빠이[6001/1]</v>
      </c>
      <c r="U74" s="47" t="s">
        <v>518</v>
      </c>
      <c r="V74" s="47" t="s">
        <v>518</v>
      </c>
      <c r="W74" s="182"/>
      <c r="X74" s="58"/>
      <c r="Y74" s="58"/>
      <c r="Z74" s="250"/>
    </row>
    <row r="75" spans="1:26">
      <c r="A75" s="96">
        <v>55</v>
      </c>
      <c r="B75" s="167">
        <v>74</v>
      </c>
      <c r="C75" s="168">
        <v>6029</v>
      </c>
      <c r="D75" s="171" t="str">
        <f t="shared" si="9"/>
        <v>6029_450x450.jpg</v>
      </c>
      <c r="E75" s="171" t="str">
        <f t="shared" si="11"/>
        <v>6029_상세.jpg</v>
      </c>
      <c r="F75" s="171" t="s">
        <v>1276</v>
      </c>
      <c r="G75" s="79" t="s">
        <v>1153</v>
      </c>
      <c r="H75" s="79" t="s">
        <v>1153</v>
      </c>
      <c r="I75" s="172" t="s">
        <v>568</v>
      </c>
      <c r="J75" s="108" t="s">
        <v>237</v>
      </c>
      <c r="K75" s="80">
        <v>1</v>
      </c>
      <c r="L75" s="80">
        <v>24</v>
      </c>
      <c r="M75" s="156">
        <v>950</v>
      </c>
      <c r="N75" s="101" t="s">
        <v>782</v>
      </c>
      <c r="O75" s="111">
        <v>2500</v>
      </c>
      <c r="P75" s="83"/>
      <c r="Q75" s="83"/>
      <c r="R75" s="83" t="s">
        <v>562</v>
      </c>
      <c r="S75" s="83">
        <v>50001998</v>
      </c>
      <c r="T75" s="74" t="str">
        <f t="shared" si="10"/>
        <v>짱구(115g)[6029/1]</v>
      </c>
      <c r="U75" s="109" t="s">
        <v>518</v>
      </c>
      <c r="V75" s="109" t="s">
        <v>518</v>
      </c>
      <c r="W75" s="173"/>
      <c r="X75" s="80"/>
      <c r="Y75" s="80"/>
      <c r="Z75" s="251"/>
    </row>
    <row r="76" spans="1:26">
      <c r="A76" s="96">
        <v>57</v>
      </c>
      <c r="B76" s="167">
        <v>75</v>
      </c>
      <c r="C76" s="168">
        <v>6030</v>
      </c>
      <c r="D76" s="171" t="str">
        <f t="shared" si="9"/>
        <v>6030_450x450.jpg</v>
      </c>
      <c r="E76" s="171" t="str">
        <f t="shared" si="11"/>
        <v>6030_상세.jpg</v>
      </c>
      <c r="F76" s="171" t="s">
        <v>1277</v>
      </c>
      <c r="G76" s="79" t="s">
        <v>1153</v>
      </c>
      <c r="H76" s="79" t="s">
        <v>1153</v>
      </c>
      <c r="I76" s="172" t="s">
        <v>239</v>
      </c>
      <c r="J76" s="108" t="s">
        <v>240</v>
      </c>
      <c r="K76" s="80">
        <v>1</v>
      </c>
      <c r="L76" s="80">
        <v>20</v>
      </c>
      <c r="M76" s="156">
        <v>950</v>
      </c>
      <c r="N76" s="101" t="s">
        <v>782</v>
      </c>
      <c r="O76" s="111">
        <v>2500</v>
      </c>
      <c r="P76" s="83"/>
      <c r="Q76" s="83"/>
      <c r="R76" s="83" t="s">
        <v>562</v>
      </c>
      <c r="S76" s="83">
        <v>50001998</v>
      </c>
      <c r="T76" s="74" t="str">
        <f t="shared" si="10"/>
        <v>사또밥[6030/1]</v>
      </c>
      <c r="U76" s="109" t="s">
        <v>518</v>
      </c>
      <c r="V76" s="109" t="s">
        <v>518</v>
      </c>
      <c r="W76" s="173"/>
      <c r="X76" s="80"/>
      <c r="Y76" s="80"/>
      <c r="Z76" s="251"/>
    </row>
    <row r="77" spans="1:26" ht="17.25" thickBot="1">
      <c r="A77" s="69">
        <v>56</v>
      </c>
      <c r="B77" s="177">
        <v>76</v>
      </c>
      <c r="C77" s="178">
        <v>6041</v>
      </c>
      <c r="D77" s="200" t="str">
        <f t="shared" si="9"/>
        <v>6041_450x450.jpg</v>
      </c>
      <c r="E77" s="171" t="str">
        <f t="shared" si="11"/>
        <v>6041_상세.jpg</v>
      </c>
      <c r="F77" s="171" t="s">
        <v>1278</v>
      </c>
      <c r="G77" s="413" t="s">
        <v>1153</v>
      </c>
      <c r="H77" s="413" t="s">
        <v>1153</v>
      </c>
      <c r="I77" s="179" t="s">
        <v>569</v>
      </c>
      <c r="J77" s="120" t="s">
        <v>238</v>
      </c>
      <c r="K77" s="131">
        <v>1</v>
      </c>
      <c r="L77" s="131">
        <v>10</v>
      </c>
      <c r="M77" s="149">
        <v>2000</v>
      </c>
      <c r="N77" s="132" t="s">
        <v>782</v>
      </c>
      <c r="O77" s="121">
        <v>2500</v>
      </c>
      <c r="P77" s="118"/>
      <c r="Q77" s="118"/>
      <c r="R77" s="118" t="s">
        <v>562</v>
      </c>
      <c r="S77" s="118">
        <v>50001998</v>
      </c>
      <c r="T77" s="119" t="str">
        <f t="shared" si="10"/>
        <v>왕짱구(275g)[6041/1]</v>
      </c>
      <c r="U77" s="123" t="s">
        <v>518</v>
      </c>
      <c r="V77" s="123" t="s">
        <v>518</v>
      </c>
      <c r="W77" s="180"/>
      <c r="X77" s="131"/>
      <c r="Y77" s="131"/>
      <c r="Z77" s="249"/>
    </row>
    <row r="78" spans="1:26">
      <c r="A78" s="22">
        <v>59</v>
      </c>
      <c r="B78" s="181">
        <v>77</v>
      </c>
      <c r="C78" s="53">
        <v>5793</v>
      </c>
      <c r="D78" s="335" t="str">
        <f t="shared" si="9"/>
        <v>5793_450x450.jpg</v>
      </c>
      <c r="E78" s="171" t="str">
        <f t="shared" si="11"/>
        <v>5793_상세.jpg</v>
      </c>
      <c r="F78" s="171" t="s">
        <v>1279</v>
      </c>
      <c r="G78" s="36" t="s">
        <v>1158</v>
      </c>
      <c r="H78" s="36" t="s">
        <v>1158</v>
      </c>
      <c r="I78" s="57" t="s">
        <v>570</v>
      </c>
      <c r="J78" s="48">
        <v>24</v>
      </c>
      <c r="K78" s="58">
        <v>1</v>
      </c>
      <c r="L78" s="58">
        <v>24</v>
      </c>
      <c r="M78" s="59">
        <v>550</v>
      </c>
      <c r="N78" s="55" t="s">
        <v>782</v>
      </c>
      <c r="O78" s="37">
        <v>2500</v>
      </c>
      <c r="P78" s="26"/>
      <c r="Q78" s="26"/>
      <c r="R78" s="26" t="s">
        <v>562</v>
      </c>
      <c r="S78" s="26">
        <v>50001998</v>
      </c>
      <c r="T78" s="25" t="str">
        <f t="shared" si="10"/>
        <v>뿌셔뿌셔(양념맛)(24압)[5793/1]</v>
      </c>
      <c r="U78" s="47" t="s">
        <v>520</v>
      </c>
      <c r="V78" s="47" t="s">
        <v>520</v>
      </c>
      <c r="W78" s="182"/>
      <c r="X78" s="58"/>
      <c r="Y78" s="58"/>
      <c r="Z78" s="250"/>
    </row>
    <row r="79" spans="1:26">
      <c r="A79" s="96">
        <v>60</v>
      </c>
      <c r="B79" s="167">
        <v>78</v>
      </c>
      <c r="C79" s="168">
        <v>5794</v>
      </c>
      <c r="D79" s="171" t="str">
        <f t="shared" si="9"/>
        <v>5794_450x450.jpg</v>
      </c>
      <c r="E79" s="171" t="str">
        <f t="shared" si="11"/>
        <v>5794_상세.jpg</v>
      </c>
      <c r="F79" s="171" t="s">
        <v>1280</v>
      </c>
      <c r="G79" s="77" t="s">
        <v>1158</v>
      </c>
      <c r="H79" s="77" t="s">
        <v>1158</v>
      </c>
      <c r="I79" s="172" t="s">
        <v>243</v>
      </c>
      <c r="J79" s="108">
        <v>24</v>
      </c>
      <c r="K79" s="80">
        <v>1</v>
      </c>
      <c r="L79" s="80">
        <v>24</v>
      </c>
      <c r="M79" s="156">
        <v>550</v>
      </c>
      <c r="N79" s="254" t="s">
        <v>782</v>
      </c>
      <c r="O79" s="111">
        <v>2500</v>
      </c>
      <c r="P79" s="80"/>
      <c r="Q79" s="80"/>
      <c r="R79" s="80" t="s">
        <v>562</v>
      </c>
      <c r="S79" s="80">
        <v>50001998</v>
      </c>
      <c r="T79" s="108" t="str">
        <f t="shared" si="10"/>
        <v>뿌셔뿌셔(불고기맛)(24입)[5794/1]</v>
      </c>
      <c r="U79" s="175" t="s">
        <v>520</v>
      </c>
      <c r="V79" s="175" t="s">
        <v>520</v>
      </c>
      <c r="W79" s="173"/>
      <c r="X79" s="80"/>
      <c r="Y79" s="80"/>
      <c r="Z79" s="251"/>
    </row>
    <row r="80" spans="1:26" ht="17.25" thickBot="1">
      <c r="A80" s="129">
        <v>61</v>
      </c>
      <c r="B80" s="183">
        <v>79</v>
      </c>
      <c r="C80" s="187">
        <v>5795</v>
      </c>
      <c r="D80" s="341" t="str">
        <f t="shared" si="9"/>
        <v>5795_450x450.jpg</v>
      </c>
      <c r="E80" s="171" t="str">
        <f t="shared" si="11"/>
        <v>5795_상세.jpg</v>
      </c>
      <c r="F80" s="171" t="s">
        <v>1281</v>
      </c>
      <c r="G80" s="139" t="s">
        <v>1158</v>
      </c>
      <c r="H80" s="139" t="s">
        <v>1158</v>
      </c>
      <c r="I80" s="188" t="s">
        <v>244</v>
      </c>
      <c r="J80" s="112">
        <v>24</v>
      </c>
      <c r="K80" s="140">
        <v>1</v>
      </c>
      <c r="L80" s="140">
        <v>24</v>
      </c>
      <c r="M80" s="151">
        <v>550</v>
      </c>
      <c r="N80" s="431" t="s">
        <v>782</v>
      </c>
      <c r="O80" s="113">
        <v>2500</v>
      </c>
      <c r="P80" s="140"/>
      <c r="Q80" s="140"/>
      <c r="R80" s="140" t="s">
        <v>562</v>
      </c>
      <c r="S80" s="140">
        <v>50001998</v>
      </c>
      <c r="T80" s="112" t="str">
        <f t="shared" si="10"/>
        <v>뿌셔뿌셔(바베큐맛)(24입)[5795/1]</v>
      </c>
      <c r="U80" s="344" t="s">
        <v>520</v>
      </c>
      <c r="V80" s="344" t="s">
        <v>520</v>
      </c>
      <c r="W80" s="126"/>
      <c r="X80" s="140"/>
      <c r="Y80" s="140"/>
      <c r="Z80" s="252"/>
    </row>
    <row r="81" spans="1:26">
      <c r="A81" s="75">
        <v>85</v>
      </c>
      <c r="B81" s="181">
        <v>80</v>
      </c>
      <c r="C81" s="60" t="s">
        <v>259</v>
      </c>
      <c r="D81" s="171" t="str">
        <f t="shared" si="9"/>
        <v>9346_450x450.jpg</v>
      </c>
      <c r="E81" s="171" t="str">
        <f t="shared" si="11"/>
        <v>9346_상세.jpg</v>
      </c>
      <c r="F81" s="171" t="s">
        <v>862</v>
      </c>
      <c r="G81" s="412" t="s">
        <v>1164</v>
      </c>
      <c r="H81" s="421" t="s">
        <v>1167</v>
      </c>
      <c r="I81" s="255" t="s">
        <v>885</v>
      </c>
      <c r="J81" s="256" t="s">
        <v>472</v>
      </c>
      <c r="K81" s="58">
        <v>1</v>
      </c>
      <c r="L81" s="58">
        <v>20</v>
      </c>
      <c r="M81" s="59">
        <v>1100</v>
      </c>
      <c r="N81" s="257" t="s">
        <v>782</v>
      </c>
      <c r="O81" s="37">
        <v>2500</v>
      </c>
      <c r="P81" s="258">
        <v>1500</v>
      </c>
      <c r="Q81" s="58"/>
      <c r="R81" s="58" t="s">
        <v>576</v>
      </c>
      <c r="S81" s="58">
        <v>50001998</v>
      </c>
      <c r="T81" s="48" t="str">
        <f t="shared" si="10"/>
        <v>포카칩 오리지널(1500)[9346/1]</v>
      </c>
      <c r="U81" s="58" t="s">
        <v>575</v>
      </c>
      <c r="V81" s="58" t="s">
        <v>575</v>
      </c>
      <c r="W81" s="143" t="s">
        <v>817</v>
      </c>
      <c r="X81" s="438"/>
      <c r="Y81" s="438"/>
      <c r="Z81" s="265"/>
    </row>
    <row r="82" spans="1:26">
      <c r="A82" s="96">
        <v>86</v>
      </c>
      <c r="B82" s="167">
        <v>81</v>
      </c>
      <c r="C82" s="153" t="s">
        <v>260</v>
      </c>
      <c r="D82" s="171" t="str">
        <f t="shared" si="9"/>
        <v>9347_450x450.jpg</v>
      </c>
      <c r="E82" s="171" t="str">
        <f t="shared" si="11"/>
        <v>9347_상세.jpg</v>
      </c>
      <c r="F82" s="171" t="s">
        <v>863</v>
      </c>
      <c r="G82" s="412" t="s">
        <v>1164</v>
      </c>
      <c r="H82" s="421" t="s">
        <v>1167</v>
      </c>
      <c r="I82" s="230" t="s">
        <v>473</v>
      </c>
      <c r="J82" s="259" t="s">
        <v>474</v>
      </c>
      <c r="K82" s="80">
        <v>1</v>
      </c>
      <c r="L82" s="80">
        <v>20</v>
      </c>
      <c r="M82" s="156">
        <v>1100</v>
      </c>
      <c r="N82" s="254" t="s">
        <v>782</v>
      </c>
      <c r="O82" s="111">
        <v>2500</v>
      </c>
      <c r="P82" s="260">
        <v>1500</v>
      </c>
      <c r="Q82" s="80"/>
      <c r="R82" s="80" t="s">
        <v>576</v>
      </c>
      <c r="S82" s="80">
        <v>50001998</v>
      </c>
      <c r="T82" s="108" t="str">
        <f t="shared" si="10"/>
        <v>포카칩어니언(1500)[9347/1]</v>
      </c>
      <c r="U82" s="80" t="s">
        <v>575</v>
      </c>
      <c r="V82" s="80" t="s">
        <v>575</v>
      </c>
      <c r="W82" s="173"/>
      <c r="X82" s="376"/>
      <c r="Y82" s="376"/>
      <c r="Z82" s="266"/>
    </row>
    <row r="83" spans="1:26">
      <c r="A83" s="96">
        <v>87</v>
      </c>
      <c r="B83" s="167">
        <v>82</v>
      </c>
      <c r="C83" s="153" t="s">
        <v>261</v>
      </c>
      <c r="D83" s="171" t="str">
        <f t="shared" si="9"/>
        <v>9361_450x450.jpg</v>
      </c>
      <c r="E83" s="171" t="str">
        <f t="shared" si="11"/>
        <v>9361_상세.jpg</v>
      </c>
      <c r="F83" s="171" t="s">
        <v>864</v>
      </c>
      <c r="G83" s="412" t="s">
        <v>1164</v>
      </c>
      <c r="H83" s="421" t="s">
        <v>1167</v>
      </c>
      <c r="I83" s="230" t="s">
        <v>896</v>
      </c>
      <c r="J83" s="171" t="s">
        <v>983</v>
      </c>
      <c r="K83" s="80">
        <v>1</v>
      </c>
      <c r="L83" s="80">
        <v>20</v>
      </c>
      <c r="M83" s="156">
        <v>1100</v>
      </c>
      <c r="N83" s="254" t="s">
        <v>782</v>
      </c>
      <c r="O83" s="111">
        <v>2500</v>
      </c>
      <c r="P83" s="260">
        <v>1500</v>
      </c>
      <c r="Q83" s="80"/>
      <c r="R83" s="80" t="s">
        <v>576</v>
      </c>
      <c r="S83" s="80">
        <v>50001998</v>
      </c>
      <c r="T83" s="108" t="str">
        <f t="shared" si="10"/>
        <v>스윙칩볶음고추장(1500)[9361/1]</v>
      </c>
      <c r="U83" s="80" t="s">
        <v>575</v>
      </c>
      <c r="V83" s="80" t="s">
        <v>575</v>
      </c>
      <c r="W83" s="173"/>
      <c r="X83" s="376" t="s">
        <v>984</v>
      </c>
      <c r="Y83" s="137"/>
      <c r="Z83" s="248"/>
    </row>
    <row r="84" spans="1:26">
      <c r="A84" s="96">
        <v>88</v>
      </c>
      <c r="B84" s="167">
        <v>83</v>
      </c>
      <c r="C84" s="153" t="s">
        <v>262</v>
      </c>
      <c r="D84" s="171" t="str">
        <f t="shared" si="9"/>
        <v>9362_450x450.jpg</v>
      </c>
      <c r="E84" s="171" t="str">
        <f t="shared" si="11"/>
        <v>9362_상세.jpg</v>
      </c>
      <c r="F84" s="171" t="s">
        <v>865</v>
      </c>
      <c r="G84" s="77" t="s">
        <v>1158</v>
      </c>
      <c r="H84" s="77" t="s">
        <v>1158</v>
      </c>
      <c r="I84" s="230" t="s">
        <v>897</v>
      </c>
      <c r="J84" s="259" t="s">
        <v>475</v>
      </c>
      <c r="K84" s="80">
        <v>1</v>
      </c>
      <c r="L84" s="80">
        <v>27</v>
      </c>
      <c r="M84" s="156">
        <v>1100</v>
      </c>
      <c r="N84" s="254" t="s">
        <v>782</v>
      </c>
      <c r="O84" s="111">
        <v>2500</v>
      </c>
      <c r="P84" s="260">
        <v>1500</v>
      </c>
      <c r="Q84" s="80"/>
      <c r="R84" s="80" t="s">
        <v>576</v>
      </c>
      <c r="S84" s="80">
        <v>50001998</v>
      </c>
      <c r="T84" s="108" t="str">
        <f t="shared" si="10"/>
        <v>초코칩쿠키(1500)[9362/1]</v>
      </c>
      <c r="U84" s="80" t="s">
        <v>575</v>
      </c>
      <c r="V84" s="80" t="s">
        <v>575</v>
      </c>
      <c r="W84" s="173"/>
      <c r="X84" s="376"/>
      <c r="Y84" s="80"/>
      <c r="Z84" s="251"/>
    </row>
    <row r="85" spans="1:26">
      <c r="A85" s="96">
        <v>92</v>
      </c>
      <c r="B85" s="167">
        <v>84</v>
      </c>
      <c r="C85" s="153" t="s">
        <v>266</v>
      </c>
      <c r="D85" s="171" t="str">
        <f t="shared" si="9"/>
        <v>9393_450x450.jpg</v>
      </c>
      <c r="E85" s="171" t="str">
        <f t="shared" si="11"/>
        <v>9393_상세.jpg</v>
      </c>
      <c r="F85" s="171" t="s">
        <v>869</v>
      </c>
      <c r="G85" s="412" t="s">
        <v>1164</v>
      </c>
      <c r="H85" s="421" t="s">
        <v>1167</v>
      </c>
      <c r="I85" s="230" t="s">
        <v>899</v>
      </c>
      <c r="J85" s="171" t="s">
        <v>818</v>
      </c>
      <c r="K85" s="159">
        <v>1</v>
      </c>
      <c r="L85" s="159">
        <v>40</v>
      </c>
      <c r="M85" s="160">
        <v>650</v>
      </c>
      <c r="N85" s="254" t="s">
        <v>782</v>
      </c>
      <c r="O85" s="111">
        <v>2500</v>
      </c>
      <c r="P85" s="260">
        <v>700</v>
      </c>
      <c r="Q85" s="80"/>
      <c r="R85" s="80" t="s">
        <v>576</v>
      </c>
      <c r="S85" s="80">
        <v>50001998</v>
      </c>
      <c r="T85" s="108" t="str">
        <f t="shared" si="10"/>
        <v>마이구미(1000)[9393/1]</v>
      </c>
      <c r="U85" s="80" t="s">
        <v>575</v>
      </c>
      <c r="V85" s="80" t="s">
        <v>575</v>
      </c>
      <c r="W85" s="138" t="s">
        <v>819</v>
      </c>
      <c r="X85" s="376"/>
      <c r="Y85" s="80"/>
      <c r="Z85" s="251"/>
    </row>
    <row r="86" spans="1:26">
      <c r="A86" s="96">
        <v>93</v>
      </c>
      <c r="B86" s="167">
        <v>85</v>
      </c>
      <c r="C86" s="153" t="s">
        <v>267</v>
      </c>
      <c r="D86" s="171" t="str">
        <f t="shared" si="9"/>
        <v>9398_450x450.jpg</v>
      </c>
      <c r="E86" s="171" t="str">
        <f t="shared" si="11"/>
        <v>9398_상세.jpg</v>
      </c>
      <c r="F86" s="171" t="s">
        <v>870</v>
      </c>
      <c r="G86" s="77" t="s">
        <v>1158</v>
      </c>
      <c r="H86" s="77" t="s">
        <v>1158</v>
      </c>
      <c r="I86" s="230" t="s">
        <v>900</v>
      </c>
      <c r="J86" s="171" t="s">
        <v>986</v>
      </c>
      <c r="K86" s="159">
        <v>1</v>
      </c>
      <c r="L86" s="159">
        <v>24</v>
      </c>
      <c r="M86" s="160">
        <v>750</v>
      </c>
      <c r="N86" s="254" t="s">
        <v>782</v>
      </c>
      <c r="O86" s="111">
        <v>2500</v>
      </c>
      <c r="P86" s="260">
        <v>1000</v>
      </c>
      <c r="Q86" s="80"/>
      <c r="R86" s="80" t="s">
        <v>576</v>
      </c>
      <c r="S86" s="80">
        <v>50001998</v>
      </c>
      <c r="T86" s="108" t="str">
        <f t="shared" si="10"/>
        <v>초코송이(1000)[9398/1]</v>
      </c>
      <c r="U86" s="80" t="s">
        <v>575</v>
      </c>
      <c r="V86" s="80" t="s">
        <v>575</v>
      </c>
      <c r="W86" s="173"/>
      <c r="X86" s="376" t="s">
        <v>985</v>
      </c>
      <c r="Y86" s="137"/>
      <c r="Z86" s="248"/>
    </row>
    <row r="87" spans="1:26">
      <c r="A87" s="96">
        <v>94</v>
      </c>
      <c r="B87" s="167">
        <v>86</v>
      </c>
      <c r="C87" s="153" t="s">
        <v>268</v>
      </c>
      <c r="D87" s="171" t="str">
        <f t="shared" si="9"/>
        <v>9399_450x450.jpg</v>
      </c>
      <c r="E87" s="171" t="str">
        <f t="shared" si="11"/>
        <v>9399_상세.jpg</v>
      </c>
      <c r="F87" s="171" t="s">
        <v>871</v>
      </c>
      <c r="G87" s="412" t="s">
        <v>1164</v>
      </c>
      <c r="H87" s="421" t="s">
        <v>1167</v>
      </c>
      <c r="I87" s="230" t="s">
        <v>987</v>
      </c>
      <c r="J87" s="171" t="s">
        <v>480</v>
      </c>
      <c r="K87" s="159">
        <v>1</v>
      </c>
      <c r="L87" s="159">
        <v>24</v>
      </c>
      <c r="M87" s="160">
        <v>1100</v>
      </c>
      <c r="N87" s="254" t="s">
        <v>782</v>
      </c>
      <c r="O87" s="111">
        <v>2500</v>
      </c>
      <c r="P87" s="260">
        <v>1500</v>
      </c>
      <c r="Q87" s="80"/>
      <c r="R87" s="80" t="s">
        <v>576</v>
      </c>
      <c r="S87" s="80">
        <v>50001998</v>
      </c>
      <c r="T87" s="108" t="str">
        <f t="shared" si="10"/>
        <v>오감자 그라탕(1200)[9399/1]</v>
      </c>
      <c r="U87" s="80" t="s">
        <v>575</v>
      </c>
      <c r="V87" s="80" t="s">
        <v>575</v>
      </c>
      <c r="W87" s="173"/>
      <c r="X87" s="376" t="s">
        <v>988</v>
      </c>
      <c r="Y87" s="137"/>
      <c r="Z87" s="248"/>
    </row>
    <row r="88" spans="1:26">
      <c r="A88" s="96">
        <v>95</v>
      </c>
      <c r="B88" s="167">
        <v>87</v>
      </c>
      <c r="C88" s="153" t="s">
        <v>269</v>
      </c>
      <c r="D88" s="171" t="str">
        <f t="shared" si="9"/>
        <v>9496_450x450.jpg</v>
      </c>
      <c r="E88" s="171" t="str">
        <f t="shared" si="11"/>
        <v>9496_상세.jpg</v>
      </c>
      <c r="F88" s="171" t="s">
        <v>872</v>
      </c>
      <c r="G88" s="412" t="s">
        <v>1164</v>
      </c>
      <c r="H88" s="421" t="s">
        <v>1167</v>
      </c>
      <c r="I88" s="230" t="s">
        <v>902</v>
      </c>
      <c r="J88" s="171" t="s">
        <v>820</v>
      </c>
      <c r="K88" s="159">
        <v>1</v>
      </c>
      <c r="L88" s="159">
        <v>40</v>
      </c>
      <c r="M88" s="160">
        <v>650</v>
      </c>
      <c r="N88" s="254" t="s">
        <v>782</v>
      </c>
      <c r="O88" s="111">
        <v>2500</v>
      </c>
      <c r="P88" s="260">
        <v>700</v>
      </c>
      <c r="Q88" s="80"/>
      <c r="R88" s="80" t="s">
        <v>576</v>
      </c>
      <c r="S88" s="80">
        <v>50001998</v>
      </c>
      <c r="T88" s="108" t="str">
        <f t="shared" si="10"/>
        <v>돌아온 왕꿈틀이(1000)[9496/1]</v>
      </c>
      <c r="U88" s="80" t="s">
        <v>575</v>
      </c>
      <c r="V88" s="80" t="s">
        <v>575</v>
      </c>
      <c r="W88" s="138" t="s">
        <v>819</v>
      </c>
      <c r="X88" s="376" t="s">
        <v>991</v>
      </c>
      <c r="Y88" s="137"/>
      <c r="Z88" s="248"/>
    </row>
    <row r="89" spans="1:26">
      <c r="A89" s="96">
        <v>96</v>
      </c>
      <c r="B89" s="167">
        <v>88</v>
      </c>
      <c r="C89" s="153" t="s">
        <v>270</v>
      </c>
      <c r="D89" s="171" t="str">
        <f t="shared" si="9"/>
        <v>9515_450x450.jpg</v>
      </c>
      <c r="E89" s="171" t="str">
        <f t="shared" si="11"/>
        <v>9515_상세.jpg</v>
      </c>
      <c r="F89" s="171" t="s">
        <v>873</v>
      </c>
      <c r="G89" s="412" t="s">
        <v>1164</v>
      </c>
      <c r="H89" s="421" t="s">
        <v>1167</v>
      </c>
      <c r="I89" s="230" t="s">
        <v>903</v>
      </c>
      <c r="J89" s="171" t="s">
        <v>481</v>
      </c>
      <c r="K89" s="159">
        <v>1</v>
      </c>
      <c r="L89" s="159">
        <v>8</v>
      </c>
      <c r="M89" s="160">
        <v>3500</v>
      </c>
      <c r="N89" s="254" t="s">
        <v>782</v>
      </c>
      <c r="O89" s="111">
        <v>2500</v>
      </c>
      <c r="P89" s="260">
        <v>4800</v>
      </c>
      <c r="Q89" s="80"/>
      <c r="R89" s="80" t="s">
        <v>576</v>
      </c>
      <c r="S89" s="80">
        <v>50001998</v>
      </c>
      <c r="T89" s="108" t="str">
        <f t="shared" si="10"/>
        <v>초코파이(4800)[9515/1]</v>
      </c>
      <c r="U89" s="80" t="s">
        <v>575</v>
      </c>
      <c r="V89" s="80" t="s">
        <v>575</v>
      </c>
      <c r="W89" s="173"/>
      <c r="X89" s="376"/>
      <c r="Y89" s="137"/>
      <c r="Z89" s="248"/>
    </row>
    <row r="90" spans="1:26">
      <c r="A90" s="96">
        <v>97</v>
      </c>
      <c r="B90" s="167">
        <v>89</v>
      </c>
      <c r="C90" s="153" t="s">
        <v>271</v>
      </c>
      <c r="D90" s="171" t="str">
        <f t="shared" si="9"/>
        <v>9517_450x450.jpg</v>
      </c>
      <c r="E90" s="171" t="str">
        <f t="shared" si="11"/>
        <v>9517_상세.jpg</v>
      </c>
      <c r="F90" s="171" t="s">
        <v>874</v>
      </c>
      <c r="G90" s="77" t="s">
        <v>1158</v>
      </c>
      <c r="H90" s="77" t="s">
        <v>1158</v>
      </c>
      <c r="I90" s="230" t="s">
        <v>989</v>
      </c>
      <c r="J90" s="171" t="s">
        <v>482</v>
      </c>
      <c r="K90" s="159">
        <v>1</v>
      </c>
      <c r="L90" s="159">
        <v>12</v>
      </c>
      <c r="M90" s="160">
        <v>1100</v>
      </c>
      <c r="N90" s="254" t="s">
        <v>782</v>
      </c>
      <c r="O90" s="111">
        <v>2500</v>
      </c>
      <c r="P90" s="260"/>
      <c r="Q90" s="80"/>
      <c r="R90" s="80" t="s">
        <v>576</v>
      </c>
      <c r="S90" s="80">
        <v>50001998</v>
      </c>
      <c r="T90" s="108" t="str">
        <f t="shared" si="10"/>
        <v>도도한나쵸 오리지날[9517/1]</v>
      </c>
      <c r="U90" s="80" t="s">
        <v>575</v>
      </c>
      <c r="V90" s="80" t="s">
        <v>575</v>
      </c>
      <c r="W90" s="173"/>
      <c r="X90" s="376" t="s">
        <v>990</v>
      </c>
      <c r="Y90" s="137"/>
      <c r="Z90" s="248"/>
    </row>
    <row r="91" spans="1:26">
      <c r="A91" s="96">
        <v>98</v>
      </c>
      <c r="B91" s="167">
        <v>90</v>
      </c>
      <c r="C91" s="153" t="s">
        <v>272</v>
      </c>
      <c r="D91" s="171" t="str">
        <f t="shared" si="9"/>
        <v>9554_450x450.jpg</v>
      </c>
      <c r="E91" s="171" t="str">
        <f t="shared" si="11"/>
        <v>9554_상세.jpg</v>
      </c>
      <c r="F91" s="171" t="s">
        <v>875</v>
      </c>
      <c r="G91" s="412" t="s">
        <v>1164</v>
      </c>
      <c r="H91" s="421" t="s">
        <v>1167</v>
      </c>
      <c r="I91" s="230" t="s">
        <v>905</v>
      </c>
      <c r="J91" s="171" t="s">
        <v>483</v>
      </c>
      <c r="K91" s="159">
        <v>1</v>
      </c>
      <c r="L91" s="159">
        <v>32</v>
      </c>
      <c r="M91" s="160">
        <v>1100</v>
      </c>
      <c r="N91" s="254" t="s">
        <v>782</v>
      </c>
      <c r="O91" s="111">
        <v>2500</v>
      </c>
      <c r="P91" s="260">
        <v>1500</v>
      </c>
      <c r="Q91" s="80"/>
      <c r="R91" s="80" t="s">
        <v>576</v>
      </c>
      <c r="S91" s="80">
        <v>50001998</v>
      </c>
      <c r="T91" s="108" t="str">
        <f t="shared" si="10"/>
        <v>고소미(1500)[9554/1]</v>
      </c>
      <c r="U91" s="80" t="s">
        <v>575</v>
      </c>
      <c r="V91" s="80" t="s">
        <v>575</v>
      </c>
      <c r="W91" s="173"/>
      <c r="X91" s="376"/>
      <c r="Y91" s="80"/>
      <c r="Z91" s="251"/>
    </row>
    <row r="92" spans="1:26">
      <c r="A92" s="96">
        <v>99</v>
      </c>
      <c r="B92" s="167">
        <v>91</v>
      </c>
      <c r="C92" s="153" t="s">
        <v>273</v>
      </c>
      <c r="D92" s="171" t="str">
        <f t="shared" si="9"/>
        <v>9563_450x450.jpg</v>
      </c>
      <c r="E92" s="171" t="str">
        <f t="shared" si="11"/>
        <v>9563_상세.jpg</v>
      </c>
      <c r="F92" s="171" t="s">
        <v>876</v>
      </c>
      <c r="G92" s="412" t="s">
        <v>1164</v>
      </c>
      <c r="H92" s="421" t="s">
        <v>1167</v>
      </c>
      <c r="I92" s="261" t="s">
        <v>901</v>
      </c>
      <c r="J92" s="259" t="s">
        <v>484</v>
      </c>
      <c r="K92" s="80">
        <v>1</v>
      </c>
      <c r="L92" s="80">
        <v>30</v>
      </c>
      <c r="M92" s="156">
        <v>500</v>
      </c>
      <c r="N92" s="254" t="s">
        <v>782</v>
      </c>
      <c r="O92" s="111">
        <v>2500</v>
      </c>
      <c r="P92" s="260">
        <v>700</v>
      </c>
      <c r="Q92" s="80"/>
      <c r="R92" s="80" t="s">
        <v>576</v>
      </c>
      <c r="S92" s="80">
        <v>50001998</v>
      </c>
      <c r="T92" s="108" t="str">
        <f t="shared" si="10"/>
        <v>고래밥볶음(700)[9563/1]</v>
      </c>
      <c r="U92" s="80" t="s">
        <v>575</v>
      </c>
      <c r="V92" s="80" t="s">
        <v>575</v>
      </c>
      <c r="W92" s="173"/>
      <c r="X92" s="376"/>
      <c r="Y92" s="80"/>
      <c r="Z92" s="251"/>
    </row>
    <row r="93" spans="1:26">
      <c r="A93" s="96">
        <v>100</v>
      </c>
      <c r="B93" s="167">
        <v>92</v>
      </c>
      <c r="C93" s="153" t="s">
        <v>274</v>
      </c>
      <c r="D93" s="171" t="str">
        <f t="shared" si="9"/>
        <v>9565_450x450.jpg</v>
      </c>
      <c r="E93" s="171" t="str">
        <f t="shared" si="11"/>
        <v>9565_상세.jpg</v>
      </c>
      <c r="F93" s="171" t="s">
        <v>877</v>
      </c>
      <c r="G93" s="412" t="s">
        <v>1164</v>
      </c>
      <c r="H93" s="421" t="s">
        <v>1167</v>
      </c>
      <c r="I93" s="261" t="s">
        <v>904</v>
      </c>
      <c r="J93" s="259" t="s">
        <v>485</v>
      </c>
      <c r="K93" s="80">
        <v>1</v>
      </c>
      <c r="L93" s="80">
        <v>16</v>
      </c>
      <c r="M93" s="156">
        <v>1450</v>
      </c>
      <c r="N93" s="254" t="s">
        <v>782</v>
      </c>
      <c r="O93" s="111">
        <v>2500</v>
      </c>
      <c r="P93" s="260">
        <v>2000</v>
      </c>
      <c r="Q93" s="80"/>
      <c r="R93" s="80" t="s">
        <v>576</v>
      </c>
      <c r="S93" s="80">
        <v>50001998</v>
      </c>
      <c r="T93" s="108" t="str">
        <f t="shared" si="10"/>
        <v>다이제2000[9565/1]</v>
      </c>
      <c r="U93" s="80" t="s">
        <v>575</v>
      </c>
      <c r="V93" s="80" t="s">
        <v>575</v>
      </c>
      <c r="W93" s="83"/>
      <c r="X93" s="376"/>
      <c r="Y93" s="80"/>
      <c r="Z93" s="251"/>
    </row>
    <row r="94" spans="1:26">
      <c r="A94" s="96">
        <v>101</v>
      </c>
      <c r="B94" s="167">
        <v>93</v>
      </c>
      <c r="C94" s="153" t="s">
        <v>275</v>
      </c>
      <c r="D94" s="171" t="str">
        <f t="shared" si="9"/>
        <v>9566_450x450.jpg</v>
      </c>
      <c r="E94" s="171" t="str">
        <f t="shared" si="11"/>
        <v>9566_상세.jpg</v>
      </c>
      <c r="F94" s="171" t="s">
        <v>878</v>
      </c>
      <c r="G94" s="77" t="s">
        <v>1158</v>
      </c>
      <c r="H94" s="77" t="s">
        <v>1158</v>
      </c>
      <c r="I94" s="261" t="s">
        <v>276</v>
      </c>
      <c r="J94" s="259" t="s">
        <v>486</v>
      </c>
      <c r="K94" s="80">
        <v>1</v>
      </c>
      <c r="L94" s="80">
        <v>16</v>
      </c>
      <c r="M94" s="156">
        <v>1800</v>
      </c>
      <c r="N94" s="254" t="s">
        <v>782</v>
      </c>
      <c r="O94" s="111">
        <v>2500</v>
      </c>
      <c r="P94" s="260">
        <v>2500</v>
      </c>
      <c r="Q94" s="80"/>
      <c r="R94" s="80" t="s">
        <v>576</v>
      </c>
      <c r="S94" s="80">
        <v>50001998</v>
      </c>
      <c r="T94" s="108" t="str">
        <f t="shared" si="10"/>
        <v>초코다이제2500[9566/1]</v>
      </c>
      <c r="U94" s="80" t="s">
        <v>575</v>
      </c>
      <c r="V94" s="80" t="s">
        <v>575</v>
      </c>
      <c r="W94" s="83"/>
      <c r="X94" s="376"/>
      <c r="Y94" s="80"/>
      <c r="Z94" s="251"/>
    </row>
    <row r="95" spans="1:26">
      <c r="A95" s="96">
        <v>89</v>
      </c>
      <c r="B95" s="167">
        <v>94</v>
      </c>
      <c r="C95" s="153" t="s">
        <v>263</v>
      </c>
      <c r="D95" s="171" t="str">
        <f t="shared" si="9"/>
        <v>93632_450x450.jpg</v>
      </c>
      <c r="E95" s="171" t="str">
        <f t="shared" si="11"/>
        <v>93632_상세.jpg</v>
      </c>
      <c r="F95" s="171" t="s">
        <v>866</v>
      </c>
      <c r="G95" s="77" t="s">
        <v>1158</v>
      </c>
      <c r="H95" s="77" t="s">
        <v>1158</v>
      </c>
      <c r="I95" s="230" t="s">
        <v>264</v>
      </c>
      <c r="J95" s="171" t="s">
        <v>476</v>
      </c>
      <c r="K95" s="159">
        <v>1</v>
      </c>
      <c r="L95" s="159">
        <v>16</v>
      </c>
      <c r="M95" s="160">
        <v>1100</v>
      </c>
      <c r="N95" s="101" t="s">
        <v>782</v>
      </c>
      <c r="O95" s="111">
        <v>2500</v>
      </c>
      <c r="P95" s="157">
        <v>1500</v>
      </c>
      <c r="Q95" s="83"/>
      <c r="R95" s="83" t="s">
        <v>576</v>
      </c>
      <c r="S95" s="83">
        <v>50001998</v>
      </c>
      <c r="T95" s="74" t="str">
        <f t="shared" si="10"/>
        <v>오징어땅콩(1500)[93632/1]</v>
      </c>
      <c r="U95" s="83" t="s">
        <v>575</v>
      </c>
      <c r="V95" s="83" t="s">
        <v>575</v>
      </c>
      <c r="W95" s="173"/>
      <c r="X95" s="376"/>
      <c r="Y95" s="80"/>
      <c r="Z95" s="251"/>
    </row>
    <row r="96" spans="1:26">
      <c r="A96" s="96">
        <v>90</v>
      </c>
      <c r="B96" s="167">
        <v>95</v>
      </c>
      <c r="C96" s="153">
        <v>93634</v>
      </c>
      <c r="D96" s="171" t="str">
        <f t="shared" si="9"/>
        <v>93634_450x450.jpg</v>
      </c>
      <c r="E96" s="171" t="str">
        <f t="shared" si="11"/>
        <v>93634_상세.jpg</v>
      </c>
      <c r="F96" s="171" t="s">
        <v>867</v>
      </c>
      <c r="G96" s="77" t="s">
        <v>1158</v>
      </c>
      <c r="H96" s="77" t="s">
        <v>1158</v>
      </c>
      <c r="I96" s="230" t="s">
        <v>477</v>
      </c>
      <c r="J96" s="171" t="s">
        <v>478</v>
      </c>
      <c r="K96" s="159">
        <v>1</v>
      </c>
      <c r="L96" s="159">
        <v>30</v>
      </c>
      <c r="M96" s="160">
        <v>1100</v>
      </c>
      <c r="N96" s="101" t="s">
        <v>782</v>
      </c>
      <c r="O96" s="111">
        <v>2500</v>
      </c>
      <c r="P96" s="157">
        <v>1500</v>
      </c>
      <c r="Q96" s="83"/>
      <c r="R96" s="83" t="s">
        <v>576</v>
      </c>
      <c r="S96" s="83">
        <v>50001998</v>
      </c>
      <c r="T96" s="74" t="str">
        <f t="shared" si="10"/>
        <v>땅콩강정(1500)[93634/1]</v>
      </c>
      <c r="U96" s="83" t="s">
        <v>575</v>
      </c>
      <c r="V96" s="83" t="s">
        <v>575</v>
      </c>
      <c r="W96" s="173"/>
      <c r="X96" s="376"/>
      <c r="Y96" s="80"/>
      <c r="Z96" s="251"/>
    </row>
    <row r="97" spans="1:26" ht="17.25" thickBot="1">
      <c r="A97" s="69">
        <v>91</v>
      </c>
      <c r="B97" s="177">
        <v>96</v>
      </c>
      <c r="C97" s="148" t="s">
        <v>265</v>
      </c>
      <c r="D97" s="200" t="str">
        <f t="shared" si="9"/>
        <v>93751_450x450.jpg</v>
      </c>
      <c r="E97" s="171" t="str">
        <f t="shared" si="11"/>
        <v>93751_상세.jpg</v>
      </c>
      <c r="F97" s="171" t="s">
        <v>868</v>
      </c>
      <c r="G97" s="414" t="s">
        <v>1164</v>
      </c>
      <c r="H97" s="432" t="s">
        <v>1167</v>
      </c>
      <c r="I97" s="403" t="s">
        <v>898</v>
      </c>
      <c r="J97" s="200" t="s">
        <v>479</v>
      </c>
      <c r="K97" s="330">
        <v>1</v>
      </c>
      <c r="L97" s="330">
        <v>30</v>
      </c>
      <c r="M97" s="333">
        <v>900</v>
      </c>
      <c r="N97" s="132" t="s">
        <v>782</v>
      </c>
      <c r="O97" s="121">
        <v>2500</v>
      </c>
      <c r="P97" s="164">
        <v>1200</v>
      </c>
      <c r="Q97" s="118"/>
      <c r="R97" s="118" t="s">
        <v>576</v>
      </c>
      <c r="S97" s="118">
        <v>50001998</v>
      </c>
      <c r="T97" s="119" t="str">
        <f t="shared" si="10"/>
        <v>예감치즈(1200)[93751/1]</v>
      </c>
      <c r="U97" s="118" t="s">
        <v>575</v>
      </c>
      <c r="V97" s="118" t="s">
        <v>575</v>
      </c>
      <c r="W97" s="180"/>
      <c r="X97" s="379"/>
      <c r="Y97" s="131"/>
      <c r="Z97" s="249"/>
    </row>
    <row r="98" spans="1:26">
      <c r="A98" s="96">
        <v>102</v>
      </c>
      <c r="B98" s="181">
        <v>97</v>
      </c>
      <c r="C98" s="60" t="s">
        <v>282</v>
      </c>
      <c r="D98" s="335" t="str">
        <f t="shared" si="9"/>
        <v>9507_450x450.jpg</v>
      </c>
      <c r="E98" s="171" t="str">
        <f t="shared" si="11"/>
        <v>9507_상세.jpg</v>
      </c>
      <c r="F98" s="171" t="s">
        <v>879</v>
      </c>
      <c r="G98" s="36" t="s">
        <v>1158</v>
      </c>
      <c r="H98" s="36" t="s">
        <v>1158</v>
      </c>
      <c r="I98" s="433" t="s">
        <v>283</v>
      </c>
      <c r="J98" s="256" t="s">
        <v>468</v>
      </c>
      <c r="K98" s="58">
        <v>1</v>
      </c>
      <c r="L98" s="58">
        <v>24</v>
      </c>
      <c r="M98" s="59">
        <v>650</v>
      </c>
      <c r="N98" s="55" t="s">
        <v>782</v>
      </c>
      <c r="O98" s="37">
        <v>2500</v>
      </c>
      <c r="P98" s="434">
        <v>900</v>
      </c>
      <c r="Q98" s="26"/>
      <c r="R98" s="26" t="s">
        <v>562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574</v>
      </c>
      <c r="V98" s="26" t="s">
        <v>574</v>
      </c>
      <c r="W98" s="26"/>
      <c r="X98" s="438"/>
      <c r="Y98" s="58"/>
      <c r="Z98" s="250"/>
    </row>
    <row r="99" spans="1:26">
      <c r="A99" s="96">
        <v>103</v>
      </c>
      <c r="B99" s="167">
        <v>98</v>
      </c>
      <c r="C99" s="153" t="s">
        <v>284</v>
      </c>
      <c r="D99" s="171" t="str">
        <f t="shared" si="9"/>
        <v>9532_450x450.jpg</v>
      </c>
      <c r="E99" s="171" t="str">
        <f t="shared" si="11"/>
        <v>9532_상세.jpg</v>
      </c>
      <c r="F99" s="171" t="s">
        <v>880</v>
      </c>
      <c r="G99" s="77" t="s">
        <v>1158</v>
      </c>
      <c r="H99" s="77" t="s">
        <v>1158</v>
      </c>
      <c r="I99" s="261" t="s">
        <v>906</v>
      </c>
      <c r="J99" s="171" t="s">
        <v>487</v>
      </c>
      <c r="K99" s="80">
        <v>1</v>
      </c>
      <c r="L99" s="80">
        <v>18</v>
      </c>
      <c r="M99" s="156">
        <v>1050</v>
      </c>
      <c r="N99" s="101" t="s">
        <v>782</v>
      </c>
      <c r="O99" s="111">
        <v>2500</v>
      </c>
      <c r="P99" s="165">
        <v>1500</v>
      </c>
      <c r="Q99" s="83"/>
      <c r="R99" s="83" t="s">
        <v>562</v>
      </c>
      <c r="S99" s="83">
        <v>50001998</v>
      </c>
      <c r="T99" s="74" t="str">
        <f t="shared" si="12"/>
        <v>콘칩(1500)[9532/1]</v>
      </c>
      <c r="U99" s="83" t="s">
        <v>574</v>
      </c>
      <c r="V99" s="83" t="s">
        <v>574</v>
      </c>
      <c r="W99" s="83"/>
      <c r="X99" s="376" t="s">
        <v>992</v>
      </c>
      <c r="Y99" s="137"/>
      <c r="Z99" s="248"/>
    </row>
    <row r="100" spans="1:26">
      <c r="A100" s="96">
        <v>104</v>
      </c>
      <c r="B100" s="167">
        <v>99</v>
      </c>
      <c r="C100" s="153" t="s">
        <v>285</v>
      </c>
      <c r="D100" s="171" t="str">
        <f t="shared" si="9"/>
        <v>9536_450x450.jpg</v>
      </c>
      <c r="E100" s="171" t="str">
        <f t="shared" si="11"/>
        <v>9536_상세.jpg</v>
      </c>
      <c r="F100" s="171" t="s">
        <v>881</v>
      </c>
      <c r="G100" s="412" t="s">
        <v>1164</v>
      </c>
      <c r="H100" s="421" t="s">
        <v>1167</v>
      </c>
      <c r="I100" s="230" t="s">
        <v>993</v>
      </c>
      <c r="J100" s="259" t="s">
        <v>488</v>
      </c>
      <c r="K100" s="80">
        <v>1</v>
      </c>
      <c r="L100" s="80">
        <v>18</v>
      </c>
      <c r="M100" s="156">
        <v>1050</v>
      </c>
      <c r="N100" s="101" t="s">
        <v>782</v>
      </c>
      <c r="O100" s="111">
        <v>2500</v>
      </c>
      <c r="P100" s="165">
        <v>1500</v>
      </c>
      <c r="Q100" s="83"/>
      <c r="R100" s="83" t="s">
        <v>562</v>
      </c>
      <c r="S100" s="83">
        <v>50001998</v>
      </c>
      <c r="T100" s="74" t="str">
        <f t="shared" si="12"/>
        <v>콘초(1500)[9536/1]</v>
      </c>
      <c r="U100" s="83" t="s">
        <v>574</v>
      </c>
      <c r="V100" s="83" t="s">
        <v>574</v>
      </c>
      <c r="W100" s="83"/>
      <c r="X100" s="376" t="s">
        <v>994</v>
      </c>
      <c r="Y100" s="137"/>
      <c r="Z100" s="248"/>
    </row>
    <row r="101" spans="1:26">
      <c r="A101" s="96">
        <v>105</v>
      </c>
      <c r="B101" s="167">
        <v>100</v>
      </c>
      <c r="C101" s="153" t="s">
        <v>286</v>
      </c>
      <c r="D101" s="171" t="str">
        <f t="shared" si="9"/>
        <v>9537_450x450.jpg</v>
      </c>
      <c r="E101" s="171" t="str">
        <f t="shared" si="11"/>
        <v>9537_상세.jpg</v>
      </c>
      <c r="F101" s="171" t="s">
        <v>882</v>
      </c>
      <c r="G101" s="77" t="s">
        <v>1158</v>
      </c>
      <c r="H101" s="77" t="s">
        <v>1158</v>
      </c>
      <c r="I101" s="261" t="s">
        <v>287</v>
      </c>
      <c r="J101" s="259" t="s">
        <v>489</v>
      </c>
      <c r="K101" s="80">
        <v>1</v>
      </c>
      <c r="L101" s="80">
        <v>16</v>
      </c>
      <c r="M101" s="156">
        <v>1050</v>
      </c>
      <c r="N101" s="101" t="s">
        <v>782</v>
      </c>
      <c r="O101" s="111">
        <v>2500</v>
      </c>
      <c r="P101" s="165">
        <v>1500</v>
      </c>
      <c r="Q101" s="83"/>
      <c r="R101" s="83" t="s">
        <v>562</v>
      </c>
      <c r="S101" s="83">
        <v>50001998</v>
      </c>
      <c r="T101" s="74" t="str">
        <f t="shared" si="12"/>
        <v>죠리퐁(1500)[9537/1]</v>
      </c>
      <c r="U101" s="83" t="s">
        <v>574</v>
      </c>
      <c r="V101" s="83" t="s">
        <v>574</v>
      </c>
      <c r="W101" s="83"/>
      <c r="X101" s="376"/>
      <c r="Y101" s="80"/>
      <c r="Z101" s="251"/>
    </row>
    <row r="102" spans="1:26" ht="17.25" thickBot="1">
      <c r="A102" s="129">
        <v>106</v>
      </c>
      <c r="B102" s="183">
        <v>101</v>
      </c>
      <c r="C102" s="150" t="s">
        <v>288</v>
      </c>
      <c r="D102" s="341" t="str">
        <f t="shared" si="9"/>
        <v>9538_450x450.jpg</v>
      </c>
      <c r="E102" s="171" t="str">
        <f t="shared" si="11"/>
        <v>9538_상세.jpg</v>
      </c>
      <c r="F102" s="171" t="s">
        <v>883</v>
      </c>
      <c r="G102" s="139" t="s">
        <v>1158</v>
      </c>
      <c r="H102" s="139" t="s">
        <v>1158</v>
      </c>
      <c r="I102" s="435" t="s">
        <v>490</v>
      </c>
      <c r="J102" s="436" t="s">
        <v>491</v>
      </c>
      <c r="K102" s="140">
        <v>1</v>
      </c>
      <c r="L102" s="140">
        <v>16</v>
      </c>
      <c r="M102" s="151">
        <v>1050</v>
      </c>
      <c r="N102" s="106" t="s">
        <v>782</v>
      </c>
      <c r="O102" s="113">
        <v>2500</v>
      </c>
      <c r="P102" s="437">
        <v>1500</v>
      </c>
      <c r="Q102" s="72"/>
      <c r="R102" s="72" t="s">
        <v>562</v>
      </c>
      <c r="S102" s="72">
        <v>50001998</v>
      </c>
      <c r="T102" s="70" t="str">
        <f t="shared" si="12"/>
        <v>카라멜콘땅콩(1500)[9538/1]</v>
      </c>
      <c r="U102" s="72" t="s">
        <v>574</v>
      </c>
      <c r="V102" s="72" t="s">
        <v>574</v>
      </c>
      <c r="W102" s="72"/>
      <c r="X102" s="385"/>
      <c r="Y102" s="140"/>
      <c r="Z102" s="252"/>
    </row>
    <row r="103" spans="1:26">
      <c r="A103" s="377">
        <v>80</v>
      </c>
      <c r="B103" s="190">
        <v>102</v>
      </c>
      <c r="C103" s="60" t="s">
        <v>277</v>
      </c>
      <c r="D103" s="335" t="str">
        <f t="shared" si="9"/>
        <v>9249_450x450.jpg</v>
      </c>
      <c r="E103" s="171" t="str">
        <f t="shared" si="11"/>
        <v>9249_상세.jpg</v>
      </c>
      <c r="F103" s="171" t="s">
        <v>1282</v>
      </c>
      <c r="G103" s="36" t="s">
        <v>1158</v>
      </c>
      <c r="H103" s="358" t="s">
        <v>1153</v>
      </c>
      <c r="I103" s="255" t="s">
        <v>578</v>
      </c>
      <c r="J103" s="256" t="s">
        <v>467</v>
      </c>
      <c r="K103" s="58">
        <v>1</v>
      </c>
      <c r="L103" s="58">
        <v>24</v>
      </c>
      <c r="M103" s="59">
        <v>1050</v>
      </c>
      <c r="N103" s="55" t="s">
        <v>782</v>
      </c>
      <c r="O103" s="37">
        <v>2500</v>
      </c>
      <c r="P103" s="61">
        <v>1500</v>
      </c>
      <c r="Q103" s="26"/>
      <c r="R103" s="26" t="s">
        <v>576</v>
      </c>
      <c r="S103" s="26">
        <v>50001998</v>
      </c>
      <c r="T103" s="25" t="str">
        <f t="shared" si="12"/>
        <v>버터링(1500)[9249/1]</v>
      </c>
      <c r="U103" s="26" t="s">
        <v>577</v>
      </c>
      <c r="V103" s="26" t="s">
        <v>577</v>
      </c>
      <c r="W103" s="182"/>
      <c r="X103" s="438"/>
      <c r="Y103" s="58"/>
      <c r="Z103" s="250"/>
    </row>
    <row r="104" spans="1:26">
      <c r="A104" s="117">
        <v>81</v>
      </c>
      <c r="B104" s="166">
        <v>103</v>
      </c>
      <c r="C104" s="153" t="s">
        <v>278</v>
      </c>
      <c r="D104" s="171" t="str">
        <f t="shared" si="9"/>
        <v>9250_450x450.jpg</v>
      </c>
      <c r="E104" s="171" t="str">
        <f t="shared" si="11"/>
        <v>9250_상세.jpg</v>
      </c>
      <c r="F104" s="171" t="s">
        <v>860</v>
      </c>
      <c r="G104" s="77" t="s">
        <v>1158</v>
      </c>
      <c r="H104" s="79" t="s">
        <v>1153</v>
      </c>
      <c r="I104" s="230" t="s">
        <v>886</v>
      </c>
      <c r="J104" s="171" t="s">
        <v>995</v>
      </c>
      <c r="K104" s="80">
        <v>1</v>
      </c>
      <c r="L104" s="80">
        <v>24</v>
      </c>
      <c r="M104" s="156">
        <v>700</v>
      </c>
      <c r="N104" s="101" t="s">
        <v>782</v>
      </c>
      <c r="O104" s="111">
        <v>2500</v>
      </c>
      <c r="P104" s="82">
        <v>1000</v>
      </c>
      <c r="Q104" s="83"/>
      <c r="R104" s="83" t="s">
        <v>576</v>
      </c>
      <c r="S104" s="83">
        <v>50001998</v>
      </c>
      <c r="T104" s="74" t="str">
        <f t="shared" si="12"/>
        <v>아이비(1000)[9250/1]</v>
      </c>
      <c r="U104" s="83" t="s">
        <v>577</v>
      </c>
      <c r="V104" s="83" t="s">
        <v>577</v>
      </c>
      <c r="W104" s="173"/>
      <c r="X104" s="376" t="s">
        <v>980</v>
      </c>
      <c r="Y104" s="137"/>
      <c r="Z104" s="248"/>
    </row>
    <row r="105" spans="1:26">
      <c r="A105" s="117">
        <v>82</v>
      </c>
      <c r="B105" s="166">
        <v>104</v>
      </c>
      <c r="C105" s="153" t="s">
        <v>279</v>
      </c>
      <c r="D105" s="171" t="str">
        <f t="shared" si="9"/>
        <v>9552_450x450.jpg</v>
      </c>
      <c r="E105" s="171" t="str">
        <f t="shared" si="11"/>
        <v>9552_상세.jpg</v>
      </c>
      <c r="F105" s="171" t="s">
        <v>861</v>
      </c>
      <c r="G105" s="77" t="s">
        <v>1158</v>
      </c>
      <c r="H105" s="79" t="s">
        <v>1153</v>
      </c>
      <c r="I105" s="230" t="s">
        <v>884</v>
      </c>
      <c r="J105" s="171" t="s">
        <v>996</v>
      </c>
      <c r="K105" s="80">
        <v>1</v>
      </c>
      <c r="L105" s="80">
        <v>30</v>
      </c>
      <c r="M105" s="156">
        <v>1050</v>
      </c>
      <c r="N105" s="101" t="s">
        <v>782</v>
      </c>
      <c r="O105" s="111">
        <v>2500</v>
      </c>
      <c r="P105" s="82">
        <v>1500</v>
      </c>
      <c r="Q105" s="83"/>
      <c r="R105" s="83" t="s">
        <v>576</v>
      </c>
      <c r="S105" s="83">
        <v>50001998</v>
      </c>
      <c r="T105" s="74" t="str">
        <f t="shared" si="12"/>
        <v>에이스(1500)[9552/1]</v>
      </c>
      <c r="U105" s="83" t="s">
        <v>577</v>
      </c>
      <c r="V105" s="83" t="s">
        <v>577</v>
      </c>
      <c r="W105" s="173"/>
      <c r="X105" s="376" t="s">
        <v>981</v>
      </c>
      <c r="Y105" s="137"/>
      <c r="Z105" s="248"/>
    </row>
    <row r="106" spans="1:26">
      <c r="A106" s="117">
        <v>83</v>
      </c>
      <c r="B106" s="166">
        <v>105</v>
      </c>
      <c r="C106" s="153" t="s">
        <v>280</v>
      </c>
      <c r="D106" s="171" t="str">
        <f t="shared" si="9"/>
        <v>9553_450x450.jpg</v>
      </c>
      <c r="E106" s="171" t="str">
        <f t="shared" si="11"/>
        <v>9553_상세.jpg</v>
      </c>
      <c r="F106" s="171" t="s">
        <v>1283</v>
      </c>
      <c r="G106" s="77" t="s">
        <v>1158</v>
      </c>
      <c r="H106" s="79" t="s">
        <v>1153</v>
      </c>
      <c r="I106" s="230" t="s">
        <v>469</v>
      </c>
      <c r="J106" s="259" t="s">
        <v>470</v>
      </c>
      <c r="K106" s="80">
        <v>1</v>
      </c>
      <c r="L106" s="80">
        <v>30</v>
      </c>
      <c r="M106" s="156">
        <v>1050</v>
      </c>
      <c r="N106" s="101" t="s">
        <v>782</v>
      </c>
      <c r="O106" s="111">
        <v>2500</v>
      </c>
      <c r="P106" s="82">
        <v>1500</v>
      </c>
      <c r="Q106" s="83"/>
      <c r="R106" s="83" t="s">
        <v>576</v>
      </c>
      <c r="S106" s="83">
        <v>50001998</v>
      </c>
      <c r="T106" s="74" t="str">
        <f t="shared" si="12"/>
        <v>홈런볼(1500)[9553/1]</v>
      </c>
      <c r="U106" s="83" t="s">
        <v>577</v>
      </c>
      <c r="V106" s="83" t="s">
        <v>577</v>
      </c>
      <c r="W106" s="173"/>
      <c r="X106" s="376"/>
      <c r="Y106" s="80"/>
      <c r="Z106" s="251"/>
    </row>
    <row r="107" spans="1:26" ht="17.25" thickBot="1">
      <c r="A107" s="124">
        <v>84</v>
      </c>
      <c r="B107" s="427">
        <v>106</v>
      </c>
      <c r="C107" s="150" t="s">
        <v>281</v>
      </c>
      <c r="D107" s="341" t="str">
        <f t="shared" si="9"/>
        <v>9564_450x450.jpg</v>
      </c>
      <c r="E107" s="171" t="str">
        <f t="shared" si="11"/>
        <v>9564_상세.jpg</v>
      </c>
      <c r="F107" s="171" t="s">
        <v>1284</v>
      </c>
      <c r="G107" s="415" t="s">
        <v>1164</v>
      </c>
      <c r="H107" s="364" t="s">
        <v>1153</v>
      </c>
      <c r="I107" s="367" t="s">
        <v>859</v>
      </c>
      <c r="J107" s="341" t="s">
        <v>997</v>
      </c>
      <c r="K107" s="140">
        <v>1</v>
      </c>
      <c r="L107" s="140">
        <v>20</v>
      </c>
      <c r="M107" s="151">
        <v>1050</v>
      </c>
      <c r="N107" s="106" t="s">
        <v>782</v>
      </c>
      <c r="O107" s="113">
        <v>2500</v>
      </c>
      <c r="P107" s="71">
        <v>1500</v>
      </c>
      <c r="Q107" s="72"/>
      <c r="R107" s="72" t="s">
        <v>576</v>
      </c>
      <c r="S107" s="72">
        <v>50001998</v>
      </c>
      <c r="T107" s="70" t="str">
        <f t="shared" si="12"/>
        <v>맛동산(1500)[9564/1]</v>
      </c>
      <c r="U107" s="72" t="s">
        <v>577</v>
      </c>
      <c r="V107" s="72" t="s">
        <v>577</v>
      </c>
      <c r="W107" s="126"/>
      <c r="X107" s="385" t="s">
        <v>982</v>
      </c>
      <c r="Y107" s="439"/>
      <c r="Z107" s="267"/>
    </row>
    <row r="108" spans="1:26">
      <c r="I108" s="2">
        <v>106</v>
      </c>
      <c r="X108" s="191"/>
    </row>
    <row r="109" spans="1:26">
      <c r="X109" s="191"/>
    </row>
    <row r="110" spans="1:26">
      <c r="I110" s="20" t="s">
        <v>637</v>
      </c>
    </row>
    <row r="111" spans="1:26">
      <c r="I111" s="20" t="s">
        <v>638</v>
      </c>
    </row>
    <row r="112" spans="1:26">
      <c r="I112" s="20" t="s">
        <v>639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  <c r="I117" s="33"/>
    </row>
    <row r="118" spans="4:9">
      <c r="D118" s="2"/>
      <c r="E118" s="2"/>
      <c r="F118" s="2"/>
      <c r="G118" s="147"/>
      <c r="H118" s="147"/>
    </row>
    <row r="119" spans="4:9">
      <c r="D119" s="2"/>
      <c r="E119" s="2"/>
      <c r="F119" s="2"/>
      <c r="G119" s="147"/>
      <c r="H119" s="147"/>
    </row>
    <row r="120" spans="4:9">
      <c r="D120" s="2"/>
      <c r="E120" s="2"/>
      <c r="F120" s="2"/>
      <c r="G120" s="147"/>
      <c r="H120" s="147"/>
    </row>
    <row r="121" spans="4:9">
      <c r="D121" s="2"/>
      <c r="E121" s="2"/>
      <c r="F121" s="2"/>
      <c r="G121" s="147"/>
      <c r="H121" s="147"/>
    </row>
    <row r="122" spans="4:9">
      <c r="D122" s="2"/>
      <c r="E122" s="2"/>
      <c r="F122" s="2"/>
      <c r="G122" s="147"/>
      <c r="H122" s="147"/>
    </row>
    <row r="123" spans="4:9">
      <c r="D123" s="2"/>
      <c r="E123" s="2"/>
      <c r="F123" s="2"/>
      <c r="G123" s="147"/>
      <c r="H123" s="147"/>
    </row>
    <row r="124" spans="4:9">
      <c r="D124" s="2"/>
      <c r="E124" s="2"/>
      <c r="F124" s="2"/>
      <c r="G124" s="147"/>
      <c r="H124" s="147"/>
    </row>
    <row r="125" spans="4:9">
      <c r="D125" s="2"/>
      <c r="E125" s="2"/>
      <c r="F125" s="2"/>
      <c r="G125" s="147"/>
      <c r="H125" s="147"/>
    </row>
    <row r="126" spans="4:9">
      <c r="D126" s="2"/>
      <c r="E126" s="2"/>
      <c r="F126" s="2"/>
      <c r="G126" s="147"/>
      <c r="H126" s="147"/>
    </row>
    <row r="127" spans="4:9">
      <c r="D127" s="2"/>
      <c r="E127" s="2"/>
      <c r="F127" s="2"/>
      <c r="G127" s="147"/>
      <c r="H127" s="147"/>
    </row>
    <row r="128" spans="4:9">
      <c r="D128" s="2"/>
      <c r="E128" s="2"/>
      <c r="F128" s="2"/>
      <c r="G128" s="147"/>
      <c r="H128" s="147"/>
    </row>
    <row r="129" spans="4:8">
      <c r="D129" s="2"/>
      <c r="E129" s="2"/>
      <c r="F129" s="2"/>
      <c r="G129" s="147"/>
      <c r="H129" s="147"/>
    </row>
    <row r="130" spans="4:8">
      <c r="D130" s="2"/>
      <c r="E130" s="2"/>
      <c r="F130" s="2"/>
      <c r="G130" s="147"/>
      <c r="H130" s="147"/>
    </row>
    <row r="131" spans="4:8">
      <c r="D131" s="2"/>
      <c r="E131" s="2"/>
      <c r="F131" s="2"/>
      <c r="G131" s="147"/>
      <c r="H131" s="147"/>
    </row>
    <row r="132" spans="4:8">
      <c r="D132" s="2"/>
      <c r="E132" s="2"/>
      <c r="F132" s="2"/>
      <c r="G132" s="147"/>
      <c r="H132" s="147"/>
    </row>
    <row r="133" spans="4:8">
      <c r="D133" s="2"/>
      <c r="E133" s="2"/>
      <c r="F133" s="2"/>
      <c r="G133" s="147"/>
      <c r="H133" s="147"/>
    </row>
    <row r="134" spans="4:8">
      <c r="D134" s="2"/>
      <c r="E134" s="2"/>
      <c r="F134" s="2"/>
      <c r="G134" s="147"/>
      <c r="H134" s="147"/>
    </row>
    <row r="135" spans="4:8">
      <c r="D135" s="2"/>
      <c r="E135" s="2"/>
      <c r="F135" s="2"/>
      <c r="G135" s="147"/>
      <c r="H135" s="147"/>
    </row>
    <row r="136" spans="4:8">
      <c r="D136" s="2"/>
      <c r="E136" s="2"/>
      <c r="F136" s="2"/>
      <c r="G136" s="147"/>
      <c r="H136" s="147"/>
    </row>
    <row r="137" spans="4:8">
      <c r="D137" s="2"/>
      <c r="E137" s="2"/>
      <c r="F137" s="2"/>
      <c r="G137" s="147"/>
      <c r="H137" s="147"/>
    </row>
    <row r="138" spans="4:8">
      <c r="D138" s="2"/>
      <c r="E138" s="2"/>
      <c r="F138" s="2"/>
      <c r="G138" s="147"/>
      <c r="H138" s="147"/>
    </row>
    <row r="139" spans="4:8">
      <c r="D139" s="2"/>
      <c r="E139" s="2"/>
      <c r="F139" s="2"/>
      <c r="G139" s="147"/>
      <c r="H139" s="147"/>
    </row>
    <row r="140" spans="4:8">
      <c r="D140" s="2"/>
      <c r="E140" s="2"/>
      <c r="F140" s="2"/>
      <c r="G140" s="147"/>
      <c r="H140" s="147"/>
    </row>
    <row r="141" spans="4:8">
      <c r="D141" s="2"/>
      <c r="E141" s="2"/>
      <c r="F141" s="2"/>
      <c r="G141" s="147"/>
      <c r="H141" s="147"/>
    </row>
    <row r="142" spans="4:8">
      <c r="D142" s="2"/>
      <c r="E142" s="2"/>
      <c r="F142" s="2"/>
      <c r="G142" s="147"/>
      <c r="H142" s="147"/>
    </row>
    <row r="143" spans="4:8">
      <c r="D143" s="2"/>
      <c r="E143" s="2"/>
      <c r="F143" s="2"/>
      <c r="G143" s="147"/>
      <c r="H143" s="147"/>
    </row>
    <row r="144" spans="4:8">
      <c r="D144" s="2"/>
      <c r="E144" s="2"/>
      <c r="F144" s="2"/>
      <c r="G144" s="147"/>
      <c r="H144" s="147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W38"/>
  <sheetViews>
    <sheetView zoomScale="85" zoomScaleNormal="85" workbookViewId="0">
      <selection activeCell="D1" sqref="D1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customWidth="1"/>
    <col min="23" max="23" width="44" style="2" bestFit="1" customWidth="1"/>
    <col min="24" max="16384" width="9" style="2"/>
  </cols>
  <sheetData>
    <row r="1" spans="1:23" s="7" customFormat="1" ht="33.75" thickBot="1">
      <c r="A1" s="136" t="s">
        <v>908</v>
      </c>
      <c r="B1" s="40" t="s">
        <v>610</v>
      </c>
      <c r="C1" s="86" t="s">
        <v>779</v>
      </c>
      <c r="D1" s="86" t="s">
        <v>907</v>
      </c>
      <c r="E1" s="86" t="s">
        <v>1203</v>
      </c>
      <c r="F1" s="189" t="s">
        <v>1064</v>
      </c>
      <c r="G1" s="189" t="s">
        <v>1157</v>
      </c>
      <c r="H1" s="41" t="s">
        <v>92</v>
      </c>
      <c r="I1" s="41" t="s">
        <v>93</v>
      </c>
      <c r="J1" s="42" t="s">
        <v>523</v>
      </c>
      <c r="K1" s="40" t="s">
        <v>503</v>
      </c>
      <c r="L1" s="43" t="s">
        <v>505</v>
      </c>
      <c r="M1" s="51" t="s">
        <v>609</v>
      </c>
      <c r="N1" s="40" t="s">
        <v>504</v>
      </c>
      <c r="O1" s="41"/>
      <c r="P1" s="41"/>
      <c r="Q1" s="44" t="s">
        <v>556</v>
      </c>
      <c r="R1" s="43" t="s">
        <v>506</v>
      </c>
      <c r="S1" s="43" t="s">
        <v>502</v>
      </c>
      <c r="T1" s="40" t="s">
        <v>513</v>
      </c>
      <c r="U1" s="40" t="s">
        <v>514</v>
      </c>
      <c r="V1" s="264" t="s">
        <v>1022</v>
      </c>
      <c r="W1" s="65" t="s">
        <v>1382</v>
      </c>
    </row>
    <row r="2" spans="1:23">
      <c r="A2" s="115">
        <v>1</v>
      </c>
      <c r="B2" s="262" t="s">
        <v>1002</v>
      </c>
      <c r="C2" s="171" t="str">
        <f t="shared" ref="C2:C36" si="0">CONCATENATE(B2,"_450x450.jpg")</f>
        <v>906_450x450.jpg</v>
      </c>
      <c r="D2" s="171" t="str">
        <f>CONCATENATE(B2,"_상세.jpg")</f>
        <v>906_상세.jpg</v>
      </c>
      <c r="E2" s="171" t="s">
        <v>1303</v>
      </c>
      <c r="F2" s="412" t="s">
        <v>1065</v>
      </c>
      <c r="G2" s="421" t="s">
        <v>1167</v>
      </c>
      <c r="H2" s="91" t="s">
        <v>308</v>
      </c>
      <c r="I2" s="92" t="s">
        <v>775</v>
      </c>
      <c r="J2" s="93">
        <v>1</v>
      </c>
      <c r="K2" s="94">
        <v>10</v>
      </c>
      <c r="L2" s="95">
        <v>2100</v>
      </c>
      <c r="M2" s="55" t="s">
        <v>782</v>
      </c>
      <c r="N2" s="95">
        <v>2500</v>
      </c>
      <c r="O2" s="26"/>
      <c r="P2" s="26"/>
      <c r="Q2" s="26" t="s">
        <v>580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581</v>
      </c>
      <c r="U2" s="26" t="s">
        <v>581</v>
      </c>
      <c r="V2" s="265" t="s">
        <v>1023</v>
      </c>
      <c r="W2" s="402"/>
    </row>
    <row r="3" spans="1:23">
      <c r="A3" s="116">
        <v>2</v>
      </c>
      <c r="B3" s="263" t="s">
        <v>1003</v>
      </c>
      <c r="C3" s="171" t="str">
        <f t="shared" si="0"/>
        <v>908_450x450.jpg</v>
      </c>
      <c r="D3" s="171" t="str">
        <f t="shared" ref="D3:D36" si="2">CONCATENATE(B3,"_상세.jpg")</f>
        <v>908_상세.jpg</v>
      </c>
      <c r="E3" s="171" t="s">
        <v>1304</v>
      </c>
      <c r="F3" s="77" t="s">
        <v>935</v>
      </c>
      <c r="G3" s="77" t="s">
        <v>935</v>
      </c>
      <c r="H3" s="89" t="s">
        <v>300</v>
      </c>
      <c r="I3" s="97" t="s">
        <v>775</v>
      </c>
      <c r="J3" s="98">
        <v>1</v>
      </c>
      <c r="K3" s="99">
        <v>10</v>
      </c>
      <c r="L3" s="98">
        <v>2500</v>
      </c>
      <c r="M3" s="101" t="s">
        <v>782</v>
      </c>
      <c r="N3" s="98">
        <v>2500</v>
      </c>
      <c r="O3" s="83"/>
      <c r="P3" s="83"/>
      <c r="Q3" s="83" t="s">
        <v>580</v>
      </c>
      <c r="R3" s="83">
        <v>50002008</v>
      </c>
      <c r="S3" s="74" t="str">
        <f t="shared" si="1"/>
        <v>포스트 코코볼 300g[908/1]</v>
      </c>
      <c r="T3" s="83" t="s">
        <v>581</v>
      </c>
      <c r="U3" s="83" t="s">
        <v>581</v>
      </c>
      <c r="V3" s="266" t="s">
        <v>1023</v>
      </c>
      <c r="W3" s="248"/>
    </row>
    <row r="4" spans="1:23">
      <c r="A4" s="116">
        <v>3</v>
      </c>
      <c r="B4" s="263" t="s">
        <v>1004</v>
      </c>
      <c r="C4" s="171" t="str">
        <f t="shared" si="0"/>
        <v>912_450x450.jpg</v>
      </c>
      <c r="D4" s="171" t="str">
        <f t="shared" si="2"/>
        <v>912_상세.jpg</v>
      </c>
      <c r="E4" s="171" t="s">
        <v>1305</v>
      </c>
      <c r="F4" s="77" t="s">
        <v>935</v>
      </c>
      <c r="G4" s="77" t="s">
        <v>935</v>
      </c>
      <c r="H4" s="89" t="s">
        <v>784</v>
      </c>
      <c r="I4" s="97" t="s">
        <v>775</v>
      </c>
      <c r="J4" s="98">
        <v>1</v>
      </c>
      <c r="K4" s="99">
        <v>10</v>
      </c>
      <c r="L4" s="100">
        <v>1800</v>
      </c>
      <c r="M4" s="101" t="s">
        <v>782</v>
      </c>
      <c r="N4" s="100">
        <v>2500</v>
      </c>
      <c r="O4" s="83"/>
      <c r="P4" s="83"/>
      <c r="Q4" s="83" t="s">
        <v>580</v>
      </c>
      <c r="R4" s="83">
        <v>50002008</v>
      </c>
      <c r="S4" s="74" t="str">
        <f t="shared" si="1"/>
        <v>포스트 콘푸라이트 300g[912/1]</v>
      </c>
      <c r="T4" s="83" t="s">
        <v>581</v>
      </c>
      <c r="U4" s="83" t="s">
        <v>581</v>
      </c>
      <c r="V4" s="266" t="s">
        <v>1023</v>
      </c>
      <c r="W4" s="248"/>
    </row>
    <row r="5" spans="1:23">
      <c r="A5" s="116">
        <v>4</v>
      </c>
      <c r="B5" s="263" t="s">
        <v>1005</v>
      </c>
      <c r="C5" s="171" t="str">
        <f t="shared" si="0"/>
        <v>951_450x450.jpg</v>
      </c>
      <c r="D5" s="171" t="str">
        <f t="shared" si="2"/>
        <v>951_상세.jpg</v>
      </c>
      <c r="E5" s="171" t="s">
        <v>1306</v>
      </c>
      <c r="F5" s="77" t="s">
        <v>935</v>
      </c>
      <c r="G5" s="77" t="s">
        <v>935</v>
      </c>
      <c r="H5" s="89" t="s">
        <v>303</v>
      </c>
      <c r="I5" s="97" t="s">
        <v>775</v>
      </c>
      <c r="J5" s="98">
        <v>1</v>
      </c>
      <c r="K5" s="99">
        <v>10</v>
      </c>
      <c r="L5" s="98">
        <v>5200</v>
      </c>
      <c r="M5" s="101" t="s">
        <v>782</v>
      </c>
      <c r="N5" s="98">
        <v>2500</v>
      </c>
      <c r="O5" s="83"/>
      <c r="P5" s="83"/>
      <c r="Q5" s="83" t="s">
        <v>580</v>
      </c>
      <c r="R5" s="83">
        <v>50002008</v>
      </c>
      <c r="S5" s="74" t="str">
        <f t="shared" si="1"/>
        <v>포스트 건강한칠곡 450g[951/1]</v>
      </c>
      <c r="T5" s="83" t="s">
        <v>581</v>
      </c>
      <c r="U5" s="83" t="s">
        <v>581</v>
      </c>
      <c r="V5" s="266" t="s">
        <v>1023</v>
      </c>
      <c r="W5" s="248"/>
    </row>
    <row r="6" spans="1:23">
      <c r="A6" s="116">
        <v>5</v>
      </c>
      <c r="B6" s="263" t="s">
        <v>1006</v>
      </c>
      <c r="C6" s="171" t="str">
        <f t="shared" si="0"/>
        <v>953_450x450.jpg</v>
      </c>
      <c r="D6" s="171" t="str">
        <f t="shared" si="2"/>
        <v>953_상세.jpg</v>
      </c>
      <c r="E6" s="171" t="s">
        <v>1307</v>
      </c>
      <c r="F6" s="87" t="s">
        <v>1168</v>
      </c>
      <c r="G6" s="87" t="s">
        <v>1168</v>
      </c>
      <c r="H6" s="89" t="s">
        <v>786</v>
      </c>
      <c r="I6" s="97" t="s">
        <v>775</v>
      </c>
      <c r="J6" s="98">
        <v>1</v>
      </c>
      <c r="K6" s="99">
        <v>10</v>
      </c>
      <c r="L6" s="100">
        <v>5700</v>
      </c>
      <c r="M6" s="101" t="s">
        <v>782</v>
      </c>
      <c r="N6" s="100">
        <v>2500</v>
      </c>
      <c r="O6" s="83"/>
      <c r="P6" s="83"/>
      <c r="Q6" s="83" t="s">
        <v>580</v>
      </c>
      <c r="R6" s="83">
        <v>50002008</v>
      </c>
      <c r="S6" s="74" t="str">
        <f t="shared" si="1"/>
        <v>포스트 맛있는 단호박 450g[953/1]</v>
      </c>
      <c r="T6" s="83" t="s">
        <v>581</v>
      </c>
      <c r="U6" s="83" t="s">
        <v>581</v>
      </c>
      <c r="V6" s="266" t="s">
        <v>1023</v>
      </c>
      <c r="W6" s="248"/>
    </row>
    <row r="7" spans="1:23">
      <c r="A7" s="116">
        <v>6</v>
      </c>
      <c r="B7" s="263" t="s">
        <v>1007</v>
      </c>
      <c r="C7" s="171" t="str">
        <f t="shared" si="0"/>
        <v>954_450x450.jpg</v>
      </c>
      <c r="D7" s="171" t="str">
        <f t="shared" si="2"/>
        <v>954_상세.jpg</v>
      </c>
      <c r="E7" s="171" t="s">
        <v>1308</v>
      </c>
      <c r="F7" s="87" t="s">
        <v>1168</v>
      </c>
      <c r="G7" s="87" t="s">
        <v>1168</v>
      </c>
      <c r="H7" s="89" t="s">
        <v>304</v>
      </c>
      <c r="I7" s="97" t="s">
        <v>775</v>
      </c>
      <c r="J7" s="98">
        <v>1</v>
      </c>
      <c r="K7" s="99">
        <v>10</v>
      </c>
      <c r="L7" s="98">
        <v>7200</v>
      </c>
      <c r="M7" s="101" t="s">
        <v>782</v>
      </c>
      <c r="N7" s="98">
        <v>2500</v>
      </c>
      <c r="O7" s="83"/>
      <c r="P7" s="83"/>
      <c r="Q7" s="83" t="s">
        <v>580</v>
      </c>
      <c r="R7" s="83">
        <v>50002008</v>
      </c>
      <c r="S7" s="74" t="str">
        <f t="shared" si="1"/>
        <v>포스트 그래놀라 블루베리 500g[954/1]</v>
      </c>
      <c r="T7" s="83" t="s">
        <v>581</v>
      </c>
      <c r="U7" s="83" t="s">
        <v>581</v>
      </c>
      <c r="V7" s="266" t="s">
        <v>1024</v>
      </c>
      <c r="W7" s="248"/>
    </row>
    <row r="8" spans="1:23">
      <c r="A8" s="116">
        <v>7</v>
      </c>
      <c r="B8" s="263" t="s">
        <v>1008</v>
      </c>
      <c r="C8" s="171" t="str">
        <f t="shared" si="0"/>
        <v>955_450x450.jpg</v>
      </c>
      <c r="D8" s="171" t="str">
        <f t="shared" si="2"/>
        <v>955_상세.jpg</v>
      </c>
      <c r="E8" s="171" t="s">
        <v>1309</v>
      </c>
      <c r="F8" s="87" t="s">
        <v>1168</v>
      </c>
      <c r="G8" s="87" t="s">
        <v>1168</v>
      </c>
      <c r="H8" s="89" t="s">
        <v>305</v>
      </c>
      <c r="I8" s="97" t="s">
        <v>775</v>
      </c>
      <c r="J8" s="98">
        <v>1</v>
      </c>
      <c r="K8" s="99">
        <v>10</v>
      </c>
      <c r="L8" s="98">
        <v>6700</v>
      </c>
      <c r="M8" s="101" t="s">
        <v>782</v>
      </c>
      <c r="N8" s="98">
        <v>2500</v>
      </c>
      <c r="O8" s="83"/>
      <c r="P8" s="83"/>
      <c r="Q8" s="83" t="s">
        <v>580</v>
      </c>
      <c r="R8" s="83">
        <v>50002008</v>
      </c>
      <c r="S8" s="74" t="str">
        <f t="shared" si="1"/>
        <v>포스트 그래놀라 크랜베리 570g[955/1]</v>
      </c>
      <c r="T8" s="83" t="s">
        <v>581</v>
      </c>
      <c r="U8" s="83" t="s">
        <v>581</v>
      </c>
      <c r="V8" s="266" t="s">
        <v>1023</v>
      </c>
      <c r="W8" s="248"/>
    </row>
    <row r="9" spans="1:23">
      <c r="A9" s="116">
        <v>8</v>
      </c>
      <c r="B9" s="263" t="s">
        <v>1009</v>
      </c>
      <c r="C9" s="171" t="str">
        <f t="shared" si="0"/>
        <v>957_450x450.jpg</v>
      </c>
      <c r="D9" s="171" t="str">
        <f t="shared" si="2"/>
        <v>957_상세.jpg</v>
      </c>
      <c r="E9" s="171" t="s">
        <v>1310</v>
      </c>
      <c r="F9" s="77" t="s">
        <v>935</v>
      </c>
      <c r="G9" s="87" t="s">
        <v>1168</v>
      </c>
      <c r="H9" s="89" t="s">
        <v>783</v>
      </c>
      <c r="I9" s="97" t="s">
        <v>777</v>
      </c>
      <c r="J9" s="98">
        <v>1</v>
      </c>
      <c r="K9" s="99">
        <v>14</v>
      </c>
      <c r="L9" s="100">
        <v>4800</v>
      </c>
      <c r="M9" s="101" t="s">
        <v>782</v>
      </c>
      <c r="N9" s="100">
        <v>2500</v>
      </c>
      <c r="O9" s="83"/>
      <c r="P9" s="83"/>
      <c r="Q9" s="83" t="s">
        <v>580</v>
      </c>
      <c r="R9" s="83">
        <v>50002008</v>
      </c>
      <c r="S9" s="74" t="str">
        <f t="shared" si="1"/>
        <v>포스트 초코후레이크 600g[957/1]</v>
      </c>
      <c r="T9" s="83" t="s">
        <v>581</v>
      </c>
      <c r="U9" s="83" t="s">
        <v>581</v>
      </c>
      <c r="V9" s="266" t="s">
        <v>1023</v>
      </c>
      <c r="W9" s="248"/>
    </row>
    <row r="10" spans="1:23">
      <c r="A10" s="116">
        <v>9</v>
      </c>
      <c r="B10" s="263" t="s">
        <v>1010</v>
      </c>
      <c r="C10" s="171" t="str">
        <f t="shared" si="0"/>
        <v>959_450x450.jpg</v>
      </c>
      <c r="D10" s="171" t="str">
        <f t="shared" si="2"/>
        <v>959_상세.jpg</v>
      </c>
      <c r="E10" s="171" t="s">
        <v>1311</v>
      </c>
      <c r="F10" s="87" t="s">
        <v>1168</v>
      </c>
      <c r="G10" s="87" t="s">
        <v>1168</v>
      </c>
      <c r="H10" s="89" t="s">
        <v>789</v>
      </c>
      <c r="I10" s="97" t="s">
        <v>775</v>
      </c>
      <c r="J10" s="98">
        <v>1</v>
      </c>
      <c r="K10" s="99">
        <v>10</v>
      </c>
      <c r="L10" s="98">
        <v>5900</v>
      </c>
      <c r="M10" s="101" t="s">
        <v>782</v>
      </c>
      <c r="N10" s="98">
        <v>2500</v>
      </c>
      <c r="O10" s="83"/>
      <c r="P10" s="83"/>
      <c r="Q10" s="83" t="s">
        <v>580</v>
      </c>
      <c r="R10" s="83">
        <v>50002008</v>
      </c>
      <c r="S10" s="74" t="str">
        <f t="shared" si="1"/>
        <v>포스트 코코볼 우주탐험대 500g[959/1]</v>
      </c>
      <c r="T10" s="83" t="s">
        <v>581</v>
      </c>
      <c r="U10" s="83" t="s">
        <v>581</v>
      </c>
      <c r="V10" s="266" t="s">
        <v>1023</v>
      </c>
      <c r="W10" s="248"/>
    </row>
    <row r="11" spans="1:23">
      <c r="A11" s="116">
        <v>10</v>
      </c>
      <c r="B11" s="263" t="s">
        <v>1011</v>
      </c>
      <c r="C11" s="171" t="str">
        <f t="shared" si="0"/>
        <v>961_450x450.jpg</v>
      </c>
      <c r="D11" s="171" t="str">
        <f t="shared" si="2"/>
        <v>961_상세.jpg</v>
      </c>
      <c r="E11" s="171" t="s">
        <v>1312</v>
      </c>
      <c r="F11" s="77" t="s">
        <v>935</v>
      </c>
      <c r="G11" s="87" t="s">
        <v>1168</v>
      </c>
      <c r="H11" s="89" t="s">
        <v>306</v>
      </c>
      <c r="I11" s="97" t="s">
        <v>775</v>
      </c>
      <c r="J11" s="98">
        <v>1</v>
      </c>
      <c r="K11" s="99">
        <v>12</v>
      </c>
      <c r="L11" s="98">
        <v>6000</v>
      </c>
      <c r="M11" s="101" t="s">
        <v>782</v>
      </c>
      <c r="N11" s="98">
        <v>2500</v>
      </c>
      <c r="O11" s="83"/>
      <c r="P11" s="83"/>
      <c r="Q11" s="83" t="s">
        <v>580</v>
      </c>
      <c r="R11" s="83">
        <v>50002008</v>
      </c>
      <c r="S11" s="74" t="str">
        <f t="shared" si="1"/>
        <v>포스트 코코볼 정글탐험대 550g[961/1]</v>
      </c>
      <c r="T11" s="83" t="s">
        <v>581</v>
      </c>
      <c r="U11" s="83" t="s">
        <v>581</v>
      </c>
      <c r="V11" s="266" t="s">
        <v>1023</v>
      </c>
      <c r="W11" s="248"/>
    </row>
    <row r="12" spans="1:23">
      <c r="A12" s="116">
        <v>11</v>
      </c>
      <c r="B12" s="263" t="s">
        <v>1012</v>
      </c>
      <c r="C12" s="171" t="str">
        <f t="shared" si="0"/>
        <v>962_450x450.jpg</v>
      </c>
      <c r="D12" s="171" t="str">
        <f t="shared" si="2"/>
        <v>962_상세.jpg</v>
      </c>
      <c r="E12" s="171" t="s">
        <v>1313</v>
      </c>
      <c r="F12" s="77" t="s">
        <v>935</v>
      </c>
      <c r="G12" s="87" t="s">
        <v>1168</v>
      </c>
      <c r="H12" s="89" t="s">
        <v>301</v>
      </c>
      <c r="I12" s="97" t="s">
        <v>657</v>
      </c>
      <c r="J12" s="98">
        <v>1</v>
      </c>
      <c r="K12" s="99">
        <v>12</v>
      </c>
      <c r="L12" s="98">
        <v>3700</v>
      </c>
      <c r="M12" s="101" t="s">
        <v>782</v>
      </c>
      <c r="N12" s="98">
        <v>2500</v>
      </c>
      <c r="O12" s="83"/>
      <c r="P12" s="83"/>
      <c r="Q12" s="83" t="s">
        <v>580</v>
      </c>
      <c r="R12" s="83">
        <v>50002008</v>
      </c>
      <c r="S12" s="74" t="str">
        <f t="shared" si="1"/>
        <v>포스트 콘푸라이트 600g[962/1]</v>
      </c>
      <c r="T12" s="83" t="s">
        <v>581</v>
      </c>
      <c r="U12" s="83" t="s">
        <v>581</v>
      </c>
      <c r="V12" s="266" t="s">
        <v>1023</v>
      </c>
      <c r="W12" s="248"/>
    </row>
    <row r="13" spans="1:23">
      <c r="A13" s="116">
        <v>12</v>
      </c>
      <c r="B13" s="263" t="s">
        <v>1013</v>
      </c>
      <c r="C13" s="171" t="str">
        <f t="shared" si="0"/>
        <v>963_450x450.jpg</v>
      </c>
      <c r="D13" s="171" t="str">
        <f t="shared" si="2"/>
        <v>963_상세.jpg</v>
      </c>
      <c r="E13" s="171" t="s">
        <v>1314</v>
      </c>
      <c r="F13" s="77" t="s">
        <v>935</v>
      </c>
      <c r="G13" s="87" t="s">
        <v>1168</v>
      </c>
      <c r="H13" s="89" t="s">
        <v>302</v>
      </c>
      <c r="I13" s="97" t="s">
        <v>657</v>
      </c>
      <c r="J13" s="98">
        <v>1</v>
      </c>
      <c r="K13" s="99">
        <v>12</v>
      </c>
      <c r="L13" s="98">
        <v>5000</v>
      </c>
      <c r="M13" s="101" t="s">
        <v>782</v>
      </c>
      <c r="N13" s="98">
        <v>2500</v>
      </c>
      <c r="O13" s="83"/>
      <c r="P13" s="83"/>
      <c r="Q13" s="83" t="s">
        <v>580</v>
      </c>
      <c r="R13" s="83">
        <v>50002008</v>
      </c>
      <c r="S13" s="74" t="str">
        <f t="shared" si="1"/>
        <v>포스트 콘푸라이트 1/3라이트 슈거 530g[963/1]</v>
      </c>
      <c r="T13" s="83" t="s">
        <v>581</v>
      </c>
      <c r="U13" s="83" t="s">
        <v>581</v>
      </c>
      <c r="V13" s="266" t="s">
        <v>1023</v>
      </c>
      <c r="W13" s="248"/>
    </row>
    <row r="14" spans="1:23">
      <c r="A14" s="116">
        <v>13</v>
      </c>
      <c r="B14" s="263" t="s">
        <v>1014</v>
      </c>
      <c r="C14" s="171" t="str">
        <f t="shared" si="0"/>
        <v>964_450x450.jpg</v>
      </c>
      <c r="D14" s="171" t="str">
        <f t="shared" si="2"/>
        <v>964_상세.jpg</v>
      </c>
      <c r="E14" s="171" t="s">
        <v>1315</v>
      </c>
      <c r="F14" s="77" t="s">
        <v>935</v>
      </c>
      <c r="G14" s="87" t="s">
        <v>1168</v>
      </c>
      <c r="H14" s="89" t="s">
        <v>307</v>
      </c>
      <c r="I14" s="97" t="s">
        <v>657</v>
      </c>
      <c r="J14" s="98">
        <v>1</v>
      </c>
      <c r="K14" s="99">
        <v>12</v>
      </c>
      <c r="L14" s="98">
        <v>3900</v>
      </c>
      <c r="M14" s="101" t="s">
        <v>782</v>
      </c>
      <c r="N14" s="98">
        <v>2500</v>
      </c>
      <c r="O14" s="83"/>
      <c r="P14" s="83"/>
      <c r="Q14" s="83" t="s">
        <v>580</v>
      </c>
      <c r="R14" s="83">
        <v>50002008</v>
      </c>
      <c r="S14" s="74" t="str">
        <f t="shared" si="1"/>
        <v>포스트 콘후레이크 500g[964/1]</v>
      </c>
      <c r="T14" s="83" t="s">
        <v>581</v>
      </c>
      <c r="U14" s="83" t="s">
        <v>581</v>
      </c>
      <c r="V14" s="266" t="s">
        <v>1023</v>
      </c>
      <c r="W14" s="248"/>
    </row>
    <row r="15" spans="1:23">
      <c r="A15" s="116">
        <v>14</v>
      </c>
      <c r="B15" s="263" t="s">
        <v>1015</v>
      </c>
      <c r="C15" s="171" t="str">
        <f t="shared" si="0"/>
        <v>968_450x450.jpg</v>
      </c>
      <c r="D15" s="171" t="str">
        <f t="shared" si="2"/>
        <v>968_상세.jpg</v>
      </c>
      <c r="E15" s="171" t="s">
        <v>1316</v>
      </c>
      <c r="F15" s="87" t="s">
        <v>1168</v>
      </c>
      <c r="G15" s="87" t="s">
        <v>1168</v>
      </c>
      <c r="H15" s="89" t="s">
        <v>787</v>
      </c>
      <c r="I15" s="97" t="s">
        <v>657</v>
      </c>
      <c r="J15" s="98">
        <v>1</v>
      </c>
      <c r="K15" s="99">
        <v>12</v>
      </c>
      <c r="L15" s="98">
        <v>6800</v>
      </c>
      <c r="M15" s="101" t="s">
        <v>782</v>
      </c>
      <c r="N15" s="98">
        <v>2500</v>
      </c>
      <c r="O15" s="83"/>
      <c r="P15" s="83"/>
      <c r="Q15" s="83" t="s">
        <v>580</v>
      </c>
      <c r="R15" s="83">
        <v>50002008</v>
      </c>
      <c r="S15" s="74" t="str">
        <f t="shared" si="1"/>
        <v>포스트 허니오즈 480g[968/1]</v>
      </c>
      <c r="T15" s="83" t="s">
        <v>581</v>
      </c>
      <c r="U15" s="83" t="s">
        <v>581</v>
      </c>
      <c r="V15" s="266" t="s">
        <v>1023</v>
      </c>
      <c r="W15" s="248"/>
    </row>
    <row r="16" spans="1:23">
      <c r="A16" s="116">
        <v>15</v>
      </c>
      <c r="B16" s="263" t="s">
        <v>1016</v>
      </c>
      <c r="C16" s="171" t="str">
        <f t="shared" si="0"/>
        <v>969_450x450.jpg</v>
      </c>
      <c r="D16" s="171" t="str">
        <f t="shared" si="2"/>
        <v>969_상세.jpg</v>
      </c>
      <c r="E16" s="171" t="s">
        <v>1317</v>
      </c>
      <c r="F16" s="87" t="s">
        <v>1168</v>
      </c>
      <c r="G16" s="87" t="s">
        <v>1168</v>
      </c>
      <c r="H16" s="89" t="s">
        <v>788</v>
      </c>
      <c r="I16" s="97" t="s">
        <v>775</v>
      </c>
      <c r="J16" s="98">
        <v>1</v>
      </c>
      <c r="K16" s="99">
        <v>10</v>
      </c>
      <c r="L16" s="98">
        <v>6100</v>
      </c>
      <c r="M16" s="101" t="s">
        <v>782</v>
      </c>
      <c r="N16" s="98">
        <v>2500</v>
      </c>
      <c r="O16" s="83"/>
      <c r="P16" s="83"/>
      <c r="Q16" s="83" t="s">
        <v>580</v>
      </c>
      <c r="R16" s="83">
        <v>50002008</v>
      </c>
      <c r="S16" s="74" t="str">
        <f t="shared" si="1"/>
        <v>포스트 그래놀라 카카오호두 510g[969/1]</v>
      </c>
      <c r="T16" s="83" t="s">
        <v>581</v>
      </c>
      <c r="U16" s="83" t="s">
        <v>581</v>
      </c>
      <c r="V16" s="266" t="s">
        <v>1023</v>
      </c>
      <c r="W16" s="248"/>
    </row>
    <row r="17" spans="1:23">
      <c r="A17" s="116">
        <v>16</v>
      </c>
      <c r="B17" s="263" t="s">
        <v>1017</v>
      </c>
      <c r="C17" s="171" t="str">
        <f t="shared" si="0"/>
        <v>970_450x450.jpg</v>
      </c>
      <c r="D17" s="171" t="str">
        <f t="shared" si="2"/>
        <v>970_상세.jpg</v>
      </c>
      <c r="E17" s="171" t="s">
        <v>1318</v>
      </c>
      <c r="F17" s="412" t="s">
        <v>1065</v>
      </c>
      <c r="G17" s="421" t="s">
        <v>1167</v>
      </c>
      <c r="H17" s="89" t="s">
        <v>793</v>
      </c>
      <c r="I17" s="97" t="s">
        <v>776</v>
      </c>
      <c r="J17" s="98">
        <v>1</v>
      </c>
      <c r="K17" s="99">
        <v>6</v>
      </c>
      <c r="L17" s="100">
        <v>6300</v>
      </c>
      <c r="M17" s="101" t="s">
        <v>782</v>
      </c>
      <c r="N17" s="100">
        <v>2500</v>
      </c>
      <c r="O17" s="83"/>
      <c r="P17" s="83"/>
      <c r="Q17" s="83" t="s">
        <v>580</v>
      </c>
      <c r="R17" s="83">
        <v>50002008</v>
      </c>
      <c r="S17" s="74" t="str">
        <f t="shared" si="1"/>
        <v>포스트 콘푸라이트 1100g[970/1]</v>
      </c>
      <c r="T17" s="83" t="s">
        <v>581</v>
      </c>
      <c r="U17" s="83" t="s">
        <v>581</v>
      </c>
      <c r="V17" s="266" t="s">
        <v>1023</v>
      </c>
      <c r="W17" s="248"/>
    </row>
    <row r="18" spans="1:23">
      <c r="A18" s="116">
        <v>17</v>
      </c>
      <c r="B18" s="263" t="s">
        <v>1018</v>
      </c>
      <c r="C18" s="171" t="str">
        <f t="shared" si="0"/>
        <v>971_450x450.jpg</v>
      </c>
      <c r="D18" s="171" t="str">
        <f t="shared" si="2"/>
        <v>971_상세.jpg</v>
      </c>
      <c r="E18" s="171" t="s">
        <v>1319</v>
      </c>
      <c r="F18" s="412" t="s">
        <v>1065</v>
      </c>
      <c r="G18" s="421" t="s">
        <v>1167</v>
      </c>
      <c r="H18" s="89" t="s">
        <v>792</v>
      </c>
      <c r="I18" s="97" t="s">
        <v>776</v>
      </c>
      <c r="J18" s="98">
        <v>1</v>
      </c>
      <c r="K18" s="99">
        <v>6</v>
      </c>
      <c r="L18" s="100">
        <v>8500</v>
      </c>
      <c r="M18" s="101" t="s">
        <v>782</v>
      </c>
      <c r="N18" s="100">
        <v>2500</v>
      </c>
      <c r="O18" s="83"/>
      <c r="P18" s="83"/>
      <c r="Q18" s="83" t="s">
        <v>580</v>
      </c>
      <c r="R18" s="83">
        <v>50002008</v>
      </c>
      <c r="S18" s="74" t="str">
        <f t="shared" si="1"/>
        <v>포스트 코코볼1000g[971/1]</v>
      </c>
      <c r="T18" s="83" t="s">
        <v>581</v>
      </c>
      <c r="U18" s="83" t="s">
        <v>581</v>
      </c>
      <c r="V18" s="266" t="s">
        <v>1023</v>
      </c>
      <c r="W18" s="248"/>
    </row>
    <row r="19" spans="1:23">
      <c r="A19" s="116">
        <v>18</v>
      </c>
      <c r="B19" s="263" t="s">
        <v>1019</v>
      </c>
      <c r="C19" s="171" t="str">
        <f t="shared" si="0"/>
        <v>972_450x450.jpg</v>
      </c>
      <c r="D19" s="171" t="str">
        <f t="shared" si="2"/>
        <v>972_상세.jpg</v>
      </c>
      <c r="E19" s="171" t="s">
        <v>1320</v>
      </c>
      <c r="F19" s="412" t="s">
        <v>1065</v>
      </c>
      <c r="G19" s="421" t="s">
        <v>1167</v>
      </c>
      <c r="H19" s="89" t="s">
        <v>791</v>
      </c>
      <c r="I19" s="97" t="s">
        <v>776</v>
      </c>
      <c r="J19" s="98">
        <v>1</v>
      </c>
      <c r="K19" s="99">
        <v>6</v>
      </c>
      <c r="L19" s="100">
        <v>7700</v>
      </c>
      <c r="M19" s="101" t="s">
        <v>782</v>
      </c>
      <c r="N19" s="100">
        <v>2500</v>
      </c>
      <c r="O19" s="83"/>
      <c r="P19" s="83"/>
      <c r="Q19" s="83" t="s">
        <v>580</v>
      </c>
      <c r="R19" s="83">
        <v>50002008</v>
      </c>
      <c r="S19" s="74" t="str">
        <f t="shared" si="1"/>
        <v>포스트 고소한 아몬드 후레이크1000g[972/1]</v>
      </c>
      <c r="T19" s="83" t="s">
        <v>581</v>
      </c>
      <c r="U19" s="83" t="s">
        <v>581</v>
      </c>
      <c r="V19" s="266" t="s">
        <v>1023</v>
      </c>
      <c r="W19" s="248"/>
    </row>
    <row r="20" spans="1:23">
      <c r="A20" s="116">
        <v>19</v>
      </c>
      <c r="B20" s="263" t="s">
        <v>1020</v>
      </c>
      <c r="C20" s="171" t="str">
        <f t="shared" si="0"/>
        <v>974_450x450.jpg</v>
      </c>
      <c r="D20" s="171" t="str">
        <f t="shared" si="2"/>
        <v>974_상세.jpg</v>
      </c>
      <c r="E20" s="171" t="s">
        <v>1321</v>
      </c>
      <c r="F20" s="87" t="s">
        <v>1168</v>
      </c>
      <c r="G20" s="87" t="s">
        <v>1168</v>
      </c>
      <c r="H20" s="89" t="s">
        <v>790</v>
      </c>
      <c r="I20" s="97" t="s">
        <v>775</v>
      </c>
      <c r="J20" s="98">
        <v>1</v>
      </c>
      <c r="K20" s="99">
        <v>10</v>
      </c>
      <c r="L20" s="98">
        <v>5500</v>
      </c>
      <c r="M20" s="101" t="s">
        <v>782</v>
      </c>
      <c r="N20" s="98">
        <v>2500</v>
      </c>
      <c r="O20" s="83"/>
      <c r="P20" s="83"/>
      <c r="Q20" s="83" t="s">
        <v>580</v>
      </c>
      <c r="R20" s="83">
        <v>50002008</v>
      </c>
      <c r="S20" s="74" t="str">
        <f t="shared" si="1"/>
        <v>포스트 고소한현미 450g[974/1]</v>
      </c>
      <c r="T20" s="83" t="s">
        <v>581</v>
      </c>
      <c r="U20" s="83" t="s">
        <v>581</v>
      </c>
      <c r="V20" s="266" t="s">
        <v>1023</v>
      </c>
      <c r="W20" s="248"/>
    </row>
    <row r="21" spans="1:23" ht="17.25" thickBot="1">
      <c r="A21" s="440">
        <v>20</v>
      </c>
      <c r="B21" s="441" t="s">
        <v>1021</v>
      </c>
      <c r="C21" s="200" t="str">
        <f t="shared" si="0"/>
        <v>977_450x450.jpg</v>
      </c>
      <c r="D21" s="171" t="str">
        <f t="shared" si="2"/>
        <v>977_상세.jpg</v>
      </c>
      <c r="E21" s="171" t="s">
        <v>1322</v>
      </c>
      <c r="F21" s="442" t="s">
        <v>1168</v>
      </c>
      <c r="G21" s="442" t="s">
        <v>1168</v>
      </c>
      <c r="H21" s="443" t="s">
        <v>785</v>
      </c>
      <c r="I21" s="444" t="s">
        <v>775</v>
      </c>
      <c r="J21" s="445">
        <v>1</v>
      </c>
      <c r="K21" s="446">
        <v>10</v>
      </c>
      <c r="L21" s="447">
        <v>6900</v>
      </c>
      <c r="M21" s="132" t="s">
        <v>782</v>
      </c>
      <c r="N21" s="447">
        <v>2500</v>
      </c>
      <c r="O21" s="118"/>
      <c r="P21" s="118"/>
      <c r="Q21" s="118" t="s">
        <v>580</v>
      </c>
      <c r="R21" s="118">
        <v>50002008</v>
      </c>
      <c r="S21" s="119" t="str">
        <f t="shared" si="1"/>
        <v>포스트 골든 그래놀라 후루츠 360g[977/1]</v>
      </c>
      <c r="T21" s="118" t="s">
        <v>581</v>
      </c>
      <c r="U21" s="118" t="s">
        <v>581</v>
      </c>
      <c r="V21" s="347" t="s">
        <v>1023</v>
      </c>
      <c r="W21" s="448"/>
    </row>
    <row r="22" spans="1:23">
      <c r="A22" s="75">
        <v>21</v>
      </c>
      <c r="B22" s="53">
        <v>2510</v>
      </c>
      <c r="C22" s="335" t="str">
        <f t="shared" si="0"/>
        <v>2510_450x450.jpg</v>
      </c>
      <c r="D22" s="171" t="str">
        <f t="shared" si="2"/>
        <v>2510_상세.jpg</v>
      </c>
      <c r="E22" s="486"/>
      <c r="F22" s="412" t="s">
        <v>1065</v>
      </c>
      <c r="G22" s="449" t="s">
        <v>1168</v>
      </c>
      <c r="H22" s="54" t="s">
        <v>1169</v>
      </c>
      <c r="I22" s="92" t="s">
        <v>657</v>
      </c>
      <c r="J22" s="93">
        <v>1</v>
      </c>
      <c r="K22" s="94">
        <v>12</v>
      </c>
      <c r="L22" s="192">
        <v>7900</v>
      </c>
      <c r="M22" s="55" t="s">
        <v>782</v>
      </c>
      <c r="N22" s="93">
        <v>2500</v>
      </c>
      <c r="O22" s="26"/>
      <c r="P22" s="26"/>
      <c r="Q22" s="26" t="s">
        <v>580</v>
      </c>
      <c r="R22" s="26">
        <v>50002008</v>
      </c>
      <c r="S22" s="25" t="str">
        <f t="shared" si="1"/>
        <v>아몬드푸레이크(클럽팩)630g[2510/1]</v>
      </c>
      <c r="T22" s="26" t="s">
        <v>554</v>
      </c>
      <c r="U22" s="509" t="s">
        <v>1383</v>
      </c>
      <c r="V22" s="193"/>
      <c r="W22" s="193"/>
    </row>
    <row r="23" spans="1:23">
      <c r="A23" s="96">
        <v>22</v>
      </c>
      <c r="B23" s="168">
        <v>2511</v>
      </c>
      <c r="C23" s="171" t="str">
        <f t="shared" si="0"/>
        <v>2511_450x450.jpg</v>
      </c>
      <c r="D23" s="171" t="str">
        <f t="shared" si="2"/>
        <v>2511_상세.jpg</v>
      </c>
      <c r="E23" s="486"/>
      <c r="F23" s="412" t="s">
        <v>1065</v>
      </c>
      <c r="G23" s="87" t="s">
        <v>1168</v>
      </c>
      <c r="H23" s="78" t="s">
        <v>795</v>
      </c>
      <c r="I23" s="97" t="s">
        <v>657</v>
      </c>
      <c r="J23" s="98">
        <v>1</v>
      </c>
      <c r="K23" s="99">
        <v>12</v>
      </c>
      <c r="L23" s="194">
        <v>6800</v>
      </c>
      <c r="M23" s="101" t="s">
        <v>782</v>
      </c>
      <c r="N23" s="98">
        <v>2500</v>
      </c>
      <c r="O23" s="83"/>
      <c r="P23" s="83"/>
      <c r="Q23" s="83" t="s">
        <v>580</v>
      </c>
      <c r="R23" s="83">
        <v>50002008</v>
      </c>
      <c r="S23" s="74" t="str">
        <f t="shared" si="1"/>
        <v>오곡으로만든첵스초코(클럽팩)570g[2511/1]</v>
      </c>
      <c r="T23" s="83" t="s">
        <v>554</v>
      </c>
      <c r="U23" s="163" t="s">
        <v>1383</v>
      </c>
      <c r="V23" s="195"/>
      <c r="W23" s="195"/>
    </row>
    <row r="24" spans="1:23">
      <c r="A24" s="96">
        <v>23</v>
      </c>
      <c r="B24" s="168">
        <v>2512</v>
      </c>
      <c r="C24" s="171" t="str">
        <f t="shared" si="0"/>
        <v>2512_450x450.jpg</v>
      </c>
      <c r="D24" s="171" t="str">
        <f t="shared" si="2"/>
        <v>2512_상세.jpg</v>
      </c>
      <c r="E24" s="486"/>
      <c r="F24" s="412" t="s">
        <v>1065</v>
      </c>
      <c r="G24" s="482" t="s">
        <v>1297</v>
      </c>
      <c r="H24" s="78" t="s">
        <v>1379</v>
      </c>
      <c r="I24" s="97" t="s">
        <v>657</v>
      </c>
      <c r="J24" s="98">
        <v>1</v>
      </c>
      <c r="K24" s="99">
        <v>12</v>
      </c>
      <c r="L24" s="194">
        <v>4700</v>
      </c>
      <c r="M24" s="101" t="s">
        <v>782</v>
      </c>
      <c r="N24" s="98">
        <v>2500</v>
      </c>
      <c r="O24" s="83"/>
      <c r="P24" s="83"/>
      <c r="Q24" s="83" t="s">
        <v>580</v>
      </c>
      <c r="R24" s="83">
        <v>50002008</v>
      </c>
      <c r="S24" s="74" t="str">
        <f t="shared" si="1"/>
        <v>첵스초코 쿠키앤크림 라지팩340g[2512/1]</v>
      </c>
      <c r="T24" s="83" t="s">
        <v>554</v>
      </c>
      <c r="U24" s="163" t="s">
        <v>1383</v>
      </c>
      <c r="V24" s="195"/>
      <c r="W24" s="508" t="s">
        <v>1378</v>
      </c>
    </row>
    <row r="25" spans="1:23">
      <c r="A25" s="96">
        <v>24</v>
      </c>
      <c r="B25" s="168" t="s">
        <v>292</v>
      </c>
      <c r="C25" s="171" t="str">
        <f t="shared" si="0"/>
        <v>5120_450x450.jpg</v>
      </c>
      <c r="D25" s="171" t="str">
        <f t="shared" si="2"/>
        <v>5120_상세.jpg</v>
      </c>
      <c r="E25" s="486"/>
      <c r="F25" s="412" t="s">
        <v>1065</v>
      </c>
      <c r="G25" s="87" t="s">
        <v>1168</v>
      </c>
      <c r="H25" s="89" t="s">
        <v>1372</v>
      </c>
      <c r="I25" s="97" t="s">
        <v>657</v>
      </c>
      <c r="J25" s="98">
        <v>1</v>
      </c>
      <c r="K25" s="99">
        <v>12</v>
      </c>
      <c r="L25" s="98">
        <v>4500</v>
      </c>
      <c r="M25" s="101" t="s">
        <v>782</v>
      </c>
      <c r="N25" s="98">
        <v>2500</v>
      </c>
      <c r="O25" s="83"/>
      <c r="P25" s="83"/>
      <c r="Q25" s="83" t="s">
        <v>580</v>
      </c>
      <c r="R25" s="83">
        <v>50002008</v>
      </c>
      <c r="S25" s="74" t="str">
        <f t="shared" si="1"/>
        <v>켈로그 후르트링 320g[5120/1]</v>
      </c>
      <c r="T25" s="83" t="s">
        <v>554</v>
      </c>
      <c r="U25" s="163" t="s">
        <v>1383</v>
      </c>
      <c r="V25" s="67"/>
      <c r="W25" s="506"/>
    </row>
    <row r="26" spans="1:23">
      <c r="A26" s="96">
        <v>25</v>
      </c>
      <c r="B26" s="168">
        <v>5123</v>
      </c>
      <c r="C26" s="171" t="str">
        <f t="shared" si="0"/>
        <v>5123_450x450.jpg</v>
      </c>
      <c r="D26" s="171" t="str">
        <f t="shared" si="2"/>
        <v>5123_상세.jpg</v>
      </c>
      <c r="E26" s="486"/>
      <c r="F26" s="412" t="s">
        <v>1065</v>
      </c>
      <c r="G26" s="482" t="s">
        <v>1297</v>
      </c>
      <c r="H26" s="78" t="s">
        <v>796</v>
      </c>
      <c r="I26" s="97" t="s">
        <v>657</v>
      </c>
      <c r="J26" s="98">
        <v>1</v>
      </c>
      <c r="K26" s="99">
        <v>12</v>
      </c>
      <c r="L26" s="194">
        <v>6900</v>
      </c>
      <c r="M26" s="101" t="s">
        <v>782</v>
      </c>
      <c r="N26" s="98">
        <v>2500</v>
      </c>
      <c r="O26" s="83"/>
      <c r="P26" s="83"/>
      <c r="Q26" s="83" t="s">
        <v>580</v>
      </c>
      <c r="R26" s="83">
        <v>50002008</v>
      </c>
      <c r="S26" s="74" t="str">
        <f t="shared" si="1"/>
        <v>스페셜K(클럽팩)480g[5123/1]</v>
      </c>
      <c r="T26" s="83" t="s">
        <v>554</v>
      </c>
      <c r="U26" s="163" t="s">
        <v>1383</v>
      </c>
      <c r="V26" s="195"/>
      <c r="W26" s="505"/>
    </row>
    <row r="27" spans="1:23">
      <c r="A27" s="96">
        <v>26</v>
      </c>
      <c r="B27" s="168" t="s">
        <v>295</v>
      </c>
      <c r="C27" s="171" t="str">
        <f t="shared" si="0"/>
        <v>5145_450x450.jpg</v>
      </c>
      <c r="D27" s="171" t="str">
        <f t="shared" si="2"/>
        <v>5145_상세.jpg</v>
      </c>
      <c r="E27" s="485"/>
      <c r="F27" s="87" t="s">
        <v>1168</v>
      </c>
      <c r="G27" s="482" t="s">
        <v>1297</v>
      </c>
      <c r="H27" s="89" t="s">
        <v>1369</v>
      </c>
      <c r="I27" s="97" t="s">
        <v>657</v>
      </c>
      <c r="J27" s="98">
        <v>1</v>
      </c>
      <c r="K27" s="99">
        <v>12</v>
      </c>
      <c r="L27" s="98">
        <v>6400</v>
      </c>
      <c r="M27" s="101" t="s">
        <v>782</v>
      </c>
      <c r="N27" s="98">
        <v>2500</v>
      </c>
      <c r="O27" s="83"/>
      <c r="P27" s="83"/>
      <c r="Q27" s="83" t="s">
        <v>580</v>
      </c>
      <c r="R27" s="83">
        <v>50002008</v>
      </c>
      <c r="S27" s="74" t="str">
        <f t="shared" si="1"/>
        <v>켈로그 콘푸로스트 600g[5145/1]</v>
      </c>
      <c r="T27" s="83" t="s">
        <v>554</v>
      </c>
      <c r="U27" s="163" t="s">
        <v>1383</v>
      </c>
      <c r="V27" s="67"/>
      <c r="W27" s="506"/>
    </row>
    <row r="28" spans="1:23">
      <c r="A28" s="96">
        <v>27</v>
      </c>
      <c r="B28" s="168">
        <v>5153</v>
      </c>
      <c r="C28" s="171" t="str">
        <f t="shared" si="0"/>
        <v>5153_450x450.jpg</v>
      </c>
      <c r="D28" s="171" t="str">
        <f t="shared" si="2"/>
        <v>5153_상세.jpg</v>
      </c>
      <c r="E28" s="486"/>
      <c r="F28" s="87" t="s">
        <v>1376</v>
      </c>
      <c r="G28" s="482" t="s">
        <v>1297</v>
      </c>
      <c r="H28" s="78" t="s">
        <v>1375</v>
      </c>
      <c r="I28" s="97" t="s">
        <v>657</v>
      </c>
      <c r="J28" s="98">
        <v>1</v>
      </c>
      <c r="K28" s="99">
        <v>12</v>
      </c>
      <c r="L28" s="194">
        <v>5300</v>
      </c>
      <c r="M28" s="101" t="s">
        <v>782</v>
      </c>
      <c r="N28" s="98">
        <v>2500</v>
      </c>
      <c r="O28" s="83"/>
      <c r="P28" s="83"/>
      <c r="Q28" s="83" t="s">
        <v>580</v>
      </c>
      <c r="R28" s="83">
        <v>50002008</v>
      </c>
      <c r="S28" s="74" t="str">
        <f t="shared" si="1"/>
        <v>코코팝스(대)460g[5153/1]</v>
      </c>
      <c r="T28" s="83" t="s">
        <v>554</v>
      </c>
      <c r="U28" s="163" t="s">
        <v>1383</v>
      </c>
      <c r="V28" s="195"/>
      <c r="W28" s="505"/>
    </row>
    <row r="29" spans="1:23">
      <c r="A29" s="96">
        <v>28</v>
      </c>
      <c r="B29" s="168" t="s">
        <v>299</v>
      </c>
      <c r="C29" s="171" t="str">
        <f t="shared" si="0"/>
        <v>5156_450x450.jpg</v>
      </c>
      <c r="D29" s="171" t="str">
        <f t="shared" si="2"/>
        <v>5156_상세.jpg</v>
      </c>
      <c r="E29" s="486"/>
      <c r="F29" s="87" t="s">
        <v>1168</v>
      </c>
      <c r="G29" s="482" t="s">
        <v>1297</v>
      </c>
      <c r="H29" s="89" t="s">
        <v>1377</v>
      </c>
      <c r="I29" s="97" t="s">
        <v>657</v>
      </c>
      <c r="J29" s="98">
        <v>1</v>
      </c>
      <c r="K29" s="99">
        <v>12</v>
      </c>
      <c r="L29" s="98">
        <v>3500</v>
      </c>
      <c r="M29" s="101" t="s">
        <v>782</v>
      </c>
      <c r="N29" s="98">
        <v>2500</v>
      </c>
      <c r="O29" s="83"/>
      <c r="P29" s="83"/>
      <c r="Q29" s="83" t="s">
        <v>580</v>
      </c>
      <c r="R29" s="83">
        <v>50002008</v>
      </c>
      <c r="S29" s="74" t="str">
        <f t="shared" si="1"/>
        <v>켈로그 아몬드 푸레이크 320g[5156/1]</v>
      </c>
      <c r="T29" s="83" t="s">
        <v>554</v>
      </c>
      <c r="U29" s="163" t="s">
        <v>1383</v>
      </c>
      <c r="V29" s="67"/>
      <c r="W29" s="506"/>
    </row>
    <row r="30" spans="1:23">
      <c r="A30" s="96">
        <v>29</v>
      </c>
      <c r="B30" s="168" t="s">
        <v>296</v>
      </c>
      <c r="C30" s="420" t="str">
        <f t="shared" si="0"/>
        <v>5161_450x450.jpg</v>
      </c>
      <c r="D30" s="171" t="str">
        <f t="shared" si="2"/>
        <v>5161_상세.jpg</v>
      </c>
      <c r="E30" s="486"/>
      <c r="F30" s="77" t="s">
        <v>935</v>
      </c>
      <c r="G30" s="482" t="s">
        <v>1297</v>
      </c>
      <c r="H30" s="89" t="s">
        <v>1370</v>
      </c>
      <c r="I30" s="97" t="s">
        <v>775</v>
      </c>
      <c r="J30" s="98">
        <v>1</v>
      </c>
      <c r="K30" s="99">
        <v>10</v>
      </c>
      <c r="L30" s="98">
        <v>4900</v>
      </c>
      <c r="M30" s="101" t="s">
        <v>782</v>
      </c>
      <c r="N30" s="98">
        <v>2500</v>
      </c>
      <c r="O30" s="83"/>
      <c r="P30" s="83"/>
      <c r="Q30" s="83" t="s">
        <v>580</v>
      </c>
      <c r="R30" s="83">
        <v>50002008</v>
      </c>
      <c r="S30" s="74" t="str">
        <f t="shared" si="1"/>
        <v>켈로그 콘푸로스트 라이트슈거 360g[5161/1]</v>
      </c>
      <c r="T30" s="83" t="s">
        <v>554</v>
      </c>
      <c r="U30" s="163" t="s">
        <v>1383</v>
      </c>
      <c r="V30" s="67"/>
      <c r="W30" s="506"/>
    </row>
    <row r="31" spans="1:23">
      <c r="A31" s="96">
        <v>30</v>
      </c>
      <c r="B31" s="168" t="s">
        <v>293</v>
      </c>
      <c r="C31" s="171" t="str">
        <f t="shared" si="0"/>
        <v>5179_450x450.jpg</v>
      </c>
      <c r="D31" s="171" t="str">
        <f t="shared" si="2"/>
        <v>5179_상세.jpg</v>
      </c>
      <c r="E31" s="486"/>
      <c r="F31" s="412" t="s">
        <v>1065</v>
      </c>
      <c r="G31" s="482" t="s">
        <v>1297</v>
      </c>
      <c r="H31" s="89" t="s">
        <v>794</v>
      </c>
      <c r="I31" s="97" t="s">
        <v>657</v>
      </c>
      <c r="J31" s="98">
        <v>1</v>
      </c>
      <c r="K31" s="99">
        <v>12</v>
      </c>
      <c r="L31" s="98">
        <v>5500</v>
      </c>
      <c r="M31" s="101" t="s">
        <v>782</v>
      </c>
      <c r="N31" s="98">
        <v>2500</v>
      </c>
      <c r="O31" s="83"/>
      <c r="P31" s="83"/>
      <c r="Q31" s="83" t="s">
        <v>580</v>
      </c>
      <c r="R31" s="83">
        <v>50002008</v>
      </c>
      <c r="S31" s="74" t="str">
        <f t="shared" si="1"/>
        <v>켈로그 통곡물 현미 330g[5179/1]</v>
      </c>
      <c r="T31" s="83" t="s">
        <v>554</v>
      </c>
      <c r="U31" s="163" t="s">
        <v>1383</v>
      </c>
      <c r="V31" s="67"/>
      <c r="W31" s="507" t="s">
        <v>1374</v>
      </c>
    </row>
    <row r="32" spans="1:23">
      <c r="A32" s="96">
        <v>31</v>
      </c>
      <c r="B32" s="168">
        <v>5189</v>
      </c>
      <c r="C32" s="171" t="str">
        <f t="shared" si="0"/>
        <v>5189_450x450.jpg</v>
      </c>
      <c r="D32" s="171" t="str">
        <f t="shared" si="2"/>
        <v>5189_상세.jpg</v>
      </c>
      <c r="E32" s="486"/>
      <c r="F32" s="77" t="s">
        <v>935</v>
      </c>
      <c r="G32" s="482" t="s">
        <v>1297</v>
      </c>
      <c r="H32" s="78" t="s">
        <v>309</v>
      </c>
      <c r="I32" s="97" t="s">
        <v>657</v>
      </c>
      <c r="J32" s="98">
        <v>1</v>
      </c>
      <c r="K32" s="99">
        <v>12</v>
      </c>
      <c r="L32" s="194">
        <v>5200</v>
      </c>
      <c r="M32" s="101" t="s">
        <v>782</v>
      </c>
      <c r="N32" s="98">
        <v>2500</v>
      </c>
      <c r="O32" s="83"/>
      <c r="P32" s="83"/>
      <c r="Q32" s="83" t="s">
        <v>580</v>
      </c>
      <c r="R32" s="83">
        <v>50002008</v>
      </c>
      <c r="S32" s="74" t="str">
        <f t="shared" si="1"/>
        <v>곡물이야기오곡(대)330g[5189/1]</v>
      </c>
      <c r="T32" s="83" t="s">
        <v>554</v>
      </c>
      <c r="U32" s="163" t="s">
        <v>1383</v>
      </c>
      <c r="V32" s="195"/>
      <c r="W32" s="508" t="s">
        <v>1373</v>
      </c>
    </row>
    <row r="33" spans="1:23">
      <c r="A33" s="96">
        <v>32</v>
      </c>
      <c r="B33" s="168" t="s">
        <v>297</v>
      </c>
      <c r="C33" s="171" t="str">
        <f t="shared" si="0"/>
        <v>5190_450x450.jpg</v>
      </c>
      <c r="D33" s="171" t="str">
        <f t="shared" si="2"/>
        <v>5190_상세.jpg</v>
      </c>
      <c r="E33" s="486"/>
      <c r="F33" s="77" t="s">
        <v>935</v>
      </c>
      <c r="G33" s="87" t="s">
        <v>936</v>
      </c>
      <c r="H33" s="89" t="s">
        <v>298</v>
      </c>
      <c r="I33" s="97" t="s">
        <v>657</v>
      </c>
      <c r="J33" s="98">
        <v>1</v>
      </c>
      <c r="K33" s="99">
        <v>12</v>
      </c>
      <c r="L33" s="98">
        <v>3500</v>
      </c>
      <c r="M33" s="101" t="s">
        <v>782</v>
      </c>
      <c r="N33" s="98">
        <v>2500</v>
      </c>
      <c r="O33" s="83"/>
      <c r="P33" s="83"/>
      <c r="Q33" s="83" t="s">
        <v>580</v>
      </c>
      <c r="R33" s="83">
        <v>50002008</v>
      </c>
      <c r="S33" s="74" t="str">
        <f t="shared" si="1"/>
        <v>켈로그 오곡 첵스초코 340g[5190/1]</v>
      </c>
      <c r="T33" s="83" t="s">
        <v>554</v>
      </c>
      <c r="U33" s="163" t="s">
        <v>1383</v>
      </c>
      <c r="V33" s="67"/>
      <c r="W33" s="506"/>
    </row>
    <row r="34" spans="1:23">
      <c r="A34" s="96">
        <v>33</v>
      </c>
      <c r="B34" s="168">
        <v>5200</v>
      </c>
      <c r="C34" s="171" t="str">
        <f t="shared" si="0"/>
        <v>5200_450x450.jpg</v>
      </c>
      <c r="D34" s="171" t="str">
        <f t="shared" si="2"/>
        <v>5200_상세.jpg</v>
      </c>
      <c r="E34" s="486"/>
      <c r="F34" s="87" t="s">
        <v>1168</v>
      </c>
      <c r="G34" s="87" t="s">
        <v>1168</v>
      </c>
      <c r="H34" s="78" t="s">
        <v>310</v>
      </c>
      <c r="I34" s="97" t="s">
        <v>657</v>
      </c>
      <c r="J34" s="98">
        <v>1</v>
      </c>
      <c r="K34" s="99">
        <v>12</v>
      </c>
      <c r="L34" s="194">
        <v>4000</v>
      </c>
      <c r="M34" s="101" t="s">
        <v>782</v>
      </c>
      <c r="N34" s="98">
        <v>2500</v>
      </c>
      <c r="O34" s="83"/>
      <c r="P34" s="83"/>
      <c r="Q34" s="83" t="s">
        <v>580</v>
      </c>
      <c r="R34" s="83">
        <v>50002008</v>
      </c>
      <c r="S34" s="74" t="str">
        <f t="shared" si="1"/>
        <v>스페셜K(대)270g[5200/1]</v>
      </c>
      <c r="T34" s="83" t="s">
        <v>554</v>
      </c>
      <c r="U34" s="163" t="s">
        <v>1383</v>
      </c>
      <c r="V34" s="195"/>
      <c r="W34" s="508" t="s">
        <v>1373</v>
      </c>
    </row>
    <row r="35" spans="1:23">
      <c r="A35" s="96">
        <v>34</v>
      </c>
      <c r="B35" s="168">
        <v>5251</v>
      </c>
      <c r="C35" s="171" t="str">
        <f t="shared" si="0"/>
        <v>5251_450x450.jpg</v>
      </c>
      <c r="D35" s="171" t="str">
        <f t="shared" si="2"/>
        <v>5251_상세.jpg</v>
      </c>
      <c r="E35" s="486"/>
      <c r="F35" s="412" t="s">
        <v>1065</v>
      </c>
      <c r="G35" s="482" t="s">
        <v>1297</v>
      </c>
      <c r="H35" s="78" t="s">
        <v>1380</v>
      </c>
      <c r="I35" s="196" t="s">
        <v>778</v>
      </c>
      <c r="J35" s="98">
        <v>1</v>
      </c>
      <c r="K35" s="99">
        <v>15</v>
      </c>
      <c r="L35" s="194">
        <v>4500</v>
      </c>
      <c r="M35" s="101" t="s">
        <v>782</v>
      </c>
      <c r="N35" s="98">
        <v>2500</v>
      </c>
      <c r="O35" s="83"/>
      <c r="P35" s="83"/>
      <c r="Q35" s="83" t="s">
        <v>580</v>
      </c>
      <c r="R35" s="83">
        <v>50002008</v>
      </c>
      <c r="S35" s="74" t="str">
        <f t="shared" si="1"/>
        <v>초코첵스스노우볼라지팩230g[5251/1]</v>
      </c>
      <c r="T35" s="83" t="s">
        <v>554</v>
      </c>
      <c r="U35" s="163" t="s">
        <v>1383</v>
      </c>
      <c r="V35" s="195"/>
      <c r="W35" s="507" t="s">
        <v>1381</v>
      </c>
    </row>
    <row r="36" spans="1:23" ht="17.25" thickBot="1">
      <c r="A36" s="69">
        <v>35</v>
      </c>
      <c r="B36" s="187" t="s">
        <v>294</v>
      </c>
      <c r="C36" s="341" t="str">
        <f t="shared" si="0"/>
        <v>5268_450x450.jpg</v>
      </c>
      <c r="D36" s="171" t="str">
        <f t="shared" si="2"/>
        <v>5268_상세.jpg</v>
      </c>
      <c r="E36" s="486"/>
      <c r="F36" s="415" t="s">
        <v>1065</v>
      </c>
      <c r="G36" s="482" t="s">
        <v>1297</v>
      </c>
      <c r="H36" s="102" t="s">
        <v>1371</v>
      </c>
      <c r="I36" s="103" t="s">
        <v>657</v>
      </c>
      <c r="J36" s="104">
        <v>1</v>
      </c>
      <c r="K36" s="105">
        <v>12</v>
      </c>
      <c r="L36" s="104">
        <v>2900</v>
      </c>
      <c r="M36" s="106" t="s">
        <v>782</v>
      </c>
      <c r="N36" s="104">
        <v>2500</v>
      </c>
      <c r="O36" s="72"/>
      <c r="P36" s="72"/>
      <c r="Q36" s="72" t="s">
        <v>580</v>
      </c>
      <c r="R36" s="72">
        <v>50002008</v>
      </c>
      <c r="S36" s="70" t="str">
        <f t="shared" si="1"/>
        <v>켈로그 콘푸로스트 330g[5268/1]</v>
      </c>
      <c r="T36" s="72" t="s">
        <v>554</v>
      </c>
      <c r="U36" s="163" t="s">
        <v>1383</v>
      </c>
      <c r="V36" s="176"/>
      <c r="W36" s="176"/>
    </row>
    <row r="37" spans="1:23">
      <c r="B37" s="191"/>
      <c r="C37" s="191"/>
      <c r="D37" s="191"/>
      <c r="E37" s="191"/>
      <c r="F37" s="191"/>
      <c r="G37" s="191"/>
    </row>
    <row r="38" spans="1:23">
      <c r="B38" s="191"/>
      <c r="C38" s="191"/>
      <c r="D38" s="191"/>
      <c r="E38" s="191"/>
      <c r="F38" s="191"/>
      <c r="G38" s="191"/>
      <c r="H38" s="20" t="s">
        <v>642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C51"/>
  <sheetViews>
    <sheetView zoomScale="85" zoomScaleNormal="85" workbookViewId="0">
      <selection activeCell="J54" sqref="J54"/>
    </sheetView>
  </sheetViews>
  <sheetFormatPr defaultRowHeight="16.5"/>
  <cols>
    <col min="1" max="2" width="4.375" style="15" customWidth="1"/>
    <col min="3" max="3" width="9.25" style="15" bestFit="1" customWidth="1"/>
    <col min="4" max="4" width="17.375" style="15" bestFit="1" customWidth="1"/>
    <col min="5" max="5" width="17.375" style="15" customWidth="1"/>
    <col min="6" max="6" width="18.5" style="198" customWidth="1"/>
    <col min="7" max="9" width="8.75" style="198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customWidth="1"/>
    <col min="27" max="27" width="41.625" style="15" bestFit="1" customWidth="1"/>
    <col min="28" max="16384" width="9" style="15"/>
  </cols>
  <sheetData>
    <row r="1" spans="1:28" s="7" customFormat="1" ht="33">
      <c r="A1" s="75" t="s">
        <v>579</v>
      </c>
      <c r="B1" s="9" t="s">
        <v>908</v>
      </c>
      <c r="C1" s="11" t="s">
        <v>610</v>
      </c>
      <c r="D1" s="63" t="s">
        <v>779</v>
      </c>
      <c r="E1" s="86" t="s">
        <v>907</v>
      </c>
      <c r="F1" s="86" t="s">
        <v>1203</v>
      </c>
      <c r="G1" s="189" t="s">
        <v>895</v>
      </c>
      <c r="H1" s="189" t="s">
        <v>1064</v>
      </c>
      <c r="I1" s="189" t="s">
        <v>1157</v>
      </c>
      <c r="J1" s="9" t="s">
        <v>92</v>
      </c>
      <c r="K1" s="9" t="s">
        <v>93</v>
      </c>
      <c r="L1" s="13" t="s">
        <v>523</v>
      </c>
      <c r="M1" s="11" t="s">
        <v>503</v>
      </c>
      <c r="N1" s="10" t="s">
        <v>505</v>
      </c>
      <c r="O1" s="4" t="s">
        <v>609</v>
      </c>
      <c r="P1" s="11" t="s">
        <v>504</v>
      </c>
      <c r="Q1" s="9" t="s">
        <v>500</v>
      </c>
      <c r="R1" s="9"/>
      <c r="S1" s="8" t="s">
        <v>556</v>
      </c>
      <c r="T1" s="10" t="s">
        <v>506</v>
      </c>
      <c r="U1" s="10" t="s">
        <v>502</v>
      </c>
      <c r="V1" s="11" t="s">
        <v>513</v>
      </c>
      <c r="W1" s="11" t="s">
        <v>514</v>
      </c>
      <c r="X1" s="64" t="s">
        <v>806</v>
      </c>
      <c r="Y1" s="144" t="s">
        <v>944</v>
      </c>
      <c r="Z1" s="400" t="s">
        <v>1150</v>
      </c>
      <c r="AA1" s="65" t="s">
        <v>1389</v>
      </c>
    </row>
    <row r="2" spans="1:28">
      <c r="A2" s="96">
        <v>21</v>
      </c>
      <c r="B2" s="127">
        <v>1</v>
      </c>
      <c r="C2" s="79">
        <v>1416</v>
      </c>
      <c r="D2" s="171" t="str">
        <f t="shared" ref="D2:E51" si="0">CONCATENATE(C2,"_450x450.jpg")</f>
        <v>1416_450x450.jpg</v>
      </c>
      <c r="E2" s="171" t="str">
        <f>CONCATENATE(C2,"_상세.jpg")</f>
        <v>1416_상세.jpg</v>
      </c>
      <c r="F2" s="526"/>
      <c r="G2" s="87"/>
      <c r="H2" s="87" t="s">
        <v>1168</v>
      </c>
      <c r="I2" s="519" t="s">
        <v>1385</v>
      </c>
      <c r="J2" s="230" t="s">
        <v>1384</v>
      </c>
      <c r="K2" s="171" t="s">
        <v>349</v>
      </c>
      <c r="L2" s="212">
        <v>24</v>
      </c>
      <c r="M2" s="213">
        <v>1</v>
      </c>
      <c r="N2" s="231">
        <v>27700</v>
      </c>
      <c r="O2" s="101" t="s">
        <v>782</v>
      </c>
      <c r="P2" s="222">
        <v>2500</v>
      </c>
      <c r="Q2" s="212" t="s">
        <v>501</v>
      </c>
      <c r="R2" s="212"/>
      <c r="S2" s="212" t="s">
        <v>583</v>
      </c>
      <c r="T2" s="212">
        <v>50002032</v>
      </c>
      <c r="U2" s="74" t="str">
        <f>CONCATENATE(J2,"[",C2,"/",L2,"]")</f>
        <v>파워오투 아이스베리 24개입[1416/24]</v>
      </c>
      <c r="V2" s="163" t="s">
        <v>554</v>
      </c>
      <c r="W2" s="80" t="s">
        <v>1090</v>
      </c>
      <c r="X2" s="212"/>
      <c r="Y2" s="451" t="s">
        <v>1096</v>
      </c>
      <c r="Z2" s="215" t="s">
        <v>1151</v>
      </c>
      <c r="AA2" s="197"/>
      <c r="AB2" s="20" t="s">
        <v>647</v>
      </c>
    </row>
    <row r="3" spans="1:28">
      <c r="A3" s="96">
        <v>18</v>
      </c>
      <c r="B3" s="127">
        <v>2</v>
      </c>
      <c r="C3" s="79">
        <v>1418</v>
      </c>
      <c r="D3" s="171" t="str">
        <f t="shared" si="0"/>
        <v>1418_450x450.jpg</v>
      </c>
      <c r="E3" s="171" t="str">
        <f t="shared" ref="E3:E51" si="1">CONCATENATE(C3,"_상세.jpg")</f>
        <v>1418_상세.jpg</v>
      </c>
      <c r="F3" s="526"/>
      <c r="G3" s="87"/>
      <c r="H3" s="87" t="s">
        <v>1168</v>
      </c>
      <c r="I3" s="87" t="s">
        <v>1168</v>
      </c>
      <c r="J3" s="230" t="s">
        <v>587</v>
      </c>
      <c r="K3" s="171" t="s">
        <v>349</v>
      </c>
      <c r="L3" s="212">
        <v>24</v>
      </c>
      <c r="M3" s="213">
        <v>1</v>
      </c>
      <c r="N3" s="231">
        <v>27700</v>
      </c>
      <c r="O3" s="101" t="s">
        <v>782</v>
      </c>
      <c r="P3" s="222">
        <v>2500</v>
      </c>
      <c r="Q3" s="212" t="s">
        <v>501</v>
      </c>
      <c r="R3" s="212"/>
      <c r="S3" s="212" t="s">
        <v>583</v>
      </c>
      <c r="T3" s="212">
        <v>50002032</v>
      </c>
      <c r="U3" s="74" t="str">
        <f>CONCATENATE(J3,"[",C3,"/",L3,"]")</f>
        <v>파워오투 애플키위맛 24개입[1418/24]</v>
      </c>
      <c r="V3" s="163" t="s">
        <v>554</v>
      </c>
      <c r="W3" s="80" t="s">
        <v>1090</v>
      </c>
      <c r="X3" s="212"/>
      <c r="Y3" s="452" t="s">
        <v>1097</v>
      </c>
      <c r="Z3" s="215" t="s">
        <v>1151</v>
      </c>
      <c r="AA3" s="197"/>
    </row>
    <row r="4" spans="1:28">
      <c r="A4" s="96">
        <v>19</v>
      </c>
      <c r="B4" s="127">
        <v>3</v>
      </c>
      <c r="C4" s="79">
        <v>1419</v>
      </c>
      <c r="D4" s="171" t="str">
        <f t="shared" si="0"/>
        <v>1419_450x450.jpg</v>
      </c>
      <c r="E4" s="171" t="str">
        <f t="shared" si="1"/>
        <v>1419_상세.jpg</v>
      </c>
      <c r="F4" s="526"/>
      <c r="G4" s="87"/>
      <c r="H4" s="87" t="s">
        <v>1168</v>
      </c>
      <c r="I4" s="87" t="s">
        <v>1168</v>
      </c>
      <c r="J4" s="230" t="s">
        <v>351</v>
      </c>
      <c r="K4" s="171" t="s">
        <v>349</v>
      </c>
      <c r="L4" s="212">
        <v>24</v>
      </c>
      <c r="M4" s="213">
        <v>1</v>
      </c>
      <c r="N4" s="231">
        <v>27700</v>
      </c>
      <c r="O4" s="101" t="s">
        <v>782</v>
      </c>
      <c r="P4" s="222">
        <v>2500</v>
      </c>
      <c r="Q4" s="212" t="s">
        <v>501</v>
      </c>
      <c r="R4" s="212"/>
      <c r="S4" s="212" t="s">
        <v>583</v>
      </c>
      <c r="T4" s="212">
        <v>50002032</v>
      </c>
      <c r="U4" s="74" t="str">
        <f>CONCATENATE(J4,"[",C4,"/",L4,"]")</f>
        <v>파워오투 오렌지레몬맛 24개입[1419/24]</v>
      </c>
      <c r="V4" s="163" t="s">
        <v>554</v>
      </c>
      <c r="W4" s="80" t="s">
        <v>1090</v>
      </c>
      <c r="X4" s="212"/>
      <c r="Y4" s="452" t="s">
        <v>1097</v>
      </c>
      <c r="Z4" s="215" t="s">
        <v>1151</v>
      </c>
      <c r="AA4" s="197"/>
    </row>
    <row r="5" spans="1:28">
      <c r="A5" s="96">
        <v>20</v>
      </c>
      <c r="B5" s="127">
        <v>4</v>
      </c>
      <c r="C5" s="79">
        <v>1447</v>
      </c>
      <c r="D5" s="171" t="str">
        <f t="shared" si="0"/>
        <v>1447_450x450.jpg</v>
      </c>
      <c r="E5" s="171" t="str">
        <f t="shared" si="1"/>
        <v>1447_상세.jpg</v>
      </c>
      <c r="F5" s="526"/>
      <c r="G5" s="87"/>
      <c r="H5" s="87" t="s">
        <v>1168</v>
      </c>
      <c r="I5" s="87" t="s">
        <v>1168</v>
      </c>
      <c r="J5" s="230" t="s">
        <v>350</v>
      </c>
      <c r="K5" s="171" t="s">
        <v>349</v>
      </c>
      <c r="L5" s="212">
        <v>24</v>
      </c>
      <c r="M5" s="213">
        <v>1</v>
      </c>
      <c r="N5" s="231">
        <v>27700</v>
      </c>
      <c r="O5" s="101" t="s">
        <v>782</v>
      </c>
      <c r="P5" s="222">
        <v>2500</v>
      </c>
      <c r="Q5" s="212" t="s">
        <v>501</v>
      </c>
      <c r="R5" s="212"/>
      <c r="S5" s="212" t="s">
        <v>583</v>
      </c>
      <c r="T5" s="212">
        <v>50002032</v>
      </c>
      <c r="U5" s="74" t="str">
        <f>CONCATENATE(J5,"[",C5,"/",L5,"]")</f>
        <v>파워오투 스포츠레몬 24개입[1447/24]</v>
      </c>
      <c r="V5" s="163" t="s">
        <v>554</v>
      </c>
      <c r="W5" s="80" t="s">
        <v>1091</v>
      </c>
      <c r="X5" s="212"/>
      <c r="Y5" s="452" t="s">
        <v>1172</v>
      </c>
      <c r="Z5" s="215" t="s">
        <v>1151</v>
      </c>
      <c r="AA5" s="197"/>
    </row>
    <row r="6" spans="1:28">
      <c r="A6" s="96">
        <v>1</v>
      </c>
      <c r="B6" s="127">
        <v>5</v>
      </c>
      <c r="C6" s="232">
        <v>1594</v>
      </c>
      <c r="D6" s="171" t="str">
        <f t="shared" si="0"/>
        <v>1594_450x450.jpg</v>
      </c>
      <c r="E6" s="171" t="str">
        <f t="shared" si="1"/>
        <v>1594_상세.jpg</v>
      </c>
      <c r="F6" s="526"/>
      <c r="G6" s="77" t="s">
        <v>935</v>
      </c>
      <c r="H6" s="87" t="s">
        <v>1168</v>
      </c>
      <c r="I6" s="87" t="s">
        <v>1168</v>
      </c>
      <c r="J6" s="78" t="s">
        <v>1170</v>
      </c>
      <c r="K6" s="108" t="s">
        <v>337</v>
      </c>
      <c r="L6" s="212">
        <v>6</v>
      </c>
      <c r="M6" s="213">
        <v>1</v>
      </c>
      <c r="N6" s="233">
        <v>5000</v>
      </c>
      <c r="O6" s="101" t="s">
        <v>782</v>
      </c>
      <c r="P6" s="222">
        <v>2500</v>
      </c>
      <c r="Q6" s="212" t="s">
        <v>499</v>
      </c>
      <c r="R6" s="212"/>
      <c r="S6" s="212" t="s">
        <v>583</v>
      </c>
      <c r="T6" s="212">
        <v>50002032</v>
      </c>
      <c r="U6" s="74" t="str">
        <f>CONCATENATE(J6,"[",C6,"/",L6,"]")</f>
        <v>백산수2.0L /6개입[1594/6]</v>
      </c>
      <c r="V6" s="80" t="s">
        <v>1092</v>
      </c>
      <c r="W6" s="80" t="s">
        <v>1171</v>
      </c>
      <c r="X6" s="212"/>
      <c r="Y6" s="212"/>
      <c r="Z6" s="215" t="s">
        <v>1173</v>
      </c>
      <c r="AA6" s="197"/>
      <c r="AB6" s="20" t="s">
        <v>643</v>
      </c>
    </row>
    <row r="7" spans="1:28">
      <c r="A7" s="96">
        <v>2</v>
      </c>
      <c r="B7" s="127">
        <v>6</v>
      </c>
      <c r="C7" s="232">
        <v>1596</v>
      </c>
      <c r="D7" s="171" t="str">
        <f t="shared" si="0"/>
        <v>1596_450x450.jpg</v>
      </c>
      <c r="E7" s="171" t="str">
        <f t="shared" si="1"/>
        <v>1596_상세.jpg</v>
      </c>
      <c r="F7" s="526"/>
      <c r="G7" s="87"/>
      <c r="H7" s="87" t="s">
        <v>1168</v>
      </c>
      <c r="I7" s="87" t="s">
        <v>1168</v>
      </c>
      <c r="J7" s="78" t="s">
        <v>339</v>
      </c>
      <c r="K7" s="108" t="s">
        <v>338</v>
      </c>
      <c r="L7" s="212">
        <v>20</v>
      </c>
      <c r="M7" s="213">
        <v>1</v>
      </c>
      <c r="N7" s="233">
        <v>6900</v>
      </c>
      <c r="O7" s="101" t="s">
        <v>782</v>
      </c>
      <c r="P7" s="222">
        <v>2500</v>
      </c>
      <c r="Q7" s="212" t="s">
        <v>499</v>
      </c>
      <c r="R7" s="212"/>
      <c r="S7" s="212" t="s">
        <v>583</v>
      </c>
      <c r="T7" s="212">
        <v>50002032</v>
      </c>
      <c r="U7" s="74" t="str">
        <f>CONCATENATE(J7,"[",C7,"/",L7,"]")</f>
        <v>백산수0.5L /20개입[1596/20]</v>
      </c>
      <c r="V7" s="80" t="s">
        <v>1092</v>
      </c>
      <c r="W7" s="80" t="s">
        <v>1171</v>
      </c>
      <c r="X7" s="212"/>
      <c r="Y7" s="212"/>
      <c r="Z7" s="215" t="s">
        <v>1173</v>
      </c>
      <c r="AA7" s="197"/>
    </row>
    <row r="8" spans="1:28">
      <c r="A8" s="96">
        <v>3</v>
      </c>
      <c r="B8" s="127">
        <v>7</v>
      </c>
      <c r="C8" s="79">
        <v>1579</v>
      </c>
      <c r="D8" s="171" t="str">
        <f t="shared" si="0"/>
        <v>1579_450x450.jpg</v>
      </c>
      <c r="E8" s="171" t="str">
        <f t="shared" si="1"/>
        <v>1579_상세.jpg</v>
      </c>
      <c r="F8" s="526"/>
      <c r="G8" s="87"/>
      <c r="H8" s="87" t="s">
        <v>1168</v>
      </c>
      <c r="I8" s="87" t="s">
        <v>1168</v>
      </c>
      <c r="J8" s="230" t="s">
        <v>584</v>
      </c>
      <c r="K8" s="171" t="s">
        <v>340</v>
      </c>
      <c r="L8" s="212">
        <v>10</v>
      </c>
      <c r="M8" s="213">
        <v>4</v>
      </c>
      <c r="N8" s="216">
        <v>4000</v>
      </c>
      <c r="O8" s="101" t="s">
        <v>782</v>
      </c>
      <c r="P8" s="222">
        <v>2500</v>
      </c>
      <c r="Q8" s="212"/>
      <c r="R8" s="212"/>
      <c r="S8" s="212" t="s">
        <v>585</v>
      </c>
      <c r="T8" s="212">
        <v>50002265</v>
      </c>
      <c r="U8" s="74" t="str">
        <f>CONCATENATE(J8,"[",C8,"/",L8,"]")</f>
        <v>카프리썬 오렌지/10개입[1579/10]</v>
      </c>
      <c r="V8" s="80" t="s">
        <v>1092</v>
      </c>
      <c r="W8" s="80" t="s">
        <v>1093</v>
      </c>
      <c r="X8" s="212"/>
      <c r="Y8" s="212"/>
      <c r="Z8" s="215"/>
      <c r="AA8" s="197"/>
      <c r="AB8" s="20" t="s">
        <v>644</v>
      </c>
    </row>
    <row r="9" spans="1:28">
      <c r="A9" s="96">
        <v>4</v>
      </c>
      <c r="B9" s="127">
        <v>8</v>
      </c>
      <c r="C9" s="79">
        <v>1580</v>
      </c>
      <c r="D9" s="171" t="str">
        <f t="shared" si="0"/>
        <v>1580_450x450.jpg</v>
      </c>
      <c r="E9" s="171" t="str">
        <f t="shared" si="1"/>
        <v>1580_상세.jpg</v>
      </c>
      <c r="F9" s="526"/>
      <c r="G9" s="87"/>
      <c r="H9" s="87" t="s">
        <v>1168</v>
      </c>
      <c r="I9" s="87" t="s">
        <v>1168</v>
      </c>
      <c r="J9" s="230" t="s">
        <v>341</v>
      </c>
      <c r="K9" s="171" t="s">
        <v>340</v>
      </c>
      <c r="L9" s="212">
        <v>10</v>
      </c>
      <c r="M9" s="213">
        <v>4</v>
      </c>
      <c r="N9" s="216">
        <v>4000</v>
      </c>
      <c r="O9" s="101" t="s">
        <v>782</v>
      </c>
      <c r="P9" s="222">
        <v>2500</v>
      </c>
      <c r="Q9" s="212"/>
      <c r="R9" s="212"/>
      <c r="S9" s="212" t="s">
        <v>585</v>
      </c>
      <c r="T9" s="212">
        <v>50002265</v>
      </c>
      <c r="U9" s="74" t="str">
        <f>CONCATENATE(J9,"[",C9,"/",L9,"]")</f>
        <v>카프리썬 사파리/10개입[1580/10]</v>
      </c>
      <c r="V9" s="80" t="s">
        <v>1092</v>
      </c>
      <c r="W9" s="80" t="s">
        <v>1093</v>
      </c>
      <c r="X9" s="212"/>
      <c r="Y9" s="212"/>
      <c r="Z9" s="215"/>
      <c r="AA9" s="197"/>
    </row>
    <row r="10" spans="1:28">
      <c r="A10" s="96">
        <v>5</v>
      </c>
      <c r="B10" s="127">
        <v>9</v>
      </c>
      <c r="C10" s="79">
        <v>1581</v>
      </c>
      <c r="D10" s="171" t="str">
        <f t="shared" si="0"/>
        <v>1581_450x450.jpg</v>
      </c>
      <c r="E10" s="171" t="str">
        <f t="shared" si="1"/>
        <v>1581_상세.jpg</v>
      </c>
      <c r="F10" s="526"/>
      <c r="G10" s="87"/>
      <c r="H10" s="87" t="s">
        <v>1168</v>
      </c>
      <c r="I10" s="87" t="s">
        <v>1168</v>
      </c>
      <c r="J10" s="230" t="s">
        <v>1094</v>
      </c>
      <c r="K10" s="171" t="s">
        <v>340</v>
      </c>
      <c r="L10" s="212">
        <v>10</v>
      </c>
      <c r="M10" s="213">
        <v>4</v>
      </c>
      <c r="N10" s="216">
        <v>4000</v>
      </c>
      <c r="O10" s="101" t="s">
        <v>782</v>
      </c>
      <c r="P10" s="222">
        <v>2500</v>
      </c>
      <c r="Q10" s="212"/>
      <c r="R10" s="212"/>
      <c r="S10" s="212" t="s">
        <v>585</v>
      </c>
      <c r="T10" s="212">
        <v>50002265</v>
      </c>
      <c r="U10" s="74" t="str">
        <f>CONCATENATE(J10,"[",C10,"/",L10,"]")</f>
        <v>카프리썬 알라스카 아이스티/10개입[1581/10]</v>
      </c>
      <c r="V10" s="159" t="s">
        <v>554</v>
      </c>
      <c r="W10" s="80" t="s">
        <v>1093</v>
      </c>
      <c r="X10" s="212"/>
      <c r="Y10" s="376" t="s">
        <v>1098</v>
      </c>
      <c r="Z10" s="215"/>
      <c r="AA10" s="197"/>
    </row>
    <row r="11" spans="1:28">
      <c r="A11" s="96">
        <v>7</v>
      </c>
      <c r="B11" s="127">
        <v>10</v>
      </c>
      <c r="C11" s="79">
        <v>1583</v>
      </c>
      <c r="D11" s="171" t="str">
        <f t="shared" si="0"/>
        <v>1583_450x450.jpg</v>
      </c>
      <c r="E11" s="171" t="str">
        <f t="shared" si="1"/>
        <v>1583_상세.jpg</v>
      </c>
      <c r="F11" s="526"/>
      <c r="G11" s="87"/>
      <c r="H11" s="87" t="s">
        <v>1168</v>
      </c>
      <c r="I11" s="87" t="s">
        <v>1168</v>
      </c>
      <c r="J11" s="230" t="s">
        <v>343</v>
      </c>
      <c r="K11" s="171" t="s">
        <v>340</v>
      </c>
      <c r="L11" s="212">
        <v>10</v>
      </c>
      <c r="M11" s="213">
        <v>4</v>
      </c>
      <c r="N11" s="216">
        <v>4000</v>
      </c>
      <c r="O11" s="101" t="s">
        <v>782</v>
      </c>
      <c r="P11" s="222">
        <v>2500</v>
      </c>
      <c r="Q11" s="212"/>
      <c r="R11" s="212"/>
      <c r="S11" s="212" t="s">
        <v>585</v>
      </c>
      <c r="T11" s="212">
        <v>50002265</v>
      </c>
      <c r="U11" s="74" t="str">
        <f>CONCATENATE(J11,"[",C11,"/",L11,"]")</f>
        <v>카프리썬 사과맛/10개입[1583/10]</v>
      </c>
      <c r="V11" s="80" t="s">
        <v>554</v>
      </c>
      <c r="W11" s="80" t="s">
        <v>1093</v>
      </c>
      <c r="X11" s="212"/>
      <c r="Y11" s="376"/>
      <c r="Z11" s="215"/>
      <c r="AA11" s="197"/>
    </row>
    <row r="12" spans="1:28">
      <c r="A12" s="96">
        <v>6</v>
      </c>
      <c r="B12" s="127">
        <v>11</v>
      </c>
      <c r="C12" s="79">
        <v>1584</v>
      </c>
      <c r="D12" s="171" t="str">
        <f t="shared" si="0"/>
        <v>1584_450x450.jpg</v>
      </c>
      <c r="E12" s="171" t="str">
        <f t="shared" si="1"/>
        <v>1584_상세.jpg</v>
      </c>
      <c r="F12" s="526"/>
      <c r="G12" s="87"/>
      <c r="H12" s="87" t="s">
        <v>1168</v>
      </c>
      <c r="I12" s="87" t="s">
        <v>1168</v>
      </c>
      <c r="J12" s="230" t="s">
        <v>342</v>
      </c>
      <c r="K12" s="171" t="s">
        <v>340</v>
      </c>
      <c r="L12" s="212">
        <v>10</v>
      </c>
      <c r="M12" s="213">
        <v>4</v>
      </c>
      <c r="N12" s="216">
        <v>4000</v>
      </c>
      <c r="O12" s="101" t="s">
        <v>782</v>
      </c>
      <c r="P12" s="222">
        <v>2500</v>
      </c>
      <c r="Q12" s="212"/>
      <c r="R12" s="212"/>
      <c r="S12" s="212" t="s">
        <v>585</v>
      </c>
      <c r="T12" s="212">
        <v>50002265</v>
      </c>
      <c r="U12" s="74" t="str">
        <f>CONCATENATE(J12,"[",C12,"/",L12,"]")</f>
        <v>카프리썬 딸기와키위/10개입[1584/10]</v>
      </c>
      <c r="V12" s="83" t="s">
        <v>554</v>
      </c>
      <c r="W12" s="80" t="s">
        <v>1093</v>
      </c>
      <c r="X12" s="212"/>
      <c r="Y12" s="376"/>
      <c r="Z12" s="215"/>
      <c r="AA12" s="197"/>
    </row>
    <row r="13" spans="1:28">
      <c r="A13" s="96">
        <v>8</v>
      </c>
      <c r="B13" s="127">
        <v>12</v>
      </c>
      <c r="C13" s="79">
        <v>1588</v>
      </c>
      <c r="D13" s="171" t="str">
        <f t="shared" si="0"/>
        <v>1588_450x450.jpg</v>
      </c>
      <c r="E13" s="171" t="str">
        <f t="shared" si="1"/>
        <v>1588_상세.jpg</v>
      </c>
      <c r="F13" s="526"/>
      <c r="G13" s="87"/>
      <c r="H13" s="87" t="s">
        <v>1168</v>
      </c>
      <c r="I13" s="87" t="s">
        <v>1168</v>
      </c>
      <c r="J13" s="230" t="s">
        <v>344</v>
      </c>
      <c r="K13" s="171" t="s">
        <v>340</v>
      </c>
      <c r="L13" s="212">
        <v>10</v>
      </c>
      <c r="M13" s="213">
        <v>4</v>
      </c>
      <c r="N13" s="216">
        <v>4000</v>
      </c>
      <c r="O13" s="101" t="s">
        <v>782</v>
      </c>
      <c r="P13" s="222">
        <v>2500</v>
      </c>
      <c r="Q13" s="212"/>
      <c r="R13" s="212"/>
      <c r="S13" s="212" t="s">
        <v>585</v>
      </c>
      <c r="T13" s="212">
        <v>50002265</v>
      </c>
      <c r="U13" s="74" t="str">
        <f>CONCATENATE(J13,"[",C13,"/",L13,"]")</f>
        <v>카프리썬 오렌지망고/10개입[1588/10]</v>
      </c>
      <c r="V13" s="83" t="s">
        <v>554</v>
      </c>
      <c r="W13" s="80" t="s">
        <v>1093</v>
      </c>
      <c r="X13" s="212"/>
      <c r="Y13" s="376"/>
      <c r="Z13" s="215"/>
      <c r="AA13" s="197"/>
    </row>
    <row r="14" spans="1:28">
      <c r="A14" s="96">
        <v>9</v>
      </c>
      <c r="B14" s="127">
        <v>13</v>
      </c>
      <c r="C14" s="79">
        <v>1589</v>
      </c>
      <c r="D14" s="171" t="str">
        <f t="shared" si="0"/>
        <v>1589_450x450.jpg</v>
      </c>
      <c r="E14" s="171" t="str">
        <f t="shared" si="1"/>
        <v>1589_상세.jpg</v>
      </c>
      <c r="F14" s="526"/>
      <c r="G14" s="87"/>
      <c r="H14" s="412" t="s">
        <v>1065</v>
      </c>
      <c r="I14" s="519" t="s">
        <v>1385</v>
      </c>
      <c r="J14" s="230" t="s">
        <v>1386</v>
      </c>
      <c r="K14" s="171" t="s">
        <v>340</v>
      </c>
      <c r="L14" s="212">
        <v>10</v>
      </c>
      <c r="M14" s="213">
        <v>4</v>
      </c>
      <c r="N14" s="216">
        <v>4000</v>
      </c>
      <c r="O14" s="101" t="s">
        <v>782</v>
      </c>
      <c r="P14" s="222">
        <v>2500</v>
      </c>
      <c r="Q14" s="212"/>
      <c r="R14" s="212"/>
      <c r="S14" s="212" t="s">
        <v>585</v>
      </c>
      <c r="T14" s="212">
        <v>50002265</v>
      </c>
      <c r="U14" s="74" t="str">
        <f>CONCATENATE(J14,"[",C14,"/",L14,"]")</f>
        <v>카프리썬 페어리드링크/10개입[1589/10]</v>
      </c>
      <c r="V14" s="83" t="s">
        <v>554</v>
      </c>
      <c r="W14" s="80" t="s">
        <v>1093</v>
      </c>
      <c r="X14" s="212"/>
      <c r="Y14" s="376"/>
      <c r="Z14" s="215"/>
      <c r="AA14" s="197"/>
    </row>
    <row r="15" spans="1:28">
      <c r="A15" s="96">
        <v>13</v>
      </c>
      <c r="B15" s="127">
        <v>14</v>
      </c>
      <c r="C15" s="234">
        <v>1640</v>
      </c>
      <c r="D15" s="171" t="str">
        <f t="shared" si="0"/>
        <v>1640_450x450.jpg</v>
      </c>
      <c r="E15" s="171" t="str">
        <f t="shared" si="1"/>
        <v>1640_상세.jpg</v>
      </c>
      <c r="F15" s="526"/>
      <c r="G15" s="87"/>
      <c r="H15" s="87" t="s">
        <v>1168</v>
      </c>
      <c r="I15" s="519" t="s">
        <v>1385</v>
      </c>
      <c r="J15" s="230" t="s">
        <v>1387</v>
      </c>
      <c r="K15" s="171" t="s">
        <v>346</v>
      </c>
      <c r="L15" s="212">
        <v>30</v>
      </c>
      <c r="M15" s="213">
        <v>2</v>
      </c>
      <c r="N15" s="226">
        <v>13500</v>
      </c>
      <c r="O15" s="101" t="s">
        <v>782</v>
      </c>
      <c r="P15" s="222">
        <v>2500</v>
      </c>
      <c r="Q15" s="212"/>
      <c r="R15" s="212"/>
      <c r="S15" s="212" t="s">
        <v>586</v>
      </c>
      <c r="T15" s="212">
        <v>50002250</v>
      </c>
      <c r="U15" s="74" t="str">
        <f>CONCATENATE(J15,"[",C15,"/",L15,"]")</f>
        <v>웰치소다 포도(250ml)30개입[1640/30]</v>
      </c>
      <c r="V15" s="83" t="s">
        <v>554</v>
      </c>
      <c r="W15" s="159" t="s">
        <v>1095</v>
      </c>
      <c r="X15" s="212"/>
      <c r="Y15" s="376" t="s">
        <v>1099</v>
      </c>
      <c r="Z15" s="215"/>
      <c r="AA15" s="197"/>
      <c r="AB15" s="20" t="s">
        <v>645</v>
      </c>
    </row>
    <row r="16" spans="1:28">
      <c r="A16" s="96">
        <v>10</v>
      </c>
      <c r="B16" s="127">
        <v>15</v>
      </c>
      <c r="C16" s="234">
        <v>1641</v>
      </c>
      <c r="D16" s="171" t="str">
        <f t="shared" si="0"/>
        <v>1641_450x450.jpg</v>
      </c>
      <c r="E16" s="171" t="str">
        <f t="shared" si="1"/>
        <v>1641_상세.jpg</v>
      </c>
      <c r="F16" s="526"/>
      <c r="G16" s="87"/>
      <c r="H16" s="87" t="s">
        <v>1168</v>
      </c>
      <c r="I16" s="87" t="s">
        <v>1168</v>
      </c>
      <c r="J16" s="230" t="s">
        <v>1102</v>
      </c>
      <c r="K16" s="171" t="s">
        <v>345</v>
      </c>
      <c r="L16" s="212">
        <v>24</v>
      </c>
      <c r="M16" s="213">
        <v>2</v>
      </c>
      <c r="N16" s="231">
        <v>13000</v>
      </c>
      <c r="O16" s="101" t="s">
        <v>782</v>
      </c>
      <c r="P16" s="222">
        <v>2500</v>
      </c>
      <c r="Q16" s="212"/>
      <c r="R16" s="212"/>
      <c r="S16" s="212" t="s">
        <v>586</v>
      </c>
      <c r="T16" s="212">
        <v>50002250</v>
      </c>
      <c r="U16" s="74" t="str">
        <f>CONCATENATE(J16,"[",C16,"/",L16,"]")</f>
        <v>웰치소다 포도(355ml)/24개입[1641/24]</v>
      </c>
      <c r="V16" s="83" t="s">
        <v>554</v>
      </c>
      <c r="W16" s="159" t="s">
        <v>1095</v>
      </c>
      <c r="X16" s="212"/>
      <c r="Y16" s="376" t="s">
        <v>1099</v>
      </c>
      <c r="Z16" s="215"/>
      <c r="AA16" s="197"/>
    </row>
    <row r="17" spans="1:29">
      <c r="A17" s="96">
        <v>11</v>
      </c>
      <c r="B17" s="127">
        <v>16</v>
      </c>
      <c r="C17" s="234">
        <v>1642</v>
      </c>
      <c r="D17" s="171" t="str">
        <f t="shared" si="0"/>
        <v>1642_450x450.jpg</v>
      </c>
      <c r="E17" s="171" t="str">
        <f t="shared" si="1"/>
        <v>1642_상세.jpg</v>
      </c>
      <c r="F17" s="526"/>
      <c r="G17" s="87"/>
      <c r="H17" s="87" t="s">
        <v>1168</v>
      </c>
      <c r="I17" s="87" t="s">
        <v>1168</v>
      </c>
      <c r="J17" s="230" t="s">
        <v>1103</v>
      </c>
      <c r="K17" s="171" t="s">
        <v>345</v>
      </c>
      <c r="L17" s="212">
        <v>24</v>
      </c>
      <c r="M17" s="213">
        <v>2</v>
      </c>
      <c r="N17" s="231">
        <v>13000</v>
      </c>
      <c r="O17" s="101" t="s">
        <v>782</v>
      </c>
      <c r="P17" s="222">
        <v>2500</v>
      </c>
      <c r="Q17" s="212"/>
      <c r="R17" s="212"/>
      <c r="S17" s="212" t="s">
        <v>586</v>
      </c>
      <c r="T17" s="212">
        <v>50002250</v>
      </c>
      <c r="U17" s="74" t="str">
        <f>CONCATENATE(J17,"[",C17,"/",L17,"]")</f>
        <v>웰치소다 딸기(355ml)/24개입[1642/24]</v>
      </c>
      <c r="V17" s="83" t="s">
        <v>554</v>
      </c>
      <c r="W17" s="159" t="s">
        <v>1095</v>
      </c>
      <c r="X17" s="212"/>
      <c r="Y17" s="376" t="s">
        <v>1100</v>
      </c>
      <c r="Z17" s="215"/>
      <c r="AA17" s="197"/>
    </row>
    <row r="18" spans="1:29">
      <c r="A18" s="96">
        <v>12</v>
      </c>
      <c r="B18" s="127">
        <v>17</v>
      </c>
      <c r="C18" s="234">
        <v>1653</v>
      </c>
      <c r="D18" s="171" t="str">
        <f t="shared" si="0"/>
        <v>1653_450x450.jpg</v>
      </c>
      <c r="E18" s="171" t="str">
        <f t="shared" si="1"/>
        <v>1653_상세.jpg</v>
      </c>
      <c r="F18" s="526"/>
      <c r="G18" s="87"/>
      <c r="H18" s="87" t="s">
        <v>1168</v>
      </c>
      <c r="I18" s="87" t="s">
        <v>1168</v>
      </c>
      <c r="J18" s="230" t="s">
        <v>1104</v>
      </c>
      <c r="K18" s="171" t="s">
        <v>345</v>
      </c>
      <c r="L18" s="212">
        <v>24</v>
      </c>
      <c r="M18" s="213">
        <v>2</v>
      </c>
      <c r="N18" s="231">
        <v>13000</v>
      </c>
      <c r="O18" s="101" t="s">
        <v>782</v>
      </c>
      <c r="P18" s="222">
        <v>2500</v>
      </c>
      <c r="Q18" s="212"/>
      <c r="R18" s="212"/>
      <c r="S18" s="212" t="s">
        <v>586</v>
      </c>
      <c r="T18" s="212">
        <v>50002250</v>
      </c>
      <c r="U18" s="74" t="str">
        <f>CONCATENATE(J18,"[",C18,"/",L18,"]")</f>
        <v>웰치소다 청포도(355ml)/24개입[1653/24]</v>
      </c>
      <c r="V18" s="83" t="s">
        <v>554</v>
      </c>
      <c r="W18" s="159" t="s">
        <v>1095</v>
      </c>
      <c r="X18" s="212"/>
      <c r="Y18" s="376" t="s">
        <v>1099</v>
      </c>
      <c r="Z18" s="215"/>
      <c r="AA18" s="197"/>
    </row>
    <row r="19" spans="1:29">
      <c r="A19" s="96">
        <v>17</v>
      </c>
      <c r="B19" s="127">
        <v>18</v>
      </c>
      <c r="C19" s="234">
        <v>1996</v>
      </c>
      <c r="D19" s="171" t="str">
        <f t="shared" si="0"/>
        <v>1996_450x450.jpg</v>
      </c>
      <c r="E19" s="171" t="str">
        <f t="shared" si="1"/>
        <v>1996_상세.jpg</v>
      </c>
      <c r="F19" s="526"/>
      <c r="G19" s="87"/>
      <c r="H19" s="412" t="s">
        <v>1065</v>
      </c>
      <c r="I19" s="519" t="s">
        <v>1385</v>
      </c>
      <c r="J19" s="230" t="s">
        <v>1388</v>
      </c>
      <c r="K19" s="171" t="s">
        <v>348</v>
      </c>
      <c r="L19" s="212">
        <v>6</v>
      </c>
      <c r="M19" s="213">
        <v>1</v>
      </c>
      <c r="N19" s="235">
        <v>8700</v>
      </c>
      <c r="O19" s="101" t="s">
        <v>782</v>
      </c>
      <c r="P19" s="222">
        <v>2500</v>
      </c>
      <c r="Q19" s="212"/>
      <c r="R19" s="212"/>
      <c r="S19" s="212" t="s">
        <v>586</v>
      </c>
      <c r="T19" s="212">
        <v>50002250</v>
      </c>
      <c r="U19" s="74" t="str">
        <f>CONCATENATE(J19,"[",C19,"/",L19,"]")</f>
        <v>웰치소다 청포도(1.5L)/6입[1996/6]</v>
      </c>
      <c r="V19" s="83" t="s">
        <v>554</v>
      </c>
      <c r="W19" s="159" t="s">
        <v>1095</v>
      </c>
      <c r="X19" s="212"/>
      <c r="Y19" s="376" t="s">
        <v>1101</v>
      </c>
      <c r="Z19" s="215"/>
      <c r="AA19" s="524" t="s">
        <v>1392</v>
      </c>
      <c r="AB19" s="20" t="s">
        <v>646</v>
      </c>
    </row>
    <row r="20" spans="1:29">
      <c r="A20" s="96">
        <v>15</v>
      </c>
      <c r="B20" s="127">
        <v>19</v>
      </c>
      <c r="C20" s="234">
        <v>1997</v>
      </c>
      <c r="D20" s="171" t="str">
        <f t="shared" si="0"/>
        <v>1997_450x450.jpg</v>
      </c>
      <c r="E20" s="171" t="str">
        <f t="shared" si="1"/>
        <v>1997_상세.jpg</v>
      </c>
      <c r="F20" s="526"/>
      <c r="G20" s="77"/>
      <c r="H20" s="412" t="s">
        <v>1065</v>
      </c>
      <c r="I20" s="519" t="s">
        <v>1385</v>
      </c>
      <c r="J20" s="230" t="s">
        <v>1105</v>
      </c>
      <c r="K20" s="171" t="s">
        <v>347</v>
      </c>
      <c r="L20" s="212">
        <v>24</v>
      </c>
      <c r="M20" s="213">
        <v>1</v>
      </c>
      <c r="N20" s="235">
        <v>22000</v>
      </c>
      <c r="O20" s="101" t="s">
        <v>782</v>
      </c>
      <c r="P20" s="222">
        <v>2500</v>
      </c>
      <c r="Q20" s="212"/>
      <c r="R20" s="212"/>
      <c r="S20" s="212" t="s">
        <v>586</v>
      </c>
      <c r="T20" s="212">
        <v>50002250</v>
      </c>
      <c r="U20" s="74" t="str">
        <f>CONCATENATE(J20,"[",C20,"/",L20,"]")</f>
        <v>웰치소다 청포도(500ml)/24입[1997/24]</v>
      </c>
      <c r="V20" s="83" t="s">
        <v>554</v>
      </c>
      <c r="W20" s="159" t="s">
        <v>1095</v>
      </c>
      <c r="X20" s="212"/>
      <c r="Y20" s="376" t="s">
        <v>1101</v>
      </c>
      <c r="Z20" s="215"/>
      <c r="AA20" s="524" t="s">
        <v>1392</v>
      </c>
    </row>
    <row r="21" spans="1:29">
      <c r="A21" s="96">
        <v>14</v>
      </c>
      <c r="B21" s="127">
        <v>20</v>
      </c>
      <c r="C21" s="234">
        <v>1998</v>
      </c>
      <c r="D21" s="171" t="str">
        <f t="shared" si="0"/>
        <v>1998_450x450.jpg</v>
      </c>
      <c r="E21" s="171" t="str">
        <f t="shared" si="1"/>
        <v>1998_상세.jpg</v>
      </c>
      <c r="F21" s="526"/>
      <c r="G21" s="77"/>
      <c r="H21" s="412" t="s">
        <v>1065</v>
      </c>
      <c r="I21" s="519" t="s">
        <v>1385</v>
      </c>
      <c r="J21" s="230" t="s">
        <v>1106</v>
      </c>
      <c r="K21" s="171" t="s">
        <v>347</v>
      </c>
      <c r="L21" s="212">
        <v>24</v>
      </c>
      <c r="M21" s="213">
        <v>1</v>
      </c>
      <c r="N21" s="235">
        <v>22000</v>
      </c>
      <c r="O21" s="101" t="s">
        <v>782</v>
      </c>
      <c r="P21" s="222">
        <v>2500</v>
      </c>
      <c r="Q21" s="212"/>
      <c r="R21" s="212"/>
      <c r="S21" s="212" t="s">
        <v>586</v>
      </c>
      <c r="T21" s="212">
        <v>50002250</v>
      </c>
      <c r="U21" s="74" t="str">
        <f>CONCATENATE(J21,"[",C21,"/",L21,"]")</f>
        <v>웰치소다 포도(500ml)/24입[1998/24]</v>
      </c>
      <c r="V21" s="83" t="s">
        <v>554</v>
      </c>
      <c r="W21" s="159" t="s">
        <v>1095</v>
      </c>
      <c r="X21" s="212"/>
      <c r="Y21" s="376"/>
      <c r="Z21" s="215"/>
      <c r="AA21" s="197"/>
      <c r="AB21" s="20"/>
    </row>
    <row r="22" spans="1:29" ht="17.25" thickBot="1">
      <c r="A22" s="129">
        <v>16</v>
      </c>
      <c r="B22" s="130">
        <v>21</v>
      </c>
      <c r="C22" s="199">
        <v>1999</v>
      </c>
      <c r="D22" s="200" t="str">
        <f t="shared" si="0"/>
        <v>1999_450x450.jpg</v>
      </c>
      <c r="E22" s="171" t="str">
        <f t="shared" si="1"/>
        <v>1999_상세.jpg</v>
      </c>
      <c r="F22" s="526"/>
      <c r="G22" s="142"/>
      <c r="H22" s="414" t="s">
        <v>1065</v>
      </c>
      <c r="I22" s="519" t="s">
        <v>1385</v>
      </c>
      <c r="J22" s="403" t="s">
        <v>1107</v>
      </c>
      <c r="K22" s="200" t="s">
        <v>348</v>
      </c>
      <c r="L22" s="201">
        <v>6</v>
      </c>
      <c r="M22" s="202">
        <v>1</v>
      </c>
      <c r="N22" s="203">
        <v>8700</v>
      </c>
      <c r="O22" s="132" t="s">
        <v>782</v>
      </c>
      <c r="P22" s="204">
        <v>2500</v>
      </c>
      <c r="Q22" s="201"/>
      <c r="R22" s="201"/>
      <c r="S22" s="201" t="s">
        <v>586</v>
      </c>
      <c r="T22" s="201">
        <v>50002250</v>
      </c>
      <c r="U22" s="119" t="str">
        <f>CONCATENATE(J22,"[",C22,"/",L22,"]")</f>
        <v>웰치소다 포도(1.5L)/6입[1999/6]</v>
      </c>
      <c r="V22" s="118" t="s">
        <v>554</v>
      </c>
      <c r="W22" s="330" t="s">
        <v>1095</v>
      </c>
      <c r="X22" s="201"/>
      <c r="Y22" s="379"/>
      <c r="Z22" s="453"/>
      <c r="AA22" s="197"/>
    </row>
    <row r="23" spans="1:29">
      <c r="A23" s="75">
        <v>47</v>
      </c>
      <c r="B23" s="9">
        <v>22</v>
      </c>
      <c r="C23" s="205" t="s">
        <v>372</v>
      </c>
      <c r="D23" s="335" t="str">
        <f t="shared" si="0"/>
        <v>0452_450x450.jpg</v>
      </c>
      <c r="E23" s="171" t="str">
        <f t="shared" si="1"/>
        <v>0452_상세.jpg</v>
      </c>
      <c r="F23" s="36" t="s">
        <v>910</v>
      </c>
      <c r="G23" s="36" t="s">
        <v>936</v>
      </c>
      <c r="H23" s="449" t="s">
        <v>1168</v>
      </c>
      <c r="I23" s="449" t="s">
        <v>1168</v>
      </c>
      <c r="J23" s="206" t="s">
        <v>373</v>
      </c>
      <c r="K23" s="207"/>
      <c r="L23" s="207">
        <v>20</v>
      </c>
      <c r="M23" s="208">
        <v>1</v>
      </c>
      <c r="N23" s="404">
        <v>13300</v>
      </c>
      <c r="O23" s="55" t="s">
        <v>782</v>
      </c>
      <c r="P23" s="209">
        <v>2500</v>
      </c>
      <c r="Q23" s="207"/>
      <c r="R23" s="207"/>
      <c r="S23" s="207" t="s">
        <v>595</v>
      </c>
      <c r="T23" s="207">
        <v>50002384</v>
      </c>
      <c r="U23" s="25" t="str">
        <f>CONCATENATE(J23,"[",C23,"/",L23,"]")</f>
        <v>맑은티엔 둥굴레 410mlx20병[0452/20]</v>
      </c>
      <c r="V23" s="26" t="s">
        <v>581</v>
      </c>
      <c r="W23" s="26" t="s">
        <v>581</v>
      </c>
      <c r="X23" s="207"/>
      <c r="Y23" s="438"/>
      <c r="Z23" s="454"/>
      <c r="AA23" s="197"/>
      <c r="AB23" s="20" t="s">
        <v>648</v>
      </c>
    </row>
    <row r="24" spans="1:29">
      <c r="A24" s="96">
        <v>48</v>
      </c>
      <c r="B24" s="127">
        <v>23</v>
      </c>
      <c r="C24" s="361" t="s">
        <v>1108</v>
      </c>
      <c r="D24" s="171" t="str">
        <f t="shared" si="0"/>
        <v>0454_450x450.jpg</v>
      </c>
      <c r="E24" s="171" t="str">
        <f t="shared" si="1"/>
        <v>0454_상세.jpg</v>
      </c>
      <c r="F24" s="77" t="s">
        <v>911</v>
      </c>
      <c r="G24" s="34" t="s">
        <v>936</v>
      </c>
      <c r="H24" s="450" t="s">
        <v>1168</v>
      </c>
      <c r="I24" s="450" t="s">
        <v>1168</v>
      </c>
      <c r="J24" s="211" t="s">
        <v>937</v>
      </c>
      <c r="K24" s="212"/>
      <c r="L24" s="212">
        <v>20</v>
      </c>
      <c r="M24" s="213">
        <v>1</v>
      </c>
      <c r="N24" s="233">
        <v>13300</v>
      </c>
      <c r="O24" s="101" t="s">
        <v>782</v>
      </c>
      <c r="P24" s="214">
        <v>2500</v>
      </c>
      <c r="Q24" s="212"/>
      <c r="R24" s="212"/>
      <c r="S24" s="212" t="s">
        <v>595</v>
      </c>
      <c r="T24" s="212">
        <v>50002384</v>
      </c>
      <c r="U24" s="74" t="str">
        <f>CONCATENATE(J24,"[",C24,"/",L24,"]")</f>
        <v>맑은티엔 루이보스 410mlx20병[0454/20]</v>
      </c>
      <c r="V24" s="83" t="s">
        <v>581</v>
      </c>
      <c r="W24" s="83" t="s">
        <v>581</v>
      </c>
      <c r="X24" s="212"/>
      <c r="Y24" s="376" t="s">
        <v>1109</v>
      </c>
      <c r="Z24" s="215"/>
      <c r="AA24" s="197"/>
    </row>
    <row r="25" spans="1:29">
      <c r="A25" s="96">
        <v>44</v>
      </c>
      <c r="B25" s="127">
        <v>24</v>
      </c>
      <c r="C25" s="224" t="s">
        <v>367</v>
      </c>
      <c r="D25" s="171" t="str">
        <f t="shared" si="0"/>
        <v>0450_450x450.jpg</v>
      </c>
      <c r="E25" s="171" t="str">
        <f t="shared" si="1"/>
        <v>0450_상세.jpg</v>
      </c>
      <c r="F25" s="77" t="s">
        <v>911</v>
      </c>
      <c r="G25" s="34" t="s">
        <v>936</v>
      </c>
      <c r="H25" s="87" t="s">
        <v>1168</v>
      </c>
      <c r="I25" s="87" t="s">
        <v>1168</v>
      </c>
      <c r="J25" s="211" t="s">
        <v>594</v>
      </c>
      <c r="K25" s="212"/>
      <c r="L25" s="212">
        <v>20</v>
      </c>
      <c r="M25" s="213">
        <v>1</v>
      </c>
      <c r="N25" s="233">
        <v>13300</v>
      </c>
      <c r="O25" s="101" t="s">
        <v>782</v>
      </c>
      <c r="P25" s="214">
        <v>2500</v>
      </c>
      <c r="Q25" s="212"/>
      <c r="R25" s="212"/>
      <c r="S25" s="212" t="s">
        <v>595</v>
      </c>
      <c r="T25" s="212">
        <v>50002384</v>
      </c>
      <c r="U25" s="74" t="str">
        <f>CONCATENATE(J25,"[",C25,"/",L25,"]")</f>
        <v>맑은티엔 보리차  410mlx20병[0450/20]</v>
      </c>
      <c r="V25" s="83" t="s">
        <v>581</v>
      </c>
      <c r="W25" s="83" t="s">
        <v>581</v>
      </c>
      <c r="X25" s="212"/>
      <c r="Y25" s="376" t="s">
        <v>1110</v>
      </c>
      <c r="Z25" s="215"/>
      <c r="AA25" s="197"/>
      <c r="AC25" s="17"/>
    </row>
    <row r="26" spans="1:29">
      <c r="A26" s="96">
        <v>45</v>
      </c>
      <c r="B26" s="127">
        <v>25</v>
      </c>
      <c r="C26" s="210" t="s">
        <v>368</v>
      </c>
      <c r="D26" s="171" t="str">
        <f t="shared" si="0"/>
        <v>0451_450x450.jpg</v>
      </c>
      <c r="E26" s="171" t="str">
        <f t="shared" si="1"/>
        <v>0451_상세.jpg</v>
      </c>
      <c r="F26" s="77" t="s">
        <v>912</v>
      </c>
      <c r="G26" s="34" t="s">
        <v>936</v>
      </c>
      <c r="H26" s="87" t="s">
        <v>1168</v>
      </c>
      <c r="I26" s="87" t="s">
        <v>1168</v>
      </c>
      <c r="J26" s="211" t="s">
        <v>369</v>
      </c>
      <c r="K26" s="212"/>
      <c r="L26" s="212">
        <v>20</v>
      </c>
      <c r="M26" s="213">
        <v>1</v>
      </c>
      <c r="N26" s="233">
        <v>13300</v>
      </c>
      <c r="O26" s="101" t="s">
        <v>782</v>
      </c>
      <c r="P26" s="216">
        <v>2500</v>
      </c>
      <c r="Q26" s="212"/>
      <c r="R26" s="212"/>
      <c r="S26" s="212" t="s">
        <v>595</v>
      </c>
      <c r="T26" s="212">
        <v>50002384</v>
      </c>
      <c r="U26" s="74" t="str">
        <f>CONCATENATE(J26,"[",C26,"/",L26,"]")</f>
        <v>맑은티엔 옥수수 410mlx20병[0451/20]</v>
      </c>
      <c r="V26" s="83" t="s">
        <v>581</v>
      </c>
      <c r="W26" s="83" t="s">
        <v>581</v>
      </c>
      <c r="X26" s="212"/>
      <c r="Y26" s="376"/>
      <c r="Z26" s="215"/>
      <c r="AA26" s="197"/>
      <c r="AB26" s="197"/>
      <c r="AC26" s="17"/>
    </row>
    <row r="27" spans="1:29">
      <c r="A27" s="96">
        <v>46</v>
      </c>
      <c r="B27" s="127">
        <v>26</v>
      </c>
      <c r="C27" s="210" t="s">
        <v>370</v>
      </c>
      <c r="D27" s="171" t="str">
        <f t="shared" si="0"/>
        <v>0453_450x450.jpg</v>
      </c>
      <c r="E27" s="171" t="str">
        <f t="shared" si="1"/>
        <v>0453_상세.jpg</v>
      </c>
      <c r="F27" s="77" t="s">
        <v>913</v>
      </c>
      <c r="G27" s="34" t="s">
        <v>936</v>
      </c>
      <c r="H27" s="450" t="s">
        <v>1168</v>
      </c>
      <c r="I27" s="450" t="s">
        <v>1168</v>
      </c>
      <c r="J27" s="211" t="s">
        <v>371</v>
      </c>
      <c r="K27" s="212"/>
      <c r="L27" s="212">
        <v>20</v>
      </c>
      <c r="M27" s="213">
        <v>1</v>
      </c>
      <c r="N27" s="233">
        <v>13300</v>
      </c>
      <c r="O27" s="101" t="s">
        <v>782</v>
      </c>
      <c r="P27" s="214">
        <v>2500</v>
      </c>
      <c r="Q27" s="212"/>
      <c r="R27" s="212"/>
      <c r="S27" s="212" t="s">
        <v>595</v>
      </c>
      <c r="T27" s="212">
        <v>50002384</v>
      </c>
      <c r="U27" s="74" t="str">
        <f>CONCATENATE(J27,"[",C27,"/",L27,"]")</f>
        <v>맑은티엔 현미 410mlx20병[0453/20]</v>
      </c>
      <c r="V27" s="83" t="s">
        <v>581</v>
      </c>
      <c r="W27" s="83" t="s">
        <v>581</v>
      </c>
      <c r="X27" s="212"/>
      <c r="Y27" s="376"/>
      <c r="Z27" s="215"/>
      <c r="AA27" s="197"/>
    </row>
    <row r="28" spans="1:29">
      <c r="A28" s="96">
        <v>22</v>
      </c>
      <c r="B28" s="127">
        <v>27</v>
      </c>
      <c r="C28" s="270">
        <v>403</v>
      </c>
      <c r="D28" s="171" t="str">
        <f t="shared" si="0"/>
        <v>403_450x450.jpg</v>
      </c>
      <c r="E28" s="171" t="str">
        <f t="shared" si="1"/>
        <v>403_상세.jpg</v>
      </c>
      <c r="F28" s="77" t="s">
        <v>914</v>
      </c>
      <c r="G28" s="77" t="s">
        <v>935</v>
      </c>
      <c r="H28" s="450" t="s">
        <v>1168</v>
      </c>
      <c r="I28" s="87" t="s">
        <v>1168</v>
      </c>
      <c r="J28" s="89" t="s">
        <v>588</v>
      </c>
      <c r="K28" s="217"/>
      <c r="L28" s="212">
        <v>30</v>
      </c>
      <c r="M28" s="213">
        <v>2</v>
      </c>
      <c r="N28" s="405">
        <v>8800</v>
      </c>
      <c r="O28" s="101" t="s">
        <v>782</v>
      </c>
      <c r="P28" s="216">
        <v>2500</v>
      </c>
      <c r="Q28" s="212"/>
      <c r="R28" s="212"/>
      <c r="S28" s="212" t="s">
        <v>592</v>
      </c>
      <c r="T28" s="212">
        <v>50002267</v>
      </c>
      <c r="U28" s="74" t="str">
        <f>CONCATENATE(J28,"[",C28,"/",L28,"]")</f>
        <v>제티 초코렛맛 175mlx30캔[403/30]</v>
      </c>
      <c r="V28" s="83" t="s">
        <v>581</v>
      </c>
      <c r="W28" s="83" t="s">
        <v>581</v>
      </c>
      <c r="X28" s="212"/>
      <c r="Y28" s="376" t="s">
        <v>1111</v>
      </c>
      <c r="Z28" s="215"/>
      <c r="AA28" s="197"/>
      <c r="AB28" s="20" t="s">
        <v>649</v>
      </c>
    </row>
    <row r="29" spans="1:29" s="62" customFormat="1">
      <c r="A29" s="96">
        <v>40</v>
      </c>
      <c r="B29" s="127">
        <v>28</v>
      </c>
      <c r="C29" s="269">
        <v>477</v>
      </c>
      <c r="D29" s="171" t="str">
        <f t="shared" si="0"/>
        <v>477_450x450.jpg</v>
      </c>
      <c r="E29" s="171" t="str">
        <f t="shared" si="1"/>
        <v>477_상세.jpg</v>
      </c>
      <c r="F29" s="77" t="s">
        <v>915</v>
      </c>
      <c r="G29" s="77"/>
      <c r="H29" s="412" t="s">
        <v>1065</v>
      </c>
      <c r="I29" s="421" t="s">
        <v>1167</v>
      </c>
      <c r="J29" s="211" t="s">
        <v>938</v>
      </c>
      <c r="K29" s="212"/>
      <c r="L29" s="212">
        <v>20</v>
      </c>
      <c r="M29" s="213">
        <v>2</v>
      </c>
      <c r="N29" s="233">
        <v>29900</v>
      </c>
      <c r="O29" s="219" t="s">
        <v>582</v>
      </c>
      <c r="P29" s="220"/>
      <c r="Q29" s="212"/>
      <c r="R29" s="212"/>
      <c r="S29" s="212" t="s">
        <v>593</v>
      </c>
      <c r="T29" s="212">
        <v>50002380</v>
      </c>
      <c r="U29" s="74" t="str">
        <f>CONCATENATE(J29,"[",C29,"/",L29,"]")</f>
        <v>동서 타라 아쌈밀크티 275mlx20개입[477/20]</v>
      </c>
      <c r="V29" s="83" t="s">
        <v>581</v>
      </c>
      <c r="W29" s="83" t="s">
        <v>581</v>
      </c>
      <c r="X29" s="212"/>
      <c r="Y29" s="376" t="s">
        <v>1111</v>
      </c>
      <c r="Z29" s="215"/>
      <c r="AA29" s="197"/>
      <c r="AB29" s="15"/>
      <c r="AC29" s="17"/>
    </row>
    <row r="30" spans="1:29">
      <c r="A30" s="96">
        <v>41</v>
      </c>
      <c r="B30" s="127">
        <v>29</v>
      </c>
      <c r="C30" s="269">
        <v>476</v>
      </c>
      <c r="D30" s="171" t="str">
        <f t="shared" si="0"/>
        <v>476_450x450.jpg</v>
      </c>
      <c r="E30" s="171" t="str">
        <f t="shared" si="1"/>
        <v>476_상세.jpg</v>
      </c>
      <c r="F30" s="77" t="s">
        <v>916</v>
      </c>
      <c r="G30" s="77"/>
      <c r="H30" s="412" t="s">
        <v>1065</v>
      </c>
      <c r="I30" s="421" t="s">
        <v>1167</v>
      </c>
      <c r="J30" s="211" t="s">
        <v>939</v>
      </c>
      <c r="K30" s="212"/>
      <c r="L30" s="212">
        <v>20</v>
      </c>
      <c r="M30" s="213">
        <v>2</v>
      </c>
      <c r="N30" s="233">
        <v>29900</v>
      </c>
      <c r="O30" s="219" t="s">
        <v>582</v>
      </c>
      <c r="P30" s="221"/>
      <c r="Q30" s="212"/>
      <c r="R30" s="212"/>
      <c r="S30" s="212" t="s">
        <v>593</v>
      </c>
      <c r="T30" s="212">
        <v>50002380</v>
      </c>
      <c r="U30" s="74" t="str">
        <f>CONCATENATE(J30,"[",C30,"/",L30,"]")</f>
        <v>동서 타라 우바밀크티 275mlx20개입[476/20]</v>
      </c>
      <c r="V30" s="83" t="s">
        <v>581</v>
      </c>
      <c r="W30" s="83" t="s">
        <v>581</v>
      </c>
      <c r="X30" s="212"/>
      <c r="Y30" s="376" t="s">
        <v>1111</v>
      </c>
      <c r="Z30" s="215"/>
      <c r="AA30" s="197"/>
      <c r="AB30" s="197"/>
      <c r="AC30" s="17"/>
    </row>
    <row r="31" spans="1:29">
      <c r="A31" s="96">
        <v>32</v>
      </c>
      <c r="B31" s="127">
        <v>30</v>
      </c>
      <c r="C31" s="269">
        <v>655</v>
      </c>
      <c r="D31" s="171" t="str">
        <f t="shared" si="0"/>
        <v>655_450x450.jpg</v>
      </c>
      <c r="E31" s="171" t="str">
        <f t="shared" si="1"/>
        <v>655_상세.jpg</v>
      </c>
      <c r="F31" s="77" t="s">
        <v>917</v>
      </c>
      <c r="G31" s="77" t="s">
        <v>935</v>
      </c>
      <c r="H31" s="450" t="s">
        <v>1168</v>
      </c>
      <c r="I31" s="450" t="s">
        <v>1168</v>
      </c>
      <c r="J31" s="211" t="s">
        <v>357</v>
      </c>
      <c r="K31" s="212"/>
      <c r="L31" s="212">
        <v>30</v>
      </c>
      <c r="M31" s="213">
        <v>2</v>
      </c>
      <c r="N31" s="233">
        <v>19900</v>
      </c>
      <c r="O31" s="219" t="s">
        <v>582</v>
      </c>
      <c r="P31" s="220"/>
      <c r="Q31" s="212"/>
      <c r="R31" s="212"/>
      <c r="S31" s="212" t="s">
        <v>591</v>
      </c>
      <c r="T31" s="212">
        <v>50002605</v>
      </c>
      <c r="U31" s="74" t="str">
        <f>CONCATENATE(J31,"[",C31,"/",L31,"]")</f>
        <v>T.O.P 더블랙 200mlx30캔[655/30]</v>
      </c>
      <c r="V31" s="83" t="s">
        <v>581</v>
      </c>
      <c r="W31" s="83" t="s">
        <v>581</v>
      </c>
      <c r="X31" s="212"/>
      <c r="Y31" s="376" t="s">
        <v>1111</v>
      </c>
      <c r="Z31" s="215"/>
      <c r="AA31" s="197"/>
    </row>
    <row r="32" spans="1:29">
      <c r="A32" s="96">
        <v>38</v>
      </c>
      <c r="B32" s="127">
        <v>31</v>
      </c>
      <c r="C32" s="269">
        <v>426</v>
      </c>
      <c r="D32" s="171" t="str">
        <f t="shared" si="0"/>
        <v>426_450x450.jpg</v>
      </c>
      <c r="E32" s="171" t="str">
        <f t="shared" si="1"/>
        <v>426_상세.jpg</v>
      </c>
      <c r="F32" s="77" t="s">
        <v>918</v>
      </c>
      <c r="G32" s="77"/>
      <c r="H32" s="450" t="s">
        <v>1168</v>
      </c>
      <c r="I32" s="450" t="s">
        <v>1168</v>
      </c>
      <c r="J32" s="211" t="s">
        <v>363</v>
      </c>
      <c r="K32" s="212"/>
      <c r="L32" s="212">
        <v>20</v>
      </c>
      <c r="M32" s="213">
        <v>2</v>
      </c>
      <c r="N32" s="233">
        <v>18500</v>
      </c>
      <c r="O32" s="219" t="s">
        <v>582</v>
      </c>
      <c r="P32" s="221"/>
      <c r="Q32" s="212"/>
      <c r="R32" s="212"/>
      <c r="S32" s="212" t="s">
        <v>591</v>
      </c>
      <c r="T32" s="212">
        <v>50002605</v>
      </c>
      <c r="U32" s="74" t="str">
        <f>CONCATENATE(J32,"[",C32,"/",L32,"]")</f>
        <v>T.O.P 더블랙 275mlx20캔[426/20]</v>
      </c>
      <c r="V32" s="83" t="s">
        <v>909</v>
      </c>
      <c r="W32" s="83" t="s">
        <v>581</v>
      </c>
      <c r="X32" s="212"/>
      <c r="Y32" s="376" t="s">
        <v>1111</v>
      </c>
      <c r="Z32" s="215"/>
      <c r="AA32" s="197"/>
      <c r="AC32" s="17"/>
    </row>
    <row r="33" spans="1:29">
      <c r="A33" s="96">
        <v>35</v>
      </c>
      <c r="B33" s="127">
        <v>32</v>
      </c>
      <c r="C33" s="269">
        <v>464</v>
      </c>
      <c r="D33" s="171" t="str">
        <f t="shared" si="0"/>
        <v>464_450x450.jpg</v>
      </c>
      <c r="E33" s="171" t="str">
        <f t="shared" si="1"/>
        <v>464_상세.jpg</v>
      </c>
      <c r="F33" s="77" t="s">
        <v>919</v>
      </c>
      <c r="G33" s="77"/>
      <c r="H33" s="450" t="s">
        <v>1168</v>
      </c>
      <c r="I33" s="450" t="s">
        <v>1168</v>
      </c>
      <c r="J33" s="211" t="s">
        <v>360</v>
      </c>
      <c r="K33" s="212"/>
      <c r="L33" s="212">
        <v>20</v>
      </c>
      <c r="M33" s="213">
        <v>2</v>
      </c>
      <c r="N33" s="233">
        <v>28300</v>
      </c>
      <c r="O33" s="219" t="s">
        <v>582</v>
      </c>
      <c r="P33" s="220"/>
      <c r="Q33" s="212"/>
      <c r="R33" s="212"/>
      <c r="S33" s="212" t="s">
        <v>591</v>
      </c>
      <c r="T33" s="212">
        <v>50002605</v>
      </c>
      <c r="U33" s="74" t="str">
        <f>CONCATENATE(J33,"[",C33,"/",L33,"]")</f>
        <v>T.O.P 더블랙 380mlx20캔[464/20]</v>
      </c>
      <c r="V33" s="83" t="s">
        <v>581</v>
      </c>
      <c r="W33" s="83" t="s">
        <v>581</v>
      </c>
      <c r="X33" s="212"/>
      <c r="Y33" s="376" t="s">
        <v>1024</v>
      </c>
      <c r="Z33" s="215"/>
      <c r="AA33" s="197"/>
      <c r="AC33" s="17"/>
    </row>
    <row r="34" spans="1:29">
      <c r="A34" s="96">
        <v>31</v>
      </c>
      <c r="B34" s="127">
        <v>33</v>
      </c>
      <c r="C34" s="370">
        <v>651</v>
      </c>
      <c r="D34" s="171" t="str">
        <f t="shared" si="0"/>
        <v>651_450x450.jpg</v>
      </c>
      <c r="E34" s="171" t="str">
        <f t="shared" si="1"/>
        <v>651_상세.jpg</v>
      </c>
      <c r="F34" s="77" t="s">
        <v>920</v>
      </c>
      <c r="G34" s="77"/>
      <c r="H34" s="450" t="s">
        <v>1168</v>
      </c>
      <c r="I34" s="450" t="s">
        <v>1168</v>
      </c>
      <c r="J34" s="211" t="s">
        <v>940</v>
      </c>
      <c r="K34" s="212"/>
      <c r="L34" s="212">
        <v>30</v>
      </c>
      <c r="M34" s="213">
        <v>2</v>
      </c>
      <c r="N34" s="233">
        <v>19900</v>
      </c>
      <c r="O34" s="219" t="s">
        <v>582</v>
      </c>
      <c r="P34" s="221"/>
      <c r="Q34" s="212"/>
      <c r="R34" s="212"/>
      <c r="S34" s="212" t="s">
        <v>591</v>
      </c>
      <c r="T34" s="212">
        <v>50002605</v>
      </c>
      <c r="U34" s="74" t="str">
        <f>CONCATENATE(J34,"[",C34,"/",L34,"]")</f>
        <v>T.O.P 마스터라떼 200mlx30캔[651/30]</v>
      </c>
      <c r="V34" s="83" t="s">
        <v>581</v>
      </c>
      <c r="W34" s="83" t="s">
        <v>581</v>
      </c>
      <c r="X34" s="212"/>
      <c r="Y34" s="376" t="s">
        <v>1112</v>
      </c>
      <c r="Z34" s="215"/>
      <c r="AA34" s="197"/>
    </row>
    <row r="35" spans="1:29">
      <c r="A35" s="96">
        <v>37</v>
      </c>
      <c r="B35" s="127">
        <v>34</v>
      </c>
      <c r="C35" s="269">
        <v>422</v>
      </c>
      <c r="D35" s="171" t="str">
        <f t="shared" si="0"/>
        <v>422_450x450.jpg</v>
      </c>
      <c r="E35" s="171" t="str">
        <f t="shared" si="1"/>
        <v>422_상세.jpg</v>
      </c>
      <c r="F35" s="77" t="s">
        <v>921</v>
      </c>
      <c r="G35" s="77"/>
      <c r="H35" s="450" t="s">
        <v>1168</v>
      </c>
      <c r="I35" s="450" t="s">
        <v>1168</v>
      </c>
      <c r="J35" s="211" t="s">
        <v>362</v>
      </c>
      <c r="K35" s="212"/>
      <c r="L35" s="212">
        <v>20</v>
      </c>
      <c r="M35" s="213">
        <v>2</v>
      </c>
      <c r="N35" s="233">
        <v>18500</v>
      </c>
      <c r="O35" s="219" t="s">
        <v>582</v>
      </c>
      <c r="P35" s="220"/>
      <c r="Q35" s="212"/>
      <c r="R35" s="212"/>
      <c r="S35" s="212" t="s">
        <v>591</v>
      </c>
      <c r="T35" s="212">
        <v>50002605</v>
      </c>
      <c r="U35" s="74" t="str">
        <f>CONCATENATE(J35,"[",C35,"/",L35,"]")</f>
        <v>T.O.P 마스터라떼 275mlx20캔[422/20]</v>
      </c>
      <c r="V35" s="83" t="s">
        <v>581</v>
      </c>
      <c r="W35" s="83" t="s">
        <v>581</v>
      </c>
      <c r="X35" s="212"/>
      <c r="Y35" s="376" t="s">
        <v>1024</v>
      </c>
      <c r="Z35" s="215"/>
      <c r="AA35" s="197"/>
      <c r="AC35" s="17"/>
    </row>
    <row r="36" spans="1:29">
      <c r="A36" s="96">
        <v>34</v>
      </c>
      <c r="B36" s="127">
        <v>35</v>
      </c>
      <c r="C36" s="269">
        <v>462</v>
      </c>
      <c r="D36" s="171" t="str">
        <f t="shared" si="0"/>
        <v>462_450x450.jpg</v>
      </c>
      <c r="E36" s="171" t="str">
        <f t="shared" si="1"/>
        <v>462_상세.jpg</v>
      </c>
      <c r="F36" s="77" t="s">
        <v>922</v>
      </c>
      <c r="G36" s="77"/>
      <c r="H36" s="450" t="s">
        <v>1168</v>
      </c>
      <c r="I36" s="450" t="s">
        <v>1168</v>
      </c>
      <c r="J36" s="211" t="s">
        <v>359</v>
      </c>
      <c r="K36" s="212"/>
      <c r="L36" s="212">
        <v>20</v>
      </c>
      <c r="M36" s="213">
        <v>2</v>
      </c>
      <c r="N36" s="233">
        <v>28300</v>
      </c>
      <c r="O36" s="219" t="s">
        <v>582</v>
      </c>
      <c r="P36" s="221"/>
      <c r="Q36" s="212"/>
      <c r="R36" s="212"/>
      <c r="S36" s="212" t="s">
        <v>591</v>
      </c>
      <c r="T36" s="212">
        <v>50002605</v>
      </c>
      <c r="U36" s="74" t="str">
        <f>CONCATENATE(J36,"[",C36,"/",L36,"]")</f>
        <v>T.O.P 마스터라떼 380mlx20캔[462/20]</v>
      </c>
      <c r="V36" s="83" t="s">
        <v>581</v>
      </c>
      <c r="W36" s="83" t="s">
        <v>581</v>
      </c>
      <c r="X36" s="212"/>
      <c r="Y36" s="376" t="s">
        <v>1024</v>
      </c>
      <c r="Z36" s="215"/>
      <c r="AA36" s="197"/>
      <c r="AC36" s="17"/>
    </row>
    <row r="37" spans="1:29">
      <c r="A37" s="96">
        <v>33</v>
      </c>
      <c r="B37" s="127">
        <v>36</v>
      </c>
      <c r="C37" s="269">
        <v>653</v>
      </c>
      <c r="D37" s="171" t="str">
        <f t="shared" si="0"/>
        <v>653_450x450.jpg</v>
      </c>
      <c r="E37" s="171" t="str">
        <f t="shared" si="1"/>
        <v>653_상세.jpg</v>
      </c>
      <c r="F37" s="77" t="s">
        <v>923</v>
      </c>
      <c r="G37" s="77" t="s">
        <v>935</v>
      </c>
      <c r="H37" s="450" t="s">
        <v>1168</v>
      </c>
      <c r="I37" s="450" t="s">
        <v>1168</v>
      </c>
      <c r="J37" s="211" t="s">
        <v>358</v>
      </c>
      <c r="K37" s="212"/>
      <c r="L37" s="212">
        <v>30</v>
      </c>
      <c r="M37" s="213">
        <v>2</v>
      </c>
      <c r="N37" s="233">
        <v>19900</v>
      </c>
      <c r="O37" s="219" t="s">
        <v>582</v>
      </c>
      <c r="P37" s="221"/>
      <c r="Q37" s="212"/>
      <c r="R37" s="212"/>
      <c r="S37" s="212" t="s">
        <v>591</v>
      </c>
      <c r="T37" s="212">
        <v>50002605</v>
      </c>
      <c r="U37" s="74" t="str">
        <f>CONCATENATE(J37,"[",C37,"/",L37,"]")</f>
        <v>T.O.P 스위트아메리카노 200mlx30캔[653/30]</v>
      </c>
      <c r="V37" s="83" t="s">
        <v>581</v>
      </c>
      <c r="W37" s="83" t="s">
        <v>581</v>
      </c>
      <c r="X37" s="212"/>
      <c r="Y37" s="376" t="s">
        <v>1024</v>
      </c>
      <c r="Z37" s="215"/>
      <c r="AA37" s="197"/>
      <c r="AC37" s="17"/>
    </row>
    <row r="38" spans="1:29">
      <c r="A38" s="96">
        <v>39</v>
      </c>
      <c r="B38" s="127">
        <v>37</v>
      </c>
      <c r="C38" s="269">
        <v>424</v>
      </c>
      <c r="D38" s="171" t="str">
        <f t="shared" si="0"/>
        <v>424_450x450.jpg</v>
      </c>
      <c r="E38" s="171" t="str">
        <f t="shared" si="1"/>
        <v>424_상세.jpg</v>
      </c>
      <c r="F38" s="77" t="s">
        <v>924</v>
      </c>
      <c r="G38" s="77"/>
      <c r="H38" s="450" t="s">
        <v>1168</v>
      </c>
      <c r="I38" s="450" t="s">
        <v>1168</v>
      </c>
      <c r="J38" s="211" t="s">
        <v>364</v>
      </c>
      <c r="K38" s="212"/>
      <c r="L38" s="212">
        <v>20</v>
      </c>
      <c r="M38" s="213">
        <v>2</v>
      </c>
      <c r="N38" s="233">
        <v>18500</v>
      </c>
      <c r="O38" s="219" t="s">
        <v>582</v>
      </c>
      <c r="P38" s="220"/>
      <c r="Q38" s="212"/>
      <c r="R38" s="212"/>
      <c r="S38" s="212" t="s">
        <v>591</v>
      </c>
      <c r="T38" s="212">
        <v>50002605</v>
      </c>
      <c r="U38" s="74" t="str">
        <f>CONCATENATE(J38,"[",C38,"/",L38,"]")</f>
        <v>T.O.P 스위트아메리카노 275mlx20캔[424/20]</v>
      </c>
      <c r="V38" s="83" t="s">
        <v>581</v>
      </c>
      <c r="W38" s="83" t="s">
        <v>581</v>
      </c>
      <c r="X38" s="212"/>
      <c r="Y38" s="376" t="s">
        <v>1024</v>
      </c>
      <c r="Z38" s="215"/>
      <c r="AA38" s="197"/>
      <c r="AB38" s="197"/>
      <c r="AC38" s="17"/>
    </row>
    <row r="39" spans="1:29">
      <c r="A39" s="96">
        <v>36</v>
      </c>
      <c r="B39" s="127">
        <v>38</v>
      </c>
      <c r="C39" s="269">
        <v>463</v>
      </c>
      <c r="D39" s="171" t="str">
        <f t="shared" si="0"/>
        <v>463_450x450.jpg</v>
      </c>
      <c r="E39" s="171" t="str">
        <f t="shared" si="1"/>
        <v>463_상세.jpg</v>
      </c>
      <c r="F39" s="77" t="s">
        <v>925</v>
      </c>
      <c r="G39" s="77"/>
      <c r="H39" s="450" t="s">
        <v>1168</v>
      </c>
      <c r="I39" s="450" t="s">
        <v>1168</v>
      </c>
      <c r="J39" s="211" t="s">
        <v>361</v>
      </c>
      <c r="K39" s="212"/>
      <c r="L39" s="212">
        <v>20</v>
      </c>
      <c r="M39" s="213">
        <v>2</v>
      </c>
      <c r="N39" s="233">
        <v>28300</v>
      </c>
      <c r="O39" s="219" t="s">
        <v>582</v>
      </c>
      <c r="P39" s="221"/>
      <c r="Q39" s="212"/>
      <c r="R39" s="212"/>
      <c r="S39" s="212" t="s">
        <v>591</v>
      </c>
      <c r="T39" s="212">
        <v>50002605</v>
      </c>
      <c r="U39" s="74" t="str">
        <f>CONCATENATE(J39,"[",C39,"/",L39,"]")</f>
        <v>T.O.P 스위트아메리카노 380mlx20캔[463/20]</v>
      </c>
      <c r="V39" s="83" t="s">
        <v>581</v>
      </c>
      <c r="W39" s="83" t="s">
        <v>581</v>
      </c>
      <c r="X39" s="212"/>
      <c r="Y39" s="376" t="s">
        <v>1024</v>
      </c>
      <c r="Z39" s="215"/>
      <c r="AA39" s="197"/>
      <c r="AC39" s="17"/>
    </row>
    <row r="40" spans="1:29">
      <c r="A40" s="96">
        <v>43</v>
      </c>
      <c r="B40" s="127">
        <v>39</v>
      </c>
      <c r="C40" s="366" t="s">
        <v>1113</v>
      </c>
      <c r="D40" s="171" t="str">
        <f t="shared" si="0"/>
        <v>0651_450x450.jpg</v>
      </c>
      <c r="E40" s="171" t="str">
        <f t="shared" si="1"/>
        <v>0651_상세.jpg</v>
      </c>
      <c r="F40" s="77" t="s">
        <v>920</v>
      </c>
      <c r="G40" s="77"/>
      <c r="H40" s="87" t="s">
        <v>1168</v>
      </c>
      <c r="I40" s="87" t="s">
        <v>1168</v>
      </c>
      <c r="J40" s="211" t="s">
        <v>941</v>
      </c>
      <c r="K40" s="212"/>
      <c r="L40" s="212">
        <v>20</v>
      </c>
      <c r="M40" s="213">
        <v>2</v>
      </c>
      <c r="N40" s="233">
        <v>28900</v>
      </c>
      <c r="O40" s="219" t="s">
        <v>582</v>
      </c>
      <c r="P40" s="221"/>
      <c r="Q40" s="212"/>
      <c r="R40" s="212"/>
      <c r="S40" s="212" t="s">
        <v>591</v>
      </c>
      <c r="T40" s="212">
        <v>50002605</v>
      </c>
      <c r="U40" s="74" t="str">
        <f>CONCATENATE(J40,"[",C40,"/",L40,"]")</f>
        <v>T.O.P 콜드브루 스위트 아메리카노275mlx20개입[0651/20]</v>
      </c>
      <c r="V40" s="83" t="s">
        <v>581</v>
      </c>
      <c r="W40" s="83" t="s">
        <v>581</v>
      </c>
      <c r="X40" s="212"/>
      <c r="Y40" s="376" t="s">
        <v>942</v>
      </c>
      <c r="Z40" s="215"/>
      <c r="AA40" s="197"/>
      <c r="AC40" s="17"/>
    </row>
    <row r="41" spans="1:29">
      <c r="A41" s="96">
        <v>42</v>
      </c>
      <c r="B41" s="127">
        <v>40</v>
      </c>
      <c r="C41" s="268" t="s">
        <v>365</v>
      </c>
      <c r="D41" s="171" t="str">
        <f t="shared" si="0"/>
        <v>0649_450x450.jpg</v>
      </c>
      <c r="E41" s="171" t="str">
        <f t="shared" si="1"/>
        <v>0649_상세.jpg</v>
      </c>
      <c r="F41" s="77" t="s">
        <v>926</v>
      </c>
      <c r="G41" s="77"/>
      <c r="H41" s="87" t="s">
        <v>1168</v>
      </c>
      <c r="I41" s="87" t="s">
        <v>1168</v>
      </c>
      <c r="J41" s="211" t="s">
        <v>366</v>
      </c>
      <c r="K41" s="212"/>
      <c r="L41" s="212">
        <v>20</v>
      </c>
      <c r="M41" s="213">
        <v>2</v>
      </c>
      <c r="N41" s="233">
        <v>28900</v>
      </c>
      <c r="O41" s="219" t="s">
        <v>582</v>
      </c>
      <c r="P41" s="220"/>
      <c r="Q41" s="212"/>
      <c r="R41" s="212"/>
      <c r="S41" s="212" t="s">
        <v>591</v>
      </c>
      <c r="T41" s="212">
        <v>50002605</v>
      </c>
      <c r="U41" s="74" t="str">
        <f>CONCATENATE(J41,"[",C41,"/",L41,"]")</f>
        <v>T.O.P 콜드브루 아메리카노275mlx20개입[0649/20]</v>
      </c>
      <c r="V41" s="83" t="s">
        <v>581</v>
      </c>
      <c r="W41" s="83" t="s">
        <v>581</v>
      </c>
      <c r="X41" s="212"/>
      <c r="Y41" s="376"/>
      <c r="Z41" s="215"/>
      <c r="AA41" s="197"/>
      <c r="AC41" s="17"/>
    </row>
    <row r="42" spans="1:29">
      <c r="A42" s="96">
        <v>27</v>
      </c>
      <c r="B42" s="127">
        <v>41</v>
      </c>
      <c r="C42" s="218" t="s">
        <v>781</v>
      </c>
      <c r="D42" s="171" t="str">
        <f t="shared" si="0"/>
        <v>0662_450x450.jpg</v>
      </c>
      <c r="E42" s="171" t="str">
        <f t="shared" si="1"/>
        <v>0662_상세.jpg</v>
      </c>
      <c r="F42" s="77" t="s">
        <v>927</v>
      </c>
      <c r="G42" s="77"/>
      <c r="H42" s="87" t="s">
        <v>1168</v>
      </c>
      <c r="I42" s="87" t="s">
        <v>1168</v>
      </c>
      <c r="J42" s="211" t="s">
        <v>355</v>
      </c>
      <c r="K42" s="212"/>
      <c r="L42" s="212">
        <v>30</v>
      </c>
      <c r="M42" s="213">
        <v>2</v>
      </c>
      <c r="N42" s="233">
        <v>14800</v>
      </c>
      <c r="O42" s="101" t="s">
        <v>782</v>
      </c>
      <c r="P42" s="222">
        <v>2500</v>
      </c>
      <c r="Q42" s="212"/>
      <c r="R42" s="212"/>
      <c r="S42" s="212" t="s">
        <v>591</v>
      </c>
      <c r="T42" s="212">
        <v>50002605</v>
      </c>
      <c r="U42" s="74" t="str">
        <f>CONCATENATE(J42,"[",C42,"/",L42,"]")</f>
        <v>맥스웰 콜롬비아나 스위트 아메리카노 240mlx30캔[0662/30]</v>
      </c>
      <c r="V42" s="83" t="s">
        <v>581</v>
      </c>
      <c r="W42" s="83" t="s">
        <v>581</v>
      </c>
      <c r="X42" s="212"/>
      <c r="Y42" s="376"/>
      <c r="Z42" s="215"/>
      <c r="AA42" s="197"/>
    </row>
    <row r="43" spans="1:29">
      <c r="A43" s="96">
        <v>28</v>
      </c>
      <c r="B43" s="127">
        <v>42</v>
      </c>
      <c r="C43" s="223" t="s">
        <v>650</v>
      </c>
      <c r="D43" s="171" t="str">
        <f t="shared" si="0"/>
        <v>0663_450x450.jpg</v>
      </c>
      <c r="E43" s="171" t="str">
        <f t="shared" si="1"/>
        <v>0663_상세.jpg</v>
      </c>
      <c r="F43" s="77" t="s">
        <v>928</v>
      </c>
      <c r="G43" s="77"/>
      <c r="H43" s="412" t="s">
        <v>1065</v>
      </c>
      <c r="I43" s="421" t="s">
        <v>1167</v>
      </c>
      <c r="J43" s="154" t="s">
        <v>943</v>
      </c>
      <c r="K43" s="84"/>
      <c r="L43" s="84">
        <v>30</v>
      </c>
      <c r="M43" s="159">
        <v>2</v>
      </c>
      <c r="N43" s="160">
        <v>14800</v>
      </c>
      <c r="O43" s="109" t="s">
        <v>782</v>
      </c>
      <c r="P43" s="226">
        <v>2500</v>
      </c>
      <c r="Q43" s="84"/>
      <c r="R43" s="84"/>
      <c r="S43" s="84" t="s">
        <v>591</v>
      </c>
      <c r="T43" s="84">
        <v>50002605</v>
      </c>
      <c r="U43" s="158" t="str">
        <f>CONCATENATE(J43,"[",C43,"/",L43,"]")</f>
        <v>맥스웰 콜롬비아나 오리지날 블랙 240mlx30캔[0663/30]</v>
      </c>
      <c r="V43" s="84" t="s">
        <v>581</v>
      </c>
      <c r="W43" s="84" t="s">
        <v>581</v>
      </c>
      <c r="X43" s="84" t="s">
        <v>651</v>
      </c>
      <c r="Y43" s="376"/>
      <c r="Z43" s="455"/>
      <c r="AA43" s="520"/>
      <c r="AB43" s="62"/>
      <c r="AC43" s="62"/>
    </row>
    <row r="44" spans="1:29">
      <c r="A44" s="96">
        <v>26</v>
      </c>
      <c r="B44" s="127">
        <v>43</v>
      </c>
      <c r="C44" s="218" t="s">
        <v>780</v>
      </c>
      <c r="D44" s="171" t="str">
        <f t="shared" si="0"/>
        <v>0661_450x450.jpg</v>
      </c>
      <c r="E44" s="171" t="str">
        <f t="shared" si="1"/>
        <v>0661_상세.jpg</v>
      </c>
      <c r="F44" s="77" t="s">
        <v>929</v>
      </c>
      <c r="G44" s="77"/>
      <c r="H44" s="87" t="s">
        <v>1168</v>
      </c>
      <c r="I44" s="87" t="s">
        <v>1168</v>
      </c>
      <c r="J44" s="211" t="s">
        <v>354</v>
      </c>
      <c r="K44" s="212"/>
      <c r="L44" s="212">
        <v>30</v>
      </c>
      <c r="M44" s="213">
        <v>2</v>
      </c>
      <c r="N44" s="233">
        <v>14800</v>
      </c>
      <c r="O44" s="101" t="s">
        <v>782</v>
      </c>
      <c r="P44" s="222">
        <v>2500</v>
      </c>
      <c r="Q44" s="212"/>
      <c r="R44" s="212"/>
      <c r="S44" s="212" t="s">
        <v>591</v>
      </c>
      <c r="T44" s="212">
        <v>50002605</v>
      </c>
      <c r="U44" s="74" t="str">
        <f>CONCATENATE(J44,"[",C44,"/",L44,"]")</f>
        <v>맥스웰 콜롬비아나 카페라떼 240mlx30캔[0661/30]</v>
      </c>
      <c r="V44" s="83" t="s">
        <v>581</v>
      </c>
      <c r="W44" s="83" t="s">
        <v>581</v>
      </c>
      <c r="X44" s="212"/>
      <c r="Y44" s="376"/>
      <c r="Z44" s="215"/>
      <c r="AA44" s="197"/>
    </row>
    <row r="45" spans="1:29">
      <c r="A45" s="96">
        <v>24</v>
      </c>
      <c r="B45" s="127">
        <v>44</v>
      </c>
      <c r="C45" s="269">
        <v>658</v>
      </c>
      <c r="D45" s="171" t="str">
        <f t="shared" si="0"/>
        <v>658_450x450.jpg</v>
      </c>
      <c r="E45" s="171" t="str">
        <f t="shared" si="1"/>
        <v>658_상세.jpg</v>
      </c>
      <c r="F45" s="77" t="s">
        <v>930</v>
      </c>
      <c r="G45" s="77"/>
      <c r="H45" s="87" t="s">
        <v>1168</v>
      </c>
      <c r="I45" s="87" t="s">
        <v>1168</v>
      </c>
      <c r="J45" s="211" t="s">
        <v>352</v>
      </c>
      <c r="K45" s="212"/>
      <c r="L45" s="212">
        <v>30</v>
      </c>
      <c r="M45" s="213">
        <v>2</v>
      </c>
      <c r="N45" s="233">
        <v>8600</v>
      </c>
      <c r="O45" s="219" t="s">
        <v>582</v>
      </c>
      <c r="P45" s="227"/>
      <c r="Q45" s="212"/>
      <c r="R45" s="212"/>
      <c r="S45" s="212" t="s">
        <v>591</v>
      </c>
      <c r="T45" s="212">
        <v>50002605</v>
      </c>
      <c r="U45" s="74" t="str">
        <f>CONCATENATE(J45,"[",C45,"/",L45,"]")</f>
        <v>맥스웰하우스 블루엣마일드 200mlx30개입[658/30]</v>
      </c>
      <c r="V45" s="83" t="s">
        <v>581</v>
      </c>
      <c r="W45" s="83" t="s">
        <v>581</v>
      </c>
      <c r="X45" s="212"/>
      <c r="Y45" s="376" t="s">
        <v>1111</v>
      </c>
      <c r="Z45" s="215"/>
      <c r="AA45" s="197"/>
    </row>
    <row r="46" spans="1:29">
      <c r="A46" s="96">
        <v>25</v>
      </c>
      <c r="B46" s="127">
        <v>45</v>
      </c>
      <c r="C46" s="269">
        <v>659</v>
      </c>
      <c r="D46" s="171" t="str">
        <f t="shared" si="0"/>
        <v>659_450x450.jpg</v>
      </c>
      <c r="E46" s="171" t="str">
        <f t="shared" si="1"/>
        <v>659_상세.jpg</v>
      </c>
      <c r="F46" s="77" t="s">
        <v>931</v>
      </c>
      <c r="G46" s="77"/>
      <c r="H46" s="87" t="s">
        <v>1168</v>
      </c>
      <c r="I46" s="87" t="s">
        <v>1168</v>
      </c>
      <c r="J46" s="211" t="s">
        <v>353</v>
      </c>
      <c r="K46" s="212"/>
      <c r="L46" s="212">
        <v>30</v>
      </c>
      <c r="M46" s="213">
        <v>2</v>
      </c>
      <c r="N46" s="233">
        <v>8600</v>
      </c>
      <c r="O46" s="219" t="s">
        <v>582</v>
      </c>
      <c r="P46" s="227"/>
      <c r="Q46" s="212"/>
      <c r="R46" s="212"/>
      <c r="S46" s="212" t="s">
        <v>591</v>
      </c>
      <c r="T46" s="212">
        <v>50002605</v>
      </c>
      <c r="U46" s="74" t="str">
        <f>CONCATENATE(J46,"[",C46,"/",L46,"]")</f>
        <v>맥스웰하우스 스위트아메리카노 200mlx30개입[659/30]</v>
      </c>
      <c r="V46" s="83" t="s">
        <v>581</v>
      </c>
      <c r="W46" s="83" t="s">
        <v>581</v>
      </c>
      <c r="X46" s="212"/>
      <c r="Y46" s="376" t="s">
        <v>1111</v>
      </c>
      <c r="Z46" s="215"/>
      <c r="AA46" s="197"/>
    </row>
    <row r="47" spans="1:29">
      <c r="A47" s="96">
        <v>23</v>
      </c>
      <c r="B47" s="127">
        <v>46</v>
      </c>
      <c r="C47" s="269">
        <v>657</v>
      </c>
      <c r="D47" s="171" t="str">
        <f t="shared" si="0"/>
        <v>657_450x450.jpg</v>
      </c>
      <c r="E47" s="171" t="str">
        <f t="shared" si="1"/>
        <v>657_상세.jpg</v>
      </c>
      <c r="F47" s="77" t="s">
        <v>932</v>
      </c>
      <c r="G47" s="77"/>
      <c r="H47" s="87" t="s">
        <v>1168</v>
      </c>
      <c r="I47" s="87" t="s">
        <v>1168</v>
      </c>
      <c r="J47" s="211" t="s">
        <v>589</v>
      </c>
      <c r="K47" s="212"/>
      <c r="L47" s="212">
        <v>30</v>
      </c>
      <c r="M47" s="213">
        <v>2</v>
      </c>
      <c r="N47" s="233">
        <v>8600</v>
      </c>
      <c r="O47" s="219" t="s">
        <v>582</v>
      </c>
      <c r="P47" s="227"/>
      <c r="Q47" s="212"/>
      <c r="R47" s="212"/>
      <c r="S47" s="212" t="s">
        <v>591</v>
      </c>
      <c r="T47" s="212">
        <v>50002605</v>
      </c>
      <c r="U47" s="74" t="str">
        <f>CONCATENATE(J47,"[",C47,"/",L47,"]")</f>
        <v>맥스웰하우스 오리지날 200mlx30개입[657/30]</v>
      </c>
      <c r="V47" s="83" t="s">
        <v>581</v>
      </c>
      <c r="W47" s="83" t="s">
        <v>581</v>
      </c>
      <c r="X47" s="212"/>
      <c r="Y47" s="376" t="s">
        <v>1111</v>
      </c>
      <c r="Z47" s="215"/>
      <c r="AA47" s="197"/>
      <c r="AB47" s="20"/>
    </row>
    <row r="48" spans="1:29">
      <c r="A48" s="96">
        <v>30</v>
      </c>
      <c r="B48" s="127">
        <v>47</v>
      </c>
      <c r="C48" s="269">
        <v>406</v>
      </c>
      <c r="D48" s="171" t="str">
        <f t="shared" si="0"/>
        <v>406_450x450.jpg</v>
      </c>
      <c r="E48" s="171" t="str">
        <f t="shared" si="1"/>
        <v>406_상세.jpg</v>
      </c>
      <c r="F48" s="77" t="s">
        <v>933</v>
      </c>
      <c r="G48" s="77"/>
      <c r="H48" s="87" t="s">
        <v>1168</v>
      </c>
      <c r="I48" s="87" t="s">
        <v>1168</v>
      </c>
      <c r="J48" s="211" t="s">
        <v>356</v>
      </c>
      <c r="K48" s="212"/>
      <c r="L48" s="212">
        <v>36</v>
      </c>
      <c r="M48" s="213">
        <v>2</v>
      </c>
      <c r="N48" s="233">
        <v>38700</v>
      </c>
      <c r="O48" s="101" t="s">
        <v>782</v>
      </c>
      <c r="P48" s="222">
        <v>2500</v>
      </c>
      <c r="Q48" s="212"/>
      <c r="R48" s="212"/>
      <c r="S48" s="212" t="s">
        <v>591</v>
      </c>
      <c r="T48" s="212">
        <v>50002605</v>
      </c>
      <c r="U48" s="74" t="str">
        <f>CONCATENATE(J48,"[",C48,"/",L48,"]")</f>
        <v>스타벅스 더블샷 에스프레소&amp;크림200mlx36캔[406/36]</v>
      </c>
      <c r="V48" s="83" t="s">
        <v>581</v>
      </c>
      <c r="W48" s="83" t="s">
        <v>581</v>
      </c>
      <c r="X48" s="138" t="s">
        <v>821</v>
      </c>
      <c r="Y48" s="376" t="s">
        <v>1114</v>
      </c>
      <c r="Z48" s="110"/>
      <c r="AA48" s="521"/>
      <c r="AB48" s="229" t="s">
        <v>822</v>
      </c>
    </row>
    <row r="49" spans="1:27" ht="17.25" thickBot="1">
      <c r="A49" s="129">
        <v>29</v>
      </c>
      <c r="B49" s="130">
        <v>48</v>
      </c>
      <c r="C49" s="530">
        <v>4096</v>
      </c>
      <c r="D49" s="200" t="str">
        <f t="shared" si="0"/>
        <v>4096_450x450.jpg</v>
      </c>
      <c r="E49" s="200" t="str">
        <f t="shared" si="1"/>
        <v>4096_상세.jpg</v>
      </c>
      <c r="F49" s="142" t="s">
        <v>934</v>
      </c>
      <c r="G49" s="142"/>
      <c r="H49" s="442" t="s">
        <v>1168</v>
      </c>
      <c r="I49" s="442" t="s">
        <v>1168</v>
      </c>
      <c r="J49" s="531" t="s">
        <v>590</v>
      </c>
      <c r="K49" s="201"/>
      <c r="L49" s="201">
        <v>24</v>
      </c>
      <c r="M49" s="202">
        <v>2</v>
      </c>
      <c r="N49" s="532">
        <v>53600</v>
      </c>
      <c r="O49" s="132" t="s">
        <v>782</v>
      </c>
      <c r="P49" s="204">
        <v>2500</v>
      </c>
      <c r="Q49" s="201"/>
      <c r="R49" s="201"/>
      <c r="S49" s="201" t="s">
        <v>591</v>
      </c>
      <c r="T49" s="201">
        <v>50002605</v>
      </c>
      <c r="U49" s="119" t="str">
        <f>CONCATENATE(J49,"[",C49,"/",L49,"]")</f>
        <v>스타벅스 더블샷 에스프레소&amp;크림275mlx24캔[4096/24]</v>
      </c>
      <c r="V49" s="118" t="s">
        <v>581</v>
      </c>
      <c r="W49" s="118" t="s">
        <v>581</v>
      </c>
      <c r="X49" s="533" t="s">
        <v>821</v>
      </c>
      <c r="Y49" s="533"/>
      <c r="Z49" s="534"/>
      <c r="AA49" s="522"/>
    </row>
    <row r="50" spans="1:27">
      <c r="A50" s="75"/>
      <c r="B50" s="9">
        <v>49</v>
      </c>
      <c r="C50" s="535">
        <v>94543</v>
      </c>
      <c r="D50" s="335" t="str">
        <f t="shared" si="0"/>
        <v>94543_450x450.jpg</v>
      </c>
      <c r="E50" s="335" t="str">
        <f t="shared" si="1"/>
        <v>94543_상세.jpg</v>
      </c>
      <c r="F50" s="536"/>
      <c r="G50" s="36" t="s">
        <v>935</v>
      </c>
      <c r="H50" s="449" t="s">
        <v>1153</v>
      </c>
      <c r="I50" s="449" t="s">
        <v>1153</v>
      </c>
      <c r="J50" s="54" t="s">
        <v>1394</v>
      </c>
      <c r="K50" s="335" t="s">
        <v>337</v>
      </c>
      <c r="L50" s="537">
        <v>6</v>
      </c>
      <c r="M50" s="253">
        <v>1</v>
      </c>
      <c r="N50" s="538">
        <v>2300</v>
      </c>
      <c r="O50" s="47" t="s">
        <v>782</v>
      </c>
      <c r="P50" s="539">
        <v>2500</v>
      </c>
      <c r="Q50" s="537"/>
      <c r="R50" s="537"/>
      <c r="S50" s="207" t="s">
        <v>583</v>
      </c>
      <c r="T50" s="207">
        <v>50002032</v>
      </c>
      <c r="U50" s="25" t="str">
        <f>CONCATENATE(J50,"[",C50,"/",L50,"]")</f>
        <v>크리스탈 생수2.0L /6개입[94543/6]</v>
      </c>
      <c r="V50" s="253" t="s">
        <v>1393</v>
      </c>
      <c r="W50" s="253" t="s">
        <v>1393</v>
      </c>
      <c r="X50" s="143"/>
      <c r="Y50" s="438"/>
      <c r="Z50" s="540" t="s">
        <v>1351</v>
      </c>
      <c r="AA50" s="523"/>
    </row>
    <row r="51" spans="1:27" ht="17.25" thickBot="1">
      <c r="A51" s="69"/>
      <c r="B51" s="125">
        <v>50</v>
      </c>
      <c r="C51" s="541">
        <v>94541</v>
      </c>
      <c r="D51" s="341" t="str">
        <f t="shared" si="0"/>
        <v>94541_450x450.jpg</v>
      </c>
      <c r="E51" s="341" t="str">
        <f t="shared" si="1"/>
        <v>94541_상세.jpg</v>
      </c>
      <c r="F51" s="542"/>
      <c r="G51" s="139"/>
      <c r="H51" s="419" t="s">
        <v>1153</v>
      </c>
      <c r="I51" s="419" t="s">
        <v>1153</v>
      </c>
      <c r="J51" s="146" t="s">
        <v>1348</v>
      </c>
      <c r="K51" s="341" t="s">
        <v>338</v>
      </c>
      <c r="L51" s="529">
        <v>20</v>
      </c>
      <c r="M51" s="184">
        <v>1</v>
      </c>
      <c r="N51" s="543">
        <v>2800</v>
      </c>
      <c r="O51" s="73" t="s">
        <v>782</v>
      </c>
      <c r="P51" s="544">
        <v>2500</v>
      </c>
      <c r="Q51" s="529"/>
      <c r="R51" s="529"/>
      <c r="S51" s="228" t="s">
        <v>583</v>
      </c>
      <c r="T51" s="228">
        <v>50002032</v>
      </c>
      <c r="U51" s="70" t="str">
        <f>CONCATENATE(J51,"[",C51,"/",L51,"]")</f>
        <v>크리스탈 생수0.5L /20개입[94541/20]</v>
      </c>
      <c r="V51" s="184" t="s">
        <v>1349</v>
      </c>
      <c r="W51" s="184" t="s">
        <v>1350</v>
      </c>
      <c r="X51" s="236"/>
      <c r="Y51" s="236"/>
      <c r="Z51" s="176" t="s">
        <v>1352</v>
      </c>
      <c r="AA51" s="523"/>
    </row>
  </sheetData>
  <sortState ref="A23:AB49">
    <sortCondition ref="B23:B49"/>
  </sortState>
  <phoneticPr fontId="1" type="noConversion"/>
  <dataValidations disablePrompts="1"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2017-04-28T15:12:34Z</dcterms:modified>
</cp:coreProperties>
</file>