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FB87BE1-5A7F-4438-8D05-CF36C6480F33}" xr6:coauthVersionLast="47" xr6:coauthVersionMax="47" xr10:uidLastSave="{00000000-0000-0000-0000-000000000000}"/>
  <bookViews>
    <workbookView xWindow="11424" yWindow="0" windowWidth="11712" windowHeight="13056" firstSheet="6" activeTab="8" xr2:uid="{FB91E16E-2A74-4ED2-8F43-4AA4D2D2A095}"/>
  </bookViews>
  <sheets>
    <sheet name="Aggregate()" sheetId="1" r:id="rId1"/>
    <sheet name="RandBW() &amp; RandArray()" sheetId="2" r:id="rId2"/>
    <sheet name="Order - delivery date -DATEDIF" sheetId="3" r:id="rId3"/>
    <sheet name="FInding Only WOrkingDays" sheetId="4" r:id="rId4"/>
    <sheet name="TxtJoin &amp; TxtSplit" sheetId="5" r:id="rId5"/>
    <sheet name="Trim&amp; Proper(Trim))" sheetId="10" r:id="rId6"/>
    <sheet name="IF" sheetId="7" r:id="rId7"/>
    <sheet name="Vstack" sheetId="8" r:id="rId8"/>
    <sheet name="Groupby &amp; PivotBY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3" i="7"/>
  <c r="H4" i="7"/>
  <c r="H5" i="7"/>
  <c r="H6" i="7"/>
  <c r="H7" i="7"/>
  <c r="H8" i="7"/>
  <c r="H9" i="7"/>
  <c r="H10" i="7"/>
  <c r="H11" i="7"/>
  <c r="H12" i="7"/>
  <c r="H13" i="7"/>
  <c r="H14" i="7"/>
  <c r="H3" i="7"/>
  <c r="G4" i="7"/>
  <c r="G5" i="7"/>
  <c r="G6" i="7"/>
  <c r="G7" i="7"/>
  <c r="G8" i="7"/>
  <c r="G9" i="7"/>
  <c r="G10" i="7"/>
  <c r="G11" i="7"/>
  <c r="G12" i="7"/>
  <c r="G13" i="7"/>
  <c r="G14" i="7"/>
  <c r="G3" i="7"/>
  <c r="F4" i="7"/>
  <c r="F6" i="7"/>
  <c r="F7" i="7"/>
  <c r="F8" i="7"/>
  <c r="F9" i="7"/>
  <c r="F10" i="7"/>
  <c r="F11" i="7"/>
  <c r="F12" i="7"/>
  <c r="F13" i="7"/>
  <c r="F14" i="7"/>
  <c r="D4" i="10"/>
  <c r="D5" i="10"/>
  <c r="D6" i="10"/>
  <c r="D7" i="10"/>
  <c r="D8" i="10"/>
  <c r="D9" i="10"/>
  <c r="C4" i="10"/>
  <c r="C5" i="10"/>
  <c r="C6" i="10"/>
  <c r="C7" i="10"/>
  <c r="C8" i="10"/>
  <c r="C9" i="10"/>
  <c r="C3" i="10"/>
  <c r="D3" i="10" s="1"/>
  <c r="G3" i="5"/>
  <c r="G4" i="5"/>
  <c r="G5" i="5"/>
  <c r="G6" i="5"/>
  <c r="G7" i="5"/>
  <c r="G8" i="5"/>
  <c r="G9" i="5"/>
  <c r="G10" i="5"/>
  <c r="G11" i="5"/>
  <c r="G12" i="5"/>
  <c r="G13" i="5"/>
  <c r="G14" i="5"/>
  <c r="F4" i="4"/>
  <c r="F5" i="4"/>
  <c r="F6" i="4"/>
  <c r="F7" i="4"/>
  <c r="F8" i="4"/>
  <c r="F9" i="4"/>
  <c r="F10" i="4"/>
  <c r="F11" i="4"/>
  <c r="F12" i="4"/>
  <c r="F3" i="4"/>
  <c r="E4" i="4"/>
  <c r="E5" i="4"/>
  <c r="E6" i="4"/>
  <c r="E7" i="4"/>
  <c r="E8" i="4"/>
  <c r="E9" i="4"/>
  <c r="E10" i="4"/>
  <c r="E11" i="4"/>
  <c r="E12" i="4"/>
  <c r="E3" i="4"/>
  <c r="F4" i="3"/>
  <c r="F5" i="3"/>
  <c r="F6" i="3"/>
  <c r="F7" i="3"/>
  <c r="F8" i="3"/>
  <c r="F9" i="3"/>
  <c r="F10" i="3"/>
  <c r="F11" i="3"/>
  <c r="F12" i="3"/>
  <c r="E4" i="3"/>
  <c r="E5" i="3"/>
  <c r="E6" i="3"/>
  <c r="E7" i="3"/>
  <c r="E8" i="3"/>
  <c r="E9" i="3"/>
  <c r="E10" i="3"/>
  <c r="E11" i="3"/>
  <c r="E12" i="3"/>
  <c r="F3" i="3"/>
  <c r="E3" i="3"/>
  <c r="D4" i="3"/>
  <c r="D5" i="3"/>
  <c r="D6" i="3"/>
  <c r="D7" i="3"/>
  <c r="D8" i="3"/>
  <c r="D9" i="3"/>
  <c r="D10" i="3"/>
  <c r="D11" i="3"/>
  <c r="D12" i="3"/>
  <c r="D3" i="3"/>
  <c r="B2" i="2"/>
  <c r="C14" i="1"/>
  <c r="C13" i="1"/>
  <c r="J3" i="8"/>
  <c r="J4" i="8" s="1"/>
  <c r="J5" i="8" s="1"/>
  <c r="J6" i="8" s="1"/>
  <c r="J7" i="8" s="1"/>
  <c r="J8" i="8" s="1"/>
  <c r="J9" i="8" s="1"/>
  <c r="J10" i="8" s="1"/>
  <c r="J11" i="8" s="1"/>
  <c r="C12" i="4"/>
  <c r="C11" i="4"/>
  <c r="C10" i="4"/>
  <c r="C9" i="4"/>
  <c r="C8" i="4"/>
  <c r="C7" i="4"/>
  <c r="C6" i="4"/>
  <c r="C5" i="4"/>
  <c r="C4" i="4"/>
  <c r="C3" i="4"/>
  <c r="D3" i="4" s="1"/>
  <c r="C12" i="3"/>
  <c r="C11" i="3"/>
  <c r="C10" i="3"/>
  <c r="C9" i="3"/>
  <c r="C8" i="3"/>
  <c r="C7" i="3"/>
  <c r="C6" i="3"/>
  <c r="C5" i="3"/>
  <c r="C4" i="3"/>
  <c r="C3" i="3"/>
  <c r="C5" i="1"/>
  <c r="D8" i="4" l="1"/>
  <c r="D6" i="4"/>
  <c r="D10" i="4"/>
  <c r="D11" i="4"/>
  <c r="D4" i="4"/>
  <c r="D9" i="4"/>
  <c r="D7" i="4"/>
  <c r="D12" i="4"/>
  <c r="D5" i="4"/>
</calcChain>
</file>

<file path=xl/sharedStrings.xml><?xml version="1.0" encoding="utf-8"?>
<sst xmlns="http://schemas.openxmlformats.org/spreadsheetml/2006/main" count="192" uniqueCount="92">
  <si>
    <t>Product</t>
  </si>
  <si>
    <t>Quantity</t>
  </si>
  <si>
    <t>Coca-Cola</t>
  </si>
  <si>
    <t>Fanta</t>
  </si>
  <si>
    <t>Sprite</t>
  </si>
  <si>
    <t>Powerade</t>
  </si>
  <si>
    <t>Perrier</t>
  </si>
  <si>
    <t>Orangina</t>
  </si>
  <si>
    <t>Gatorade</t>
  </si>
  <si>
    <t>Diet Coke</t>
  </si>
  <si>
    <t>Pepsi</t>
  </si>
  <si>
    <t>Price</t>
  </si>
  <si>
    <t>Average</t>
  </si>
  <si>
    <t>Rank</t>
  </si>
  <si>
    <t>Order Date</t>
  </si>
  <si>
    <t>Delivery Date</t>
  </si>
  <si>
    <t>Difference
 (Months)</t>
  </si>
  <si>
    <t>Difference
 (Days)</t>
  </si>
  <si>
    <t>Difference
 (Years)</t>
  </si>
  <si>
    <t>Working Days</t>
  </si>
  <si>
    <t>Order ID</t>
  </si>
  <si>
    <t>Manager</t>
  </si>
  <si>
    <t>Country</t>
  </si>
  <si>
    <t>Sales</t>
  </si>
  <si>
    <t>Bill</t>
  </si>
  <si>
    <t>Spain</t>
  </si>
  <si>
    <t>Kennedi</t>
  </si>
  <si>
    <t>Italy</t>
  </si>
  <si>
    <t>Harley</t>
  </si>
  <si>
    <t>USA</t>
  </si>
  <si>
    <t>Nyla</t>
  </si>
  <si>
    <t>David</t>
  </si>
  <si>
    <t>Ivan</t>
  </si>
  <si>
    <t>Jonah</t>
  </si>
  <si>
    <t>Jordan</t>
  </si>
  <si>
    <t>Kylee</t>
  </si>
  <si>
    <t>Germany</t>
  </si>
  <si>
    <t>Nora</t>
  </si>
  <si>
    <t>Brendan</t>
  </si>
  <si>
    <t>Conor</t>
  </si>
  <si>
    <t>France</t>
  </si>
  <si>
    <t>Steven</t>
  </si>
  <si>
    <t>Lucia</t>
  </si>
  <si>
    <t>Josue</t>
  </si>
  <si>
    <t>Franklin</t>
  </si>
  <si>
    <t>First Name</t>
  </si>
  <si>
    <t>Last Name</t>
  </si>
  <si>
    <t>Smith</t>
  </si>
  <si>
    <t>Woo</t>
  </si>
  <si>
    <t>Lang</t>
  </si>
  <si>
    <t>Johnson</t>
  </si>
  <si>
    <t>Mary</t>
  </si>
  <si>
    <t>Garcia</t>
  </si>
  <si>
    <t>Alcaraz</t>
  </si>
  <si>
    <t>West</t>
  </si>
  <si>
    <t>Length</t>
  </si>
  <si>
    <t>Rogers</t>
  </si>
  <si>
    <t>Alan</t>
  </si>
  <si>
    <t>Jehfam</t>
  </si>
  <si>
    <t>Olives</t>
  </si>
  <si>
    <t>Wines</t>
  </si>
  <si>
    <t>Ham</t>
  </si>
  <si>
    <t>Over 250?</t>
  </si>
  <si>
    <t>Mike</t>
  </si>
  <si>
    <t>Ann</t>
  </si>
  <si>
    <t>Gandy</t>
  </si>
  <si>
    <t>Reilly</t>
  </si>
  <si>
    <t>Taylor</t>
  </si>
  <si>
    <t>Denis</t>
  </si>
  <si>
    <t>Arnan</t>
  </si>
  <si>
    <t>Khabib</t>
  </si>
  <si>
    <t>Mo</t>
  </si>
  <si>
    <t>ID</t>
  </si>
  <si>
    <t xml:space="preserve">   BILL     SmiTH</t>
  </si>
  <si>
    <t>KennEDI       JOHNSON</t>
  </si>
  <si>
    <t>Harley WESt</t>
  </si>
  <si>
    <t>IVAN HINEY</t>
  </si>
  <si>
    <t xml:space="preserve">         David BLACH </t>
  </si>
  <si>
    <t>JONah Western</t>
  </si>
  <si>
    <t>MikaHH  Moo</t>
  </si>
  <si>
    <t>Name</t>
  </si>
  <si>
    <t>Wine?</t>
  </si>
  <si>
    <t>RANDARRAY(Rows, cols, 1, 100)</t>
  </si>
  <si>
    <t>RANDBETWEEN(1,100)</t>
  </si>
  <si>
    <t>Holidays</t>
  </si>
  <si>
    <t>FullName</t>
  </si>
  <si>
    <t>TEXTSPLIT(G3," ")</t>
  </si>
  <si>
    <t>TRIM()</t>
  </si>
  <si>
    <t>Proper(Trim())</t>
  </si>
  <si>
    <t>Vstack(1sttable full range , 2nd table , 3rd table)</t>
  </si>
  <si>
    <t>Groupby(country cells , sles cells , sum)</t>
  </si>
  <si>
    <t>Pivotby(country cells , product cells , sales cells ,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</si>
</sst>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[$$-409]* #,##0.00_ ;_-[$$-409]* \-#,##0.00\ ;_-[$$-409]* &quot;-&quot;??_ ;_-@_ "/>
    <numFmt numFmtId="166" formatCode="_(* #,##0_);_(* \(#,##0\);_(* &quot;-&quot;??_);_(@_)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4" fillId="0" borderId="0" xfId="0" applyNumberFormat="1" applyFont="1"/>
    <xf numFmtId="1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0" fillId="0" borderId="0" xfId="1" applyNumberFormat="1" applyFont="1"/>
    <xf numFmtId="3" fontId="0" fillId="0" borderId="0" xfId="0" applyNumberFormat="1"/>
    <xf numFmtId="3" fontId="4" fillId="0" borderId="0" xfId="0" applyNumberFormat="1" applyFont="1"/>
    <xf numFmtId="167" fontId="2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</cellXfs>
  <cellStyles count="4">
    <cellStyle name="Comma" xfId="1" builtinId="3"/>
    <cellStyle name="Hyperlink 2" xfId="3" xr:uid="{61BEC5BA-B4CC-E549-B7E0-FC75FA514D38}"/>
    <cellStyle name="Normal" xfId="0" builtinId="0"/>
    <cellStyle name="Normal 2" xfId="2" xr:uid="{DEF9B559-6E18-1F4B-95C0-D0AE6FC6051D}"/>
  </cellStyles>
  <dxfs count="0"/>
  <tableStyles count="1" defaultTableStyle="TableStyleMedium2" defaultPivotStyle="PivotStyleLight16">
    <tableStyle name="Invisible" pivot="0" table="0" count="0" xr9:uid="{5EDA4187-FAC3-4371-B5C8-DB766F7476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01F9-84E7-4672-8BEA-1B6226C500BD}">
  <dimension ref="B2:F14"/>
  <sheetViews>
    <sheetView zoomScale="145" zoomScaleNormal="145" workbookViewId="0">
      <selection activeCell="E11" sqref="E11"/>
    </sheetView>
  </sheetViews>
  <sheetFormatPr defaultColWidth="8.77734375" defaultRowHeight="14.4" x14ac:dyDescent="0.3"/>
  <cols>
    <col min="1" max="1" width="6.77734375" customWidth="1"/>
    <col min="2" max="2" width="9.44140625" bestFit="1" customWidth="1"/>
    <col min="3" max="3" width="7.77734375" customWidth="1"/>
    <col min="5" max="5" width="5.109375" customWidth="1"/>
    <col min="6" max="6" width="8.44140625" customWidth="1"/>
  </cols>
  <sheetData>
    <row r="2" spans="2:6" x14ac:dyDescent="0.3">
      <c r="B2" s="2" t="s">
        <v>0</v>
      </c>
      <c r="C2" s="2" t="s">
        <v>11</v>
      </c>
      <c r="E2" s="2" t="s">
        <v>13</v>
      </c>
      <c r="F2" s="2" t="s">
        <v>11</v>
      </c>
    </row>
    <row r="3" spans="2:6" x14ac:dyDescent="0.3">
      <c r="B3" t="s">
        <v>2</v>
      </c>
      <c r="C3" s="4">
        <v>1.19</v>
      </c>
      <c r="E3" s="6">
        <v>1</v>
      </c>
      <c r="F3" s="3"/>
    </row>
    <row r="4" spans="2:6" x14ac:dyDescent="0.3">
      <c r="B4" t="s">
        <v>3</v>
      </c>
      <c r="C4" s="4">
        <v>1.1499999999999999</v>
      </c>
      <c r="E4" s="6">
        <v>2</v>
      </c>
      <c r="F4" s="3"/>
    </row>
    <row r="5" spans="2:6" x14ac:dyDescent="0.3">
      <c r="B5" t="s">
        <v>4</v>
      </c>
      <c r="C5" s="4" t="e">
        <f>5/0</f>
        <v>#DIV/0!</v>
      </c>
      <c r="E5" s="6">
        <v>3</v>
      </c>
      <c r="F5" s="3"/>
    </row>
    <row r="6" spans="2:6" x14ac:dyDescent="0.3">
      <c r="B6" t="s">
        <v>5</v>
      </c>
      <c r="C6" s="4">
        <v>2.89</v>
      </c>
      <c r="E6" s="6">
        <v>4</v>
      </c>
      <c r="F6" s="3"/>
    </row>
    <row r="7" spans="2:6" x14ac:dyDescent="0.3">
      <c r="B7" t="s">
        <v>6</v>
      </c>
      <c r="C7" s="4">
        <v>1.1100000000000001</v>
      </c>
      <c r="E7" s="6">
        <v>5</v>
      </c>
      <c r="F7" s="3"/>
    </row>
    <row r="8" spans="2:6" x14ac:dyDescent="0.3">
      <c r="B8" t="s">
        <v>7</v>
      </c>
      <c r="C8" s="4">
        <v>2.29</v>
      </c>
    </row>
    <row r="9" spans="2:6" x14ac:dyDescent="0.3">
      <c r="B9" t="s">
        <v>8</v>
      </c>
      <c r="C9" s="4">
        <v>3.5</v>
      </c>
      <c r="F9" s="3"/>
    </row>
    <row r="10" spans="2:6" x14ac:dyDescent="0.3">
      <c r="B10" t="s">
        <v>9</v>
      </c>
      <c r="C10" s="4">
        <v>1.1499999999999999</v>
      </c>
      <c r="F10" s="5"/>
    </row>
    <row r="11" spans="2:6" x14ac:dyDescent="0.3">
      <c r="B11" t="s">
        <v>10</v>
      </c>
      <c r="C11" s="4">
        <v>1.2</v>
      </c>
    </row>
    <row r="13" spans="2:6" x14ac:dyDescent="0.3">
      <c r="B13" s="7" t="s">
        <v>12</v>
      </c>
      <c r="C13" s="8">
        <f>_xlfn.AGGREGATE(1,6,C3:C11)</f>
        <v>1.81</v>
      </c>
    </row>
    <row r="14" spans="2:6" x14ac:dyDescent="0.3">
      <c r="C14">
        <f>_xlfn.AGGREGATE(2,6,C3:C11)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5F8A-443C-4F77-BF19-458CB8DE5B7D}">
  <dimension ref="B2:C6"/>
  <sheetViews>
    <sheetView zoomScale="85" zoomScaleNormal="85" workbookViewId="0">
      <selection activeCell="C6" sqref="C6:F6"/>
    </sheetView>
  </sheetViews>
  <sheetFormatPr defaultColWidth="8.77734375" defaultRowHeight="14.4" x14ac:dyDescent="0.3"/>
  <sheetData>
    <row r="2" spans="2:3" x14ac:dyDescent="0.3">
      <c r="B2">
        <f ca="1">RANDBETWEEN(1,100)</f>
        <v>85</v>
      </c>
    </row>
    <row r="4" spans="2:3" x14ac:dyDescent="0.3">
      <c r="C4" t="s">
        <v>83</v>
      </c>
    </row>
    <row r="6" spans="2:3" x14ac:dyDescent="0.3">
      <c r="C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DBEC-36F5-4FAA-9666-EBA61596E813}">
  <dimension ref="B2:F12"/>
  <sheetViews>
    <sheetView zoomScale="145" zoomScaleNormal="145" workbookViewId="0">
      <selection activeCell="D15" sqref="D15"/>
    </sheetView>
  </sheetViews>
  <sheetFormatPr defaultColWidth="8.77734375" defaultRowHeight="14.4" x14ac:dyDescent="0.3"/>
  <cols>
    <col min="1" max="1" width="4.109375" customWidth="1"/>
    <col min="2" max="2" width="11.6640625" bestFit="1" customWidth="1"/>
    <col min="3" max="3" width="12.109375" bestFit="1" customWidth="1"/>
    <col min="4" max="4" width="10.44140625" customWidth="1"/>
    <col min="5" max="5" width="10.109375" customWidth="1"/>
    <col min="6" max="6" width="10.44140625" customWidth="1"/>
  </cols>
  <sheetData>
    <row r="2" spans="2:6" ht="29.55" customHeight="1" x14ac:dyDescent="0.3">
      <c r="B2" s="10" t="s">
        <v>14</v>
      </c>
      <c r="C2" s="10" t="s">
        <v>15</v>
      </c>
      <c r="D2" s="11" t="s">
        <v>17</v>
      </c>
      <c r="E2" s="11" t="s">
        <v>16</v>
      </c>
      <c r="F2" s="11" t="s">
        <v>18</v>
      </c>
    </row>
    <row r="3" spans="2:6" x14ac:dyDescent="0.3">
      <c r="B3" s="9">
        <v>45444</v>
      </c>
      <c r="C3" s="9">
        <f>B3+90</f>
        <v>45534</v>
      </c>
      <c r="D3" s="6">
        <f>DATEDIF(B3,C3,"d")</f>
        <v>90</v>
      </c>
      <c r="E3" s="6">
        <f>DATEDIF(B3,C3,"M")</f>
        <v>2</v>
      </c>
      <c r="F3" s="22">
        <f>DATEDIF(B3,C3,"Y")</f>
        <v>0</v>
      </c>
    </row>
    <row r="4" spans="2:6" x14ac:dyDescent="0.3">
      <c r="B4" s="9">
        <v>45456</v>
      </c>
      <c r="C4" s="9">
        <f>B4+30</f>
        <v>45486</v>
      </c>
      <c r="D4" s="6">
        <f t="shared" ref="D4:D12" si="0">DATEDIF(B4,C4,"d")</f>
        <v>30</v>
      </c>
      <c r="E4" s="6">
        <f t="shared" ref="E4:E12" si="1">DATEDIF(B4,C4,"M")</f>
        <v>1</v>
      </c>
      <c r="F4" s="22">
        <f t="shared" ref="F4:F12" si="2">DATEDIF(B4,C4,"Y")</f>
        <v>0</v>
      </c>
    </row>
    <row r="5" spans="2:6" x14ac:dyDescent="0.3">
      <c r="B5" s="9">
        <v>45376</v>
      </c>
      <c r="C5" s="9">
        <f>B5+84</f>
        <v>45460</v>
      </c>
      <c r="D5" s="6">
        <f t="shared" si="0"/>
        <v>84</v>
      </c>
      <c r="E5" s="6">
        <f t="shared" si="1"/>
        <v>2</v>
      </c>
      <c r="F5" s="22">
        <f t="shared" si="2"/>
        <v>0</v>
      </c>
    </row>
    <row r="6" spans="2:6" x14ac:dyDescent="0.3">
      <c r="B6" s="9">
        <v>45388</v>
      </c>
      <c r="C6" s="9">
        <f>B6+90</f>
        <v>45478</v>
      </c>
      <c r="D6" s="6">
        <f t="shared" si="0"/>
        <v>90</v>
      </c>
      <c r="E6" s="6">
        <f t="shared" si="1"/>
        <v>2</v>
      </c>
      <c r="F6" s="22">
        <f t="shared" si="2"/>
        <v>0</v>
      </c>
    </row>
    <row r="7" spans="2:6" x14ac:dyDescent="0.3">
      <c r="B7" s="9">
        <v>45138</v>
      </c>
      <c r="C7" s="9">
        <f>B7+195</f>
        <v>45333</v>
      </c>
      <c r="D7" s="6">
        <f t="shared" si="0"/>
        <v>195</v>
      </c>
      <c r="E7" s="6">
        <f t="shared" si="1"/>
        <v>6</v>
      </c>
      <c r="F7" s="22">
        <f t="shared" si="2"/>
        <v>0</v>
      </c>
    </row>
    <row r="8" spans="2:6" x14ac:dyDescent="0.3">
      <c r="B8" s="9">
        <v>45150</v>
      </c>
      <c r="C8" s="9">
        <f>B8+12</f>
        <v>45162</v>
      </c>
      <c r="D8" s="6">
        <f t="shared" si="0"/>
        <v>12</v>
      </c>
      <c r="E8" s="6">
        <f t="shared" si="1"/>
        <v>0</v>
      </c>
      <c r="F8" s="22">
        <f t="shared" si="2"/>
        <v>0</v>
      </c>
    </row>
    <row r="9" spans="2:6" x14ac:dyDescent="0.3">
      <c r="B9" s="9">
        <v>45240</v>
      </c>
      <c r="C9" s="9">
        <f>B9+270</f>
        <v>45510</v>
      </c>
      <c r="D9" s="6">
        <f t="shared" si="0"/>
        <v>270</v>
      </c>
      <c r="E9" s="6">
        <f t="shared" si="1"/>
        <v>8</v>
      </c>
      <c r="F9" s="22">
        <f t="shared" si="2"/>
        <v>0</v>
      </c>
    </row>
    <row r="10" spans="2:6" x14ac:dyDescent="0.3">
      <c r="B10" s="9">
        <v>45339</v>
      </c>
      <c r="C10" s="9">
        <f>B10+32</f>
        <v>45371</v>
      </c>
      <c r="D10" s="6">
        <f t="shared" si="0"/>
        <v>32</v>
      </c>
      <c r="E10" s="6">
        <f t="shared" si="1"/>
        <v>1</v>
      </c>
      <c r="F10" s="22">
        <f t="shared" si="2"/>
        <v>0</v>
      </c>
    </row>
    <row r="11" spans="2:6" x14ac:dyDescent="0.3">
      <c r="B11" s="9">
        <v>44839</v>
      </c>
      <c r="C11" s="9">
        <f>B11+500</f>
        <v>45339</v>
      </c>
      <c r="D11" s="6">
        <f t="shared" si="0"/>
        <v>500</v>
      </c>
      <c r="E11" s="6">
        <f t="shared" si="1"/>
        <v>16</v>
      </c>
      <c r="F11" s="22">
        <f t="shared" si="2"/>
        <v>1</v>
      </c>
    </row>
    <row r="12" spans="2:6" x14ac:dyDescent="0.3">
      <c r="B12" s="9">
        <v>44851</v>
      </c>
      <c r="C12" s="9">
        <f>B12+248</f>
        <v>45099</v>
      </c>
      <c r="D12" s="6">
        <f t="shared" si="0"/>
        <v>248</v>
      </c>
      <c r="E12" s="6">
        <f t="shared" si="1"/>
        <v>8</v>
      </c>
      <c r="F12" s="22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C498-73A2-47D4-AE21-D39641CDD84D}">
  <dimension ref="B2:F12"/>
  <sheetViews>
    <sheetView zoomScale="145" zoomScaleNormal="145" workbookViewId="0">
      <selection activeCell="G4" sqref="G4"/>
    </sheetView>
  </sheetViews>
  <sheetFormatPr defaultColWidth="8.77734375" defaultRowHeight="14.4" x14ac:dyDescent="0.3"/>
  <cols>
    <col min="1" max="1" width="4.109375" customWidth="1"/>
    <col min="2" max="2" width="11.6640625" bestFit="1" customWidth="1"/>
    <col min="3" max="3" width="12.109375" bestFit="1" customWidth="1"/>
    <col min="4" max="4" width="10.44140625" customWidth="1"/>
    <col min="5" max="5" width="8.77734375" customWidth="1"/>
  </cols>
  <sheetData>
    <row r="2" spans="2:6" ht="29.55" customHeight="1" x14ac:dyDescent="0.3">
      <c r="B2" s="10" t="s">
        <v>14</v>
      </c>
      <c r="C2" s="10" t="s">
        <v>15</v>
      </c>
      <c r="D2" s="11" t="s">
        <v>17</v>
      </c>
      <c r="E2" s="11" t="s">
        <v>19</v>
      </c>
      <c r="F2" t="s">
        <v>84</v>
      </c>
    </row>
    <row r="3" spans="2:6" x14ac:dyDescent="0.3">
      <c r="B3" s="9">
        <v>45444</v>
      </c>
      <c r="C3" s="9">
        <f>B3+90</f>
        <v>45534</v>
      </c>
      <c r="D3" s="6">
        <f>DATEDIF(B3,C3,"d")</f>
        <v>90</v>
      </c>
      <c r="E3" s="6">
        <f>NETWORKDAYS(B3,C3)</f>
        <v>65</v>
      </c>
      <c r="F3">
        <f>D3-E3</f>
        <v>25</v>
      </c>
    </row>
    <row r="4" spans="2:6" x14ac:dyDescent="0.3">
      <c r="B4" s="9">
        <v>45456</v>
      </c>
      <c r="C4" s="9">
        <f>B4+30</f>
        <v>45486</v>
      </c>
      <c r="D4" s="6">
        <f t="shared" ref="D4:D12" si="0">DATEDIF(B4,C4,"d")</f>
        <v>30</v>
      </c>
      <c r="E4" s="6">
        <f t="shared" ref="E4:E12" si="1">NETWORKDAYS(B4,C4)</f>
        <v>22</v>
      </c>
      <c r="F4">
        <f t="shared" ref="F4:F12" si="2">D4-E4</f>
        <v>8</v>
      </c>
    </row>
    <row r="5" spans="2:6" x14ac:dyDescent="0.3">
      <c r="B5" s="9">
        <v>45376</v>
      </c>
      <c r="C5" s="9">
        <f>B5+84</f>
        <v>45460</v>
      </c>
      <c r="D5" s="6">
        <f t="shared" si="0"/>
        <v>84</v>
      </c>
      <c r="E5" s="6">
        <f t="shared" si="1"/>
        <v>61</v>
      </c>
      <c r="F5">
        <f t="shared" si="2"/>
        <v>23</v>
      </c>
    </row>
    <row r="6" spans="2:6" x14ac:dyDescent="0.3">
      <c r="B6" s="9">
        <v>45388</v>
      </c>
      <c r="C6" s="9">
        <f>B6+90</f>
        <v>45478</v>
      </c>
      <c r="D6" s="6">
        <f t="shared" si="0"/>
        <v>90</v>
      </c>
      <c r="E6" s="6">
        <f t="shared" si="1"/>
        <v>65</v>
      </c>
      <c r="F6">
        <f t="shared" si="2"/>
        <v>25</v>
      </c>
    </row>
    <row r="7" spans="2:6" x14ac:dyDescent="0.3">
      <c r="B7" s="9">
        <v>45138</v>
      </c>
      <c r="C7" s="9">
        <f>B7+195</f>
        <v>45333</v>
      </c>
      <c r="D7" s="6">
        <f t="shared" si="0"/>
        <v>195</v>
      </c>
      <c r="E7" s="6">
        <f t="shared" si="1"/>
        <v>140</v>
      </c>
      <c r="F7">
        <f t="shared" si="2"/>
        <v>55</v>
      </c>
    </row>
    <row r="8" spans="2:6" x14ac:dyDescent="0.3">
      <c r="B8" s="9">
        <v>45150</v>
      </c>
      <c r="C8" s="9">
        <f>B8+12</f>
        <v>45162</v>
      </c>
      <c r="D8" s="6">
        <f t="shared" si="0"/>
        <v>12</v>
      </c>
      <c r="E8" s="6">
        <f t="shared" si="1"/>
        <v>9</v>
      </c>
      <c r="F8">
        <f t="shared" si="2"/>
        <v>3</v>
      </c>
    </row>
    <row r="9" spans="2:6" x14ac:dyDescent="0.3">
      <c r="B9" s="9">
        <v>45240</v>
      </c>
      <c r="C9" s="9">
        <f>B9+270</f>
        <v>45510</v>
      </c>
      <c r="D9" s="6">
        <f t="shared" si="0"/>
        <v>270</v>
      </c>
      <c r="E9" s="6">
        <f t="shared" si="1"/>
        <v>193</v>
      </c>
      <c r="F9">
        <f t="shared" si="2"/>
        <v>77</v>
      </c>
    </row>
    <row r="10" spans="2:6" x14ac:dyDescent="0.3">
      <c r="B10" s="9">
        <v>45339</v>
      </c>
      <c r="C10" s="9">
        <f>B10+32</f>
        <v>45371</v>
      </c>
      <c r="D10" s="6">
        <f t="shared" si="0"/>
        <v>32</v>
      </c>
      <c r="E10" s="6">
        <f t="shared" si="1"/>
        <v>23</v>
      </c>
      <c r="F10">
        <f t="shared" si="2"/>
        <v>9</v>
      </c>
    </row>
    <row r="11" spans="2:6" x14ac:dyDescent="0.3">
      <c r="B11" s="9">
        <v>44839</v>
      </c>
      <c r="C11" s="9">
        <f>B11+500</f>
        <v>45339</v>
      </c>
      <c r="D11" s="6">
        <f t="shared" si="0"/>
        <v>500</v>
      </c>
      <c r="E11" s="6">
        <f t="shared" si="1"/>
        <v>358</v>
      </c>
      <c r="F11">
        <f t="shared" si="2"/>
        <v>142</v>
      </c>
    </row>
    <row r="12" spans="2:6" x14ac:dyDescent="0.3">
      <c r="B12" s="9">
        <v>44851</v>
      </c>
      <c r="C12" s="9">
        <f>B12+248</f>
        <v>45099</v>
      </c>
      <c r="D12" s="6">
        <f t="shared" si="0"/>
        <v>248</v>
      </c>
      <c r="E12" s="6">
        <f t="shared" si="1"/>
        <v>179</v>
      </c>
      <c r="F12">
        <f t="shared" si="2"/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796-3733-4864-BBDB-23198570D14C}">
  <dimension ref="B2:H14"/>
  <sheetViews>
    <sheetView topLeftCell="D1" zoomScale="130" zoomScaleNormal="130" workbookViewId="0">
      <selection activeCell="H4" sqref="H4"/>
    </sheetView>
  </sheetViews>
  <sheetFormatPr defaultColWidth="8.77734375" defaultRowHeight="14.4" x14ac:dyDescent="0.3"/>
  <cols>
    <col min="1" max="1" width="3.77734375" customWidth="1"/>
    <col min="2" max="2" width="8.109375" bestFit="1" customWidth="1"/>
    <col min="3" max="3" width="10.109375" bestFit="1" customWidth="1"/>
    <col min="4" max="4" width="9.77734375" bestFit="1" customWidth="1"/>
    <col min="5" max="5" width="8.44140625" bestFit="1" customWidth="1"/>
    <col min="6" max="6" width="8.6640625" bestFit="1" customWidth="1"/>
    <col min="7" max="7" width="12.44140625" bestFit="1" customWidth="1"/>
    <col min="8" max="8" width="27.33203125" bestFit="1" customWidth="1"/>
  </cols>
  <sheetData>
    <row r="2" spans="2:8" x14ac:dyDescent="0.3">
      <c r="B2" s="16" t="s">
        <v>20</v>
      </c>
      <c r="C2" s="1" t="s">
        <v>45</v>
      </c>
      <c r="D2" s="1" t="s">
        <v>46</v>
      </c>
      <c r="E2" s="1" t="s">
        <v>22</v>
      </c>
      <c r="F2" s="2" t="s">
        <v>23</v>
      </c>
      <c r="G2" s="1" t="s">
        <v>85</v>
      </c>
    </row>
    <row r="3" spans="2:8" x14ac:dyDescent="0.3">
      <c r="B3" s="12">
        <v>11023</v>
      </c>
      <c r="C3" s="12" t="s">
        <v>24</v>
      </c>
      <c r="D3" s="12" t="s">
        <v>47</v>
      </c>
      <c r="E3" s="13" t="s">
        <v>25</v>
      </c>
      <c r="F3" s="14">
        <v>92799</v>
      </c>
      <c r="G3" t="str">
        <f>_xlfn.TEXTJOIN(" ",TRUE,C3,D3)</f>
        <v>Bill Smith</v>
      </c>
      <c r="H3" t="s">
        <v>86</v>
      </c>
    </row>
    <row r="4" spans="2:8" x14ac:dyDescent="0.3">
      <c r="B4" s="12">
        <v>11024</v>
      </c>
      <c r="C4" s="12" t="s">
        <v>26</v>
      </c>
      <c r="D4" s="12" t="s">
        <v>48</v>
      </c>
      <c r="E4" s="13" t="s">
        <v>27</v>
      </c>
      <c r="F4" s="14">
        <v>666566</v>
      </c>
      <c r="G4" t="str">
        <f>_xlfn.TEXTJOIN(" ",TRUE,C4,D4)</f>
        <v>Kennedi Woo</v>
      </c>
    </row>
    <row r="5" spans="2:8" x14ac:dyDescent="0.3">
      <c r="B5" s="12">
        <v>11025</v>
      </c>
      <c r="C5" s="12" t="s">
        <v>28</v>
      </c>
      <c r="D5" s="12" t="s">
        <v>49</v>
      </c>
      <c r="E5" s="13" t="s">
        <v>29</v>
      </c>
      <c r="F5" s="14">
        <v>99127</v>
      </c>
      <c r="G5" t="str">
        <f>_xlfn.TEXTJOIN(" ",TRUE,C5,D5)</f>
        <v>Harley Lang</v>
      </c>
    </row>
    <row r="6" spans="2:8" x14ac:dyDescent="0.3">
      <c r="B6" s="12">
        <v>11026</v>
      </c>
      <c r="C6" s="12" t="s">
        <v>30</v>
      </c>
      <c r="D6" s="12" t="s">
        <v>50</v>
      </c>
      <c r="E6" s="13" t="s">
        <v>27</v>
      </c>
      <c r="F6" s="14">
        <v>54990</v>
      </c>
      <c r="G6" t="str">
        <f>_xlfn.TEXTJOIN(" ",TRUE,C6,D6)</f>
        <v>Nyla Johnson</v>
      </c>
    </row>
    <row r="7" spans="2:8" x14ac:dyDescent="0.3">
      <c r="B7" s="12">
        <v>11027</v>
      </c>
      <c r="C7" s="12" t="s">
        <v>31</v>
      </c>
      <c r="D7" s="12" t="s">
        <v>51</v>
      </c>
      <c r="E7" s="13" t="s">
        <v>25</v>
      </c>
      <c r="F7" s="14">
        <v>18856</v>
      </c>
      <c r="G7" t="str">
        <f>_xlfn.TEXTJOIN(" ",TRUE,C7,D7)</f>
        <v>David Mary</v>
      </c>
    </row>
    <row r="8" spans="2:8" x14ac:dyDescent="0.3">
      <c r="B8" s="12">
        <v>11028</v>
      </c>
      <c r="C8" s="12" t="s">
        <v>32</v>
      </c>
      <c r="D8" s="12" t="s">
        <v>52</v>
      </c>
      <c r="E8" s="13" t="s">
        <v>29</v>
      </c>
      <c r="F8" s="14">
        <v>7648</v>
      </c>
      <c r="G8" t="str">
        <f>_xlfn.TEXTJOIN(" ",TRUE,C8,D8)</f>
        <v>Ivan Garcia</v>
      </c>
    </row>
    <row r="9" spans="2:8" x14ac:dyDescent="0.3">
      <c r="B9" s="12">
        <v>11029</v>
      </c>
      <c r="C9" s="12" t="s">
        <v>33</v>
      </c>
      <c r="D9" s="12" t="s">
        <v>53</v>
      </c>
      <c r="E9" s="13" t="s">
        <v>25</v>
      </c>
      <c r="F9" s="14">
        <v>9865</v>
      </c>
      <c r="G9" t="str">
        <f>_xlfn.TEXTJOIN(" ",TRUE,C9,D9)</f>
        <v>Jonah Alcaraz</v>
      </c>
    </row>
    <row r="10" spans="2:8" x14ac:dyDescent="0.3">
      <c r="B10" s="12">
        <v>11030</v>
      </c>
      <c r="C10" s="12" t="s">
        <v>34</v>
      </c>
      <c r="D10" s="12" t="s">
        <v>54</v>
      </c>
      <c r="E10" s="13" t="s">
        <v>27</v>
      </c>
      <c r="F10" s="14">
        <v>78305</v>
      </c>
      <c r="G10" t="str">
        <f>_xlfn.TEXTJOIN(" ",TRUE,C10,D10)</f>
        <v>Jordan West</v>
      </c>
    </row>
    <row r="11" spans="2:8" x14ac:dyDescent="0.3">
      <c r="B11" s="12">
        <v>11031</v>
      </c>
      <c r="C11" s="12" t="s">
        <v>35</v>
      </c>
      <c r="D11" s="12" t="s">
        <v>55</v>
      </c>
      <c r="E11" s="13" t="s">
        <v>36</v>
      </c>
      <c r="F11" s="14">
        <v>122473</v>
      </c>
      <c r="G11" t="str">
        <f>_xlfn.TEXTJOIN(" ",TRUE,C11,D11)</f>
        <v>Kylee Length</v>
      </c>
    </row>
    <row r="12" spans="2:8" x14ac:dyDescent="0.3">
      <c r="B12" s="12">
        <v>11032</v>
      </c>
      <c r="C12" s="12" t="s">
        <v>37</v>
      </c>
      <c r="D12" s="12" t="s">
        <v>56</v>
      </c>
      <c r="E12" s="13" t="s">
        <v>29</v>
      </c>
      <c r="F12" s="14">
        <v>80887</v>
      </c>
      <c r="G12" t="str">
        <f>_xlfn.TEXTJOIN(" ",TRUE,C12,D12)</f>
        <v>Nora Rogers</v>
      </c>
    </row>
    <row r="13" spans="2:8" x14ac:dyDescent="0.3">
      <c r="B13" s="12">
        <v>11033</v>
      </c>
      <c r="C13" s="12" t="s">
        <v>38</v>
      </c>
      <c r="D13" s="12" t="s">
        <v>57</v>
      </c>
      <c r="E13" s="13" t="s">
        <v>36</v>
      </c>
      <c r="F13" s="14">
        <v>23297</v>
      </c>
      <c r="G13" t="str">
        <f>_xlfn.TEXTJOIN(" ",TRUE,C13,D13)</f>
        <v>Brendan Alan</v>
      </c>
    </row>
    <row r="14" spans="2:8" x14ac:dyDescent="0.3">
      <c r="B14" s="12">
        <v>11034</v>
      </c>
      <c r="C14" s="12" t="s">
        <v>39</v>
      </c>
      <c r="D14" s="12" t="s">
        <v>58</v>
      </c>
      <c r="E14" s="13" t="s">
        <v>40</v>
      </c>
      <c r="F14" s="14">
        <v>39200</v>
      </c>
      <c r="G14" t="str">
        <f>_xlfn.TEXTJOIN(" ",TRUE,C14,D14)</f>
        <v>Conor Jehfam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8539-C334-4E8F-9046-3D307F73C83E}">
  <dimension ref="B2:D9"/>
  <sheetViews>
    <sheetView zoomScale="130" zoomScaleNormal="130" workbookViewId="0">
      <selection activeCell="D3" sqref="D3"/>
    </sheetView>
  </sheetViews>
  <sheetFormatPr defaultColWidth="8.77734375" defaultRowHeight="14.4" x14ac:dyDescent="0.3"/>
  <cols>
    <col min="1" max="1" width="4.33203125" customWidth="1"/>
    <col min="2" max="2" width="19.77734375" customWidth="1"/>
    <col min="3" max="3" width="15.109375" bestFit="1" customWidth="1"/>
  </cols>
  <sheetData>
    <row r="2" spans="2:4" x14ac:dyDescent="0.3">
      <c r="B2" s="2" t="s">
        <v>80</v>
      </c>
      <c r="C2" t="s">
        <v>87</v>
      </c>
      <c r="D2" t="s">
        <v>88</v>
      </c>
    </row>
    <row r="3" spans="2:4" x14ac:dyDescent="0.3">
      <c r="B3" s="12" t="s">
        <v>73</v>
      </c>
      <c r="C3" t="str">
        <f>TRIM(B3)</f>
        <v>BILL SmiTH</v>
      </c>
      <c r="D3" t="str">
        <f>PROPER(TRIM(C3))</f>
        <v>Bill Smith</v>
      </c>
    </row>
    <row r="4" spans="2:4" x14ac:dyDescent="0.3">
      <c r="B4" s="12" t="s">
        <v>74</v>
      </c>
      <c r="C4" t="str">
        <f t="shared" ref="C4:C9" si="0">TRIM(B4)</f>
        <v>KennEDI JOHNSON</v>
      </c>
      <c r="D4" t="str">
        <f t="shared" ref="D4:D9" si="1">PROPER(TRIM(C4))</f>
        <v>Kennedi Johnson</v>
      </c>
    </row>
    <row r="5" spans="2:4" x14ac:dyDescent="0.3">
      <c r="B5" s="12" t="s">
        <v>75</v>
      </c>
      <c r="C5" t="str">
        <f t="shared" si="0"/>
        <v>Harley WESt</v>
      </c>
      <c r="D5" t="str">
        <f t="shared" si="1"/>
        <v>Harley West</v>
      </c>
    </row>
    <row r="6" spans="2:4" x14ac:dyDescent="0.3">
      <c r="B6" s="12" t="s">
        <v>76</v>
      </c>
      <c r="C6" t="str">
        <f t="shared" si="0"/>
        <v>IVAN HINEY</v>
      </c>
      <c r="D6" t="str">
        <f t="shared" si="1"/>
        <v>Ivan Hiney</v>
      </c>
    </row>
    <row r="7" spans="2:4" x14ac:dyDescent="0.3">
      <c r="B7" s="12" t="s">
        <v>77</v>
      </c>
      <c r="C7" t="str">
        <f t="shared" si="0"/>
        <v>David BLACH</v>
      </c>
      <c r="D7" t="str">
        <f t="shared" si="1"/>
        <v>David Blach</v>
      </c>
    </row>
    <row r="8" spans="2:4" x14ac:dyDescent="0.3">
      <c r="B8" s="12" t="s">
        <v>78</v>
      </c>
      <c r="C8" t="str">
        <f t="shared" si="0"/>
        <v>JONah Western</v>
      </c>
      <c r="D8" t="str">
        <f t="shared" si="1"/>
        <v>Jonah Western</v>
      </c>
    </row>
    <row r="9" spans="2:4" x14ac:dyDescent="0.3">
      <c r="B9" s="12" t="s">
        <v>79</v>
      </c>
      <c r="C9" t="str">
        <f t="shared" si="0"/>
        <v>MikaHH Moo</v>
      </c>
      <c r="D9" t="str">
        <f t="shared" si="1"/>
        <v>Mikahh Moo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6DDA-9293-454F-883B-5881C86C329B}">
  <dimension ref="B2:H14"/>
  <sheetViews>
    <sheetView zoomScale="145" zoomScaleNormal="145" workbookViewId="0">
      <selection activeCell="H3" sqref="H3"/>
    </sheetView>
  </sheetViews>
  <sheetFormatPr defaultColWidth="8.77734375" defaultRowHeight="14.4" x14ac:dyDescent="0.3"/>
  <cols>
    <col min="1" max="1" width="4.109375" customWidth="1"/>
    <col min="2" max="2" width="10.109375" bestFit="1" customWidth="1"/>
    <col min="5" max="5" width="5.33203125" customWidth="1"/>
    <col min="6" max="6" width="9.33203125" bestFit="1" customWidth="1"/>
  </cols>
  <sheetData>
    <row r="2" spans="2:8" x14ac:dyDescent="0.3">
      <c r="B2" s="1" t="s">
        <v>45</v>
      </c>
      <c r="C2" s="1" t="s">
        <v>0</v>
      </c>
      <c r="D2" s="1" t="s">
        <v>1</v>
      </c>
      <c r="F2" s="1" t="s">
        <v>62</v>
      </c>
      <c r="G2" s="2" t="s">
        <v>59</v>
      </c>
      <c r="H2" s="1" t="s">
        <v>81</v>
      </c>
    </row>
    <row r="3" spans="2:8" x14ac:dyDescent="0.3">
      <c r="B3" s="12" t="s">
        <v>24</v>
      </c>
      <c r="C3" t="s">
        <v>59</v>
      </c>
      <c r="D3" s="6">
        <v>125</v>
      </c>
      <c r="F3" s="6" t="b">
        <f>IF(D3&gt;250,TRUE,FALSE)</f>
        <v>0</v>
      </c>
      <c r="G3" t="str">
        <f>IF(AND(D3&gt;250,C3="Olives"),"T","F")</f>
        <v>F</v>
      </c>
      <c r="H3" t="str">
        <f>IF(OR(D3&gt;250,C3="Wine"),"T","F")</f>
        <v>F</v>
      </c>
    </row>
    <row r="4" spans="2:8" x14ac:dyDescent="0.3">
      <c r="B4" s="12" t="s">
        <v>26</v>
      </c>
      <c r="C4" t="s">
        <v>60</v>
      </c>
      <c r="D4" s="6">
        <v>500</v>
      </c>
      <c r="F4" s="6" t="b">
        <f t="shared" ref="F4:F14" si="0">IF(D4&gt;250,TRUE,FALSE)</f>
        <v>1</v>
      </c>
      <c r="G4" t="str">
        <f t="shared" ref="G4:G14" si="1">IF(AND(D4&gt;250,C4="Olives"),"T","F")</f>
        <v>F</v>
      </c>
      <c r="H4" t="str">
        <f t="shared" ref="H4:H14" si="2">IF(OR(D4&gt;250,C4="Wine"),"T","F")</f>
        <v>T</v>
      </c>
    </row>
    <row r="5" spans="2:8" x14ac:dyDescent="0.3">
      <c r="B5" s="12" t="s">
        <v>28</v>
      </c>
      <c r="C5" t="s">
        <v>59</v>
      </c>
      <c r="D5" s="6">
        <v>650</v>
      </c>
      <c r="F5" s="6" t="b">
        <f>IF(D5&gt;250,TRUE,FALSE)</f>
        <v>1</v>
      </c>
      <c r="G5" t="str">
        <f t="shared" si="1"/>
        <v>T</v>
      </c>
      <c r="H5" t="str">
        <f t="shared" si="2"/>
        <v>T</v>
      </c>
    </row>
    <row r="6" spans="2:8" x14ac:dyDescent="0.3">
      <c r="B6" s="12" t="s">
        <v>30</v>
      </c>
      <c r="C6" t="s">
        <v>60</v>
      </c>
      <c r="D6" s="6">
        <v>100</v>
      </c>
      <c r="F6" s="6" t="b">
        <f t="shared" si="0"/>
        <v>0</v>
      </c>
      <c r="G6" t="str">
        <f t="shared" si="1"/>
        <v>F</v>
      </c>
      <c r="H6" t="str">
        <f t="shared" si="2"/>
        <v>F</v>
      </c>
    </row>
    <row r="7" spans="2:8" x14ac:dyDescent="0.3">
      <c r="B7" s="12" t="s">
        <v>31</v>
      </c>
      <c r="C7" t="s">
        <v>61</v>
      </c>
      <c r="D7" s="6">
        <v>248</v>
      </c>
      <c r="F7" s="6" t="b">
        <f t="shared" si="0"/>
        <v>0</v>
      </c>
      <c r="G7" t="str">
        <f t="shared" si="1"/>
        <v>F</v>
      </c>
      <c r="H7" t="str">
        <f t="shared" si="2"/>
        <v>F</v>
      </c>
    </row>
    <row r="8" spans="2:8" x14ac:dyDescent="0.3">
      <c r="B8" s="12" t="s">
        <v>32</v>
      </c>
      <c r="C8" t="s">
        <v>59</v>
      </c>
      <c r="D8" s="6">
        <v>555</v>
      </c>
      <c r="F8" s="6" t="b">
        <f t="shared" si="0"/>
        <v>1</v>
      </c>
      <c r="G8" t="str">
        <f t="shared" si="1"/>
        <v>T</v>
      </c>
      <c r="H8" t="str">
        <f t="shared" si="2"/>
        <v>T</v>
      </c>
    </row>
    <row r="9" spans="2:8" x14ac:dyDescent="0.3">
      <c r="B9" s="12" t="s">
        <v>33</v>
      </c>
      <c r="C9" t="s">
        <v>60</v>
      </c>
      <c r="D9" s="6">
        <v>50</v>
      </c>
      <c r="F9" s="6" t="b">
        <f t="shared" si="0"/>
        <v>0</v>
      </c>
      <c r="G9" t="str">
        <f t="shared" si="1"/>
        <v>F</v>
      </c>
      <c r="H9" t="str">
        <f t="shared" si="2"/>
        <v>F</v>
      </c>
    </row>
    <row r="10" spans="2:8" x14ac:dyDescent="0.3">
      <c r="B10" s="12" t="s">
        <v>34</v>
      </c>
      <c r="C10" t="s">
        <v>61</v>
      </c>
      <c r="D10" s="6">
        <v>235</v>
      </c>
      <c r="F10" s="6" t="b">
        <f t="shared" si="0"/>
        <v>0</v>
      </c>
      <c r="G10" t="str">
        <f t="shared" si="1"/>
        <v>F</v>
      </c>
      <c r="H10" t="str">
        <f t="shared" si="2"/>
        <v>F</v>
      </c>
    </row>
    <row r="11" spans="2:8" x14ac:dyDescent="0.3">
      <c r="B11" s="12" t="s">
        <v>35</v>
      </c>
      <c r="C11" t="s">
        <v>59</v>
      </c>
      <c r="D11" s="6">
        <v>220</v>
      </c>
      <c r="F11" s="6" t="b">
        <f t="shared" si="0"/>
        <v>0</v>
      </c>
      <c r="G11" t="str">
        <f t="shared" si="1"/>
        <v>F</v>
      </c>
      <c r="H11" t="str">
        <f t="shared" si="2"/>
        <v>F</v>
      </c>
    </row>
    <row r="12" spans="2:8" x14ac:dyDescent="0.3">
      <c r="B12" s="12" t="s">
        <v>37</v>
      </c>
      <c r="C12" t="s">
        <v>59</v>
      </c>
      <c r="D12" s="6">
        <v>258</v>
      </c>
      <c r="F12" s="6" t="b">
        <f t="shared" si="0"/>
        <v>1</v>
      </c>
      <c r="G12" t="str">
        <f t="shared" si="1"/>
        <v>T</v>
      </c>
      <c r="H12" t="str">
        <f t="shared" si="2"/>
        <v>T</v>
      </c>
    </row>
    <row r="13" spans="2:8" x14ac:dyDescent="0.3">
      <c r="B13" s="12" t="s">
        <v>38</v>
      </c>
      <c r="C13" t="s">
        <v>59</v>
      </c>
      <c r="D13" s="6">
        <v>995</v>
      </c>
      <c r="F13" s="6" t="b">
        <f t="shared" si="0"/>
        <v>1</v>
      </c>
      <c r="G13" t="str">
        <f t="shared" si="1"/>
        <v>T</v>
      </c>
      <c r="H13" t="str">
        <f t="shared" si="2"/>
        <v>T</v>
      </c>
    </row>
    <row r="14" spans="2:8" x14ac:dyDescent="0.3">
      <c r="B14" s="12" t="s">
        <v>39</v>
      </c>
      <c r="C14" t="s">
        <v>61</v>
      </c>
      <c r="D14" s="6">
        <v>158</v>
      </c>
      <c r="F14" s="6" t="b">
        <f t="shared" si="0"/>
        <v>0</v>
      </c>
      <c r="G14" t="str">
        <f t="shared" si="1"/>
        <v>F</v>
      </c>
      <c r="H14" t="str">
        <f t="shared" si="2"/>
        <v>F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A267-8ABA-4FB8-BC00-9D8796239122}">
  <dimension ref="B2:P29"/>
  <sheetViews>
    <sheetView zoomScale="84" zoomScaleNormal="130" workbookViewId="0">
      <selection activeCell="D19" sqref="D19"/>
    </sheetView>
  </sheetViews>
  <sheetFormatPr defaultColWidth="8.77734375" defaultRowHeight="14.4" x14ac:dyDescent="0.3"/>
  <cols>
    <col min="1" max="1" width="4.6640625" customWidth="1"/>
    <col min="5" max="5" width="6.109375" customWidth="1"/>
    <col min="6" max="6" width="6.21875" bestFit="1" customWidth="1"/>
    <col min="7" max="7" width="8.44140625" bestFit="1" customWidth="1"/>
    <col min="8" max="8" width="8" bestFit="1" customWidth="1"/>
    <col min="9" max="9" width="6.109375" customWidth="1"/>
    <col min="10" max="10" width="6.21875" bestFit="1" customWidth="1"/>
    <col min="12" max="12" width="9.5546875" bestFit="1" customWidth="1"/>
    <col min="13" max="13" width="5.77734375" customWidth="1"/>
    <col min="14" max="14" width="6.21875" bestFit="1" customWidth="1"/>
    <col min="16" max="16" width="8.6640625" bestFit="1" customWidth="1"/>
  </cols>
  <sheetData>
    <row r="2" spans="2:16" x14ac:dyDescent="0.3">
      <c r="B2" s="16" t="s">
        <v>20</v>
      </c>
      <c r="C2" s="1" t="s">
        <v>21</v>
      </c>
      <c r="D2" s="2" t="s">
        <v>23</v>
      </c>
      <c r="F2" s="2" t="s">
        <v>72</v>
      </c>
      <c r="G2" s="1" t="s">
        <v>21</v>
      </c>
      <c r="H2" s="2" t="s">
        <v>23</v>
      </c>
      <c r="J2" s="2" t="s">
        <v>72</v>
      </c>
      <c r="K2" s="1" t="s">
        <v>21</v>
      </c>
      <c r="L2" s="2" t="s">
        <v>23</v>
      </c>
      <c r="N2" s="2" t="s">
        <v>72</v>
      </c>
      <c r="O2" s="1" t="s">
        <v>21</v>
      </c>
      <c r="P2" s="2" t="s">
        <v>23</v>
      </c>
    </row>
    <row r="3" spans="2:16" x14ac:dyDescent="0.3">
      <c r="B3" s="12"/>
      <c r="C3" s="12"/>
      <c r="D3" s="14"/>
      <c r="F3" s="12">
        <v>11034</v>
      </c>
      <c r="G3" s="12" t="s">
        <v>39</v>
      </c>
      <c r="H3" s="14">
        <v>39200</v>
      </c>
      <c r="J3" s="17">
        <f>F10+1</f>
        <v>11042</v>
      </c>
      <c r="K3" t="s">
        <v>63</v>
      </c>
      <c r="L3" s="14">
        <v>43120</v>
      </c>
      <c r="N3" s="12">
        <v>11023</v>
      </c>
      <c r="O3" s="12" t="s">
        <v>24</v>
      </c>
      <c r="P3" s="14">
        <v>92799</v>
      </c>
    </row>
    <row r="4" spans="2:16" x14ac:dyDescent="0.3">
      <c r="B4" s="12"/>
      <c r="C4" s="12"/>
      <c r="D4" s="14"/>
      <c r="F4" s="12">
        <v>11035</v>
      </c>
      <c r="G4" s="12" t="s">
        <v>41</v>
      </c>
      <c r="H4" s="14">
        <v>12188</v>
      </c>
      <c r="J4" s="17">
        <f t="shared" ref="J4:J11" si="0">J3+1</f>
        <v>11043</v>
      </c>
      <c r="K4" t="s">
        <v>64</v>
      </c>
      <c r="L4" s="14">
        <v>13406.800000000001</v>
      </c>
      <c r="N4" s="12">
        <v>11024</v>
      </c>
      <c r="O4" s="12" t="s">
        <v>26</v>
      </c>
      <c r="P4" s="14">
        <v>666566</v>
      </c>
    </row>
    <row r="5" spans="2:16" x14ac:dyDescent="0.3">
      <c r="B5" s="12"/>
      <c r="C5" s="12"/>
      <c r="D5" s="14"/>
      <c r="F5" s="12">
        <v>11036</v>
      </c>
      <c r="G5" s="12" t="s">
        <v>42</v>
      </c>
      <c r="H5" s="14">
        <v>13666</v>
      </c>
      <c r="J5" s="17">
        <f t="shared" si="0"/>
        <v>11044</v>
      </c>
      <c r="K5" t="s">
        <v>65</v>
      </c>
      <c r="L5" s="14">
        <v>15032.6</v>
      </c>
      <c r="N5" s="12">
        <v>11025</v>
      </c>
      <c r="O5" s="12" t="s">
        <v>28</v>
      </c>
      <c r="P5" s="14">
        <v>99127</v>
      </c>
    </row>
    <row r="6" spans="2:16" x14ac:dyDescent="0.3">
      <c r="B6" s="12"/>
      <c r="C6" s="12"/>
      <c r="D6" s="14"/>
      <c r="F6" s="12">
        <v>11037</v>
      </c>
      <c r="G6" s="12" t="s">
        <v>43</v>
      </c>
      <c r="H6" s="14">
        <v>96747</v>
      </c>
      <c r="J6" s="17">
        <f t="shared" si="0"/>
        <v>11045</v>
      </c>
      <c r="K6" t="s">
        <v>66</v>
      </c>
      <c r="L6" s="14">
        <v>106421.70000000001</v>
      </c>
      <c r="N6" s="12">
        <v>11026</v>
      </c>
      <c r="O6" s="12" t="s">
        <v>30</v>
      </c>
      <c r="P6" s="14">
        <v>54990</v>
      </c>
    </row>
    <row r="7" spans="2:16" x14ac:dyDescent="0.3">
      <c r="B7" s="12"/>
      <c r="C7" s="12"/>
      <c r="D7" s="14"/>
      <c r="F7" s="12">
        <v>11038</v>
      </c>
      <c r="G7" s="12" t="s">
        <v>44</v>
      </c>
      <c r="H7" s="14">
        <v>8681</v>
      </c>
      <c r="J7" s="17">
        <f t="shared" si="0"/>
        <v>11046</v>
      </c>
      <c r="K7" t="s">
        <v>67</v>
      </c>
      <c r="L7" s="14">
        <v>9549.1</v>
      </c>
      <c r="N7" s="12">
        <v>11027</v>
      </c>
      <c r="O7" s="12" t="s">
        <v>31</v>
      </c>
      <c r="P7" s="14">
        <v>18856</v>
      </c>
    </row>
    <row r="8" spans="2:16" x14ac:dyDescent="0.3">
      <c r="B8" s="12"/>
      <c r="C8" s="12"/>
      <c r="D8" s="14"/>
      <c r="F8" s="12">
        <v>11039</v>
      </c>
      <c r="G8" s="15" t="s">
        <v>31</v>
      </c>
      <c r="H8" s="14">
        <v>9734</v>
      </c>
      <c r="J8" s="17">
        <f t="shared" si="0"/>
        <v>11047</v>
      </c>
      <c r="K8" t="s">
        <v>68</v>
      </c>
      <c r="L8" s="14">
        <v>10707.400000000001</v>
      </c>
      <c r="N8" s="12">
        <v>11028</v>
      </c>
      <c r="O8" s="12" t="s">
        <v>32</v>
      </c>
      <c r="P8" s="14">
        <v>7648</v>
      </c>
    </row>
    <row r="9" spans="2:16" x14ac:dyDescent="0.3">
      <c r="B9" s="12"/>
      <c r="C9" s="12"/>
      <c r="D9" s="14"/>
      <c r="F9" s="12">
        <v>11040</v>
      </c>
      <c r="G9" s="15" t="s">
        <v>42</v>
      </c>
      <c r="H9" s="14">
        <v>68908</v>
      </c>
      <c r="J9" s="17">
        <f t="shared" si="0"/>
        <v>11048</v>
      </c>
      <c r="K9" t="s">
        <v>69</v>
      </c>
      <c r="L9" s="14">
        <v>75798.8</v>
      </c>
      <c r="N9" s="12">
        <v>11029</v>
      </c>
      <c r="O9" s="12" t="s">
        <v>33</v>
      </c>
      <c r="P9" s="14">
        <v>9865</v>
      </c>
    </row>
    <row r="10" spans="2:16" x14ac:dyDescent="0.3">
      <c r="B10" s="12"/>
      <c r="C10" s="12"/>
      <c r="D10" s="14"/>
      <c r="F10" s="12">
        <v>11041</v>
      </c>
      <c r="G10" s="15" t="s">
        <v>43</v>
      </c>
      <c r="H10" s="14">
        <v>20499</v>
      </c>
      <c r="J10" s="17">
        <f t="shared" si="0"/>
        <v>11049</v>
      </c>
      <c r="K10" t="s">
        <v>70</v>
      </c>
      <c r="L10" s="14">
        <v>22548.9</v>
      </c>
      <c r="N10" s="12">
        <v>11030</v>
      </c>
      <c r="O10" s="12" t="s">
        <v>34</v>
      </c>
      <c r="P10" s="14">
        <v>78305</v>
      </c>
    </row>
    <row r="11" spans="2:16" x14ac:dyDescent="0.3">
      <c r="B11" s="12"/>
      <c r="C11" s="12"/>
      <c r="D11" s="14"/>
      <c r="J11" s="17">
        <f t="shared" si="0"/>
        <v>11050</v>
      </c>
      <c r="K11" t="s">
        <v>71</v>
      </c>
      <c r="L11" s="14">
        <v>47432.000000000007</v>
      </c>
      <c r="N11" s="12">
        <v>11031</v>
      </c>
      <c r="O11" s="12" t="s">
        <v>35</v>
      </c>
      <c r="P11" s="14">
        <v>122473</v>
      </c>
    </row>
    <row r="12" spans="2:16" x14ac:dyDescent="0.3">
      <c r="B12" s="12"/>
      <c r="C12" s="12"/>
      <c r="D12" s="14"/>
      <c r="N12" s="12">
        <v>11033</v>
      </c>
      <c r="O12" s="12" t="s">
        <v>38</v>
      </c>
      <c r="P12" s="14">
        <v>23297</v>
      </c>
    </row>
    <row r="13" spans="2:16" x14ac:dyDescent="0.3">
      <c r="B13" s="12"/>
      <c r="C13" s="12"/>
      <c r="D13" s="14"/>
    </row>
    <row r="14" spans="2:16" x14ac:dyDescent="0.3">
      <c r="B14" s="12"/>
      <c r="C14" s="12"/>
      <c r="D14" s="14"/>
    </row>
    <row r="15" spans="2:16" x14ac:dyDescent="0.3">
      <c r="B15" s="12" t="s">
        <v>89</v>
      </c>
      <c r="C15" s="12"/>
      <c r="D15" s="14"/>
    </row>
    <row r="16" spans="2:16" x14ac:dyDescent="0.3">
      <c r="B16" s="12"/>
      <c r="C16" s="12"/>
      <c r="D16" s="14"/>
    </row>
    <row r="17" spans="2:4" x14ac:dyDescent="0.3">
      <c r="B17" s="12"/>
      <c r="C17" s="12"/>
      <c r="D17" s="14"/>
    </row>
    <row r="18" spans="2:4" x14ac:dyDescent="0.3">
      <c r="B18" s="12"/>
      <c r="C18" s="12"/>
      <c r="D18" s="14"/>
    </row>
    <row r="19" spans="2:4" x14ac:dyDescent="0.3">
      <c r="B19" s="12"/>
      <c r="C19" s="12"/>
      <c r="D19" s="14"/>
    </row>
    <row r="20" spans="2:4" x14ac:dyDescent="0.3">
      <c r="B20" s="12"/>
      <c r="C20" s="12"/>
      <c r="D20" s="14"/>
    </row>
    <row r="21" spans="2:4" x14ac:dyDescent="0.3">
      <c r="B21" s="12"/>
      <c r="C21" s="12"/>
      <c r="D21" s="14"/>
    </row>
    <row r="22" spans="2:4" x14ac:dyDescent="0.3">
      <c r="B22" s="12"/>
      <c r="C22" s="12"/>
      <c r="D22" s="14"/>
    </row>
    <row r="23" spans="2:4" x14ac:dyDescent="0.3">
      <c r="B23" s="12"/>
      <c r="C23" s="12"/>
      <c r="D23" s="14"/>
    </row>
    <row r="24" spans="2:4" x14ac:dyDescent="0.3">
      <c r="B24" s="12"/>
      <c r="C24" s="12"/>
      <c r="D24" s="14"/>
    </row>
    <row r="25" spans="2:4" x14ac:dyDescent="0.3">
      <c r="B25" s="12"/>
      <c r="C25" s="12"/>
      <c r="D25" s="14"/>
    </row>
    <row r="26" spans="2:4" x14ac:dyDescent="0.3">
      <c r="B26" s="12"/>
      <c r="C26" s="12"/>
      <c r="D26" s="14"/>
    </row>
    <row r="27" spans="2:4" x14ac:dyDescent="0.3">
      <c r="B27" s="12"/>
      <c r="C27" s="12"/>
      <c r="D27" s="14"/>
    </row>
    <row r="28" spans="2:4" x14ac:dyDescent="0.3">
      <c r="B28" s="12"/>
      <c r="C28" s="12"/>
      <c r="D28" s="14"/>
    </row>
    <row r="29" spans="2:4" x14ac:dyDescent="0.3">
      <c r="B29" s="12"/>
      <c r="C29" s="12"/>
      <c r="D2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43FD-9EAC-4F78-858A-31B5E5027D7F}">
  <dimension ref="B2:L19"/>
  <sheetViews>
    <sheetView tabSelected="1" zoomScale="115" zoomScaleNormal="115" workbookViewId="0">
      <selection activeCell="C20" sqref="C20"/>
    </sheetView>
  </sheetViews>
  <sheetFormatPr defaultColWidth="8.77734375" defaultRowHeight="14.4" x14ac:dyDescent="0.3"/>
  <cols>
    <col min="1" max="1" width="4.77734375" customWidth="1"/>
    <col min="9" max="9" width="13.33203125" bestFit="1" customWidth="1"/>
    <col min="12" max="12" width="9.77734375" customWidth="1"/>
  </cols>
  <sheetData>
    <row r="2" spans="2:12" x14ac:dyDescent="0.3">
      <c r="B2" s="16" t="s">
        <v>20</v>
      </c>
      <c r="C2" s="1" t="s">
        <v>45</v>
      </c>
      <c r="D2" s="1" t="s">
        <v>0</v>
      </c>
      <c r="E2" s="1" t="s">
        <v>22</v>
      </c>
      <c r="F2" s="2" t="s">
        <v>23</v>
      </c>
      <c r="I2" s="18"/>
    </row>
    <row r="3" spans="2:12" x14ac:dyDescent="0.3">
      <c r="B3" s="12">
        <v>11023</v>
      </c>
      <c r="C3" s="12" t="s">
        <v>24</v>
      </c>
      <c r="D3" s="12" t="s">
        <v>2</v>
      </c>
      <c r="E3" s="13" t="s">
        <v>25</v>
      </c>
      <c r="F3" s="14">
        <v>92799</v>
      </c>
      <c r="I3" s="18"/>
    </row>
    <row r="4" spans="2:12" x14ac:dyDescent="0.3">
      <c r="B4" s="12">
        <v>11024</v>
      </c>
      <c r="C4" s="12" t="s">
        <v>26</v>
      </c>
      <c r="D4" s="12" t="s">
        <v>3</v>
      </c>
      <c r="E4" s="13" t="s">
        <v>27</v>
      </c>
      <c r="F4" s="14">
        <v>666566</v>
      </c>
      <c r="I4" s="18"/>
    </row>
    <row r="5" spans="2:12" x14ac:dyDescent="0.3">
      <c r="B5" s="12">
        <v>11025</v>
      </c>
      <c r="C5" s="12" t="s">
        <v>28</v>
      </c>
      <c r="D5" s="12" t="s">
        <v>2</v>
      </c>
      <c r="E5" s="13" t="s">
        <v>29</v>
      </c>
      <c r="F5" s="14">
        <v>99127</v>
      </c>
      <c r="I5" s="18"/>
    </row>
    <row r="6" spans="2:12" x14ac:dyDescent="0.3">
      <c r="B6" s="12">
        <v>11026</v>
      </c>
      <c r="C6" s="12" t="s">
        <v>30</v>
      </c>
      <c r="D6" s="12" t="s">
        <v>3</v>
      </c>
      <c r="E6" s="13" t="s">
        <v>27</v>
      </c>
      <c r="F6" s="14">
        <v>54990</v>
      </c>
      <c r="I6" s="21"/>
    </row>
    <row r="7" spans="2:12" x14ac:dyDescent="0.3">
      <c r="B7" s="12">
        <v>11027</v>
      </c>
      <c r="C7" s="12" t="s">
        <v>31</v>
      </c>
      <c r="D7" s="12" t="s">
        <v>4</v>
      </c>
      <c r="E7" s="13" t="s">
        <v>25</v>
      </c>
      <c r="F7" s="14">
        <v>18856</v>
      </c>
    </row>
    <row r="8" spans="2:12" x14ac:dyDescent="0.3">
      <c r="B8" s="12">
        <v>11028</v>
      </c>
      <c r="C8" s="12" t="s">
        <v>32</v>
      </c>
      <c r="D8" s="12" t="s">
        <v>3</v>
      </c>
      <c r="E8" s="13" t="s">
        <v>29</v>
      </c>
      <c r="F8" s="14">
        <v>7648</v>
      </c>
    </row>
    <row r="9" spans="2:12" x14ac:dyDescent="0.3">
      <c r="B9" s="12">
        <v>11029</v>
      </c>
      <c r="C9" s="12" t="s">
        <v>33</v>
      </c>
      <c r="D9" s="12" t="s">
        <v>4</v>
      </c>
      <c r="E9" s="13" t="s">
        <v>25</v>
      </c>
      <c r="F9" s="14">
        <v>9865</v>
      </c>
    </row>
    <row r="10" spans="2:12" x14ac:dyDescent="0.3">
      <c r="B10" s="12">
        <v>11030</v>
      </c>
      <c r="C10" s="12" t="s">
        <v>34</v>
      </c>
      <c r="D10" s="12" t="s">
        <v>3</v>
      </c>
      <c r="E10" s="13" t="s">
        <v>27</v>
      </c>
      <c r="F10" s="14">
        <v>78305</v>
      </c>
      <c r="I10" s="19"/>
      <c r="J10" s="19"/>
      <c r="K10" s="19"/>
      <c r="L10" s="19"/>
    </row>
    <row r="11" spans="2:12" x14ac:dyDescent="0.3">
      <c r="B11" s="12">
        <v>11031</v>
      </c>
      <c r="C11" s="12" t="s">
        <v>35</v>
      </c>
      <c r="D11" s="12" t="s">
        <v>4</v>
      </c>
      <c r="E11" s="13" t="s">
        <v>36</v>
      </c>
      <c r="F11" s="14">
        <v>122473</v>
      </c>
      <c r="I11" s="19"/>
      <c r="J11" s="19"/>
      <c r="K11" s="19"/>
      <c r="L11" s="19"/>
    </row>
    <row r="12" spans="2:12" x14ac:dyDescent="0.3">
      <c r="B12" s="12">
        <v>11032</v>
      </c>
      <c r="C12" s="12" t="s">
        <v>37</v>
      </c>
      <c r="D12" s="12" t="s">
        <v>2</v>
      </c>
      <c r="E12" s="13" t="s">
        <v>29</v>
      </c>
      <c r="F12" s="14">
        <v>80887</v>
      </c>
      <c r="I12" s="19"/>
      <c r="J12" s="19"/>
      <c r="K12" s="19"/>
      <c r="L12" s="19"/>
    </row>
    <row r="13" spans="2:12" x14ac:dyDescent="0.3">
      <c r="B13" s="12">
        <v>11033</v>
      </c>
      <c r="C13" s="12" t="s">
        <v>38</v>
      </c>
      <c r="D13" s="12" t="s">
        <v>2</v>
      </c>
      <c r="E13" s="13" t="s">
        <v>36</v>
      </c>
      <c r="F13" s="14">
        <v>23297</v>
      </c>
      <c r="I13" s="19"/>
      <c r="J13" s="19"/>
      <c r="K13" s="19"/>
      <c r="L13" s="19"/>
    </row>
    <row r="14" spans="2:12" x14ac:dyDescent="0.3">
      <c r="B14" s="12">
        <v>11034</v>
      </c>
      <c r="C14" s="12" t="s">
        <v>39</v>
      </c>
      <c r="D14" s="12" t="s">
        <v>2</v>
      </c>
      <c r="E14" s="13" t="s">
        <v>40</v>
      </c>
      <c r="F14" s="14">
        <v>39200</v>
      </c>
      <c r="I14" s="19"/>
      <c r="J14" s="19"/>
      <c r="K14" s="19"/>
      <c r="L14" s="19"/>
    </row>
    <row r="15" spans="2:12" x14ac:dyDescent="0.3">
      <c r="H15" s="7"/>
      <c r="I15" s="20"/>
      <c r="J15" s="20"/>
      <c r="K15" s="20"/>
      <c r="L15" s="20"/>
    </row>
    <row r="17" spans="3:3" x14ac:dyDescent="0.3">
      <c r="C17" s="23" t="s">
        <v>90</v>
      </c>
    </row>
    <row r="19" spans="3:3" x14ac:dyDescent="0.3">
      <c r="C1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Aggregate()</vt:lpstr>
      <vt:lpstr>RandBW() &amp; RandArray()</vt:lpstr>
      <vt:lpstr>Order - delivery date -DATEDIF</vt:lpstr>
      <vt:lpstr>FInding Only WOrkingDays</vt:lpstr>
      <vt:lpstr>TxtJoin &amp; TxtSplit</vt:lpstr>
      <vt:lpstr>Trim&amp; Proper(Trim))</vt:lpstr>
      <vt:lpstr>IF</vt:lpstr>
      <vt:lpstr>Vstack</vt:lpstr>
      <vt:lpstr>Groupby &amp; PivotBY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Arvinkritik S.R</cp:lastModifiedBy>
  <dcterms:created xsi:type="dcterms:W3CDTF">2024-06-06T15:04:29Z</dcterms:created>
  <dcterms:modified xsi:type="dcterms:W3CDTF">2024-10-15T21:10:03Z</dcterms:modified>
</cp:coreProperties>
</file>