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rysh\Downloads\"/>
    </mc:Choice>
  </mc:AlternateContent>
  <xr:revisionPtr revIDLastSave="0" documentId="13_ncr:1_{75F4102A-4A1F-4059-BCFB-E3BA8E8C9B9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ratula de estimacion" sheetId="5" r:id="rId1"/>
    <sheet name="Hoja Portada" sheetId="4" r:id="rId2"/>
    <sheet name="Hoja Resumen" sheetId="3" r:id="rId3"/>
  </sheets>
  <definedNames>
    <definedName name="_xlnm.Print_Area" localSheetId="0">'Caratula de estimacion'!$A$1:$J$34</definedName>
    <definedName name="_xlnm.Print_Area" localSheetId="1">'Hoja Portada'!$B$2:$L$52</definedName>
    <definedName name="_xlnm.Print_Area" localSheetId="2">'Hoja Resumen'!$B$2:$L$44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7" i="4" l="1"/>
  <c r="L5" i="3"/>
  <c r="F13" i="3"/>
  <c r="F12" i="3"/>
  <c r="L32" i="4"/>
  <c r="I32" i="4"/>
  <c r="J32" i="4"/>
  <c r="L30" i="4"/>
  <c r="L29" i="4"/>
  <c r="L28" i="4"/>
  <c r="L27" i="4"/>
  <c r="I30" i="4"/>
  <c r="J30" i="4"/>
  <c r="I29" i="4"/>
  <c r="J29" i="4"/>
  <c r="J28" i="4"/>
  <c r="J27" i="4"/>
  <c r="I28" i="4"/>
  <c r="I27" i="4"/>
  <c r="D12" i="4"/>
  <c r="F27" i="3"/>
  <c r="L22" i="3"/>
  <c r="L24" i="3"/>
  <c r="L25" i="3"/>
  <c r="L26" i="3"/>
  <c r="L27" i="3"/>
  <c r="J14" i="5"/>
  <c r="E16" i="5"/>
  <c r="K9" i="3"/>
  <c r="K8" i="3"/>
  <c r="K7" i="3"/>
  <c r="K6" i="3"/>
  <c r="K14" i="4"/>
  <c r="L52" i="4"/>
  <c r="K5" i="4"/>
  <c r="K21" i="4"/>
  <c r="K12" i="4"/>
  <c r="D14" i="4"/>
  <c r="G13" i="4"/>
  <c r="G12" i="4"/>
  <c r="E24" i="5"/>
  <c r="E25" i="5"/>
  <c r="J15" i="5"/>
  <c r="J16" i="5"/>
  <c r="J17" i="5"/>
  <c r="J18" i="5"/>
  <c r="J20" i="5"/>
  <c r="L28" i="3"/>
  <c r="K19" i="4"/>
  <c r="E17" i="5"/>
  <c r="E18" i="5"/>
  <c r="K20" i="4"/>
  <c r="F18" i="5"/>
  <c r="F15" i="5"/>
  <c r="F16" i="5"/>
  <c r="F17" i="5"/>
</calcChain>
</file>

<file path=xl/sharedStrings.xml><?xml version="1.0" encoding="utf-8"?>
<sst xmlns="http://schemas.openxmlformats.org/spreadsheetml/2006/main" count="140" uniqueCount="112">
  <si>
    <t xml:space="preserve">DESCRIPCION DE LA OBRA: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</si>
  <si>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CONTRATISTA</t>
  </si>
  <si>
    <t xml:space="preserve">CONTRATO                     </t>
  </si>
  <si>
    <t>ESTIMACION</t>
  </si>
  <si>
    <t xml:space="preserve">NOMBRE:                    </t>
  </si>
  <si>
    <t>TOTAL ESTIMADO</t>
  </si>
  <si>
    <t>CONCEPTO DE OBRA</t>
  </si>
  <si>
    <t>UNIDAD</t>
  </si>
  <si>
    <t>PRECIO UNITARIO</t>
  </si>
  <si>
    <t>IMPORTE</t>
  </si>
  <si>
    <t>SEGUN PROYECTO</t>
  </si>
  <si>
    <t>POR EJECUTAR</t>
  </si>
  <si>
    <t>DE ESTA ESTIMACION</t>
  </si>
  <si>
    <t>DESCRIPCION</t>
  </si>
  <si>
    <t>TOTAL:</t>
  </si>
  <si>
    <t>HASTA  ESTIMACIÓN ANTERIOR</t>
  </si>
  <si>
    <t xml:space="preserve">CANTIDADES DE OBRA                                   </t>
  </si>
  <si>
    <t>RESUMEN POR PARTIDA</t>
  </si>
  <si>
    <t>TOTAL DE HOJA:</t>
  </si>
  <si>
    <t>NUMERO:</t>
  </si>
  <si>
    <t xml:space="preserve">FECHA DE CONTRATO:                                                 </t>
  </si>
  <si>
    <t>FIANZA CUMPLIMIENTO:</t>
  </si>
  <si>
    <t>FIANZA ANTICIPO:</t>
  </si>
  <si>
    <t>PERIODO DE EJECUCION AUTORIZADO:</t>
  </si>
  <si>
    <t>FECHA:</t>
  </si>
  <si>
    <t>NUM.:</t>
  </si>
  <si>
    <t>MONTO DE ESTIMACION:</t>
  </si>
  <si>
    <t>ESTIMADO ANTERIOR:</t>
  </si>
  <si>
    <t>MONTO DEL CONTRATO:</t>
  </si>
  <si>
    <t>(MODIFICADO EN SU CASO):</t>
  </si>
  <si>
    <t>TOTAL ESTIMADO:</t>
  </si>
  <si>
    <t>SALDO DEL CONTRATO:</t>
  </si>
  <si>
    <t>PERIODO DE EJECUCION DE LOS TRABAJOS DE LA PRESENTE ESTIMACION:</t>
  </si>
  <si>
    <t>CONCEPTO NUM.</t>
  </si>
  <si>
    <t>REGISTRO FEDERAL DE CONTRIBUYENTES (RFC):</t>
  </si>
  <si>
    <t>NUMERO DE REGISTRO IVA:</t>
  </si>
  <si>
    <t>NUMERO DE REGISTRO CMIC:</t>
  </si>
  <si>
    <t>CONTRATISTA:</t>
  </si>
  <si>
    <t>CONTRATO:</t>
  </si>
  <si>
    <t>ESTIMACIÓN:</t>
  </si>
  <si>
    <t>SUBTOTAL:</t>
  </si>
  <si>
    <t>NUM. DE PARTIDA</t>
  </si>
  <si>
    <t>PERIODO:</t>
  </si>
  <si>
    <t>RETENCIÓN:</t>
  </si>
  <si>
    <t>CARATULA DE ESTIMACION</t>
  </si>
  <si>
    <t xml:space="preserve">DESCRIPCION DE LA OBRA O SERVICIO: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</si>
  <si>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CONTRATO</t>
  </si>
  <si>
    <t>FECHA DEL CONTRATO:</t>
  </si>
  <si>
    <t>NÚMERO DEL CONTRATO:</t>
  </si>
  <si>
    <t>CONTRATISTA</t>
  </si>
  <si>
    <t>RAZON SOCIAL:</t>
  </si>
  <si>
    <t>1. IMPORTES SIN INCLUIR I.V.A.</t>
  </si>
  <si>
    <t>ESTIMACIÓN</t>
  </si>
  <si>
    <t>NÚMERO:</t>
  </si>
  <si>
    <t>PORCENTAJE</t>
  </si>
  <si>
    <t>IMPORTE ESTIMADO ACUMULADO ANTERIOR:</t>
  </si>
  <si>
    <t>IMPORTE DE LA ESTIMACIÓN ACTUAL:</t>
  </si>
  <si>
    <t>IMPORTE ESTIMADO ACUMULADO ACTUAL:</t>
  </si>
  <si>
    <t>SALDO POR ESTIMAR</t>
  </si>
  <si>
    <t>IMPORTE DEL ANTICIPO:</t>
  </si>
  <si>
    <t>IMPORTE DEL CONTRATO:</t>
  </si>
  <si>
    <t>IMPORTE AMORTIZADO ACUMULADO ANTERIOR:</t>
  </si>
  <si>
    <t>IMPORTE DE LA AMORTIZACIÓN ACTUAL:</t>
  </si>
  <si>
    <t>IMPORTE AMORTIZADO ACUMULADO ACTUAL:</t>
  </si>
  <si>
    <t>SALDO POR AMORTIZAR:</t>
  </si>
  <si>
    <t>2. DEL ANTICIPO</t>
  </si>
  <si>
    <t>3. DEL NETO A RECIBIR</t>
  </si>
  <si>
    <t>IMPORTE DE LA ESTIMACIÓN:</t>
  </si>
  <si>
    <t>AMORTIZACIÓN DEL ANTICIPO:</t>
  </si>
  <si>
    <t>RETENCIÓN DEL 0.5% DE LA S.F.P.:</t>
  </si>
  <si>
    <t xml:space="preserve">FECHA: </t>
  </si>
  <si>
    <t>RETENCIÓN POR ATRASO DE PROGRAMA:</t>
  </si>
  <si>
    <t>NETO A RECIBIR:</t>
  </si>
  <si>
    <t>HOJA 1 DE  1</t>
  </si>
  <si>
    <t>ESTIMACION  DE  SERVICIOS  EJECUTADOS</t>
  </si>
  <si>
    <t>HOJA: 1 de 1</t>
  </si>
  <si>
    <t>IMPORTA LA PRESENTE ESTIMACION, LA CANTIDAD DE (Sin IVA y sin amortización de anticipo)</t>
  </si>
  <si>
    <t>N/A</t>
  </si>
  <si>
    <t>TOTAL ESTIMACION:</t>
  </si>
  <si>
    <t>SUBTOTAL</t>
  </si>
  <si>
    <t>16% DE IVA</t>
  </si>
  <si>
    <t>NÚMERO DE ADENDUM:</t>
  </si>
  <si>
    <t xml:space="preserve">FECHA DE ADENDUM::                                                 </t>
  </si>
  <si>
    <t>(Total con letra, con amortización, IVA y retención del 0.5% de la SFP)</t>
  </si>
  <si>
    <t>LUGAR DE LA OBRA:</t>
  </si>
  <si>
    <t>01(UNO)</t>
  </si>
  <si>
    <t>HOJA: 1 de 3</t>
  </si>
  <si>
    <t>xxxx</t>
  </si>
  <si>
    <t>28 DE FEBRERO DEL 2023</t>
  </si>
  <si>
    <t>NOMBRE DEL PROYECTO</t>
  </si>
  <si>
    <t>NOMBRE DE LA DEPENDENCIA RESPONSABLE DEL PROYECTO DE INFRAESTRUCTURA</t>
  </si>
  <si>
    <t>DEL 1 AL 31 DE MARZO DEL 2023</t>
  </si>
  <si>
    <t>1 DE ABRIL DEL 2023</t>
  </si>
  <si>
    <t>RAZON SOCIAL</t>
  </si>
  <si>
    <t>RFC</t>
  </si>
  <si>
    <t xml:space="preserve">CLAVE CON. </t>
  </si>
  <si>
    <t>ALBAÑILERÍA Y ACABADOS</t>
  </si>
  <si>
    <t>Baño común para oficinas de lujo</t>
  </si>
  <si>
    <t>E06-300</t>
  </si>
  <si>
    <t>E05-080</t>
  </si>
  <si>
    <t>Construcción interior para área de recepción de edficaciones Tipo (O) Oficinas Clase 6 Lujo</t>
  </si>
  <si>
    <t>pza</t>
  </si>
  <si>
    <t>m2</t>
  </si>
  <si>
    <t>E05-060</t>
  </si>
  <si>
    <t>Construcción interior para edificaciones Tipo (O) Oficinas Clase 6 Lujo</t>
  </si>
  <si>
    <t>E04-050</t>
  </si>
  <si>
    <t>Azotea y terrazas para edificio comercial de lujo</t>
  </si>
  <si>
    <t>INSTALACIONES HIDRÁULICAS Y SANITARIAS</t>
  </si>
  <si>
    <t>E06-100</t>
  </si>
  <si>
    <t>Instalación hidráulica y sanitaria para edificaciones Tipo (O) Oficinas Clase 6 Lujo</t>
  </si>
  <si>
    <t xml:space="preserve">(UN MILLÓN SEISCIENTOS DOCE MIL TRESCIENTOS SETENTA Y SEIS PESOS 07/100 M.N) </t>
  </si>
  <si>
    <t>(UN MILLÓN TRESCIENTOS NOVENTA Y CINCO MIL NOVECIENTOS NOVENTA Y SEIS PESOS 60/100 M.N.)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</si>
</sst>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d\ &quot;de&quot;\ mmmm\ &quot;de&quot;\ yyyy"/>
    <numFmt numFmtId="167" formatCode="0.0000%"/>
    <numFmt numFmtId="168" formatCode="0.00000%"/>
    <numFmt numFmtId="170" formatCode="0.0"/>
  </numFmts>
  <fonts count="26">
    <font>
      <sz val="10"/>
      <name val="Technical"/>
    </font>
    <font>
      <sz val="10"/>
      <name val="Technical"/>
    </font>
    <font>
      <sz val="8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9"/>
      <name val="Arial"/>
      <family val="2"/>
    </font>
    <font>
      <sz val="6"/>
      <name val="Arial"/>
      <family val="2"/>
    </font>
    <font>
      <b/>
      <sz val="7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11"/>
      <name val="Arial"/>
      <family val="2"/>
    </font>
    <font>
      <b/>
      <sz val="22"/>
      <name val="Arial"/>
      <family val="2"/>
    </font>
    <font>
      <sz val="9"/>
      <name val="Technical"/>
    </font>
    <font>
      <sz val="9"/>
      <name val="Arial"/>
      <family val="2"/>
    </font>
    <font>
      <sz val="8"/>
      <name val="Technical"/>
    </font>
    <font>
      <sz val="6"/>
      <color rgb="FF000000"/>
      <name val="Times New Roman"/>
      <family val="1"/>
    </font>
    <font>
      <sz val="9"/>
      <color rgb="FF000000"/>
      <name val="Times New Roman"/>
      <family val="1"/>
    </font>
    <font>
      <b/>
      <sz val="7"/>
      <color rgb="FF000000"/>
      <name val="Times New Roman"/>
      <family val="1"/>
    </font>
    <font>
      <sz val="7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9"/>
      <color theme="1"/>
      <name val="Arial"/>
      <family val="2"/>
    </font>
    <font>
      <u/>
      <sz val="10"/>
      <color theme="10"/>
      <name val="Technical"/>
    </font>
    <font>
      <u/>
      <sz val="10"/>
      <color theme="11"/>
      <name val="Technical"/>
    </font>
    <font>
      <b/>
      <sz val="9"/>
      <name val="Technic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5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thick">
        <color auto="1"/>
      </left>
      <right/>
      <top style="double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ck">
        <color auto="1"/>
      </left>
      <right style="thin">
        <color auto="1"/>
      </right>
      <top style="double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ck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ck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ck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 style="thin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ck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thick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ck">
        <color auto="1"/>
      </right>
      <top style="double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ck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thick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ck">
        <color auto="1"/>
      </left>
      <right style="double">
        <color auto="1"/>
      </right>
      <top style="medium">
        <color auto="1"/>
      </top>
      <bottom/>
      <diagonal/>
    </border>
    <border>
      <left style="thick">
        <color auto="1"/>
      </left>
      <right style="double">
        <color auto="1"/>
      </right>
      <top/>
      <bottom/>
      <diagonal/>
    </border>
    <border>
      <left style="thick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double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medium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</borders>
  <cellStyleXfs count="69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400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justify" wrapText="1"/>
    </xf>
    <xf numFmtId="0" fontId="3" fillId="0" borderId="0" xfId="0" applyFont="1" applyAlignment="1">
      <alignment horizontal="center"/>
    </xf>
    <xf numFmtId="165" fontId="3" fillId="0" borderId="0" xfId="1" applyFont="1"/>
    <xf numFmtId="164" fontId="3" fillId="0" borderId="0" xfId="2" applyFont="1"/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2" fontId="11" fillId="0" borderId="5" xfId="1" applyNumberFormat="1" applyFont="1" applyBorder="1" applyAlignment="1">
      <alignment horizontal="center" vertical="center"/>
    </xf>
    <xf numFmtId="2" fontId="7" fillId="0" borderId="5" xfId="1" applyNumberFormat="1" applyFont="1" applyBorder="1" applyAlignment="1">
      <alignment horizontal="center" vertical="center"/>
    </xf>
    <xf numFmtId="2" fontId="11" fillId="0" borderId="6" xfId="1" applyNumberFormat="1" applyFont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 vertical="center"/>
    </xf>
    <xf numFmtId="2" fontId="7" fillId="0" borderId="5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5" fontId="3" fillId="0" borderId="0" xfId="1" applyFont="1" applyAlignment="1">
      <alignment horizontal="center" vertical="center"/>
    </xf>
    <xf numFmtId="164" fontId="3" fillId="0" borderId="0" xfId="2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9" fillId="0" borderId="14" xfId="0" applyFont="1" applyBorder="1" applyAlignment="1">
      <alignment horizontal="right" vertical="center"/>
    </xf>
    <xf numFmtId="0" fontId="9" fillId="0" borderId="15" xfId="0" applyFont="1" applyBorder="1" applyAlignment="1">
      <alignment horizontal="right" vertical="center"/>
    </xf>
    <xf numFmtId="0" fontId="9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164" fontId="3" fillId="0" borderId="20" xfId="2" applyFont="1" applyBorder="1" applyAlignment="1">
      <alignment horizontal="center" vertical="center"/>
    </xf>
    <xf numFmtId="164" fontId="3" fillId="0" borderId="5" xfId="2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164" fontId="3" fillId="0" borderId="22" xfId="2" applyFont="1" applyBorder="1" applyAlignment="1">
      <alignment horizontal="center" vertical="center"/>
    </xf>
    <xf numFmtId="0" fontId="9" fillId="0" borderId="23" xfId="0" applyFont="1" applyBorder="1" applyAlignment="1">
      <alignment horizontal="right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right" vertical="center"/>
    </xf>
    <xf numFmtId="164" fontId="3" fillId="0" borderId="8" xfId="2" applyFont="1" applyBorder="1" applyAlignment="1">
      <alignment horizontal="center" vertical="center"/>
    </xf>
    <xf numFmtId="10" fontId="3" fillId="0" borderId="8" xfId="4" applyNumberFormat="1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2" fontId="9" fillId="0" borderId="5" xfId="1" applyNumberFormat="1" applyFont="1" applyBorder="1" applyAlignment="1">
      <alignment horizontal="right" vertical="center"/>
    </xf>
    <xf numFmtId="2" fontId="9" fillId="0" borderId="15" xfId="1" applyNumberFormat="1" applyFont="1" applyBorder="1" applyAlignment="1">
      <alignment horizontal="right" vertical="center"/>
    </xf>
    <xf numFmtId="2" fontId="3" fillId="0" borderId="0" xfId="1" applyNumberFormat="1" applyFont="1" applyBorder="1" applyAlignment="1">
      <alignment horizontal="center" vertical="center"/>
    </xf>
    <xf numFmtId="2" fontId="11" fillId="0" borderId="0" xfId="1" applyNumberFormat="1" applyFont="1" applyBorder="1" applyAlignment="1">
      <alignment horizontal="center" vertical="center"/>
    </xf>
    <xf numFmtId="2" fontId="9" fillId="0" borderId="3" xfId="1" applyNumberFormat="1" applyFont="1" applyBorder="1" applyAlignment="1">
      <alignment horizontal="center" vertical="center"/>
    </xf>
    <xf numFmtId="2" fontId="9" fillId="0" borderId="26" xfId="1" applyNumberFormat="1" applyFont="1" applyFill="1" applyBorder="1" applyAlignment="1">
      <alignment horizontal="center" vertical="center"/>
    </xf>
    <xf numFmtId="2" fontId="9" fillId="0" borderId="26" xfId="1" applyNumberFormat="1" applyFont="1" applyBorder="1" applyAlignment="1">
      <alignment horizontal="center" vertical="center"/>
    </xf>
    <xf numFmtId="2" fontId="7" fillId="0" borderId="27" xfId="1" applyNumberFormat="1" applyFont="1" applyBorder="1" applyAlignment="1">
      <alignment horizontal="center" vertical="center"/>
    </xf>
    <xf numFmtId="2" fontId="9" fillId="0" borderId="23" xfId="1" applyNumberFormat="1" applyFont="1" applyBorder="1" applyAlignment="1">
      <alignment horizontal="right" vertical="center"/>
    </xf>
    <xf numFmtId="2" fontId="9" fillId="0" borderId="28" xfId="1" applyNumberFormat="1" applyFont="1" applyBorder="1" applyAlignment="1">
      <alignment horizontal="center" vertical="center"/>
    </xf>
    <xf numFmtId="2" fontId="9" fillId="0" borderId="20" xfId="1" applyNumberFormat="1" applyFont="1" applyBorder="1" applyAlignment="1">
      <alignment horizontal="right" vertical="center"/>
    </xf>
    <xf numFmtId="2" fontId="7" fillId="0" borderId="0" xfId="1" applyNumberFormat="1" applyFont="1" applyBorder="1" applyAlignment="1">
      <alignment horizontal="center" vertical="center"/>
    </xf>
    <xf numFmtId="164" fontId="3" fillId="0" borderId="29" xfId="2" applyFont="1" applyBorder="1" applyAlignment="1">
      <alignment horizontal="center" vertical="center"/>
    </xf>
    <xf numFmtId="164" fontId="3" fillId="0" borderId="30" xfId="2" applyFont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3" fillId="0" borderId="32" xfId="0" applyFont="1" applyBorder="1" applyAlignment="1">
      <alignment horizontal="right" vertical="center"/>
    </xf>
    <xf numFmtId="0" fontId="3" fillId="0" borderId="33" xfId="0" applyFont="1" applyBorder="1" applyAlignment="1">
      <alignment horizontal="right" vertical="center"/>
    </xf>
    <xf numFmtId="0" fontId="3" fillId="0" borderId="12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 wrapText="1"/>
    </xf>
    <xf numFmtId="165" fontId="3" fillId="0" borderId="34" xfId="1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 readingOrder="1"/>
    </xf>
    <xf numFmtId="165" fontId="3" fillId="0" borderId="31" xfId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 readingOrder="1"/>
    </xf>
    <xf numFmtId="165" fontId="3" fillId="0" borderId="0" xfId="1" applyFont="1" applyBorder="1" applyAlignment="1">
      <alignment horizontal="center" vertical="center"/>
    </xf>
    <xf numFmtId="165" fontId="3" fillId="0" borderId="1" xfId="1" applyFont="1" applyBorder="1" applyAlignment="1">
      <alignment horizontal="center" vertical="center"/>
    </xf>
    <xf numFmtId="0" fontId="19" fillId="0" borderId="0" xfId="0" applyFont="1" applyAlignment="1">
      <alignment horizontal="center" vertical="center" readingOrder="1"/>
    </xf>
    <xf numFmtId="0" fontId="18" fillId="0" borderId="0" xfId="0" applyFont="1" applyAlignment="1">
      <alignment horizontal="center" readingOrder="1"/>
    </xf>
    <xf numFmtId="0" fontId="20" fillId="0" borderId="0" xfId="0" applyFont="1" applyAlignment="1">
      <alignment horizontal="center" readingOrder="1"/>
    </xf>
    <xf numFmtId="0" fontId="3" fillId="0" borderId="3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5" fontId="3" fillId="0" borderId="10" xfId="1" applyFont="1" applyBorder="1" applyAlignment="1">
      <alignment horizontal="center" vertical="center"/>
    </xf>
    <xf numFmtId="165" fontId="3" fillId="0" borderId="36" xfId="1" applyFont="1" applyBorder="1" applyAlignment="1">
      <alignment horizontal="center" vertical="center"/>
    </xf>
    <xf numFmtId="0" fontId="21" fillId="0" borderId="0" xfId="0" applyFont="1" applyAlignment="1">
      <alignment horizontal="center" vertical="center" readingOrder="1"/>
    </xf>
    <xf numFmtId="0" fontId="10" fillId="0" borderId="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8" xfId="0" applyFont="1" applyBorder="1" applyAlignment="1">
      <alignment horizontal="justify" vertical="center"/>
    </xf>
    <xf numFmtId="0" fontId="2" fillId="0" borderId="4" xfId="0" applyFont="1" applyBorder="1" applyAlignment="1">
      <alignment horizontal="justify" vertical="center"/>
    </xf>
    <xf numFmtId="0" fontId="2" fillId="0" borderId="39" xfId="0" applyFont="1" applyBorder="1" applyAlignment="1">
      <alignment horizontal="justify" vertical="center"/>
    </xf>
    <xf numFmtId="0" fontId="10" fillId="0" borderId="41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164" fontId="10" fillId="0" borderId="19" xfId="2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164" fontId="10" fillId="0" borderId="29" xfId="2" applyFont="1" applyBorder="1" applyAlignment="1">
      <alignment horizontal="center" vertical="center"/>
    </xf>
    <xf numFmtId="164" fontId="2" fillId="0" borderId="49" xfId="2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64" fontId="10" fillId="0" borderId="50" xfId="2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164" fontId="10" fillId="0" borderId="51" xfId="2" applyFont="1" applyBorder="1" applyAlignment="1">
      <alignment horizontal="center" vertical="center"/>
    </xf>
    <xf numFmtId="164" fontId="2" fillId="0" borderId="52" xfId="2" applyFont="1" applyBorder="1" applyAlignment="1">
      <alignment horizontal="center" vertical="center"/>
    </xf>
    <xf numFmtId="0" fontId="9" fillId="0" borderId="53" xfId="0" applyFont="1" applyBorder="1" applyAlignment="1">
      <alignment vertical="center" wrapText="1"/>
    </xf>
    <xf numFmtId="0" fontId="9" fillId="0" borderId="36" xfId="0" applyFont="1" applyBorder="1" applyAlignment="1">
      <alignment vertical="center" wrapText="1"/>
    </xf>
    <xf numFmtId="0" fontId="5" fillId="0" borderId="2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4" fillId="0" borderId="5" xfId="0" applyFont="1" applyBorder="1" applyAlignment="1">
      <alignment wrapText="1"/>
    </xf>
    <xf numFmtId="15" fontId="7" fillId="0" borderId="48" xfId="0" applyNumberFormat="1" applyFont="1" applyBorder="1" applyAlignment="1">
      <alignment horizontal="center" vertical="center"/>
    </xf>
    <xf numFmtId="15" fontId="8" fillId="0" borderId="1" xfId="0" applyNumberFormat="1" applyFont="1" applyBorder="1" applyAlignment="1">
      <alignment horizontal="center" vertical="center"/>
    </xf>
    <xf numFmtId="15" fontId="9" fillId="0" borderId="9" xfId="0" applyNumberFormat="1" applyFont="1" applyBorder="1" applyAlignment="1">
      <alignment horizontal="center" vertical="center"/>
    </xf>
    <xf numFmtId="0" fontId="9" fillId="0" borderId="54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10" fillId="0" borderId="4" xfId="2" applyFont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5" fillId="0" borderId="60" xfId="2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 wrapText="1"/>
    </xf>
    <xf numFmtId="0" fontId="10" fillId="0" borderId="62" xfId="0" applyFont="1" applyBorder="1" applyAlignment="1">
      <alignment horizontal="center" vertical="center"/>
    </xf>
    <xf numFmtId="0" fontId="10" fillId="0" borderId="63" xfId="0" applyFont="1" applyBorder="1" applyAlignment="1">
      <alignment horizontal="center" vertical="center" wrapText="1"/>
    </xf>
    <xf numFmtId="0" fontId="10" fillId="0" borderId="6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66" xfId="0" applyFont="1" applyBorder="1" applyAlignment="1">
      <alignment horizontal="left" vertical="center"/>
    </xf>
    <xf numFmtId="0" fontId="22" fillId="0" borderId="3" xfId="0" applyFont="1" applyBorder="1" applyAlignment="1">
      <alignment horizontal="center" vertical="center"/>
    </xf>
    <xf numFmtId="167" fontId="3" fillId="0" borderId="29" xfId="4" applyNumberFormat="1" applyFont="1" applyBorder="1" applyAlignment="1">
      <alignment horizontal="center" vertical="center"/>
    </xf>
    <xf numFmtId="167" fontId="3" fillId="0" borderId="30" xfId="4" applyNumberFormat="1" applyFont="1" applyBorder="1" applyAlignment="1">
      <alignment horizontal="center" vertical="center"/>
    </xf>
    <xf numFmtId="167" fontId="3" fillId="0" borderId="48" xfId="4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14" fillId="0" borderId="40" xfId="0" applyFont="1" applyBorder="1" applyAlignment="1">
      <alignment wrapText="1"/>
    </xf>
    <xf numFmtId="164" fontId="10" fillId="0" borderId="4" xfId="2" applyFont="1" applyBorder="1" applyAlignment="1">
      <alignment vertical="center"/>
    </xf>
    <xf numFmtId="0" fontId="14" fillId="0" borderId="40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168" fontId="3" fillId="0" borderId="29" xfId="4" applyNumberFormat="1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164" fontId="2" fillId="0" borderId="29" xfId="2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10" fillId="0" borderId="48" xfId="2" applyFont="1" applyFill="1" applyBorder="1" applyAlignment="1">
      <alignment horizontal="center" vertical="center"/>
    </xf>
    <xf numFmtId="164" fontId="10" fillId="0" borderId="29" xfId="2" applyFont="1" applyFill="1" applyBorder="1" applyAlignment="1">
      <alignment horizontal="center" vertical="center"/>
    </xf>
    <xf numFmtId="164" fontId="10" fillId="0" borderId="49" xfId="2" applyFont="1" applyFill="1" applyBorder="1" applyAlignment="1">
      <alignment horizontal="center" vertical="center"/>
    </xf>
    <xf numFmtId="2" fontId="7" fillId="2" borderId="5" xfId="1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justify" vertical="center"/>
    </xf>
    <xf numFmtId="0" fontId="10" fillId="0" borderId="92" xfId="0" applyFont="1" applyBorder="1" applyAlignment="1">
      <alignment horizontal="justify" vertical="center"/>
    </xf>
    <xf numFmtId="0" fontId="10" fillId="0" borderId="15" xfId="0" applyFont="1" applyBorder="1" applyAlignment="1">
      <alignment horizontal="justify" vertical="center"/>
    </xf>
    <xf numFmtId="0" fontId="2" fillId="0" borderId="5" xfId="0" applyFont="1" applyBorder="1" applyAlignment="1">
      <alignment horizontal="justify" vertical="center"/>
    </xf>
    <xf numFmtId="0" fontId="2" fillId="0" borderId="20" xfId="0" applyFont="1" applyBorder="1" applyAlignment="1">
      <alignment horizontal="justify" vertical="center"/>
    </xf>
    <xf numFmtId="0" fontId="15" fillId="0" borderId="30" xfId="0" applyFont="1" applyBorder="1" applyAlignment="1">
      <alignment vertical="center"/>
    </xf>
    <xf numFmtId="0" fontId="14" fillId="0" borderId="40" xfId="0" applyFont="1" applyBorder="1" applyAlignment="1">
      <alignment horizontal="center" vertical="center"/>
    </xf>
    <xf numFmtId="0" fontId="14" fillId="0" borderId="40" xfId="0" applyFont="1" applyBorder="1" applyAlignment="1">
      <alignment vertical="top"/>
    </xf>
    <xf numFmtId="0" fontId="10" fillId="0" borderId="5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5" xfId="0" applyFont="1" applyBorder="1" applyAlignment="1">
      <alignment vertical="top" wrapText="1"/>
    </xf>
    <xf numFmtId="164" fontId="6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10" fillId="0" borderId="7" xfId="0" applyNumberFormat="1" applyFont="1" applyBorder="1" applyAlignment="1">
      <alignment horizontal="center" vertical="center" wrapText="1"/>
    </xf>
    <xf numFmtId="164" fontId="5" fillId="0" borderId="61" xfId="2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 wrapText="1"/>
    </xf>
    <xf numFmtId="2" fontId="9" fillId="0" borderId="69" xfId="1" applyNumberFormat="1" applyFont="1" applyBorder="1" applyAlignment="1">
      <alignment horizontal="center" vertical="center"/>
    </xf>
    <xf numFmtId="2" fontId="9" fillId="0" borderId="70" xfId="1" applyNumberFormat="1" applyFont="1" applyBorder="1" applyAlignment="1">
      <alignment horizontal="center" vertical="center"/>
    </xf>
    <xf numFmtId="0" fontId="8" fillId="0" borderId="79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80" xfId="0" applyFont="1" applyBorder="1" applyAlignment="1">
      <alignment horizontal="center" vertical="center"/>
    </xf>
    <xf numFmtId="0" fontId="8" fillId="0" borderId="7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7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81" xfId="0" applyFont="1" applyBorder="1" applyAlignment="1">
      <alignment horizontal="center" vertical="center"/>
    </xf>
    <xf numFmtId="0" fontId="3" fillId="0" borderId="82" xfId="0" applyFont="1" applyBorder="1" applyAlignment="1">
      <alignment horizontal="center" vertical="center" wrapText="1"/>
    </xf>
    <xf numFmtId="0" fontId="3" fillId="0" borderId="78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2" fillId="0" borderId="83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56" xfId="0" applyFont="1" applyBorder="1" applyAlignment="1">
      <alignment horizontal="left" vertical="center" wrapText="1"/>
    </xf>
    <xf numFmtId="0" fontId="8" fillId="0" borderId="73" xfId="0" applyFont="1" applyBorder="1" applyAlignment="1">
      <alignment horizontal="center" vertical="center"/>
    </xf>
    <xf numFmtId="0" fontId="8" fillId="0" borderId="74" xfId="0" applyFont="1" applyBorder="1" applyAlignment="1">
      <alignment horizontal="center" vertical="center"/>
    </xf>
    <xf numFmtId="0" fontId="8" fillId="0" borderId="75" xfId="0" applyFont="1" applyBorder="1" applyAlignment="1">
      <alignment horizontal="center" vertical="center"/>
    </xf>
    <xf numFmtId="0" fontId="5" fillId="0" borderId="73" xfId="0" applyFont="1" applyBorder="1" applyAlignment="1">
      <alignment horizontal="center" vertical="center"/>
    </xf>
    <xf numFmtId="0" fontId="5" fillId="0" borderId="74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0" fontId="12" fillId="0" borderId="61" xfId="0" applyFont="1" applyBorder="1" applyAlignment="1">
      <alignment horizontal="center" vertical="center"/>
    </xf>
    <xf numFmtId="0" fontId="12" fillId="0" borderId="76" xfId="0" applyFont="1" applyBorder="1" applyAlignment="1">
      <alignment horizontal="center" vertical="center"/>
    </xf>
    <xf numFmtId="0" fontId="9" fillId="0" borderId="77" xfId="0" applyFont="1" applyBorder="1" applyAlignment="1">
      <alignment horizontal="center" vertical="center" wrapText="1"/>
    </xf>
    <xf numFmtId="0" fontId="9" fillId="0" borderId="78" xfId="0" applyFont="1" applyBorder="1" applyAlignment="1">
      <alignment horizontal="center" vertical="center" wrapText="1"/>
    </xf>
    <xf numFmtId="0" fontId="9" fillId="0" borderId="44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" fillId="0" borderId="85" xfId="0" applyFont="1" applyBorder="1" applyAlignment="1">
      <alignment horizontal="justify" vertical="center" wrapText="1"/>
    </xf>
    <xf numFmtId="0" fontId="2" fillId="0" borderId="86" xfId="0" applyFont="1" applyBorder="1" applyAlignment="1">
      <alignment horizontal="justify" vertical="center" wrapText="1"/>
    </xf>
    <xf numFmtId="0" fontId="2" fillId="0" borderId="87" xfId="0" applyFont="1" applyBorder="1" applyAlignment="1">
      <alignment horizontal="justify" vertical="center" wrapText="1"/>
    </xf>
    <xf numFmtId="0" fontId="2" fillId="0" borderId="14" xfId="0" applyFont="1" applyBorder="1" applyAlignment="1">
      <alignment horizontal="justify" vertical="center" wrapText="1"/>
    </xf>
    <xf numFmtId="164" fontId="7" fillId="0" borderId="88" xfId="2" applyFont="1" applyBorder="1" applyAlignment="1">
      <alignment horizontal="center" vertical="center"/>
    </xf>
    <xf numFmtId="164" fontId="7" fillId="0" borderId="68" xfId="2" applyFont="1" applyBorder="1" applyAlignment="1">
      <alignment horizontal="center" vertical="center"/>
    </xf>
    <xf numFmtId="164" fontId="7" fillId="0" borderId="89" xfId="2" applyFont="1" applyBorder="1" applyAlignment="1">
      <alignment horizontal="center" vertical="center"/>
    </xf>
    <xf numFmtId="164" fontId="7" fillId="0" borderId="90" xfId="2" applyFont="1" applyBorder="1" applyAlignment="1">
      <alignment horizontal="center" vertical="center"/>
    </xf>
    <xf numFmtId="0" fontId="8" fillId="0" borderId="92" xfId="0" applyFont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0" fontId="2" fillId="0" borderId="0" xfId="0" applyFont="1" applyAlignment="1">
      <alignment horizontal="justify" vertical="center"/>
    </xf>
    <xf numFmtId="0" fontId="2" fillId="0" borderId="93" xfId="0" applyFont="1" applyBorder="1" applyAlignment="1">
      <alignment horizontal="justify" vertical="center"/>
    </xf>
    <xf numFmtId="0" fontId="13" fillId="0" borderId="11" xfId="0" applyFont="1" applyBorder="1" applyAlignment="1">
      <alignment horizontal="center" vertical="center"/>
    </xf>
    <xf numFmtId="0" fontId="13" fillId="0" borderId="64" xfId="0" applyFont="1" applyBorder="1" applyAlignment="1">
      <alignment horizontal="center" vertical="center"/>
    </xf>
    <xf numFmtId="0" fontId="13" fillId="0" borderId="87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0" fillId="0" borderId="89" xfId="0" applyFont="1" applyBorder="1" applyAlignment="1">
      <alignment horizontal="center" vertical="center"/>
    </xf>
    <xf numFmtId="0" fontId="10" fillId="0" borderId="91" xfId="0" applyFont="1" applyBorder="1" applyAlignment="1">
      <alignment horizontal="center" vertical="center"/>
    </xf>
    <xf numFmtId="0" fontId="8" fillId="0" borderId="94" xfId="0" applyFont="1" applyBorder="1" applyAlignment="1">
      <alignment horizontal="center" vertical="center"/>
    </xf>
    <xf numFmtId="0" fontId="8" fillId="0" borderId="95" xfId="0" applyFont="1" applyBorder="1" applyAlignment="1">
      <alignment horizontal="center" vertical="center"/>
    </xf>
    <xf numFmtId="0" fontId="7" fillId="0" borderId="6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0" fontId="2" fillId="0" borderId="2" xfId="0" applyFont="1" applyBorder="1" applyAlignment="1">
      <alignment horizontal="justify" vertical="center"/>
    </xf>
    <xf numFmtId="0" fontId="2" fillId="0" borderId="64" xfId="0" applyFont="1" applyBorder="1" applyAlignment="1">
      <alignment horizontal="justify" vertical="center"/>
    </xf>
    <xf numFmtId="0" fontId="2" fillId="0" borderId="87" xfId="0" applyFont="1" applyBorder="1" applyAlignment="1">
      <alignment horizontal="justify" vertical="center"/>
    </xf>
    <xf numFmtId="0" fontId="2" fillId="0" borderId="14" xfId="0" applyFont="1" applyBorder="1" applyAlignment="1">
      <alignment horizontal="justify" vertical="center"/>
    </xf>
    <xf numFmtId="166" fontId="7" fillId="0" borderId="100" xfId="0" applyNumberFormat="1" applyFont="1" applyBorder="1" applyAlignment="1">
      <alignment horizontal="center" vertical="center"/>
    </xf>
    <xf numFmtId="166" fontId="7" fillId="0" borderId="9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88" xfId="0" applyFont="1" applyBorder="1" applyAlignment="1">
      <alignment horizontal="center" vertical="center" wrapText="1"/>
    </xf>
    <xf numFmtId="0" fontId="5" fillId="0" borderId="97" xfId="0" applyFont="1" applyBorder="1" applyAlignment="1">
      <alignment horizontal="center" vertical="center" wrapText="1"/>
    </xf>
    <xf numFmtId="0" fontId="5" fillId="0" borderId="68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2" fillId="0" borderId="85" xfId="0" applyFont="1" applyBorder="1" applyAlignment="1">
      <alignment horizontal="center" vertical="center" wrapText="1"/>
    </xf>
    <xf numFmtId="0" fontId="2" fillId="0" borderId="97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7" fillId="0" borderId="97" xfId="0" applyFont="1" applyBorder="1" applyAlignment="1">
      <alignment horizontal="center" vertical="center"/>
    </xf>
    <xf numFmtId="0" fontId="7" fillId="0" borderId="93" xfId="0" applyFont="1" applyBorder="1" applyAlignment="1">
      <alignment horizontal="center" vertical="center"/>
    </xf>
    <xf numFmtId="0" fontId="10" fillId="0" borderId="54" xfId="0" applyFont="1" applyBorder="1" applyAlignment="1">
      <alignment horizontal="center" vertical="center"/>
    </xf>
    <xf numFmtId="0" fontId="10" fillId="0" borderId="98" xfId="0" applyFont="1" applyBorder="1" applyAlignment="1">
      <alignment horizontal="center" vertical="center"/>
    </xf>
    <xf numFmtId="0" fontId="2" fillId="0" borderId="96" xfId="0" applyFont="1" applyBorder="1" applyAlignment="1">
      <alignment horizontal="justify" vertical="center" wrapText="1"/>
    </xf>
    <xf numFmtId="0" fontId="2" fillId="0" borderId="38" xfId="0" applyFont="1" applyBorder="1" applyAlignment="1">
      <alignment horizontal="justify" vertical="center" wrapText="1"/>
    </xf>
    <xf numFmtId="0" fontId="2" fillId="0" borderId="15" xfId="0" applyFont="1" applyBorder="1" applyAlignment="1">
      <alignment horizontal="justify" vertical="center"/>
    </xf>
    <xf numFmtId="0" fontId="2" fillId="0" borderId="5" xfId="0" applyFont="1" applyBorder="1" applyAlignment="1">
      <alignment horizontal="justify" vertical="center"/>
    </xf>
    <xf numFmtId="164" fontId="7" fillId="0" borderId="5" xfId="2" applyFont="1" applyBorder="1" applyAlignment="1">
      <alignment horizontal="center" vertical="center"/>
    </xf>
    <xf numFmtId="164" fontId="7" fillId="0" borderId="29" xfId="2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99" xfId="0" applyFont="1" applyBorder="1" applyAlignment="1">
      <alignment horizontal="center" vertical="center"/>
    </xf>
    <xf numFmtId="0" fontId="2" fillId="0" borderId="100" xfId="0" applyFont="1" applyBorder="1" applyAlignment="1">
      <alignment horizontal="justify" vertical="center" wrapText="1"/>
    </xf>
    <xf numFmtId="44" fontId="7" fillId="0" borderId="24" xfId="0" applyNumberFormat="1" applyFont="1" applyBorder="1" applyAlignment="1">
      <alignment horizontal="center" vertical="center"/>
    </xf>
    <xf numFmtId="44" fontId="7" fillId="0" borderId="1" xfId="0" applyNumberFormat="1" applyFont="1" applyBorder="1" applyAlignment="1">
      <alignment horizontal="center" vertical="center"/>
    </xf>
    <xf numFmtId="44" fontId="7" fillId="0" borderId="89" xfId="0" applyNumberFormat="1" applyFont="1" applyBorder="1" applyAlignment="1">
      <alignment horizontal="center" vertical="center"/>
    </xf>
    <xf numFmtId="44" fontId="7" fillId="0" borderId="90" xfId="0" applyNumberFormat="1" applyFont="1" applyBorder="1" applyAlignment="1">
      <alignment horizontal="center" vertical="center"/>
    </xf>
    <xf numFmtId="0" fontId="2" fillId="0" borderId="97" xfId="0" applyFont="1" applyBorder="1" applyAlignment="1">
      <alignment horizontal="justify" vertical="center"/>
    </xf>
    <xf numFmtId="0" fontId="2" fillId="0" borderId="86" xfId="0" applyFont="1" applyBorder="1" applyAlignment="1">
      <alignment horizontal="justify" vertical="center"/>
    </xf>
    <xf numFmtId="15" fontId="7" fillId="0" borderId="6" xfId="1" applyNumberFormat="1" applyFont="1" applyBorder="1" applyAlignment="1">
      <alignment horizontal="center" vertical="center"/>
    </xf>
    <xf numFmtId="0" fontId="7" fillId="0" borderId="99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justify" vertical="center" wrapText="1"/>
    </xf>
    <xf numFmtId="0" fontId="2" fillId="0" borderId="15" xfId="0" applyFont="1" applyBorder="1" applyAlignment="1">
      <alignment horizontal="justify" vertical="center" wrapText="1"/>
    </xf>
    <xf numFmtId="0" fontId="7" fillId="0" borderId="6" xfId="1" applyNumberFormat="1" applyFont="1" applyFill="1" applyBorder="1" applyAlignment="1">
      <alignment horizontal="center" vertical="center"/>
    </xf>
    <xf numFmtId="0" fontId="7" fillId="0" borderId="99" xfId="1" applyNumberFormat="1" applyFont="1" applyFill="1" applyBorder="1" applyAlignment="1">
      <alignment horizontal="center" vertical="center"/>
    </xf>
    <xf numFmtId="0" fontId="2" fillId="0" borderId="67" xfId="0" applyFont="1" applyBorder="1" applyAlignment="1">
      <alignment horizontal="justify" vertical="center" wrapText="1"/>
    </xf>
    <xf numFmtId="0" fontId="0" fillId="0" borderId="86" xfId="0" applyBorder="1" applyAlignment="1">
      <alignment horizontal="justify" vertical="center" wrapText="1"/>
    </xf>
    <xf numFmtId="0" fontId="0" fillId="0" borderId="14" xfId="0" applyBorder="1" applyAlignment="1">
      <alignment horizontal="justify" vertical="center" wrapText="1"/>
    </xf>
    <xf numFmtId="0" fontId="7" fillId="0" borderId="88" xfId="0" applyFont="1" applyBorder="1" applyAlignment="1">
      <alignment horizontal="center" vertical="center" wrapText="1"/>
    </xf>
    <xf numFmtId="0" fontId="7" fillId="0" borderId="123" xfId="0" applyFont="1" applyBorder="1" applyAlignment="1">
      <alignment horizontal="center" vertical="center" wrapText="1"/>
    </xf>
    <xf numFmtId="0" fontId="0" fillId="0" borderId="89" xfId="0" applyBorder="1" applyAlignment="1">
      <alignment horizontal="center" vertical="center" wrapText="1"/>
    </xf>
    <xf numFmtId="0" fontId="0" fillId="0" borderId="91" xfId="0" applyBorder="1" applyAlignment="1">
      <alignment horizontal="center" vertical="center" wrapText="1"/>
    </xf>
    <xf numFmtId="0" fontId="2" fillId="0" borderId="85" xfId="0" applyFont="1" applyBorder="1" applyAlignment="1">
      <alignment horizontal="justify"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164" fontId="10" fillId="0" borderId="37" xfId="0" applyNumberFormat="1" applyFont="1" applyBorder="1" applyAlignment="1">
      <alignment horizontal="center" vertical="center" wrapText="1"/>
    </xf>
    <xf numFmtId="164" fontId="10" fillId="0" borderId="51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justify" vertical="center" wrapText="1"/>
    </xf>
    <xf numFmtId="0" fontId="2" fillId="0" borderId="101" xfId="0" applyFont="1" applyBorder="1" applyAlignment="1">
      <alignment horizontal="justify" vertical="center" wrapText="1"/>
    </xf>
    <xf numFmtId="0" fontId="2" fillId="0" borderId="97" xfId="0" applyFont="1" applyBorder="1" applyAlignment="1">
      <alignment horizontal="justify" vertical="center" wrapText="1"/>
    </xf>
    <xf numFmtId="0" fontId="2" fillId="0" borderId="10" xfId="0" applyFont="1" applyBorder="1" applyAlignment="1">
      <alignment horizontal="justify" vertical="center"/>
    </xf>
    <xf numFmtId="0" fontId="7" fillId="0" borderId="68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1" xfId="0" applyFont="1" applyBorder="1" applyAlignment="1">
      <alignment horizontal="center" vertical="center" wrapText="1"/>
    </xf>
    <xf numFmtId="0" fontId="10" fillId="0" borderId="102" xfId="0" applyFont="1" applyBorder="1" applyAlignment="1">
      <alignment horizontal="center" vertical="center" wrapText="1"/>
    </xf>
    <xf numFmtId="0" fontId="10" fillId="0" borderId="103" xfId="0" applyFont="1" applyBorder="1" applyAlignment="1">
      <alignment horizontal="center" vertical="center" wrapText="1"/>
    </xf>
    <xf numFmtId="0" fontId="10" fillId="0" borderId="104" xfId="0" applyFont="1" applyBorder="1" applyAlignment="1">
      <alignment horizontal="center" vertical="center" wrapText="1"/>
    </xf>
    <xf numFmtId="0" fontId="5" fillId="0" borderId="105" xfId="0" applyFont="1" applyBorder="1" applyAlignment="1">
      <alignment horizontal="right" vertical="center"/>
    </xf>
    <xf numFmtId="0" fontId="5" fillId="0" borderId="106" xfId="0" applyFont="1" applyBorder="1" applyAlignment="1">
      <alignment horizontal="right" vertical="center"/>
    </xf>
    <xf numFmtId="0" fontId="5" fillId="0" borderId="60" xfId="0" applyFont="1" applyBorder="1" applyAlignment="1">
      <alignment horizontal="center" vertical="center"/>
    </xf>
    <xf numFmtId="0" fontId="5" fillId="0" borderId="76" xfId="0" applyFont="1" applyBorder="1" applyAlignment="1">
      <alignment horizontal="center" vertical="center"/>
    </xf>
    <xf numFmtId="0" fontId="7" fillId="0" borderId="8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5" fillId="0" borderId="107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94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101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7" fillId="0" borderId="89" xfId="0" applyFont="1" applyBorder="1" applyAlignment="1">
      <alignment horizontal="center" vertical="center"/>
    </xf>
    <xf numFmtId="0" fontId="7" fillId="0" borderId="90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0" fillId="0" borderId="113" xfId="0" applyFont="1" applyBorder="1" applyAlignment="1">
      <alignment horizontal="center" vertical="center"/>
    </xf>
    <xf numFmtId="0" fontId="10" fillId="0" borderId="114" xfId="0" applyFont="1" applyBorder="1" applyAlignment="1">
      <alignment horizontal="center" vertical="center"/>
    </xf>
    <xf numFmtId="0" fontId="10" fillId="0" borderId="77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6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115" xfId="0" applyFont="1" applyBorder="1" applyAlignment="1">
      <alignment horizontal="center" vertical="center"/>
    </xf>
    <xf numFmtId="0" fontId="10" fillId="0" borderId="116" xfId="0" applyFont="1" applyBorder="1" applyAlignment="1">
      <alignment horizontal="center" vertical="center"/>
    </xf>
    <xf numFmtId="0" fontId="10" fillId="0" borderId="6" xfId="0" applyFont="1" applyBorder="1" applyAlignment="1">
      <alignment horizontal="right" vertical="center"/>
    </xf>
    <xf numFmtId="0" fontId="10" fillId="0" borderId="92" xfId="0" applyFont="1" applyBorder="1" applyAlignment="1">
      <alignment horizontal="right" vertical="center"/>
    </xf>
    <xf numFmtId="0" fontId="10" fillId="0" borderId="15" xfId="0" applyFont="1" applyBorder="1" applyAlignment="1">
      <alignment horizontal="right" vertical="center"/>
    </xf>
    <xf numFmtId="0" fontId="10" fillId="0" borderId="9" xfId="0" applyFont="1" applyBorder="1" applyAlignment="1">
      <alignment horizontal="right" vertical="center"/>
    </xf>
    <xf numFmtId="0" fontId="10" fillId="0" borderId="101" xfId="0" applyFont="1" applyBorder="1" applyAlignment="1">
      <alignment horizontal="right" vertical="center"/>
    </xf>
    <xf numFmtId="0" fontId="10" fillId="0" borderId="23" xfId="0" applyFont="1" applyBorder="1" applyAlignment="1">
      <alignment horizontal="right" vertical="center"/>
    </xf>
    <xf numFmtId="0" fontId="10" fillId="0" borderId="97" xfId="0" applyFont="1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2" fillId="0" borderId="6" xfId="0" applyFont="1" applyBorder="1" applyAlignment="1">
      <alignment horizontal="justify" vertical="center"/>
    </xf>
    <xf numFmtId="0" fontId="2" fillId="0" borderId="92" xfId="0" applyFont="1" applyBorder="1" applyAlignment="1">
      <alignment horizontal="justify" vertical="center"/>
    </xf>
    <xf numFmtId="0" fontId="10" fillId="0" borderId="26" xfId="0" applyFont="1" applyBorder="1" applyAlignment="1">
      <alignment horizontal="center" vertical="center" wrapText="1"/>
    </xf>
    <xf numFmtId="0" fontId="10" fillId="0" borderId="92" xfId="0" applyFont="1" applyBorder="1" applyAlignment="1">
      <alignment horizontal="center" vertical="center" wrapText="1"/>
    </xf>
    <xf numFmtId="0" fontId="10" fillId="0" borderId="99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92" xfId="0" applyFont="1" applyBorder="1" applyAlignment="1">
      <alignment horizontal="center" vertical="center"/>
    </xf>
    <xf numFmtId="0" fontId="10" fillId="0" borderId="117" xfId="0" applyFont="1" applyBorder="1" applyAlignment="1">
      <alignment horizontal="center" vertical="center"/>
    </xf>
    <xf numFmtId="0" fontId="10" fillId="0" borderId="118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92" xfId="0" applyFont="1" applyBorder="1" applyAlignment="1">
      <alignment horizontal="center" vertical="center"/>
    </xf>
    <xf numFmtId="0" fontId="10" fillId="0" borderId="6" xfId="0" applyFont="1" applyBorder="1" applyAlignment="1">
      <alignment horizontal="justify" vertical="center"/>
    </xf>
    <xf numFmtId="0" fontId="10" fillId="0" borderId="92" xfId="0" applyFont="1" applyBorder="1" applyAlignment="1">
      <alignment horizontal="justify" vertical="center"/>
    </xf>
    <xf numFmtId="0" fontId="10" fillId="0" borderId="15" xfId="0" applyFont="1" applyBorder="1" applyAlignment="1">
      <alignment horizontal="justify" vertical="center"/>
    </xf>
    <xf numFmtId="0" fontId="2" fillId="0" borderId="12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164" fontId="10" fillId="0" borderId="93" xfId="0" applyNumberFormat="1" applyFont="1" applyBorder="1" applyAlignment="1">
      <alignment horizontal="center" vertical="center" wrapText="1"/>
    </xf>
    <xf numFmtId="0" fontId="10" fillId="0" borderId="119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justify" vertical="center"/>
    </xf>
    <xf numFmtId="0" fontId="2" fillId="0" borderId="111" xfId="0" applyFont="1" applyBorder="1" applyAlignment="1">
      <alignment horizontal="justify" vertical="center"/>
    </xf>
    <xf numFmtId="0" fontId="2" fillId="0" borderId="112" xfId="0" applyFont="1" applyBorder="1" applyAlignment="1">
      <alignment horizontal="justify" vertical="center"/>
    </xf>
    <xf numFmtId="0" fontId="2" fillId="0" borderId="6" xfId="0" applyFont="1" applyBorder="1" applyAlignment="1">
      <alignment horizontal="justify" vertical="center" wrapText="1"/>
    </xf>
    <xf numFmtId="0" fontId="2" fillId="0" borderId="92" xfId="0" applyFont="1" applyBorder="1" applyAlignment="1">
      <alignment horizontal="justify" vertical="center" wrapText="1"/>
    </xf>
    <xf numFmtId="164" fontId="10" fillId="0" borderId="108" xfId="2" applyFont="1" applyBorder="1" applyAlignment="1">
      <alignment horizontal="center" vertical="center"/>
    </xf>
    <xf numFmtId="164" fontId="10" fillId="0" borderId="109" xfId="2" applyFont="1" applyBorder="1" applyAlignment="1">
      <alignment horizontal="center" vertical="center"/>
    </xf>
    <xf numFmtId="164" fontId="10" fillId="0" borderId="110" xfId="2" applyFont="1" applyBorder="1" applyAlignment="1">
      <alignment horizontal="center" vertical="center"/>
    </xf>
    <xf numFmtId="0" fontId="10" fillId="0" borderId="122" xfId="0" applyFont="1" applyBorder="1" applyAlignment="1">
      <alignment horizontal="center" vertical="center"/>
    </xf>
    <xf numFmtId="0" fontId="10" fillId="0" borderId="103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6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5" fillId="0" borderId="89" xfId="0" applyFont="1" applyBorder="1" applyAlignment="1">
      <alignment horizontal="center" vertical="center"/>
    </xf>
    <xf numFmtId="0" fontId="5" fillId="0" borderId="9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8" fillId="0" borderId="120" xfId="0" applyFont="1" applyBorder="1" applyAlignment="1">
      <alignment horizontal="center" vertical="center"/>
    </xf>
    <xf numFmtId="0" fontId="8" fillId="0" borderId="121" xfId="0" applyFont="1" applyBorder="1" applyAlignment="1">
      <alignment horizontal="center" vertical="center"/>
    </xf>
    <xf numFmtId="0" fontId="10" fillId="0" borderId="70" xfId="0" applyFont="1" applyBorder="1" applyAlignment="1">
      <alignment horizontal="center" vertical="center"/>
    </xf>
    <xf numFmtId="164" fontId="9" fillId="0" borderId="5" xfId="2" applyFont="1" applyBorder="1" applyAlignment="1">
      <alignment horizontal="center" vertical="center"/>
    </xf>
    <xf numFmtId="170" fontId="5" fillId="0" borderId="65" xfId="0" applyNumberFormat="1" applyFont="1" applyBorder="1" applyAlignment="1">
      <alignment horizontal="center" vertical="center" wrapText="1"/>
    </xf>
    <xf numFmtId="0" fontId="25" fillId="0" borderId="40" xfId="0" applyFont="1" applyBorder="1" applyAlignment="1">
      <alignment vertical="top"/>
    </xf>
    <xf numFmtId="170" fontId="25" fillId="0" borderId="40" xfId="0" applyNumberFormat="1" applyFont="1" applyBorder="1" applyAlignment="1">
      <alignment horizontal="center" vertical="center"/>
    </xf>
    <xf numFmtId="170" fontId="5" fillId="0" borderId="28" xfId="0" applyNumberFormat="1" applyFont="1" applyBorder="1" applyAlignment="1">
      <alignment horizontal="center" vertical="center"/>
    </xf>
    <xf numFmtId="0" fontId="2" fillId="0" borderId="124" xfId="0" applyFont="1" applyBorder="1" applyAlignment="1">
      <alignment horizontal="justify" vertical="center"/>
    </xf>
    <xf numFmtId="0" fontId="2" fillId="0" borderId="99" xfId="0" applyFont="1" applyBorder="1" applyAlignment="1">
      <alignment horizontal="justify" vertical="center" wrapText="1"/>
    </xf>
  </cellXfs>
  <cellStyles count="69"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Millares" xfId="1" builtinId="3"/>
    <cellStyle name="Moneda" xfId="2" builtinId="4"/>
    <cellStyle name="Normal" xfId="0" builtinId="0"/>
    <cellStyle name="Normal 2" xfId="3" xr:uid="{00000000-0005-0000-0000-000043000000}"/>
    <cellStyle name="Porcentaj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1241425</xdr:colOff>
      <xdr:row>27</xdr:row>
      <xdr:rowOff>158115</xdr:rowOff>
    </xdr:from>
    <xdr:to>
      <xdr:col>8</xdr:col>
      <xdr:colOff>906738</xdr:colOff>
      <xdr:row>32</xdr:row>
      <xdr:rowOff>114120</xdr:rowOff>
    </xdr:to>
    <xdr:sp macro="" textlink="">
      <xdr:nvSpPr>
        <xdr:cNvPr id="8" name="Texto 9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7942263" y="7382828"/>
          <a:ext cx="2870475" cy="14133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MX" sz="800" b="1" i="0" strike="noStrike">
              <a:solidFill>
                <a:srgbClr val="000000"/>
              </a:solidFill>
              <a:latin typeface="Times New Roman"/>
              <a:cs typeface="Times New Roman"/>
            </a:rPr>
            <a:t>Vo. Bo.</a:t>
          </a:r>
        </a:p>
        <a:p>
          <a:pPr algn="ctr" rtl="0">
            <a:defRPr sz="1000"/>
          </a:pPr>
          <a:endParaRPr lang="es-MX" sz="8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s-MX" sz="8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s-MX" sz="8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s-MX" sz="8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s-MX" sz="8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s-MX" sz="800" b="1" i="0" strike="noStrike">
              <a:solidFill>
                <a:srgbClr val="000000"/>
              </a:solidFill>
              <a:latin typeface="Times New Roman"/>
              <a:cs typeface="Times New Roman"/>
            </a:rPr>
            <a:t>______________________________________</a:t>
          </a:r>
        </a:p>
        <a:p>
          <a:pPr algn="ctr" rtl="0">
            <a:defRPr sz="1000"/>
          </a:pPr>
          <a:r>
            <a:rPr lang="es-MX" sz="800" b="1" i="0" strike="noStrike">
              <a:solidFill>
                <a:srgbClr val="000000"/>
              </a:solidFill>
              <a:latin typeface="Times New Roman"/>
              <a:cs typeface="Times New Roman"/>
            </a:rPr>
            <a:t>NOMBRE</a:t>
          </a:r>
        </a:p>
        <a:p>
          <a:pPr algn="ctr" rtl="0">
            <a:defRPr sz="1000"/>
          </a:pPr>
          <a:r>
            <a:rPr lang="es-MX" sz="800" b="1" i="0" strike="noStrike">
              <a:solidFill>
                <a:srgbClr val="000000"/>
              </a:solidFill>
              <a:latin typeface="Times New Roman"/>
              <a:cs typeface="Times New Roman"/>
            </a:rPr>
            <a:t>RESIDENTE</a:t>
          </a:r>
        </a:p>
      </xdr:txBody>
    </xdr:sp>
    <xdr:clientData/>
  </xdr:twoCellAnchor>
  <xdr:twoCellAnchor>
    <xdr:from>
      <xdr:col>4</xdr:col>
      <xdr:colOff>392430</xdr:colOff>
      <xdr:row>28</xdr:row>
      <xdr:rowOff>635</xdr:rowOff>
    </xdr:from>
    <xdr:to>
      <xdr:col>6</xdr:col>
      <xdr:colOff>976905</xdr:colOff>
      <xdr:row>32</xdr:row>
      <xdr:rowOff>116660</xdr:rowOff>
    </xdr:to>
    <xdr:sp macro="" textlink="">
      <xdr:nvSpPr>
        <xdr:cNvPr id="9" name="8 CuadroTexto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4788218" y="7387273"/>
          <a:ext cx="2889525" cy="1411425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 rtl="0"/>
          <a:r>
            <a:rPr lang="es-MX" sz="800" b="1" i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AUTORIZO</a:t>
          </a:r>
          <a:endParaRPr lang="es-MX" sz="800" b="1">
            <a:latin typeface="Times New Roman" pitchFamily="18" charset="0"/>
            <a:cs typeface="Times New Roman" pitchFamily="18" charset="0"/>
          </a:endParaRPr>
        </a:p>
        <a:p>
          <a:pPr algn="ctr" rtl="0"/>
          <a:endParaRPr lang="es-MX" sz="800" b="1" i="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  <a:p>
          <a:pPr algn="ctr" rtl="0"/>
          <a:endParaRPr lang="es-MX" sz="800" b="1" i="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  <a:p>
          <a:pPr algn="ctr" rtl="0"/>
          <a:endParaRPr lang="es-MX" sz="800" b="1" i="0">
            <a:ln>
              <a:solidFill>
                <a:schemeClr val="bg1"/>
              </a:solidFill>
            </a:ln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  <a:p>
          <a:pPr algn="ctr" rtl="0"/>
          <a:endParaRPr lang="es-MX" sz="800" b="1" i="0">
            <a:ln>
              <a:solidFill>
                <a:schemeClr val="bg1"/>
              </a:solidFill>
            </a:ln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  <a:p>
          <a:pPr algn="ctr" rtl="0"/>
          <a:endParaRPr lang="es-MX" sz="800" b="1" i="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  <a:p>
          <a:pPr algn="ctr" rtl="0"/>
          <a:r>
            <a:rPr lang="es-MX" sz="800" b="1" i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_______________________________________</a:t>
          </a:r>
          <a:endParaRPr lang="es-MX" sz="800" b="1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  <a:p>
          <a:pPr algn="ctr" rtl="0"/>
          <a:r>
            <a:rPr lang="es-MX" sz="800" b="1" i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NOMBRE</a:t>
          </a:r>
        </a:p>
        <a:p>
          <a:pPr algn="ctr" rtl="0"/>
          <a:r>
            <a:rPr lang="es-MX" sz="800" b="1" i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SUPERVISOR EXTERNO</a:t>
          </a:r>
        </a:p>
        <a:p>
          <a:endParaRPr lang="es-MX" sz="800"/>
        </a:p>
      </xdr:txBody>
    </xdr:sp>
    <xdr:clientData/>
  </xdr:twoCellAnchor>
  <xdr:twoCellAnchor>
    <xdr:from>
      <xdr:col>2</xdr:col>
      <xdr:colOff>524192</xdr:colOff>
      <xdr:row>28</xdr:row>
      <xdr:rowOff>12700</xdr:rowOff>
    </xdr:from>
    <xdr:to>
      <xdr:col>4</xdr:col>
      <xdr:colOff>237130</xdr:colOff>
      <xdr:row>32</xdr:row>
      <xdr:rowOff>128725</xdr:rowOff>
    </xdr:to>
    <xdr:sp macro="" textlink="">
      <xdr:nvSpPr>
        <xdr:cNvPr id="10" name="6 CuadroTexto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748155" y="7399338"/>
          <a:ext cx="2884763" cy="1411425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 rtl="0"/>
          <a:r>
            <a:rPr lang="es-MX" sz="800" b="1" i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FORMULÓ</a:t>
          </a:r>
          <a:endParaRPr lang="es-MX" sz="800" b="1">
            <a:latin typeface="Times New Roman" pitchFamily="18" charset="0"/>
            <a:cs typeface="Times New Roman" pitchFamily="18" charset="0"/>
          </a:endParaRPr>
        </a:p>
        <a:p>
          <a:pPr algn="ctr" rtl="0"/>
          <a:endParaRPr lang="es-MX" sz="800" b="1" i="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  <a:p>
          <a:pPr algn="ctr" rtl="0"/>
          <a:endParaRPr lang="es-MX" sz="800" b="1" i="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  <a:p>
          <a:pPr algn="ctr" rtl="0"/>
          <a:endParaRPr lang="es-MX" sz="800" b="1" i="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  <a:p>
          <a:pPr algn="ctr" rtl="0"/>
          <a:endParaRPr lang="es-MX" sz="800" b="1" i="0">
            <a:ln>
              <a:solidFill>
                <a:schemeClr val="bg1"/>
              </a:solidFill>
            </a:ln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  <a:p>
          <a:pPr algn="ctr" rtl="0"/>
          <a:endParaRPr lang="es-MX" sz="800" b="1" i="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  <a:p>
          <a:pPr algn="ctr" rtl="0"/>
          <a:r>
            <a:rPr lang="es-MX" sz="800" b="1" i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________________________________________________</a:t>
          </a:r>
          <a:endParaRPr lang="es-MX" sz="800" b="1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  <a:p>
          <a:pPr algn="ctr" rtl="0"/>
          <a:r>
            <a:rPr lang="es-MX" sz="800" b="1" i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NOMBRE</a:t>
          </a:r>
          <a:endParaRPr lang="es-MX" sz="800" b="1" i="0" baseline="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  <a:p>
          <a:pPr algn="ctr" rtl="0"/>
          <a:r>
            <a:rPr lang="es-MX" sz="800" b="1" i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SUPERINTENDENTE</a:t>
          </a:r>
        </a:p>
        <a:p>
          <a:endParaRPr lang="es-MX" sz="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34</xdr:row>
      <xdr:rowOff>0</xdr:rowOff>
    </xdr:from>
    <xdr:to>
      <xdr:col>4</xdr:col>
      <xdr:colOff>895350</xdr:colOff>
      <xdr:row>41</xdr:row>
      <xdr:rowOff>0</xdr:rowOff>
    </xdr:to>
    <xdr:sp macro="" textlink="">
      <xdr:nvSpPr>
        <xdr:cNvPr id="14013" name="Rectangle 1">
          <a:extLst>
            <a:ext uri="{FF2B5EF4-FFF2-40B4-BE49-F238E27FC236}">
              <a16:creationId xmlns:a16="http://schemas.microsoft.com/office/drawing/2014/main" id="{00000000-0008-0000-0400-0000BD360000}"/>
            </a:ext>
          </a:extLst>
        </xdr:cNvPr>
        <xdr:cNvSpPr>
          <a:spLocks noChangeArrowheads="1"/>
        </xdr:cNvSpPr>
      </xdr:nvSpPr>
      <xdr:spPr bwMode="auto">
        <a:xfrm>
          <a:off x="323850" y="7381875"/>
          <a:ext cx="3533775" cy="1133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971550</xdr:colOff>
      <xdr:row>34</xdr:row>
      <xdr:rowOff>0</xdr:rowOff>
    </xdr:from>
    <xdr:to>
      <xdr:col>5</xdr:col>
      <xdr:colOff>476250</xdr:colOff>
      <xdr:row>41</xdr:row>
      <xdr:rowOff>0</xdr:rowOff>
    </xdr:to>
    <xdr:sp macro="" textlink="">
      <xdr:nvSpPr>
        <xdr:cNvPr id="14014" name="Rectangle 4">
          <a:extLst>
            <a:ext uri="{FF2B5EF4-FFF2-40B4-BE49-F238E27FC236}">
              <a16:creationId xmlns:a16="http://schemas.microsoft.com/office/drawing/2014/main" id="{00000000-0008-0000-0400-0000BE360000}"/>
            </a:ext>
          </a:extLst>
        </xdr:cNvPr>
        <xdr:cNvSpPr>
          <a:spLocks noChangeArrowheads="1"/>
        </xdr:cNvSpPr>
      </xdr:nvSpPr>
      <xdr:spPr bwMode="auto">
        <a:xfrm>
          <a:off x="3933825" y="7381875"/>
          <a:ext cx="619125" cy="1133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1029633</xdr:colOff>
      <xdr:row>33</xdr:row>
      <xdr:rowOff>127000</xdr:rowOff>
    </xdr:from>
    <xdr:to>
      <xdr:col>7</xdr:col>
      <xdr:colOff>390151</xdr:colOff>
      <xdr:row>40</xdr:row>
      <xdr:rowOff>153146</xdr:rowOff>
    </xdr:to>
    <xdr:sp macro="" textlink="">
      <xdr:nvSpPr>
        <xdr:cNvPr id="14015" name="Rectangle 7">
          <a:extLst>
            <a:ext uri="{FF2B5EF4-FFF2-40B4-BE49-F238E27FC236}">
              <a16:creationId xmlns:a16="http://schemas.microsoft.com/office/drawing/2014/main" id="{00000000-0008-0000-0400-0000BF360000}"/>
            </a:ext>
          </a:extLst>
        </xdr:cNvPr>
        <xdr:cNvSpPr>
          <a:spLocks noChangeArrowheads="1"/>
        </xdr:cNvSpPr>
      </xdr:nvSpPr>
      <xdr:spPr bwMode="auto">
        <a:xfrm>
          <a:off x="4148604" y="7115735"/>
          <a:ext cx="1784723" cy="11243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10</xdr:col>
      <xdr:colOff>28575</xdr:colOff>
      <xdr:row>34</xdr:row>
      <xdr:rowOff>0</xdr:rowOff>
    </xdr:from>
    <xdr:to>
      <xdr:col>10</xdr:col>
      <xdr:colOff>1885950</xdr:colOff>
      <xdr:row>41</xdr:row>
      <xdr:rowOff>0</xdr:rowOff>
    </xdr:to>
    <xdr:sp macro="" textlink="">
      <xdr:nvSpPr>
        <xdr:cNvPr id="14016" name="Rectangle 10">
          <a:extLst>
            <a:ext uri="{FF2B5EF4-FFF2-40B4-BE49-F238E27FC236}">
              <a16:creationId xmlns:a16="http://schemas.microsoft.com/office/drawing/2014/main" id="{00000000-0008-0000-0400-0000C0360000}"/>
            </a:ext>
          </a:extLst>
        </xdr:cNvPr>
        <xdr:cNvSpPr>
          <a:spLocks noChangeArrowheads="1"/>
        </xdr:cNvSpPr>
      </xdr:nvSpPr>
      <xdr:spPr bwMode="auto">
        <a:xfrm>
          <a:off x="8639175" y="7381875"/>
          <a:ext cx="1085850" cy="1133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11</xdr:col>
      <xdr:colOff>9525</xdr:colOff>
      <xdr:row>33</xdr:row>
      <xdr:rowOff>161925</xdr:rowOff>
    </xdr:from>
    <xdr:to>
      <xdr:col>12</xdr:col>
      <xdr:colOff>9525</xdr:colOff>
      <xdr:row>40</xdr:row>
      <xdr:rowOff>152400</xdr:rowOff>
    </xdr:to>
    <xdr:sp macro="" textlink="">
      <xdr:nvSpPr>
        <xdr:cNvPr id="14017" name="Rectangle 14">
          <a:extLst>
            <a:ext uri="{FF2B5EF4-FFF2-40B4-BE49-F238E27FC236}">
              <a16:creationId xmlns:a16="http://schemas.microsoft.com/office/drawing/2014/main" id="{00000000-0008-0000-0400-0000C1360000}"/>
            </a:ext>
          </a:extLst>
        </xdr:cNvPr>
        <xdr:cNvSpPr>
          <a:spLocks noChangeArrowheads="1"/>
        </xdr:cNvSpPr>
      </xdr:nvSpPr>
      <xdr:spPr bwMode="auto">
        <a:xfrm>
          <a:off x="9734550" y="7381875"/>
          <a:ext cx="1381125" cy="1123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38100</xdr:colOff>
      <xdr:row>34</xdr:row>
      <xdr:rowOff>0</xdr:rowOff>
    </xdr:from>
    <xdr:to>
      <xdr:col>4</xdr:col>
      <xdr:colOff>922020</xdr:colOff>
      <xdr:row>41</xdr:row>
      <xdr:rowOff>0</xdr:rowOff>
    </xdr:to>
    <xdr:sp macro="" textlink="">
      <xdr:nvSpPr>
        <xdr:cNvPr id="11" name="Rectangle 1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335280" y="7162800"/>
          <a:ext cx="3627120" cy="11201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998220</xdr:colOff>
      <xdr:row>34</xdr:row>
      <xdr:rowOff>0</xdr:rowOff>
    </xdr:from>
    <xdr:to>
      <xdr:col>5</xdr:col>
      <xdr:colOff>487680</xdr:colOff>
      <xdr:row>41</xdr:row>
      <xdr:rowOff>0</xdr:rowOff>
    </xdr:to>
    <xdr:sp macro="" textlink="">
      <xdr:nvSpPr>
        <xdr:cNvPr id="13" name="Rectangle 4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4038600" y="7162800"/>
          <a:ext cx="632460" cy="11201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617220</xdr:colOff>
      <xdr:row>34</xdr:row>
      <xdr:rowOff>0</xdr:rowOff>
    </xdr:from>
    <xdr:to>
      <xdr:col>7</xdr:col>
      <xdr:colOff>1165860</xdr:colOff>
      <xdr:row>41</xdr:row>
      <xdr:rowOff>0</xdr:rowOff>
    </xdr:to>
    <xdr:sp macro="" textlink="">
      <xdr:nvSpPr>
        <xdr:cNvPr id="14" name="Rectangle 7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4800600" y="7162800"/>
          <a:ext cx="1744980" cy="11201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10</xdr:col>
      <xdr:colOff>30480</xdr:colOff>
      <xdr:row>34</xdr:row>
      <xdr:rowOff>0</xdr:rowOff>
    </xdr:from>
    <xdr:to>
      <xdr:col>10</xdr:col>
      <xdr:colOff>1935480</xdr:colOff>
      <xdr:row>41</xdr:row>
      <xdr:rowOff>0</xdr:rowOff>
    </xdr:to>
    <xdr:sp macro="" textlink="">
      <xdr:nvSpPr>
        <xdr:cNvPr id="15" name="Rectangle 10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8862060" y="7162800"/>
          <a:ext cx="1112520" cy="11201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11</xdr:col>
      <xdr:colOff>7620</xdr:colOff>
      <xdr:row>33</xdr:row>
      <xdr:rowOff>152400</xdr:rowOff>
    </xdr:from>
    <xdr:to>
      <xdr:col>12</xdr:col>
      <xdr:colOff>7620</xdr:colOff>
      <xdr:row>40</xdr:row>
      <xdr:rowOff>152400</xdr:rowOff>
    </xdr:to>
    <xdr:sp macro="" textlink="">
      <xdr:nvSpPr>
        <xdr:cNvPr id="16" name="Rectangl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9982200" y="7155180"/>
          <a:ext cx="1417320" cy="11201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382089</xdr:colOff>
      <xdr:row>34</xdr:row>
      <xdr:rowOff>106202</xdr:rowOff>
    </xdr:from>
    <xdr:to>
      <xdr:col>10</xdr:col>
      <xdr:colOff>1094379</xdr:colOff>
      <xdr:row>42</xdr:row>
      <xdr:rowOff>72433</xdr:rowOff>
    </xdr:to>
    <xdr:grpSp>
      <xdr:nvGrpSpPr>
        <xdr:cNvPr id="20" name="19 Grupo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pSpPr/>
      </xdr:nvGrpSpPr>
      <xdr:grpSpPr>
        <a:xfrm>
          <a:off x="1586721" y="7324658"/>
          <a:ext cx="8547070" cy="1236231"/>
          <a:chOff x="2911534" y="7154139"/>
          <a:chExt cx="8376521" cy="1261631"/>
        </a:xfrm>
      </xdr:grpSpPr>
      <xdr:sp macro="" textlink="">
        <xdr:nvSpPr>
          <xdr:cNvPr id="21" name="20 CuadroTexto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SpPr txBox="1"/>
        </xdr:nvSpPr>
        <xdr:spPr>
          <a:xfrm>
            <a:off x="5609013" y="7154139"/>
            <a:ext cx="2907295" cy="1214958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 rtl="0"/>
            <a:r>
              <a:rPr lang="es-MX" sz="800" b="1" i="0">
                <a:solidFill>
                  <a:schemeClr val="dk1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 AUTORIZO</a:t>
            </a:r>
            <a:endParaRPr lang="es-MX" sz="800" b="1">
              <a:latin typeface="Times New Roman" pitchFamily="18" charset="0"/>
              <a:cs typeface="Times New Roman" pitchFamily="18" charset="0"/>
            </a:endParaRPr>
          </a:p>
          <a:p>
            <a:pPr algn="ctr" rtl="0"/>
            <a:endParaRPr lang="es-MX" sz="800" b="1" i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endParaRPr>
          </a:p>
          <a:p>
            <a:pPr algn="ctr" rtl="0"/>
            <a:endParaRPr lang="es-MX" sz="800" b="1" i="0">
              <a:ln>
                <a:solidFill>
                  <a:schemeClr val="bg1"/>
                </a:solidFill>
              </a:ln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endParaRPr>
          </a:p>
          <a:p>
            <a:pPr algn="ctr" rtl="0"/>
            <a:endParaRPr lang="es-MX" sz="800" b="1" i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endParaRPr>
          </a:p>
          <a:p>
            <a:pPr algn="ctr" rtl="0"/>
            <a:endParaRPr lang="es-MX" sz="800" b="1" i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endParaRPr>
          </a:p>
          <a:p>
            <a:pPr algn="ctr" rtl="0"/>
            <a:r>
              <a:rPr lang="es-MX" sz="800" b="1" i="0">
                <a:solidFill>
                  <a:schemeClr val="dk1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_______________________________________</a:t>
            </a:r>
            <a:endParaRPr lang="es-MX" sz="800" b="1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endParaRPr>
          </a:p>
          <a:p>
            <a:pPr algn="ctr" rtl="0"/>
            <a:r>
              <a:rPr lang="es-MX" sz="800" b="1" i="0">
                <a:solidFill>
                  <a:schemeClr val="dk1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NOMBRE</a:t>
            </a:r>
          </a:p>
          <a:p>
            <a:pPr algn="ctr" rtl="0"/>
            <a:r>
              <a:rPr lang="es-MX" sz="800" b="1" i="0">
                <a:solidFill>
                  <a:schemeClr val="dk1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SUPERVISOR</a:t>
            </a:r>
            <a:r>
              <a:rPr lang="es-MX" sz="800" b="1" i="0" baseline="0">
                <a:solidFill>
                  <a:schemeClr val="dk1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 EXTERNO</a:t>
            </a:r>
            <a:endParaRPr lang="es-MX" sz="800" b="1" i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endParaRPr>
          </a:p>
          <a:p>
            <a:endParaRPr lang="es-MX" sz="1100"/>
          </a:p>
        </xdr:txBody>
      </xdr:sp>
      <xdr:sp macro="" textlink="">
        <xdr:nvSpPr>
          <xdr:cNvPr id="22" name="Texto 92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470323" y="7176654"/>
            <a:ext cx="2817732" cy="123911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s-MX" sz="800" b="1" i="0" strike="noStrike">
                <a:solidFill>
                  <a:srgbClr val="000000"/>
                </a:solidFill>
                <a:latin typeface="Times New Roman"/>
                <a:cs typeface="Times New Roman"/>
              </a:rPr>
              <a:t>Vo. Bo.</a:t>
            </a:r>
          </a:p>
          <a:p>
            <a:pPr algn="ctr" rtl="0">
              <a:defRPr sz="1000"/>
            </a:pPr>
            <a:endParaRPr lang="es-MX" sz="8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0">
              <a:defRPr sz="1000"/>
            </a:pPr>
            <a:endParaRPr lang="es-MX" sz="8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0">
              <a:defRPr sz="1000"/>
            </a:pPr>
            <a:endParaRPr lang="es-MX" sz="8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0">
              <a:defRPr sz="1000"/>
            </a:pPr>
            <a:endParaRPr lang="es-MX" sz="8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0">
              <a:defRPr sz="1000"/>
            </a:pPr>
            <a:r>
              <a:rPr lang="es-MX" sz="800" b="1" i="0" strike="noStrike">
                <a:solidFill>
                  <a:srgbClr val="000000"/>
                </a:solidFill>
                <a:latin typeface="Times New Roman"/>
                <a:cs typeface="Times New Roman"/>
              </a:rPr>
              <a:t>______________________________________</a:t>
            </a:r>
          </a:p>
          <a:p>
            <a:pPr algn="ctr" rtl="0">
              <a:defRPr sz="1000"/>
            </a:pPr>
            <a:r>
              <a:rPr lang="es-MX" sz="800" b="1" i="0" strike="noStrike">
                <a:solidFill>
                  <a:srgbClr val="000000"/>
                </a:solidFill>
                <a:latin typeface="Times New Roman"/>
                <a:cs typeface="Times New Roman"/>
              </a:rPr>
              <a:t>NOMBRE</a:t>
            </a:r>
            <a:endParaRPr lang="es-MX" sz="800" b="1" i="0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0">
              <a:defRPr sz="1000"/>
            </a:pPr>
            <a:r>
              <a:rPr lang="es-MX" sz="800" b="1" i="0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RESIDENTE</a:t>
            </a:r>
            <a:endParaRPr lang="es-MX" sz="8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24" name="6 CuadroTexto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 txBox="1"/>
        </xdr:nvSpPr>
        <xdr:spPr>
          <a:xfrm>
            <a:off x="2911534" y="7156796"/>
            <a:ext cx="2754976" cy="1256433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 rtl="0"/>
            <a:r>
              <a:rPr lang="es-MX" sz="800" b="1" i="0">
                <a:solidFill>
                  <a:schemeClr val="dk1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FORMULÓ</a:t>
            </a:r>
            <a:endParaRPr lang="es-MX" sz="800" b="1">
              <a:latin typeface="Times New Roman" pitchFamily="18" charset="0"/>
              <a:cs typeface="Times New Roman" pitchFamily="18" charset="0"/>
            </a:endParaRPr>
          </a:p>
          <a:p>
            <a:pPr algn="ctr" rtl="0"/>
            <a:endParaRPr lang="es-MX" sz="800" b="1" i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endParaRPr>
          </a:p>
          <a:p>
            <a:pPr algn="ctr" rtl="0"/>
            <a:endParaRPr lang="es-MX" sz="800" b="1" i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endParaRPr>
          </a:p>
          <a:p>
            <a:pPr algn="ctr" rtl="0"/>
            <a:endParaRPr lang="es-MX" sz="800" b="1" i="0">
              <a:ln>
                <a:solidFill>
                  <a:schemeClr val="bg1"/>
                </a:solidFill>
              </a:ln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endParaRPr>
          </a:p>
          <a:p>
            <a:pPr algn="ctr" rtl="0"/>
            <a:endParaRPr lang="es-MX" sz="800" b="1" i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endParaRPr>
          </a:p>
          <a:p>
            <a:pPr algn="ctr" rtl="0"/>
            <a:r>
              <a:rPr lang="es-MX" sz="800" b="1" i="0">
                <a:solidFill>
                  <a:schemeClr val="dk1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_______________________________________</a:t>
            </a:r>
            <a:endParaRPr lang="es-MX" sz="800" b="1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endParaRPr>
          </a:p>
          <a:p>
            <a:pPr algn="ctr" rtl="0"/>
            <a:r>
              <a:rPr lang="es-MX" sz="800" b="1" i="0" baseline="0">
                <a:solidFill>
                  <a:schemeClr val="dk1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NOMBRE</a:t>
            </a:r>
          </a:p>
          <a:p>
            <a:pPr algn="ctr" rtl="0"/>
            <a:r>
              <a:rPr lang="es-MX" sz="800" b="1" i="0">
                <a:solidFill>
                  <a:schemeClr val="dk1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SUPERINTENDENTE</a:t>
            </a:r>
          </a:p>
          <a:p>
            <a:endParaRPr lang="es-MX" sz="8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152"/>
  <sheetViews>
    <sheetView tabSelected="1" zoomScale="94" zoomScaleNormal="94" zoomScalePageLayoutView="80" workbookViewId="0">
      <selection activeCell="E15" sqref="E15"/>
    </sheetView>
  </sheetViews>
  <sheetFormatPr baseColWidth="10" defaultColWidth="10.7109375" defaultRowHeight="12.75"/>
  <cols>
    <col min="1" max="1" width="2.140625" style="1" customWidth="1"/>
    <col min="2" max="2" width="15.7109375" style="1" customWidth="1"/>
    <col min="3" max="3" width="8.5703125" style="1" customWidth="1"/>
    <col min="4" max="4" width="37.7109375" style="5" customWidth="1"/>
    <col min="5" max="5" width="19.5703125" style="6" customWidth="1"/>
    <col min="6" max="6" width="14" style="7" customWidth="1"/>
    <col min="7" max="7" width="23.7109375" style="7" customWidth="1"/>
    <col min="8" max="8" width="23" style="7" customWidth="1"/>
    <col min="9" max="9" width="18" style="7" customWidth="1"/>
    <col min="10" max="10" width="28.7109375" style="7" customWidth="1"/>
    <col min="11" max="16" width="10.7109375" style="1"/>
    <col min="17" max="17" width="12.42578125" style="1" bestFit="1" customWidth="1"/>
    <col min="18" max="16384" width="10.7109375" style="1"/>
  </cols>
  <sheetData>
    <row r="1" spans="1:43" ht="13.5" thickBot="1"/>
    <row r="2" spans="1:43" s="3" customFormat="1" ht="12.75" customHeight="1" thickTop="1">
      <c r="A2" s="9"/>
      <c r="B2" s="183"/>
      <c r="C2" s="184"/>
      <c r="D2" s="177" t="s">
        <v>90</v>
      </c>
      <c r="E2" s="178"/>
      <c r="F2" s="178"/>
      <c r="G2" s="178"/>
      <c r="H2" s="178"/>
      <c r="I2" s="179"/>
      <c r="J2" s="73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</row>
    <row r="3" spans="1:43" s="3" customFormat="1" ht="16.5" customHeight="1">
      <c r="A3" s="9"/>
      <c r="B3" s="185"/>
      <c r="C3" s="186"/>
      <c r="D3" s="180"/>
      <c r="E3" s="181"/>
      <c r="F3" s="181"/>
      <c r="G3" s="181"/>
      <c r="H3" s="181"/>
      <c r="I3" s="182"/>
      <c r="J3" s="30" t="s">
        <v>73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</row>
    <row r="4" spans="1:43" s="3" customFormat="1" ht="14.25" customHeight="1">
      <c r="A4" s="9"/>
      <c r="B4" s="185"/>
      <c r="C4" s="186"/>
      <c r="D4" s="180"/>
      <c r="E4" s="181"/>
      <c r="F4" s="181"/>
      <c r="G4" s="181"/>
      <c r="H4" s="181"/>
      <c r="I4" s="182"/>
      <c r="J4" s="95" t="s">
        <v>24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</row>
    <row r="5" spans="1:43" s="3" customFormat="1" ht="12.75" customHeight="1" thickBot="1">
      <c r="A5" s="9"/>
      <c r="B5" s="185"/>
      <c r="C5" s="186"/>
      <c r="D5" s="203"/>
      <c r="E5" s="204"/>
      <c r="F5" s="204"/>
      <c r="G5" s="204"/>
      <c r="H5" s="204"/>
      <c r="I5" s="205"/>
      <c r="J5" s="74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</row>
    <row r="6" spans="1:43" s="3" customFormat="1" ht="22.5" customHeight="1" thickBot="1">
      <c r="A6" s="9"/>
      <c r="B6" s="185"/>
      <c r="C6" s="186"/>
      <c r="D6" s="200" t="s">
        <v>44</v>
      </c>
      <c r="E6" s="201"/>
      <c r="F6" s="201"/>
      <c r="G6" s="201"/>
      <c r="H6" s="201"/>
      <c r="I6" s="202"/>
      <c r="J6" s="123" t="s">
        <v>92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</row>
    <row r="7" spans="1:43" s="3" customFormat="1" ht="15.75" customHeight="1">
      <c r="A7" s="9"/>
      <c r="B7" s="189" t="s">
        <v>45</v>
      </c>
      <c r="C7" s="190"/>
      <c r="D7" s="209" t="s">
        <v>89</v>
      </c>
      <c r="E7" s="210"/>
      <c r="F7" s="210"/>
      <c r="G7" s="210"/>
      <c r="H7" s="210"/>
      <c r="I7" s="210"/>
      <c r="J7" s="117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</row>
    <row r="8" spans="1:43" s="3" customFormat="1" ht="15.75" customHeight="1" thickBot="1">
      <c r="A8" s="9"/>
      <c r="B8" s="191"/>
      <c r="C8" s="192"/>
      <c r="D8" s="211"/>
      <c r="E8" s="212"/>
      <c r="F8" s="212"/>
      <c r="G8" s="212"/>
      <c r="H8" s="212"/>
      <c r="I8" s="212"/>
      <c r="J8" s="118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</row>
    <row r="9" spans="1:43" s="3" customFormat="1" ht="27" customHeight="1" thickTop="1" thickBot="1">
      <c r="A9" s="9"/>
      <c r="B9" s="193" t="s">
        <v>46</v>
      </c>
      <c r="C9" s="194"/>
      <c r="D9" s="194"/>
      <c r="E9" s="206" t="s">
        <v>49</v>
      </c>
      <c r="F9" s="194"/>
      <c r="G9" s="194"/>
      <c r="H9" s="208"/>
      <c r="I9" s="206" t="s">
        <v>52</v>
      </c>
      <c r="J9" s="207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</row>
    <row r="10" spans="1:43" s="3" customFormat="1" ht="24.75" customHeight="1" thickTop="1">
      <c r="A10" s="9"/>
      <c r="B10" s="32" t="s">
        <v>48</v>
      </c>
      <c r="C10" s="31"/>
      <c r="D10" s="125" t="s">
        <v>87</v>
      </c>
      <c r="E10" s="33" t="s">
        <v>50</v>
      </c>
      <c r="F10" s="34"/>
      <c r="G10" s="195" t="s">
        <v>93</v>
      </c>
      <c r="H10" s="196"/>
      <c r="I10" s="75" t="s">
        <v>53</v>
      </c>
      <c r="J10" s="126" t="s">
        <v>85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</row>
    <row r="11" spans="1:43" s="3" customFormat="1" ht="24.75" customHeight="1" thickBot="1">
      <c r="A11" s="9"/>
      <c r="B11" s="197" t="s">
        <v>47</v>
      </c>
      <c r="C11" s="198"/>
      <c r="D11" s="124" t="s">
        <v>88</v>
      </c>
      <c r="E11" s="199" t="s">
        <v>34</v>
      </c>
      <c r="F11" s="198"/>
      <c r="G11" s="187" t="s">
        <v>94</v>
      </c>
      <c r="H11" s="188"/>
      <c r="I11" s="76" t="s">
        <v>42</v>
      </c>
      <c r="J11" s="162" t="s">
        <v>91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</row>
    <row r="12" spans="1:43" s="3" customFormat="1" ht="21.75" customHeight="1" thickTop="1" thickBot="1">
      <c r="A12" s="9"/>
      <c r="B12" s="10"/>
      <c r="C12" s="10"/>
      <c r="D12" s="10"/>
      <c r="E12" s="10"/>
      <c r="F12" s="10"/>
      <c r="G12" s="9"/>
      <c r="H12" s="10"/>
      <c r="I12" s="10"/>
      <c r="J12" s="10"/>
      <c r="K12" s="4"/>
      <c r="L12" s="4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</row>
    <row r="13" spans="1:43" s="3" customFormat="1" ht="24.75" customHeight="1" thickTop="1" thickBot="1">
      <c r="A13" s="9"/>
      <c r="B13" s="42"/>
      <c r="C13" s="174" t="s">
        <v>51</v>
      </c>
      <c r="D13" s="174"/>
      <c r="E13" s="43" t="s">
        <v>9</v>
      </c>
      <c r="F13" s="44" t="s">
        <v>54</v>
      </c>
      <c r="G13" s="61"/>
      <c r="H13" s="175" t="s">
        <v>66</v>
      </c>
      <c r="I13" s="176"/>
      <c r="J13" s="44" t="s">
        <v>9</v>
      </c>
      <c r="K13" s="4"/>
      <c r="L13" s="4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</row>
    <row r="14" spans="1:43" s="3" customFormat="1" ht="24.75" customHeight="1">
      <c r="A14" s="9"/>
      <c r="B14" s="39"/>
      <c r="C14" s="51"/>
      <c r="D14" s="35" t="s">
        <v>60</v>
      </c>
      <c r="E14" s="393">
        <v>117002140.70999999</v>
      </c>
      <c r="F14" s="140">
        <v>1</v>
      </c>
      <c r="G14" s="61"/>
      <c r="H14" s="68"/>
      <c r="I14" s="69" t="s">
        <v>67</v>
      </c>
      <c r="J14" s="71">
        <f>'Hoja Resumen'!L22</f>
        <v>1395996.5999999999</v>
      </c>
      <c r="K14" s="4"/>
      <c r="L14" s="4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</row>
    <row r="15" spans="1:43" s="3" customFormat="1" ht="24.75" customHeight="1">
      <c r="A15" s="9"/>
      <c r="B15" s="39"/>
      <c r="C15" s="50"/>
      <c r="D15" s="36" t="s">
        <v>55</v>
      </c>
      <c r="E15" s="46">
        <v>0</v>
      </c>
      <c r="F15" s="148">
        <f>+E15/E14</f>
        <v>0</v>
      </c>
      <c r="G15" s="61"/>
      <c r="H15" s="63"/>
      <c r="I15" s="59" t="s">
        <v>68</v>
      </c>
      <c r="J15" s="71">
        <f>+E23</f>
        <v>0</v>
      </c>
      <c r="K15" s="4"/>
      <c r="L15" s="4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</row>
    <row r="16" spans="1:43" s="3" customFormat="1" ht="24.75" customHeight="1">
      <c r="A16" s="9"/>
      <c r="B16" s="39"/>
      <c r="C16" s="37"/>
      <c r="D16" s="36" t="s">
        <v>56</v>
      </c>
      <c r="E16" s="46">
        <f>'Hoja Resumen'!L22</f>
        <v>1395996.5999999999</v>
      </c>
      <c r="F16" s="148">
        <f>+E16/E14</f>
        <v>1.1931376567374944E-2</v>
      </c>
      <c r="G16" s="61"/>
      <c r="H16" s="64"/>
      <c r="I16" s="60" t="s">
        <v>40</v>
      </c>
      <c r="J16" s="71">
        <f>+J14-J15</f>
        <v>1395996.5999999999</v>
      </c>
      <c r="K16" s="4"/>
      <c r="L16" s="4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</row>
    <row r="17" spans="1:43" s="3" customFormat="1" ht="24.75" customHeight="1">
      <c r="A17" s="9"/>
      <c r="B17" s="40"/>
      <c r="C17" s="37"/>
      <c r="D17" s="36" t="s">
        <v>57</v>
      </c>
      <c r="E17" s="46">
        <f>E15+E16</f>
        <v>1395996.5999999999</v>
      </c>
      <c r="F17" s="148">
        <f>+E17/E14</f>
        <v>1.1931376567374944E-2</v>
      </c>
      <c r="G17" s="61"/>
      <c r="H17" s="64"/>
      <c r="I17" s="60" t="s">
        <v>80</v>
      </c>
      <c r="J17" s="71">
        <f>J16*0.16</f>
        <v>223359.45599999998</v>
      </c>
      <c r="K17" s="4"/>
      <c r="L17" s="4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</row>
    <row r="18" spans="1:43" s="3" customFormat="1" ht="24.75" customHeight="1" thickBot="1">
      <c r="A18" s="9"/>
      <c r="B18" s="47"/>
      <c r="C18" s="29"/>
      <c r="D18" s="49" t="s">
        <v>58</v>
      </c>
      <c r="E18" s="48">
        <f>+E14-E17</f>
        <v>115606144.11</v>
      </c>
      <c r="F18" s="141">
        <f>+E18/E14</f>
        <v>0.98806862343262514</v>
      </c>
      <c r="G18" s="61"/>
      <c r="H18" s="65"/>
      <c r="I18" s="60" t="s">
        <v>69</v>
      </c>
      <c r="J18" s="71">
        <f>+J14*0.005</f>
        <v>6979.9829999999993</v>
      </c>
      <c r="K18" s="4"/>
      <c r="L18" s="4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</row>
    <row r="19" spans="1:43" s="3" customFormat="1" ht="24.75" customHeight="1" thickTop="1" thickBot="1">
      <c r="A19" s="9"/>
      <c r="B19" s="52"/>
      <c r="C19" s="28"/>
      <c r="D19" s="53"/>
      <c r="E19" s="54"/>
      <c r="F19" s="55"/>
      <c r="G19" s="61"/>
      <c r="H19" s="65"/>
      <c r="I19" s="60" t="s">
        <v>71</v>
      </c>
      <c r="J19" s="71">
        <v>0</v>
      </c>
      <c r="K19" s="4"/>
      <c r="L19" s="4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</row>
    <row r="20" spans="1:43" s="3" customFormat="1" ht="24.75" customHeight="1" thickTop="1" thickBot="1">
      <c r="A20" s="9"/>
      <c r="B20" s="57"/>
      <c r="C20" s="174" t="s">
        <v>65</v>
      </c>
      <c r="D20" s="174"/>
      <c r="E20" s="43" t="s">
        <v>9</v>
      </c>
      <c r="F20" s="44" t="s">
        <v>54</v>
      </c>
      <c r="G20" s="62"/>
      <c r="H20" s="66"/>
      <c r="I20" s="67" t="s">
        <v>72</v>
      </c>
      <c r="J20" s="72">
        <f>+J16+J17-J18</f>
        <v>1612376.0729999999</v>
      </c>
      <c r="K20" s="4"/>
      <c r="L20" s="4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</row>
    <row r="21" spans="1:43" s="3" customFormat="1" ht="24.75" customHeight="1">
      <c r="A21" s="9"/>
      <c r="B21" s="56"/>
      <c r="C21" s="58"/>
      <c r="D21" s="35" t="s">
        <v>59</v>
      </c>
      <c r="E21" s="45">
        <v>0</v>
      </c>
      <c r="F21" s="142">
        <v>0</v>
      </c>
      <c r="G21" s="62"/>
      <c r="H21" s="70"/>
      <c r="I21" s="62"/>
      <c r="J21" s="62"/>
      <c r="K21" s="4"/>
      <c r="L21" s="4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</row>
    <row r="22" spans="1:43" s="3" customFormat="1" ht="24.75" customHeight="1">
      <c r="A22" s="9"/>
      <c r="B22" s="56"/>
      <c r="C22" s="27"/>
      <c r="D22" s="36" t="s">
        <v>61</v>
      </c>
      <c r="E22" s="46">
        <v>0</v>
      </c>
      <c r="F22" s="140">
        <v>0</v>
      </c>
      <c r="G22" s="62"/>
      <c r="H22" s="70"/>
      <c r="I22" s="62"/>
      <c r="J22" s="62"/>
      <c r="K22" s="4"/>
      <c r="L22" s="4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</row>
    <row r="23" spans="1:43" s="3" customFormat="1" ht="24.75" customHeight="1">
      <c r="A23" s="9"/>
      <c r="B23" s="41"/>
      <c r="C23" s="38"/>
      <c r="D23" s="36" t="s">
        <v>62</v>
      </c>
      <c r="E23" s="46">
        <v>0</v>
      </c>
      <c r="F23" s="140">
        <v>0</v>
      </c>
      <c r="G23" s="62"/>
      <c r="H23" s="70"/>
      <c r="I23" s="62"/>
      <c r="J23" s="62"/>
      <c r="K23" s="4"/>
      <c r="L23" s="4"/>
      <c r="M23" s="9"/>
      <c r="N23" s="9"/>
      <c r="O23" s="9"/>
      <c r="P23" s="9"/>
      <c r="Q23" s="21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</row>
    <row r="24" spans="1:43" s="3" customFormat="1" ht="24.75" customHeight="1">
      <c r="A24" s="9"/>
      <c r="B24" s="56"/>
      <c r="C24" s="27"/>
      <c r="D24" s="36" t="s">
        <v>63</v>
      </c>
      <c r="E24" s="46">
        <f>+E23+E22</f>
        <v>0</v>
      </c>
      <c r="F24" s="140">
        <v>0</v>
      </c>
      <c r="G24" s="62"/>
      <c r="H24" s="70"/>
      <c r="I24" s="62"/>
      <c r="J24" s="62"/>
      <c r="K24" s="4"/>
      <c r="L24" s="4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</row>
    <row r="25" spans="1:43" s="3" customFormat="1" ht="24.75" customHeight="1" thickBot="1">
      <c r="A25" s="9"/>
      <c r="B25" s="47"/>
      <c r="C25" s="29"/>
      <c r="D25" s="49" t="s">
        <v>64</v>
      </c>
      <c r="E25" s="48">
        <f>+E21-E24</f>
        <v>0</v>
      </c>
      <c r="F25" s="141">
        <v>0</v>
      </c>
      <c r="G25" s="62"/>
      <c r="H25" s="70"/>
      <c r="I25" s="62"/>
      <c r="J25" s="62"/>
      <c r="K25" s="4"/>
      <c r="L25" s="4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</row>
    <row r="26" spans="1:43" s="3" customFormat="1" ht="14.25" thickTop="1" thickBot="1">
      <c r="A26" s="9"/>
      <c r="B26" s="9"/>
      <c r="C26" s="9"/>
      <c r="D26" s="20"/>
      <c r="E26" s="9"/>
      <c r="F26" s="21"/>
      <c r="G26" s="21"/>
      <c r="H26" s="21"/>
      <c r="I26" s="21"/>
      <c r="J26" s="21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</row>
    <row r="27" spans="1:43" s="3" customFormat="1" ht="13.5" thickTop="1">
      <c r="A27" s="9"/>
      <c r="B27" s="77"/>
      <c r="C27" s="78"/>
      <c r="D27" s="79"/>
      <c r="E27" s="78"/>
      <c r="F27" s="80"/>
      <c r="G27" s="80"/>
      <c r="H27" s="80"/>
      <c r="I27" s="81"/>
      <c r="J27" s="82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</row>
    <row r="28" spans="1:43" s="3" customFormat="1">
      <c r="A28" s="9"/>
      <c r="B28" s="83"/>
      <c r="C28" s="84"/>
      <c r="D28" s="20"/>
      <c r="H28" s="85"/>
      <c r="J28" s="86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</row>
    <row r="29" spans="1:43" s="3" customFormat="1">
      <c r="A29" s="9"/>
      <c r="B29" s="83"/>
      <c r="C29" s="84"/>
      <c r="D29" s="20"/>
      <c r="H29" s="85"/>
      <c r="J29" s="86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</row>
    <row r="30" spans="1:43" s="3" customFormat="1" ht="63.75" customHeight="1">
      <c r="A30" s="9"/>
      <c r="B30" s="83"/>
      <c r="C30" s="88"/>
      <c r="D30" s="20"/>
      <c r="H30" s="85"/>
      <c r="J30" s="86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</row>
    <row r="31" spans="1:43" s="3" customFormat="1">
      <c r="A31" s="9"/>
      <c r="B31" s="83"/>
      <c r="C31" s="84"/>
      <c r="D31" s="20"/>
      <c r="H31" s="85"/>
      <c r="J31" s="86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</row>
    <row r="32" spans="1:43" s="3" customFormat="1">
      <c r="A32" s="9"/>
      <c r="B32" s="83"/>
      <c r="C32" s="84"/>
      <c r="D32" s="20"/>
      <c r="H32" s="85"/>
      <c r="J32" s="86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</row>
    <row r="33" spans="1:43" s="3" customFormat="1">
      <c r="A33" s="9"/>
      <c r="B33" s="83"/>
      <c r="C33" s="84"/>
      <c r="D33" s="20"/>
      <c r="H33" s="85"/>
      <c r="J33" s="86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</row>
    <row r="34" spans="1:43" s="3" customFormat="1" ht="13.5" thickBot="1">
      <c r="A34" s="9"/>
      <c r="B34" s="90"/>
      <c r="C34" s="91"/>
      <c r="D34" s="156"/>
      <c r="E34" s="91"/>
      <c r="F34" s="92"/>
      <c r="G34" s="92"/>
      <c r="H34" s="92"/>
      <c r="I34" s="92"/>
      <c r="J34" s="93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</row>
    <row r="35" spans="1:43" s="3" customFormat="1" ht="13.5" thickTop="1">
      <c r="A35" s="9"/>
      <c r="B35" s="9"/>
      <c r="C35" s="9"/>
      <c r="D35" s="20"/>
      <c r="E35" s="9"/>
      <c r="F35" s="21"/>
      <c r="G35" s="21"/>
      <c r="H35" s="21"/>
      <c r="I35" s="21"/>
      <c r="J35" s="21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</row>
    <row r="36" spans="1:43" s="3" customFormat="1">
      <c r="A36" s="9"/>
      <c r="B36" s="9"/>
      <c r="C36" s="9"/>
      <c r="E36" s="9"/>
      <c r="F36" s="21"/>
      <c r="G36" s="84"/>
      <c r="H36" s="21"/>
      <c r="I36" s="84"/>
      <c r="J36" s="21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</row>
    <row r="37" spans="1:43" s="3" customFormat="1">
      <c r="A37" s="9"/>
      <c r="B37" s="9"/>
      <c r="C37" s="9"/>
      <c r="D37" s="20"/>
      <c r="E37" s="84"/>
      <c r="F37" s="21"/>
      <c r="H37" s="21"/>
      <c r="I37" s="87"/>
      <c r="J37" s="21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</row>
    <row r="38" spans="1:43" s="3" customFormat="1">
      <c r="A38" s="9"/>
      <c r="B38" s="9"/>
      <c r="C38" s="9"/>
      <c r="D38" s="20"/>
      <c r="E38" s="84"/>
      <c r="F38" s="21"/>
      <c r="G38" s="88"/>
      <c r="I38" s="89"/>
      <c r="J38" s="21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</row>
    <row r="39" spans="1:43" s="3" customFormat="1">
      <c r="A39" s="9"/>
      <c r="B39" s="9"/>
      <c r="C39" s="9"/>
      <c r="D39" s="20"/>
      <c r="E39" s="88"/>
      <c r="F39" s="21"/>
      <c r="G39" s="84"/>
      <c r="H39" s="21"/>
      <c r="I39" s="94"/>
      <c r="J39" s="21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</row>
    <row r="40" spans="1:43" s="3" customFormat="1">
      <c r="A40" s="9"/>
      <c r="B40" s="9"/>
      <c r="C40" s="9"/>
      <c r="D40" s="20"/>
      <c r="E40" s="84"/>
      <c r="F40" s="21"/>
      <c r="G40" s="84"/>
      <c r="H40" s="21"/>
      <c r="I40" s="84"/>
      <c r="J40" s="21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</row>
    <row r="41" spans="1:43" s="3" customFormat="1">
      <c r="A41" s="9"/>
      <c r="B41" s="9"/>
      <c r="C41" s="9"/>
      <c r="D41" s="20"/>
      <c r="E41" s="84"/>
      <c r="F41" s="21"/>
      <c r="G41" s="84"/>
      <c r="H41" s="21"/>
      <c r="I41" s="84"/>
      <c r="J41" s="21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</row>
    <row r="42" spans="1:43" s="3" customFormat="1">
      <c r="A42" s="9"/>
      <c r="B42" s="9"/>
      <c r="C42" s="9"/>
      <c r="D42" s="20"/>
      <c r="E42" s="84"/>
      <c r="F42" s="21"/>
      <c r="G42" s="21"/>
      <c r="H42" s="21"/>
      <c r="I42" s="21"/>
      <c r="J42" s="21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</row>
    <row r="43" spans="1:43" s="3" customFormat="1">
      <c r="A43" s="9"/>
      <c r="B43" s="9"/>
      <c r="C43" s="9"/>
      <c r="D43" s="20"/>
      <c r="E43" s="9"/>
      <c r="F43" s="21"/>
      <c r="G43" s="21"/>
      <c r="H43" s="21"/>
      <c r="I43" s="21"/>
      <c r="J43" s="21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</row>
    <row r="44" spans="1:43" s="3" customFormat="1">
      <c r="A44" s="9"/>
      <c r="B44" s="9"/>
      <c r="C44" s="9"/>
      <c r="D44" s="20"/>
      <c r="E44" s="9"/>
      <c r="F44" s="21"/>
      <c r="G44" s="21"/>
      <c r="H44" s="21"/>
      <c r="I44" s="21"/>
      <c r="J44" s="21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</row>
    <row r="45" spans="1:43" s="3" customFormat="1">
      <c r="A45" s="9"/>
      <c r="B45" s="9"/>
      <c r="C45" s="9"/>
      <c r="D45" s="20"/>
      <c r="E45" s="9"/>
      <c r="F45" s="21"/>
      <c r="G45" s="21"/>
      <c r="H45" s="21"/>
      <c r="I45" s="21"/>
      <c r="J45" s="21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</row>
    <row r="46" spans="1:43" s="3" customFormat="1">
      <c r="A46" s="9"/>
      <c r="B46" s="9"/>
      <c r="C46" s="9"/>
      <c r="D46" s="20"/>
      <c r="E46" s="9"/>
      <c r="F46" s="21"/>
      <c r="G46" s="21"/>
      <c r="H46" s="21"/>
      <c r="I46" s="21"/>
      <c r="J46" s="21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</row>
    <row r="47" spans="1:43" s="3" customFormat="1">
      <c r="A47" s="9"/>
      <c r="B47" s="9"/>
      <c r="C47" s="9"/>
      <c r="D47" s="20"/>
      <c r="E47" s="9"/>
      <c r="F47" s="21"/>
      <c r="G47" s="21"/>
      <c r="H47" s="21"/>
      <c r="I47" s="21"/>
      <c r="J47" s="21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</row>
    <row r="48" spans="1:43" s="3" customFormat="1">
      <c r="A48" s="9"/>
      <c r="B48" s="9"/>
      <c r="C48" s="9"/>
      <c r="D48" s="20"/>
      <c r="E48" s="9"/>
      <c r="F48" s="21"/>
      <c r="G48" s="21"/>
      <c r="H48" s="21"/>
      <c r="I48" s="21"/>
      <c r="J48" s="21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</row>
    <row r="49" spans="1:43" s="3" customFormat="1">
      <c r="A49" s="9"/>
      <c r="B49" s="9"/>
      <c r="C49" s="9"/>
      <c r="D49" s="20"/>
      <c r="E49" s="9"/>
      <c r="F49" s="21"/>
      <c r="G49" s="21"/>
      <c r="H49" s="21"/>
      <c r="I49" s="21"/>
      <c r="J49" s="21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</row>
    <row r="50" spans="1:43" s="3" customFormat="1">
      <c r="A50" s="9"/>
      <c r="B50" s="9"/>
      <c r="C50" s="9"/>
      <c r="D50" s="20"/>
      <c r="E50" s="9"/>
      <c r="F50" s="21"/>
      <c r="G50" s="21"/>
      <c r="H50" s="21"/>
      <c r="I50" s="21"/>
      <c r="J50" s="21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</row>
    <row r="51" spans="1:43" s="3" customFormat="1">
      <c r="A51" s="9"/>
      <c r="B51" s="9"/>
      <c r="C51" s="9"/>
      <c r="D51" s="20"/>
      <c r="E51" s="9"/>
      <c r="F51" s="21"/>
      <c r="G51" s="21"/>
      <c r="H51" s="21"/>
      <c r="I51" s="21"/>
      <c r="J51" s="21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</row>
    <row r="52" spans="1:43" s="3" customFormat="1">
      <c r="A52" s="9"/>
      <c r="B52" s="9"/>
      <c r="C52" s="9"/>
      <c r="D52" s="20"/>
      <c r="E52" s="9"/>
      <c r="F52" s="21"/>
      <c r="G52" s="21"/>
      <c r="H52" s="21"/>
      <c r="I52" s="21"/>
      <c r="J52" s="21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</row>
    <row r="53" spans="1:43" s="3" customFormat="1">
      <c r="A53" s="9"/>
      <c r="B53" s="9"/>
      <c r="C53" s="9"/>
      <c r="D53" s="20"/>
      <c r="E53" s="9"/>
      <c r="F53" s="21"/>
      <c r="G53" s="21"/>
      <c r="H53" s="21"/>
      <c r="I53" s="21"/>
      <c r="J53" s="21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</row>
    <row r="54" spans="1:43" s="3" customFormat="1">
      <c r="A54" s="9"/>
      <c r="B54" s="9"/>
      <c r="C54" s="9"/>
      <c r="D54" s="20"/>
      <c r="E54" s="9"/>
      <c r="F54" s="21"/>
      <c r="G54" s="21"/>
      <c r="H54" s="21"/>
      <c r="I54" s="21"/>
      <c r="J54" s="21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</row>
    <row r="55" spans="1:43" s="3" customFormat="1">
      <c r="A55" s="9"/>
      <c r="B55" s="9"/>
      <c r="C55" s="9"/>
      <c r="D55" s="20"/>
      <c r="E55" s="9"/>
      <c r="F55" s="21"/>
      <c r="G55" s="21"/>
      <c r="H55" s="21"/>
      <c r="I55" s="21"/>
      <c r="J55" s="21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</row>
    <row r="56" spans="1:43" s="3" customFormat="1">
      <c r="A56" s="9"/>
      <c r="B56" s="9"/>
      <c r="C56" s="9"/>
      <c r="D56" s="20"/>
      <c r="E56" s="9"/>
      <c r="F56" s="21"/>
      <c r="G56" s="21"/>
      <c r="H56" s="21"/>
      <c r="I56" s="21"/>
      <c r="J56" s="21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</row>
    <row r="57" spans="1:43" s="3" customFormat="1">
      <c r="A57" s="9"/>
      <c r="B57" s="9"/>
      <c r="C57" s="9"/>
      <c r="D57" s="20"/>
      <c r="E57" s="9"/>
      <c r="F57" s="21"/>
      <c r="G57" s="21"/>
      <c r="H57" s="21"/>
      <c r="I57" s="21"/>
      <c r="J57" s="21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</row>
    <row r="58" spans="1:43" s="3" customFormat="1">
      <c r="A58" s="9"/>
      <c r="B58" s="9"/>
      <c r="C58" s="9"/>
      <c r="D58" s="20"/>
      <c r="E58" s="9"/>
      <c r="F58" s="21"/>
      <c r="G58" s="21"/>
      <c r="H58" s="21"/>
      <c r="I58" s="21"/>
      <c r="J58" s="21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</row>
    <row r="59" spans="1:43" s="3" customFormat="1">
      <c r="A59" s="9"/>
      <c r="B59" s="9"/>
      <c r="C59" s="9"/>
      <c r="D59" s="20"/>
      <c r="E59" s="9"/>
      <c r="F59" s="21"/>
      <c r="G59" s="21"/>
      <c r="H59" s="21"/>
      <c r="I59" s="21"/>
      <c r="J59" s="21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</row>
    <row r="60" spans="1:43" s="3" customFormat="1">
      <c r="A60" s="9"/>
      <c r="B60" s="9"/>
      <c r="C60" s="9"/>
      <c r="D60" s="20"/>
      <c r="E60" s="9"/>
      <c r="F60" s="21"/>
      <c r="G60" s="21"/>
      <c r="H60" s="21"/>
      <c r="I60" s="21"/>
      <c r="J60" s="21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</row>
    <row r="61" spans="1:43" s="3" customFormat="1">
      <c r="A61" s="9"/>
      <c r="B61" s="9"/>
      <c r="C61" s="9"/>
      <c r="D61" s="20"/>
      <c r="E61" s="9"/>
      <c r="F61" s="21"/>
      <c r="G61" s="21"/>
      <c r="H61" s="21"/>
      <c r="I61" s="21"/>
      <c r="J61" s="21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</row>
    <row r="62" spans="1:43" s="3" customFormat="1">
      <c r="A62" s="9"/>
      <c r="B62" s="9"/>
      <c r="C62" s="9"/>
      <c r="D62" s="20"/>
      <c r="E62" s="9"/>
      <c r="F62" s="21"/>
      <c r="G62" s="21"/>
      <c r="H62" s="21"/>
      <c r="I62" s="21"/>
      <c r="J62" s="21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</row>
    <row r="63" spans="1:43" s="3" customFormat="1">
      <c r="A63" s="9"/>
      <c r="B63" s="9"/>
      <c r="C63" s="9"/>
      <c r="D63" s="20"/>
      <c r="E63" s="9"/>
      <c r="F63" s="21"/>
      <c r="G63" s="21"/>
      <c r="H63" s="21"/>
      <c r="I63" s="21"/>
      <c r="J63" s="21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</row>
    <row r="64" spans="1:43" s="3" customFormat="1">
      <c r="A64" s="9"/>
      <c r="B64" s="9"/>
      <c r="C64" s="9"/>
      <c r="D64" s="20"/>
      <c r="E64" s="9"/>
      <c r="F64" s="21"/>
      <c r="G64" s="21"/>
      <c r="H64" s="21"/>
      <c r="I64" s="21"/>
      <c r="J64" s="21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</row>
    <row r="65" spans="1:43" s="3" customFormat="1">
      <c r="A65" s="9"/>
      <c r="B65" s="9"/>
      <c r="C65" s="9"/>
      <c r="D65" s="20"/>
      <c r="E65" s="9"/>
      <c r="F65" s="21"/>
      <c r="G65" s="21"/>
      <c r="H65" s="21"/>
      <c r="I65" s="21"/>
      <c r="J65" s="21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</row>
    <row r="66" spans="1:43" s="3" customFormat="1">
      <c r="A66" s="9"/>
      <c r="B66" s="9"/>
      <c r="C66" s="9"/>
      <c r="D66" s="20"/>
      <c r="E66" s="9"/>
      <c r="F66" s="21"/>
      <c r="G66" s="21"/>
      <c r="H66" s="21"/>
      <c r="I66" s="21"/>
      <c r="J66" s="21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</row>
    <row r="67" spans="1:43" s="3" customFormat="1">
      <c r="A67" s="9"/>
      <c r="B67" s="9"/>
      <c r="C67" s="9"/>
      <c r="D67" s="20"/>
      <c r="E67" s="9"/>
      <c r="F67" s="21"/>
      <c r="G67" s="21"/>
      <c r="H67" s="21"/>
      <c r="I67" s="21"/>
      <c r="J67" s="21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</row>
    <row r="68" spans="1:43" s="3" customFormat="1">
      <c r="A68" s="9"/>
      <c r="B68" s="9"/>
      <c r="C68" s="9"/>
      <c r="D68" s="20"/>
      <c r="E68" s="9"/>
      <c r="F68" s="21"/>
      <c r="G68" s="21"/>
      <c r="H68" s="21"/>
      <c r="I68" s="21"/>
      <c r="J68" s="21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</row>
    <row r="69" spans="1:43" s="3" customFormat="1">
      <c r="A69" s="9"/>
      <c r="B69" s="9"/>
      <c r="C69" s="9"/>
      <c r="D69" s="20"/>
      <c r="E69" s="9"/>
      <c r="F69" s="21"/>
      <c r="G69" s="21"/>
      <c r="H69" s="21"/>
      <c r="I69" s="21"/>
      <c r="J69" s="21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</row>
    <row r="70" spans="1:43" s="3" customFormat="1">
      <c r="A70" s="9"/>
      <c r="B70" s="9"/>
      <c r="C70" s="9"/>
      <c r="D70" s="20"/>
      <c r="E70" s="9"/>
      <c r="F70" s="21"/>
      <c r="G70" s="21"/>
      <c r="H70" s="21"/>
      <c r="I70" s="21"/>
      <c r="J70" s="21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</row>
    <row r="71" spans="1:43" s="3" customFormat="1">
      <c r="A71" s="9"/>
      <c r="B71" s="9"/>
      <c r="C71" s="9"/>
      <c r="D71" s="20"/>
      <c r="E71" s="9"/>
      <c r="F71" s="21"/>
      <c r="G71" s="21"/>
      <c r="H71" s="21"/>
      <c r="I71" s="21"/>
      <c r="J71" s="21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</row>
    <row r="72" spans="1:43" s="3" customFormat="1">
      <c r="A72" s="9"/>
      <c r="B72" s="9"/>
      <c r="C72" s="9"/>
      <c r="D72" s="20"/>
      <c r="E72" s="9"/>
      <c r="F72" s="21"/>
      <c r="G72" s="21"/>
      <c r="H72" s="21"/>
      <c r="I72" s="21"/>
      <c r="J72" s="21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</row>
    <row r="73" spans="1:43" s="3" customFormat="1">
      <c r="A73" s="9"/>
      <c r="B73" s="9"/>
      <c r="C73" s="9"/>
      <c r="D73" s="20"/>
      <c r="E73" s="9"/>
      <c r="F73" s="21"/>
      <c r="G73" s="21"/>
      <c r="H73" s="21"/>
      <c r="I73" s="21"/>
      <c r="J73" s="21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</row>
    <row r="74" spans="1:43" s="3" customFormat="1">
      <c r="A74" s="9"/>
      <c r="B74" s="9"/>
      <c r="C74" s="9"/>
      <c r="D74" s="20"/>
      <c r="E74" s="9"/>
      <c r="F74" s="21"/>
      <c r="G74" s="21"/>
      <c r="H74" s="21"/>
      <c r="I74" s="21"/>
      <c r="J74" s="21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</row>
    <row r="75" spans="1:43" s="3" customFormat="1">
      <c r="A75" s="9"/>
      <c r="B75" s="9"/>
      <c r="C75" s="9"/>
      <c r="D75" s="20"/>
      <c r="E75" s="9"/>
      <c r="F75" s="21"/>
      <c r="G75" s="21"/>
      <c r="H75" s="21"/>
      <c r="I75" s="21"/>
      <c r="J75" s="21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</row>
    <row r="76" spans="1:43" s="3" customFormat="1">
      <c r="A76" s="9"/>
      <c r="B76" s="9"/>
      <c r="C76" s="9"/>
      <c r="D76" s="20"/>
      <c r="E76" s="9"/>
      <c r="F76" s="21"/>
      <c r="G76" s="21"/>
      <c r="H76" s="21"/>
      <c r="I76" s="21"/>
      <c r="J76" s="21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</row>
    <row r="77" spans="1:43" s="3" customFormat="1">
      <c r="A77" s="9"/>
      <c r="B77" s="9"/>
      <c r="C77" s="9"/>
      <c r="D77" s="20"/>
      <c r="E77" s="9"/>
      <c r="F77" s="21"/>
      <c r="G77" s="21"/>
      <c r="H77" s="21"/>
      <c r="I77" s="21"/>
      <c r="J77" s="21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</row>
    <row r="78" spans="1:43" s="3" customFormat="1">
      <c r="A78" s="9"/>
      <c r="B78" s="9"/>
      <c r="C78" s="9"/>
      <c r="D78" s="20"/>
      <c r="E78" s="9"/>
      <c r="F78" s="21"/>
      <c r="G78" s="21"/>
      <c r="H78" s="21"/>
      <c r="I78" s="21"/>
      <c r="J78" s="21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</row>
    <row r="79" spans="1:43" s="3" customFormat="1">
      <c r="A79" s="9"/>
      <c r="B79" s="9"/>
      <c r="C79" s="9"/>
      <c r="D79" s="20"/>
      <c r="E79" s="9"/>
      <c r="F79" s="21"/>
      <c r="G79" s="21"/>
      <c r="H79" s="21"/>
      <c r="I79" s="21"/>
      <c r="J79" s="21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</row>
    <row r="80" spans="1:43" s="3" customFormat="1">
      <c r="A80" s="9"/>
      <c r="B80" s="9"/>
      <c r="C80" s="9"/>
      <c r="D80" s="20"/>
      <c r="E80" s="9"/>
      <c r="F80" s="21"/>
      <c r="G80" s="21"/>
      <c r="H80" s="21"/>
      <c r="I80" s="21"/>
      <c r="J80" s="21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</row>
    <row r="81" spans="1:43" s="3" customFormat="1">
      <c r="A81" s="9"/>
      <c r="B81" s="9"/>
      <c r="C81" s="9"/>
      <c r="D81" s="20"/>
      <c r="E81" s="9"/>
      <c r="F81" s="21"/>
      <c r="G81" s="21"/>
      <c r="H81" s="21"/>
      <c r="I81" s="21"/>
      <c r="J81" s="21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</row>
    <row r="82" spans="1:43" s="3" customFormat="1">
      <c r="A82" s="9"/>
      <c r="B82" s="9"/>
      <c r="C82" s="9"/>
      <c r="D82" s="20"/>
      <c r="E82" s="9"/>
      <c r="F82" s="21"/>
      <c r="G82" s="21"/>
      <c r="H82" s="21"/>
      <c r="I82" s="21"/>
      <c r="J82" s="21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</row>
    <row r="83" spans="1:43" s="3" customFormat="1">
      <c r="A83" s="9"/>
      <c r="B83" s="9"/>
      <c r="C83" s="9"/>
      <c r="D83" s="20"/>
      <c r="E83" s="9"/>
      <c r="F83" s="21"/>
      <c r="G83" s="21"/>
      <c r="H83" s="21"/>
      <c r="I83" s="21"/>
      <c r="J83" s="21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</row>
    <row r="84" spans="1:43" s="3" customFormat="1">
      <c r="A84" s="9"/>
      <c r="B84" s="9"/>
      <c r="C84" s="9"/>
      <c r="D84" s="20"/>
      <c r="E84" s="9"/>
      <c r="F84" s="21"/>
      <c r="G84" s="21"/>
      <c r="H84" s="21"/>
      <c r="I84" s="21"/>
      <c r="J84" s="21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</row>
    <row r="85" spans="1:43" s="3" customFormat="1">
      <c r="A85" s="9"/>
      <c r="B85" s="9"/>
      <c r="C85" s="9"/>
      <c r="D85" s="20"/>
      <c r="E85" s="9"/>
      <c r="F85" s="21"/>
      <c r="G85" s="21"/>
      <c r="H85" s="21"/>
      <c r="I85" s="21"/>
      <c r="J85" s="21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</row>
    <row r="86" spans="1:43" s="3" customFormat="1">
      <c r="A86" s="9"/>
      <c r="B86" s="9"/>
      <c r="C86" s="9"/>
      <c r="D86" s="20"/>
      <c r="E86" s="9"/>
      <c r="F86" s="21"/>
      <c r="G86" s="21"/>
      <c r="H86" s="21"/>
      <c r="I86" s="21"/>
      <c r="J86" s="21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</row>
    <row r="87" spans="1:43" s="3" customFormat="1">
      <c r="A87" s="9"/>
      <c r="B87" s="9"/>
      <c r="C87" s="9"/>
      <c r="D87" s="20"/>
      <c r="E87" s="9"/>
      <c r="F87" s="21"/>
      <c r="G87" s="21"/>
      <c r="H87" s="21"/>
      <c r="I87" s="21"/>
      <c r="J87" s="21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</row>
    <row r="88" spans="1:43" s="3" customFormat="1">
      <c r="A88" s="9"/>
      <c r="B88" s="9"/>
      <c r="C88" s="9"/>
      <c r="D88" s="20"/>
      <c r="E88" s="9"/>
      <c r="F88" s="21"/>
      <c r="G88" s="21"/>
      <c r="H88" s="21"/>
      <c r="I88" s="21"/>
      <c r="J88" s="21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</row>
    <row r="89" spans="1:43" s="3" customFormat="1">
      <c r="A89" s="9"/>
      <c r="B89" s="9"/>
      <c r="C89" s="9"/>
      <c r="D89" s="20"/>
      <c r="E89" s="9"/>
      <c r="F89" s="21"/>
      <c r="G89" s="21"/>
      <c r="H89" s="21"/>
      <c r="I89" s="21"/>
      <c r="J89" s="21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</row>
    <row r="90" spans="1:43" s="3" customFormat="1">
      <c r="A90" s="9"/>
      <c r="B90" s="9"/>
      <c r="C90" s="9"/>
      <c r="D90" s="20"/>
      <c r="E90" s="9"/>
      <c r="F90" s="21"/>
      <c r="G90" s="21"/>
      <c r="H90" s="21"/>
      <c r="I90" s="21"/>
      <c r="J90" s="21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</row>
    <row r="91" spans="1:43" s="3" customFormat="1">
      <c r="A91" s="9"/>
      <c r="B91" s="9"/>
      <c r="C91" s="9"/>
      <c r="D91" s="20"/>
      <c r="E91" s="9"/>
      <c r="F91" s="21"/>
      <c r="G91" s="21"/>
      <c r="H91" s="21"/>
      <c r="I91" s="21"/>
      <c r="J91" s="21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</row>
    <row r="92" spans="1:43" s="3" customFormat="1">
      <c r="A92" s="9"/>
      <c r="B92" s="9"/>
      <c r="C92" s="9"/>
      <c r="D92" s="20"/>
      <c r="E92" s="9"/>
      <c r="F92" s="21"/>
      <c r="G92" s="21"/>
      <c r="H92" s="21"/>
      <c r="I92" s="21"/>
      <c r="J92" s="21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</row>
    <row r="93" spans="1:43" s="3" customFormat="1">
      <c r="A93" s="9"/>
      <c r="B93" s="9"/>
      <c r="C93" s="9"/>
      <c r="D93" s="20"/>
      <c r="E93" s="9"/>
      <c r="F93" s="21"/>
      <c r="G93" s="21"/>
      <c r="H93" s="21"/>
      <c r="I93" s="21"/>
      <c r="J93" s="21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</row>
    <row r="94" spans="1:43" s="3" customFormat="1">
      <c r="A94" s="9"/>
      <c r="B94" s="9"/>
      <c r="C94" s="9"/>
      <c r="D94" s="20"/>
      <c r="E94" s="9"/>
      <c r="F94" s="21"/>
      <c r="G94" s="21"/>
      <c r="H94" s="21"/>
      <c r="I94" s="21"/>
      <c r="J94" s="21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</row>
    <row r="95" spans="1:43" s="3" customFormat="1">
      <c r="A95" s="9"/>
      <c r="B95" s="9"/>
      <c r="C95" s="9"/>
      <c r="D95" s="20"/>
      <c r="E95" s="9"/>
      <c r="F95" s="21"/>
      <c r="G95" s="21"/>
      <c r="H95" s="21"/>
      <c r="I95" s="21"/>
      <c r="J95" s="21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</row>
    <row r="96" spans="1:43" s="3" customFormat="1">
      <c r="A96" s="9"/>
      <c r="B96" s="9"/>
      <c r="C96" s="9"/>
      <c r="D96" s="20"/>
      <c r="E96" s="9"/>
      <c r="F96" s="21"/>
      <c r="G96" s="21"/>
      <c r="H96" s="21"/>
      <c r="I96" s="21"/>
      <c r="J96" s="21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</row>
    <row r="97" spans="1:43" s="3" customFormat="1">
      <c r="A97" s="9"/>
      <c r="B97" s="9"/>
      <c r="C97" s="9"/>
      <c r="D97" s="20"/>
      <c r="E97" s="9"/>
      <c r="F97" s="21"/>
      <c r="G97" s="21"/>
      <c r="H97" s="21"/>
      <c r="I97" s="21"/>
      <c r="J97" s="21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</row>
    <row r="98" spans="1:43" s="3" customFormat="1">
      <c r="A98" s="9"/>
      <c r="B98" s="9"/>
      <c r="C98" s="9"/>
      <c r="D98" s="20"/>
      <c r="E98" s="9"/>
      <c r="F98" s="21"/>
      <c r="G98" s="21"/>
      <c r="H98" s="21"/>
      <c r="I98" s="21"/>
      <c r="J98" s="21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</row>
    <row r="99" spans="1:43" s="3" customFormat="1">
      <c r="A99" s="9"/>
      <c r="B99" s="9"/>
      <c r="C99" s="9"/>
      <c r="D99" s="20"/>
      <c r="E99" s="9"/>
      <c r="F99" s="21"/>
      <c r="G99" s="21"/>
      <c r="H99" s="21"/>
      <c r="I99" s="21"/>
      <c r="J99" s="21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</row>
    <row r="100" spans="1:43" s="3" customFormat="1">
      <c r="A100" s="9"/>
      <c r="B100" s="9"/>
      <c r="C100" s="9"/>
      <c r="D100" s="20"/>
      <c r="E100" s="9"/>
      <c r="F100" s="21"/>
      <c r="G100" s="21"/>
      <c r="H100" s="21"/>
      <c r="I100" s="21"/>
      <c r="J100" s="21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</row>
    <row r="101" spans="1:43" s="3" customFormat="1">
      <c r="A101" s="9"/>
      <c r="B101" s="9"/>
      <c r="C101" s="9"/>
      <c r="D101" s="20"/>
      <c r="E101" s="9"/>
      <c r="F101" s="21"/>
      <c r="G101" s="21"/>
      <c r="H101" s="21"/>
      <c r="I101" s="21"/>
      <c r="J101" s="21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</row>
    <row r="102" spans="1:43" s="3" customFormat="1">
      <c r="A102" s="9"/>
      <c r="B102" s="9"/>
      <c r="C102" s="9"/>
      <c r="D102" s="20"/>
      <c r="E102" s="9"/>
      <c r="F102" s="21"/>
      <c r="G102" s="21"/>
      <c r="H102" s="21"/>
      <c r="I102" s="21"/>
      <c r="J102" s="21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</row>
    <row r="103" spans="1:43" s="3" customFormat="1">
      <c r="A103" s="9"/>
      <c r="B103" s="9"/>
      <c r="C103" s="9"/>
      <c r="D103" s="20"/>
      <c r="E103" s="9"/>
      <c r="F103" s="21"/>
      <c r="G103" s="21"/>
      <c r="H103" s="21"/>
      <c r="I103" s="21"/>
      <c r="J103" s="21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</row>
    <row r="104" spans="1:43" s="3" customFormat="1">
      <c r="A104" s="9"/>
      <c r="B104" s="9"/>
      <c r="C104" s="9"/>
      <c r="D104" s="20"/>
      <c r="E104" s="9"/>
      <c r="F104" s="21"/>
      <c r="G104" s="21"/>
      <c r="H104" s="21"/>
      <c r="I104" s="21"/>
      <c r="J104" s="21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</row>
    <row r="105" spans="1:43" s="3" customFormat="1">
      <c r="A105" s="9"/>
      <c r="B105" s="9"/>
      <c r="C105" s="9"/>
      <c r="D105" s="20"/>
      <c r="E105" s="9"/>
      <c r="F105" s="21"/>
      <c r="G105" s="21"/>
      <c r="H105" s="21"/>
      <c r="I105" s="21"/>
      <c r="J105" s="21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</row>
    <row r="106" spans="1:43" s="3" customFormat="1">
      <c r="A106" s="9"/>
      <c r="B106" s="9"/>
      <c r="C106" s="9"/>
      <c r="D106" s="20"/>
      <c r="E106" s="9"/>
      <c r="F106" s="21"/>
      <c r="G106" s="21"/>
      <c r="H106" s="21"/>
      <c r="I106" s="21"/>
      <c r="J106" s="21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</row>
    <row r="107" spans="1:43" s="3" customFormat="1">
      <c r="A107" s="9"/>
      <c r="B107" s="9"/>
      <c r="C107" s="9"/>
      <c r="D107" s="20"/>
      <c r="E107" s="9"/>
      <c r="F107" s="21"/>
      <c r="G107" s="21"/>
      <c r="H107" s="21"/>
      <c r="I107" s="21"/>
      <c r="J107" s="21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</row>
    <row r="108" spans="1:43" s="3" customFormat="1">
      <c r="A108" s="9"/>
      <c r="B108" s="9"/>
      <c r="C108" s="9"/>
      <c r="D108" s="20"/>
      <c r="E108" s="9"/>
      <c r="F108" s="21"/>
      <c r="G108" s="21"/>
      <c r="H108" s="21"/>
      <c r="I108" s="21"/>
      <c r="J108" s="21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</row>
    <row r="109" spans="1:43" s="3" customFormat="1">
      <c r="A109" s="9"/>
      <c r="B109" s="9"/>
      <c r="C109" s="9"/>
      <c r="D109" s="20"/>
      <c r="E109" s="9"/>
      <c r="F109" s="21"/>
      <c r="G109" s="21"/>
      <c r="H109" s="21"/>
      <c r="I109" s="21"/>
      <c r="J109" s="21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</row>
    <row r="110" spans="1:43" s="3" customFormat="1">
      <c r="A110" s="9"/>
      <c r="B110" s="9"/>
      <c r="C110" s="9"/>
      <c r="D110" s="20"/>
      <c r="E110" s="9"/>
      <c r="F110" s="21"/>
      <c r="G110" s="21"/>
      <c r="H110" s="21"/>
      <c r="I110" s="21"/>
      <c r="J110" s="21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</row>
    <row r="111" spans="1:43" s="3" customFormat="1">
      <c r="A111" s="9"/>
      <c r="B111" s="9"/>
      <c r="C111" s="9"/>
      <c r="D111" s="20"/>
      <c r="E111" s="9"/>
      <c r="F111" s="21"/>
      <c r="G111" s="21"/>
      <c r="H111" s="21"/>
      <c r="I111" s="21"/>
      <c r="J111" s="21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</row>
    <row r="112" spans="1:43" s="3" customFormat="1">
      <c r="A112" s="9"/>
      <c r="B112" s="9"/>
      <c r="C112" s="9"/>
      <c r="D112" s="20"/>
      <c r="E112" s="9"/>
      <c r="F112" s="21"/>
      <c r="G112" s="21"/>
      <c r="H112" s="21"/>
      <c r="I112" s="21"/>
      <c r="J112" s="21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</row>
    <row r="113" spans="1:43" s="3" customFormat="1">
      <c r="A113" s="9"/>
      <c r="B113" s="9"/>
      <c r="C113" s="9"/>
      <c r="D113" s="20"/>
      <c r="E113" s="9"/>
      <c r="F113" s="21"/>
      <c r="G113" s="21"/>
      <c r="H113" s="21"/>
      <c r="I113" s="21"/>
      <c r="J113" s="21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</row>
    <row r="114" spans="1:43" s="3" customFormat="1">
      <c r="A114" s="9"/>
      <c r="B114" s="9"/>
      <c r="C114" s="9"/>
      <c r="D114" s="20"/>
      <c r="E114" s="9"/>
      <c r="F114" s="21"/>
      <c r="G114" s="21"/>
      <c r="H114" s="21"/>
      <c r="I114" s="21"/>
      <c r="J114" s="21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</row>
    <row r="115" spans="1:43" s="3" customFormat="1">
      <c r="A115" s="9"/>
      <c r="B115" s="9"/>
      <c r="C115" s="9"/>
      <c r="D115" s="20"/>
      <c r="E115" s="9"/>
      <c r="F115" s="21"/>
      <c r="G115" s="21"/>
      <c r="H115" s="21"/>
      <c r="I115" s="21"/>
      <c r="J115" s="21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</row>
    <row r="116" spans="1:43" s="3" customFormat="1">
      <c r="A116" s="9"/>
      <c r="B116" s="9"/>
      <c r="C116" s="9"/>
      <c r="D116" s="20"/>
      <c r="E116" s="9"/>
      <c r="F116" s="21"/>
      <c r="G116" s="21"/>
      <c r="H116" s="21"/>
      <c r="I116" s="21"/>
      <c r="J116" s="21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</row>
    <row r="117" spans="1:43" s="3" customFormat="1">
      <c r="A117" s="9"/>
      <c r="B117" s="9"/>
      <c r="C117" s="9"/>
      <c r="D117" s="20"/>
      <c r="E117" s="9"/>
      <c r="F117" s="21"/>
      <c r="G117" s="21"/>
      <c r="H117" s="21"/>
      <c r="I117" s="21"/>
      <c r="J117" s="21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</row>
    <row r="118" spans="1:43" s="3" customFormat="1">
      <c r="A118" s="9"/>
      <c r="B118" s="9"/>
      <c r="C118" s="9"/>
      <c r="D118" s="20"/>
      <c r="E118" s="9"/>
      <c r="F118" s="21"/>
      <c r="G118" s="21"/>
      <c r="H118" s="21"/>
      <c r="I118" s="21"/>
      <c r="J118" s="21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</row>
    <row r="119" spans="1:43" s="3" customFormat="1">
      <c r="A119" s="9"/>
      <c r="B119" s="9"/>
      <c r="C119" s="9"/>
      <c r="D119" s="20"/>
      <c r="E119" s="9"/>
      <c r="F119" s="21"/>
      <c r="G119" s="21"/>
      <c r="H119" s="21"/>
      <c r="I119" s="21"/>
      <c r="J119" s="21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</row>
    <row r="120" spans="1:43" s="3" customFormat="1">
      <c r="A120" s="9"/>
      <c r="B120" s="9"/>
      <c r="C120" s="9"/>
      <c r="D120" s="20"/>
      <c r="E120" s="9"/>
      <c r="F120" s="21"/>
      <c r="G120" s="21"/>
      <c r="H120" s="21"/>
      <c r="I120" s="21"/>
      <c r="J120" s="21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</row>
    <row r="121" spans="1:43" s="3" customFormat="1">
      <c r="A121" s="9"/>
      <c r="B121" s="9"/>
      <c r="C121" s="9"/>
      <c r="D121" s="20"/>
      <c r="E121" s="9"/>
      <c r="F121" s="21"/>
      <c r="G121" s="21"/>
      <c r="H121" s="21"/>
      <c r="I121" s="21"/>
      <c r="J121" s="21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</row>
    <row r="122" spans="1:43" s="3" customFormat="1">
      <c r="A122" s="9"/>
      <c r="B122" s="9"/>
      <c r="C122" s="9"/>
      <c r="D122" s="20"/>
      <c r="E122" s="9"/>
      <c r="F122" s="21"/>
      <c r="G122" s="21"/>
      <c r="H122" s="21"/>
      <c r="I122" s="21"/>
      <c r="J122" s="21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</row>
    <row r="123" spans="1:43" s="3" customFormat="1">
      <c r="A123" s="9"/>
      <c r="B123" s="9"/>
      <c r="C123" s="9"/>
      <c r="D123" s="20"/>
      <c r="E123" s="9"/>
      <c r="F123" s="21"/>
      <c r="G123" s="21"/>
      <c r="H123" s="21"/>
      <c r="I123" s="21"/>
      <c r="J123" s="21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</row>
    <row r="124" spans="1:43" s="3" customFormat="1">
      <c r="A124" s="9"/>
      <c r="B124" s="9"/>
      <c r="C124" s="9"/>
      <c r="D124" s="20"/>
      <c r="E124" s="9"/>
      <c r="F124" s="21"/>
      <c r="G124" s="21"/>
      <c r="H124" s="21"/>
      <c r="I124" s="21"/>
      <c r="J124" s="21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</row>
    <row r="125" spans="1:43" s="3" customFormat="1">
      <c r="A125" s="9"/>
      <c r="B125" s="9"/>
      <c r="C125" s="9"/>
      <c r="D125" s="20"/>
      <c r="E125" s="9"/>
      <c r="F125" s="21"/>
      <c r="G125" s="21"/>
      <c r="H125" s="21"/>
      <c r="I125" s="21"/>
      <c r="J125" s="21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</row>
    <row r="126" spans="1:43" s="3" customFormat="1">
      <c r="A126" s="9"/>
      <c r="B126" s="9"/>
      <c r="C126" s="9"/>
      <c r="D126" s="20"/>
      <c r="E126" s="9"/>
      <c r="F126" s="21"/>
      <c r="G126" s="21"/>
      <c r="H126" s="21"/>
      <c r="I126" s="21"/>
      <c r="J126" s="21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</row>
    <row r="127" spans="1:43" s="3" customFormat="1">
      <c r="A127" s="9"/>
      <c r="B127" s="9"/>
      <c r="C127" s="9"/>
      <c r="D127" s="20"/>
      <c r="E127" s="9"/>
      <c r="F127" s="21"/>
      <c r="G127" s="21"/>
      <c r="H127" s="21"/>
      <c r="I127" s="21"/>
      <c r="J127" s="21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</row>
    <row r="128" spans="1:43" s="3" customFormat="1">
      <c r="A128" s="9"/>
      <c r="B128" s="9"/>
      <c r="C128" s="9"/>
      <c r="D128" s="20"/>
      <c r="E128" s="9"/>
      <c r="F128" s="21"/>
      <c r="G128" s="21"/>
      <c r="H128" s="21"/>
      <c r="I128" s="21"/>
      <c r="J128" s="21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</row>
    <row r="129" spans="1:43" s="3" customFormat="1">
      <c r="A129" s="9"/>
      <c r="B129" s="9"/>
      <c r="C129" s="9"/>
      <c r="D129" s="20"/>
      <c r="E129" s="9"/>
      <c r="F129" s="21"/>
      <c r="G129" s="21"/>
      <c r="H129" s="21"/>
      <c r="I129" s="21"/>
      <c r="J129" s="21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</row>
    <row r="130" spans="1:43" s="3" customFormat="1">
      <c r="A130" s="9"/>
      <c r="B130" s="9"/>
      <c r="C130" s="9"/>
      <c r="D130" s="20"/>
      <c r="E130" s="9"/>
      <c r="F130" s="21"/>
      <c r="G130" s="21"/>
      <c r="H130" s="21"/>
      <c r="I130" s="21"/>
      <c r="J130" s="21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</row>
    <row r="131" spans="1:43" s="3" customFormat="1">
      <c r="A131" s="9"/>
      <c r="B131" s="9"/>
      <c r="C131" s="9"/>
      <c r="D131" s="20"/>
      <c r="E131" s="9"/>
      <c r="F131" s="21"/>
      <c r="G131" s="21"/>
      <c r="H131" s="21"/>
      <c r="I131" s="21"/>
      <c r="J131" s="21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</row>
    <row r="132" spans="1:43" s="3" customFormat="1">
      <c r="A132" s="9"/>
      <c r="B132" s="9"/>
      <c r="C132" s="9"/>
      <c r="D132" s="20"/>
      <c r="E132" s="9"/>
      <c r="F132" s="21"/>
      <c r="G132" s="21"/>
      <c r="H132" s="21"/>
      <c r="I132" s="21"/>
      <c r="J132" s="21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</row>
    <row r="133" spans="1:43" s="3" customFormat="1">
      <c r="A133" s="9"/>
      <c r="B133" s="9"/>
      <c r="C133" s="9"/>
      <c r="D133" s="20"/>
      <c r="E133" s="9"/>
      <c r="F133" s="21"/>
      <c r="G133" s="21"/>
      <c r="H133" s="21"/>
      <c r="I133" s="21"/>
      <c r="J133" s="21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</row>
    <row r="134" spans="1:43" s="3" customFormat="1">
      <c r="A134" s="9"/>
      <c r="B134" s="9"/>
      <c r="C134" s="9"/>
      <c r="D134" s="20"/>
      <c r="E134" s="9"/>
      <c r="F134" s="21"/>
      <c r="G134" s="21"/>
      <c r="H134" s="21"/>
      <c r="I134" s="21"/>
      <c r="J134" s="21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</row>
    <row r="135" spans="1:43" s="3" customFormat="1">
      <c r="A135" s="9"/>
      <c r="B135" s="9"/>
      <c r="C135" s="9"/>
      <c r="D135" s="20"/>
      <c r="E135" s="9"/>
      <c r="F135" s="21"/>
      <c r="G135" s="21"/>
      <c r="H135" s="21"/>
      <c r="I135" s="21"/>
      <c r="J135" s="21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</row>
    <row r="136" spans="1:43" s="3" customFormat="1">
      <c r="A136" s="9"/>
      <c r="B136" s="9"/>
      <c r="C136" s="9"/>
      <c r="D136" s="20"/>
      <c r="E136" s="9"/>
      <c r="F136" s="21"/>
      <c r="G136" s="21"/>
      <c r="H136" s="21"/>
      <c r="I136" s="21"/>
      <c r="J136" s="21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</row>
    <row r="137" spans="1:43" s="3" customFormat="1">
      <c r="A137" s="9"/>
      <c r="B137" s="9"/>
      <c r="C137" s="9"/>
      <c r="D137" s="20"/>
      <c r="E137" s="9"/>
      <c r="F137" s="21"/>
      <c r="G137" s="21"/>
      <c r="H137" s="21"/>
      <c r="I137" s="21"/>
      <c r="J137" s="21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</row>
    <row r="138" spans="1:43" s="3" customFormat="1">
      <c r="A138" s="9"/>
      <c r="B138" s="9"/>
      <c r="C138" s="9"/>
      <c r="D138" s="20"/>
      <c r="E138" s="9"/>
      <c r="F138" s="21"/>
      <c r="G138" s="21"/>
      <c r="H138" s="21"/>
      <c r="I138" s="21"/>
      <c r="J138" s="21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</row>
    <row r="139" spans="1:43" s="3" customFormat="1">
      <c r="A139" s="9"/>
      <c r="B139" s="9"/>
      <c r="C139" s="9"/>
      <c r="D139" s="20"/>
      <c r="E139" s="9"/>
      <c r="F139" s="21"/>
      <c r="G139" s="21"/>
      <c r="H139" s="21"/>
      <c r="I139" s="21"/>
      <c r="J139" s="21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</row>
    <row r="140" spans="1:43" s="3" customFormat="1">
      <c r="A140" s="9"/>
      <c r="B140" s="9"/>
      <c r="C140" s="9"/>
      <c r="D140" s="20"/>
      <c r="E140" s="9"/>
      <c r="F140" s="21"/>
      <c r="G140" s="21"/>
      <c r="H140" s="21"/>
      <c r="I140" s="21"/>
      <c r="J140" s="21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</row>
    <row r="141" spans="1:43" s="3" customFormat="1">
      <c r="A141" s="9"/>
      <c r="B141" s="9"/>
      <c r="C141" s="9"/>
      <c r="D141" s="20"/>
      <c r="E141" s="9"/>
      <c r="F141" s="21"/>
      <c r="G141" s="21"/>
      <c r="H141" s="21"/>
      <c r="I141" s="21"/>
      <c r="J141" s="21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</row>
    <row r="142" spans="1:43" s="3" customFormat="1">
      <c r="A142" s="9"/>
      <c r="B142" s="9"/>
      <c r="C142" s="9"/>
      <c r="D142" s="20"/>
      <c r="E142" s="9"/>
      <c r="F142" s="21"/>
      <c r="G142" s="21"/>
      <c r="H142" s="21"/>
      <c r="I142" s="21"/>
      <c r="J142" s="21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</row>
    <row r="143" spans="1:43" s="3" customFormat="1">
      <c r="A143" s="9"/>
      <c r="B143" s="9"/>
      <c r="C143" s="9"/>
      <c r="D143" s="20"/>
      <c r="E143" s="9"/>
      <c r="F143" s="21"/>
      <c r="G143" s="21"/>
      <c r="H143" s="21"/>
      <c r="I143" s="21"/>
      <c r="J143" s="21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</row>
    <row r="144" spans="1:43" s="3" customFormat="1">
      <c r="A144" s="9"/>
      <c r="B144" s="9"/>
      <c r="C144" s="9"/>
      <c r="D144" s="20"/>
      <c r="E144" s="9"/>
      <c r="F144" s="21"/>
      <c r="G144" s="21"/>
      <c r="H144" s="21"/>
      <c r="I144" s="21"/>
      <c r="J144" s="21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</row>
    <row r="145" spans="1:43" s="3" customFormat="1">
      <c r="A145" s="9"/>
      <c r="B145" s="9"/>
      <c r="C145" s="9"/>
      <c r="D145" s="20"/>
      <c r="E145" s="9"/>
      <c r="F145" s="21"/>
      <c r="G145" s="21"/>
      <c r="H145" s="21"/>
      <c r="I145" s="21"/>
      <c r="J145" s="21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</row>
    <row r="146" spans="1:43" s="3" customFormat="1">
      <c r="A146" s="9"/>
      <c r="B146" s="9"/>
      <c r="C146" s="9"/>
      <c r="D146" s="20"/>
      <c r="E146" s="9"/>
      <c r="F146" s="21"/>
      <c r="G146" s="21"/>
      <c r="H146" s="21"/>
      <c r="I146" s="21"/>
      <c r="J146" s="21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</row>
    <row r="147" spans="1:43" s="3" customFormat="1">
      <c r="A147" s="9"/>
      <c r="B147" s="9"/>
      <c r="C147" s="9"/>
      <c r="D147" s="20"/>
      <c r="E147" s="9"/>
      <c r="F147" s="21"/>
      <c r="G147" s="21"/>
      <c r="H147" s="21"/>
      <c r="I147" s="21"/>
      <c r="J147" s="21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</row>
    <row r="148" spans="1:43" s="3" customFormat="1">
      <c r="A148" s="9"/>
      <c r="B148" s="9"/>
      <c r="C148" s="9"/>
      <c r="D148" s="20"/>
      <c r="E148" s="9"/>
      <c r="F148" s="21"/>
      <c r="G148" s="21"/>
      <c r="H148" s="21"/>
      <c r="I148" s="21"/>
      <c r="J148" s="21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</row>
    <row r="149" spans="1:43" s="3" customFormat="1">
      <c r="A149" s="9"/>
      <c r="B149" s="9"/>
      <c r="C149" s="9"/>
      <c r="D149" s="20"/>
      <c r="E149" s="9"/>
      <c r="F149" s="21"/>
      <c r="G149" s="21"/>
      <c r="H149" s="21"/>
      <c r="I149" s="21"/>
      <c r="J149" s="21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</row>
    <row r="150" spans="1:43" s="3" customFormat="1">
      <c r="A150" s="9"/>
      <c r="B150" s="9"/>
      <c r="C150" s="9"/>
      <c r="D150" s="20"/>
      <c r="E150" s="9"/>
      <c r="F150" s="21"/>
      <c r="G150" s="21"/>
      <c r="H150" s="21"/>
      <c r="I150" s="21"/>
      <c r="J150" s="21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</row>
    <row r="151" spans="1:43" s="3" customFormat="1">
      <c r="A151" s="9"/>
      <c r="B151" s="9"/>
      <c r="C151" s="9"/>
      <c r="D151" s="20"/>
      <c r="E151" s="9"/>
      <c r="F151" s="21"/>
      <c r="G151" s="21"/>
      <c r="H151" s="21"/>
      <c r="I151" s="21"/>
      <c r="J151" s="21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</row>
    <row r="152" spans="1:43" s="3" customFormat="1">
      <c r="A152" s="9"/>
      <c r="B152" s="9"/>
      <c r="C152" s="9"/>
      <c r="D152" s="20"/>
      <c r="E152" s="9"/>
      <c r="F152" s="21"/>
      <c r="G152" s="21"/>
      <c r="H152" s="21"/>
      <c r="I152" s="21"/>
      <c r="J152" s="21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</row>
  </sheetData>
  <mergeCells count="18">
    <mergeCell ref="E9:H9"/>
    <mergeCell ref="D7:I8"/>
    <mergeCell ref="C20:D20"/>
    <mergeCell ref="C13:D13"/>
    <mergeCell ref="H13:I13"/>
    <mergeCell ref="D2:I2"/>
    <mergeCell ref="D3:I3"/>
    <mergeCell ref="B2:C6"/>
    <mergeCell ref="G11:H11"/>
    <mergeCell ref="B7:C8"/>
    <mergeCell ref="B9:D9"/>
    <mergeCell ref="G10:H10"/>
    <mergeCell ref="B11:C11"/>
    <mergeCell ref="E11:F11"/>
    <mergeCell ref="D4:I4"/>
    <mergeCell ref="D6:I6"/>
    <mergeCell ref="D5:I5"/>
    <mergeCell ref="I9:J9"/>
  </mergeCells>
  <phoneticPr fontId="16" type="noConversion"/>
  <printOptions horizontalCentered="1" verticalCentered="1"/>
  <pageMargins left="0.19685039370078741" right="0.31496062992125984" top="0.59055118110236227" bottom="0.39370078740157483" header="0.35433070866141736" footer="0.51181102362204722"/>
  <pageSetup scale="71" orientation="landscape" horizontalDpi="4294967295" verticalDpi="4294967295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pageSetUpPr fitToPage="1"/>
  </sheetPr>
  <dimension ref="A1:AN179"/>
  <sheetViews>
    <sheetView zoomScaleNormal="100" zoomScalePageLayoutView="89" workbookViewId="0">
      <selection activeCell="K14" sqref="K14:L15"/>
    </sheetView>
  </sheetViews>
  <sheetFormatPr baseColWidth="10" defaultColWidth="10.7109375" defaultRowHeight="12.75"/>
  <cols>
    <col min="1" max="1" width="1.85546875" style="1" customWidth="1"/>
    <col min="2" max="2" width="10.7109375" style="1" customWidth="1"/>
    <col min="3" max="3" width="14.7109375" style="129" customWidth="1"/>
    <col min="4" max="4" width="64.7109375" style="5" customWidth="1"/>
    <col min="5" max="5" width="15.28515625" style="6" customWidth="1"/>
    <col min="6" max="10" width="12.7109375" style="7" customWidth="1"/>
    <col min="11" max="11" width="12.7109375" style="8" customWidth="1"/>
    <col min="12" max="12" width="13.42578125" style="8" bestFit="1" customWidth="1"/>
    <col min="13" max="13" width="11" style="1" bestFit="1" customWidth="1"/>
    <col min="14" max="14" width="13.140625" style="1" customWidth="1"/>
    <col min="15" max="16384" width="10.7109375" style="1"/>
  </cols>
  <sheetData>
    <row r="1" spans="1:40" ht="13.5" thickBot="1"/>
    <row r="2" spans="1:40" s="3" customFormat="1" ht="12.75" customHeight="1" thickTop="1">
      <c r="A2" s="9"/>
      <c r="B2" s="183"/>
      <c r="C2" s="226"/>
      <c r="D2" s="232" t="s">
        <v>90</v>
      </c>
      <c r="E2" s="178"/>
      <c r="F2" s="178"/>
      <c r="G2" s="178"/>
      <c r="H2" s="178"/>
      <c r="I2" s="178"/>
      <c r="J2" s="233"/>
      <c r="K2" s="238" t="s">
        <v>86</v>
      </c>
      <c r="L2" s="23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3" spans="1:40" s="3" customFormat="1" ht="15" customHeight="1">
      <c r="A3" s="9"/>
      <c r="B3" s="185"/>
      <c r="C3" s="227"/>
      <c r="D3" s="181"/>
      <c r="E3" s="181"/>
      <c r="F3" s="181"/>
      <c r="G3" s="181"/>
      <c r="H3" s="181"/>
      <c r="I3" s="181"/>
      <c r="J3" s="181"/>
      <c r="K3" s="234"/>
      <c r="L3" s="235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</row>
    <row r="4" spans="1:40" s="3" customFormat="1" ht="16.5" customHeight="1">
      <c r="A4" s="9"/>
      <c r="B4" s="185"/>
      <c r="C4" s="227"/>
      <c r="D4" s="213"/>
      <c r="E4" s="213"/>
      <c r="F4" s="213"/>
      <c r="G4" s="213"/>
      <c r="H4" s="213"/>
      <c r="I4" s="213"/>
      <c r="J4" s="213"/>
      <c r="K4" s="236" t="s">
        <v>24</v>
      </c>
      <c r="L4" s="237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</row>
    <row r="5" spans="1:40" s="3" customFormat="1" ht="12.75" customHeight="1">
      <c r="A5" s="9"/>
      <c r="B5" s="185"/>
      <c r="C5" s="227"/>
      <c r="D5" s="248"/>
      <c r="E5" s="248"/>
      <c r="F5" s="248"/>
      <c r="G5" s="248"/>
      <c r="H5" s="248"/>
      <c r="I5" s="248"/>
      <c r="J5" s="248"/>
      <c r="K5" s="246" t="str">
        <f>'Caratula de estimacion'!J6</f>
        <v>1 DE ABRIL DEL 2023</v>
      </c>
      <c r="L5" s="247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s="3" customFormat="1" ht="3" customHeight="1">
      <c r="A6" s="9"/>
      <c r="B6" s="185"/>
      <c r="C6" s="227"/>
      <c r="D6" s="9"/>
      <c r="E6" s="9"/>
      <c r="F6" s="9"/>
      <c r="G6" s="9"/>
      <c r="H6" s="9"/>
      <c r="I6" s="9"/>
      <c r="J6" s="10"/>
      <c r="K6" s="10"/>
      <c r="L6" s="16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</row>
    <row r="7" spans="1:40" s="3" customFormat="1" ht="22.5" customHeight="1">
      <c r="A7" s="9"/>
      <c r="B7" s="228"/>
      <c r="C7" s="229"/>
      <c r="D7" s="222" t="s">
        <v>74</v>
      </c>
      <c r="E7" s="222"/>
      <c r="F7" s="222"/>
      <c r="G7" s="222"/>
      <c r="H7" s="222"/>
      <c r="I7" s="222"/>
      <c r="J7" s="222"/>
      <c r="K7" s="222"/>
      <c r="L7" s="223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</row>
    <row r="8" spans="1:40" s="3" customFormat="1" ht="3" customHeight="1">
      <c r="A8" s="9"/>
      <c r="B8" s="11"/>
      <c r="C8" s="127"/>
      <c r="D8" s="12"/>
      <c r="E8" s="12"/>
      <c r="F8" s="12"/>
      <c r="G8" s="12"/>
      <c r="H8" s="12"/>
      <c r="I8" s="12"/>
      <c r="J8" s="12"/>
      <c r="K8" s="12"/>
      <c r="L8" s="170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</row>
    <row r="9" spans="1:40" s="3" customFormat="1" ht="15.75" customHeight="1">
      <c r="A9" s="9"/>
      <c r="B9" s="255" t="s">
        <v>0</v>
      </c>
      <c r="C9" s="256"/>
      <c r="D9" s="249" t="s">
        <v>89</v>
      </c>
      <c r="E9" s="250"/>
      <c r="F9" s="250"/>
      <c r="G9" s="250"/>
      <c r="H9" s="250"/>
      <c r="I9" s="250"/>
      <c r="J9" s="250"/>
      <c r="K9" s="250"/>
      <c r="L9" s="251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</row>
    <row r="10" spans="1:40" s="3" customFormat="1" ht="15.75" customHeight="1" thickBot="1">
      <c r="A10" s="9"/>
      <c r="B10" s="257"/>
      <c r="C10" s="258"/>
      <c r="D10" s="252"/>
      <c r="E10" s="253"/>
      <c r="F10" s="253"/>
      <c r="G10" s="253"/>
      <c r="H10" s="253"/>
      <c r="I10" s="253"/>
      <c r="J10" s="253"/>
      <c r="K10" s="253"/>
      <c r="L10" s="254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 s="3" customFormat="1" ht="15" customHeight="1" thickTop="1" thickBot="1">
      <c r="A11" s="9"/>
      <c r="B11" s="312" t="s">
        <v>1</v>
      </c>
      <c r="C11" s="313"/>
      <c r="D11" s="313"/>
      <c r="E11" s="310" t="s">
        <v>2</v>
      </c>
      <c r="F11" s="240"/>
      <c r="G11" s="240"/>
      <c r="H11" s="311"/>
      <c r="I11" s="240" t="s">
        <v>3</v>
      </c>
      <c r="J11" s="240"/>
      <c r="K11" s="240"/>
      <c r="L11" s="241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 s="3" customFormat="1" ht="15" customHeight="1" thickTop="1">
      <c r="A12" s="9"/>
      <c r="B12" s="242" t="s">
        <v>4</v>
      </c>
      <c r="C12" s="243"/>
      <c r="D12" s="261" t="str">
        <f>'Caratula de estimacion'!G10</f>
        <v>RAZON SOCIAL</v>
      </c>
      <c r="E12" s="271" t="s">
        <v>19</v>
      </c>
      <c r="F12" s="217"/>
      <c r="G12" s="230" t="str">
        <f>'Caratula de estimacion'!D10</f>
        <v>xxxx</v>
      </c>
      <c r="H12" s="231"/>
      <c r="I12" s="224" t="s">
        <v>19</v>
      </c>
      <c r="J12" s="224"/>
      <c r="K12" s="272" t="str">
        <f>'Caratula de estimacion'!J10</f>
        <v>01(UNO)</v>
      </c>
      <c r="L12" s="273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</row>
    <row r="13" spans="1:40" s="3" customFormat="1" ht="15" customHeight="1">
      <c r="A13" s="9"/>
      <c r="B13" s="244"/>
      <c r="C13" s="245"/>
      <c r="D13" s="262"/>
      <c r="E13" s="280" t="s">
        <v>20</v>
      </c>
      <c r="F13" s="281"/>
      <c r="G13" s="278" t="str">
        <f>'Caratula de estimacion'!D11</f>
        <v>28 DE FEBRERO DEL 2023</v>
      </c>
      <c r="H13" s="279"/>
      <c r="I13" s="225"/>
      <c r="J13" s="225"/>
      <c r="K13" s="274"/>
      <c r="L13" s="275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</row>
    <row r="14" spans="1:40" s="3" customFormat="1" ht="15" customHeight="1">
      <c r="A14" s="9"/>
      <c r="B14" s="214" t="s">
        <v>34</v>
      </c>
      <c r="C14" s="215"/>
      <c r="D14" s="259" t="str">
        <f>'Caratula de estimacion'!G11</f>
        <v>RFC</v>
      </c>
      <c r="E14" s="271" t="s">
        <v>81</v>
      </c>
      <c r="F14" s="217"/>
      <c r="G14" s="230"/>
      <c r="H14" s="231"/>
      <c r="I14" s="276" t="s">
        <v>26</v>
      </c>
      <c r="J14" s="277"/>
      <c r="K14" s="218">
        <f>'Hoja Resumen'!L22</f>
        <v>1395996.5999999999</v>
      </c>
      <c r="L14" s="21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</row>
    <row r="15" spans="1:40" s="3" customFormat="1" ht="15" customHeight="1">
      <c r="A15" s="9"/>
      <c r="B15" s="216"/>
      <c r="C15" s="217"/>
      <c r="D15" s="260"/>
      <c r="E15" s="280" t="s">
        <v>82</v>
      </c>
      <c r="F15" s="281"/>
      <c r="G15" s="282"/>
      <c r="H15" s="283"/>
      <c r="I15" s="225"/>
      <c r="J15" s="245"/>
      <c r="K15" s="220"/>
      <c r="L15" s="221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</row>
    <row r="16" spans="1:40" s="3" customFormat="1" ht="15" customHeight="1">
      <c r="A16" s="9"/>
      <c r="B16" s="214" t="s">
        <v>35</v>
      </c>
      <c r="C16" s="215"/>
      <c r="D16" s="259" t="s">
        <v>77</v>
      </c>
      <c r="E16" s="284" t="s">
        <v>84</v>
      </c>
      <c r="F16" s="285"/>
      <c r="G16" s="287"/>
      <c r="H16" s="288"/>
      <c r="I16" s="265" t="s">
        <v>27</v>
      </c>
      <c r="J16" s="266"/>
      <c r="K16" s="267">
        <v>0</v>
      </c>
      <c r="L16" s="268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 s="3" customFormat="1" ht="15" customHeight="1">
      <c r="A17" s="9"/>
      <c r="B17" s="216"/>
      <c r="C17" s="217"/>
      <c r="D17" s="260"/>
      <c r="E17" s="271"/>
      <c r="F17" s="286"/>
      <c r="G17" s="289"/>
      <c r="H17" s="290"/>
      <c r="I17" s="265" t="s">
        <v>28</v>
      </c>
      <c r="J17" s="266"/>
      <c r="K17" s="267">
        <f>'Caratula de estimacion'!E14</f>
        <v>117002140.70999999</v>
      </c>
      <c r="L17" s="268"/>
      <c r="M17" s="4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 s="3" customFormat="1" ht="15" customHeight="1">
      <c r="A18" s="9"/>
      <c r="B18" s="214" t="s">
        <v>36</v>
      </c>
      <c r="C18" s="215"/>
      <c r="D18" s="259" t="s">
        <v>77</v>
      </c>
      <c r="E18" s="263" t="s">
        <v>21</v>
      </c>
      <c r="F18" s="160" t="s">
        <v>25</v>
      </c>
      <c r="G18" s="269"/>
      <c r="H18" s="270"/>
      <c r="I18" s="265" t="s">
        <v>29</v>
      </c>
      <c r="J18" s="266"/>
      <c r="K18" s="267"/>
      <c r="L18" s="268"/>
      <c r="M18" s="4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</row>
    <row r="19" spans="1:40" s="3" customFormat="1" ht="15" customHeight="1">
      <c r="A19" s="9"/>
      <c r="B19" s="216"/>
      <c r="C19" s="217"/>
      <c r="D19" s="260"/>
      <c r="E19" s="264"/>
      <c r="F19" s="160" t="s">
        <v>24</v>
      </c>
      <c r="G19" s="269"/>
      <c r="H19" s="270"/>
      <c r="I19" s="265" t="s">
        <v>30</v>
      </c>
      <c r="J19" s="266"/>
      <c r="K19" s="267">
        <f>+K14+K16</f>
        <v>1395996.5999999999</v>
      </c>
      <c r="L19" s="268"/>
      <c r="M19" s="4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</row>
    <row r="20" spans="1:40" s="3" customFormat="1" ht="15" customHeight="1">
      <c r="A20" s="9"/>
      <c r="B20" s="291"/>
      <c r="C20" s="276"/>
      <c r="D20" s="259"/>
      <c r="E20" s="263" t="s">
        <v>22</v>
      </c>
      <c r="F20" s="160" t="s">
        <v>25</v>
      </c>
      <c r="G20" s="269"/>
      <c r="H20" s="270"/>
      <c r="I20" s="265" t="s">
        <v>31</v>
      </c>
      <c r="J20" s="266"/>
      <c r="K20" s="267">
        <f>K17-K19</f>
        <v>115606144.11</v>
      </c>
      <c r="L20" s="268"/>
      <c r="M20" s="4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</row>
    <row r="21" spans="1:40" s="3" customFormat="1" ht="16.5" customHeight="1">
      <c r="A21" s="9"/>
      <c r="B21" s="244"/>
      <c r="C21" s="225"/>
      <c r="D21" s="260"/>
      <c r="E21" s="264"/>
      <c r="F21" s="161" t="s">
        <v>24</v>
      </c>
      <c r="G21" s="269"/>
      <c r="H21" s="270"/>
      <c r="I21" s="298" t="s">
        <v>32</v>
      </c>
      <c r="J21" s="276"/>
      <c r="K21" s="287" t="str">
        <f>'Caratula de estimacion'!J11</f>
        <v>DEL 1 AL 31 DE MARZO DEL 2023</v>
      </c>
      <c r="L21" s="300"/>
      <c r="M21" s="4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</row>
    <row r="22" spans="1:40" s="3" customFormat="1" ht="21" customHeight="1" thickBot="1">
      <c r="A22" s="9"/>
      <c r="B22" s="320"/>
      <c r="C22" s="321"/>
      <c r="D22" s="321"/>
      <c r="E22" s="296" t="s">
        <v>23</v>
      </c>
      <c r="F22" s="297"/>
      <c r="G22" s="303"/>
      <c r="H22" s="304"/>
      <c r="I22" s="299"/>
      <c r="J22" s="299"/>
      <c r="K22" s="301"/>
      <c r="L22" s="302"/>
      <c r="M22" s="4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s="3" customFormat="1" ht="3.75" customHeight="1" thickTop="1" thickBot="1">
      <c r="A23" s="9"/>
      <c r="B23" s="10"/>
      <c r="C23" s="130"/>
      <c r="D23" s="10"/>
      <c r="E23" s="10"/>
      <c r="F23" s="10"/>
      <c r="G23" s="9"/>
      <c r="H23" s="10"/>
      <c r="I23" s="10"/>
      <c r="J23" s="10"/>
      <c r="K23" s="10"/>
      <c r="L23" s="171"/>
      <c r="M23" s="4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s="3" customFormat="1" ht="17.25" customHeight="1" thickTop="1" thickBot="1">
      <c r="A24" s="9"/>
      <c r="B24" s="316" t="s">
        <v>33</v>
      </c>
      <c r="C24" s="314" t="s">
        <v>95</v>
      </c>
      <c r="D24" s="318" t="s">
        <v>6</v>
      </c>
      <c r="E24" s="305" t="s">
        <v>16</v>
      </c>
      <c r="F24" s="306"/>
      <c r="G24" s="306"/>
      <c r="H24" s="306"/>
      <c r="I24" s="306"/>
      <c r="J24" s="307"/>
      <c r="K24" s="292" t="s">
        <v>8</v>
      </c>
      <c r="L24" s="294" t="s">
        <v>9</v>
      </c>
      <c r="M24" s="4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</row>
    <row r="25" spans="1:40" s="3" customFormat="1" ht="34.5" thickBot="1">
      <c r="A25" s="9"/>
      <c r="B25" s="317"/>
      <c r="C25" s="315"/>
      <c r="D25" s="319"/>
      <c r="E25" s="102" t="s">
        <v>7</v>
      </c>
      <c r="F25" s="101" t="s">
        <v>10</v>
      </c>
      <c r="G25" s="103" t="s">
        <v>15</v>
      </c>
      <c r="H25" s="104" t="s">
        <v>12</v>
      </c>
      <c r="I25" s="101" t="s">
        <v>5</v>
      </c>
      <c r="J25" s="105" t="s">
        <v>11</v>
      </c>
      <c r="K25" s="293"/>
      <c r="L25" s="295"/>
      <c r="M25" s="4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</row>
    <row r="26" spans="1:40" s="3" customFormat="1" ht="13.5" thickTop="1">
      <c r="A26" s="9"/>
      <c r="B26" s="133"/>
      <c r="C26" s="394">
        <v>4</v>
      </c>
      <c r="D26" s="138" t="s">
        <v>96</v>
      </c>
      <c r="E26" s="134"/>
      <c r="F26" s="135"/>
      <c r="G26" s="136"/>
      <c r="H26" s="137"/>
      <c r="I26" s="135"/>
      <c r="J26" s="17"/>
      <c r="K26" s="136"/>
      <c r="L26" s="172"/>
      <c r="M26" s="4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</row>
    <row r="27" spans="1:40" s="3" customFormat="1">
      <c r="A27" s="9"/>
      <c r="B27" s="13">
        <v>1</v>
      </c>
      <c r="C27" s="163" t="s">
        <v>98</v>
      </c>
      <c r="D27" s="146" t="s">
        <v>97</v>
      </c>
      <c r="E27" s="14" t="s">
        <v>101</v>
      </c>
      <c r="F27" s="18">
        <v>50</v>
      </c>
      <c r="G27" s="15">
        <v>0</v>
      </c>
      <c r="H27" s="19">
        <v>10</v>
      </c>
      <c r="I27" s="15">
        <f>H27+G27</f>
        <v>10</v>
      </c>
      <c r="J27" s="17">
        <f>F27-I27</f>
        <v>40</v>
      </c>
      <c r="K27" s="128">
        <v>34287.339999999997</v>
      </c>
      <c r="L27" s="110">
        <f>K27*H27</f>
        <v>342873.39999999997</v>
      </c>
      <c r="M27" s="4"/>
      <c r="N27" s="151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</row>
    <row r="28" spans="1:40" s="3" customFormat="1" ht="24">
      <c r="A28" s="9"/>
      <c r="B28" s="13">
        <v>2</v>
      </c>
      <c r="C28" s="163" t="s">
        <v>99</v>
      </c>
      <c r="D28" s="146" t="s">
        <v>100</v>
      </c>
      <c r="E28" s="14" t="s">
        <v>102</v>
      </c>
      <c r="F28" s="18">
        <v>600</v>
      </c>
      <c r="G28" s="15">
        <v>0</v>
      </c>
      <c r="H28" s="19">
        <v>100</v>
      </c>
      <c r="I28" s="15">
        <f>H28+G28</f>
        <v>100</v>
      </c>
      <c r="J28" s="17">
        <f>F28-I28</f>
        <v>500</v>
      </c>
      <c r="K28" s="128">
        <v>4919.76</v>
      </c>
      <c r="L28" s="110">
        <f>K28*H28</f>
        <v>491976</v>
      </c>
      <c r="M28" s="4"/>
      <c r="N28" s="151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s="3" customFormat="1">
      <c r="A29" s="9"/>
      <c r="B29" s="13">
        <v>3</v>
      </c>
      <c r="C29" s="163" t="s">
        <v>103</v>
      </c>
      <c r="D29" s="164" t="s">
        <v>104</v>
      </c>
      <c r="E29" s="14" t="s">
        <v>102</v>
      </c>
      <c r="F29" s="18">
        <v>6600</v>
      </c>
      <c r="G29" s="15">
        <v>0</v>
      </c>
      <c r="H29" s="19">
        <v>100</v>
      </c>
      <c r="I29" s="15">
        <f>H29+G29</f>
        <v>100</v>
      </c>
      <c r="J29" s="17">
        <f>F29-I29</f>
        <v>6500</v>
      </c>
      <c r="K29" s="128">
        <v>3775.35</v>
      </c>
      <c r="L29" s="110">
        <f>K29*H29</f>
        <v>377535</v>
      </c>
      <c r="M29" s="4"/>
      <c r="N29" s="151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s="3" customFormat="1">
      <c r="A30" s="9"/>
      <c r="B30" s="13">
        <v>4</v>
      </c>
      <c r="C30" s="163" t="s">
        <v>105</v>
      </c>
      <c r="D30" s="164" t="s">
        <v>106</v>
      </c>
      <c r="E30" s="14" t="s">
        <v>102</v>
      </c>
      <c r="F30" s="18">
        <v>600</v>
      </c>
      <c r="G30" s="15">
        <v>0</v>
      </c>
      <c r="H30" s="19">
        <v>100</v>
      </c>
      <c r="I30" s="15">
        <f>H30+G30</f>
        <v>100</v>
      </c>
      <c r="J30" s="17">
        <f>F30-I30</f>
        <v>500</v>
      </c>
      <c r="K30" s="128">
        <v>932.9</v>
      </c>
      <c r="L30" s="110">
        <f>K30*H30</f>
        <v>93290</v>
      </c>
      <c r="M30" s="4"/>
      <c r="N30" s="151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</row>
    <row r="31" spans="1:40" s="3" customFormat="1">
      <c r="A31" s="9"/>
      <c r="B31" s="13"/>
      <c r="C31" s="396">
        <v>5</v>
      </c>
      <c r="D31" s="395" t="s">
        <v>107</v>
      </c>
      <c r="E31" s="14"/>
      <c r="F31" s="18"/>
      <c r="G31" s="15"/>
      <c r="H31" s="19"/>
      <c r="I31" s="15"/>
      <c r="J31" s="17"/>
      <c r="K31" s="128"/>
      <c r="L31" s="110"/>
      <c r="M31" s="4"/>
      <c r="N31" s="151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</row>
    <row r="32" spans="1:40" s="3" customFormat="1">
      <c r="A32" s="9"/>
      <c r="B32" s="13">
        <v>5</v>
      </c>
      <c r="C32" s="163" t="s">
        <v>108</v>
      </c>
      <c r="D32" s="164" t="s">
        <v>109</v>
      </c>
      <c r="E32" s="14" t="s">
        <v>102</v>
      </c>
      <c r="F32" s="18">
        <v>7200</v>
      </c>
      <c r="G32" s="15">
        <v>0</v>
      </c>
      <c r="H32" s="19">
        <v>90</v>
      </c>
      <c r="I32" s="15">
        <f>H32+G32</f>
        <v>90</v>
      </c>
      <c r="J32" s="17">
        <f>F32-I32</f>
        <v>7110</v>
      </c>
      <c r="K32" s="128">
        <v>1003.58</v>
      </c>
      <c r="L32" s="110">
        <f>K32*H32</f>
        <v>90322.2</v>
      </c>
      <c r="M32" s="4"/>
      <c r="N32" s="151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</row>
    <row r="33" spans="1:40" s="3" customFormat="1">
      <c r="A33" s="9"/>
      <c r="B33" s="13"/>
      <c r="C33" s="143"/>
      <c r="D33" s="165"/>
      <c r="E33" s="14"/>
      <c r="F33" s="18"/>
      <c r="G33" s="15"/>
      <c r="H33" s="19"/>
      <c r="I33" s="15"/>
      <c r="J33" s="17"/>
      <c r="K33" s="128"/>
      <c r="L33" s="110"/>
      <c r="M33" s="131"/>
      <c r="N33" s="151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</row>
    <row r="34" spans="1:40" s="3" customFormat="1">
      <c r="A34" s="9"/>
      <c r="B34" s="13"/>
      <c r="C34" s="163"/>
      <c r="D34" s="144"/>
      <c r="E34" s="14"/>
      <c r="F34" s="18"/>
      <c r="G34" s="15"/>
      <c r="H34" s="155"/>
      <c r="I34" s="15"/>
      <c r="J34" s="17"/>
      <c r="K34" s="128"/>
      <c r="L34" s="110"/>
      <c r="M34" s="131"/>
      <c r="N34" s="151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s="3" customFormat="1">
      <c r="A35" s="9"/>
      <c r="B35" s="13"/>
      <c r="C35" s="143"/>
      <c r="D35" s="165"/>
      <c r="E35" s="14"/>
      <c r="F35" s="18"/>
      <c r="G35" s="15"/>
      <c r="H35" s="19"/>
      <c r="I35" s="15"/>
      <c r="J35" s="17"/>
      <c r="K35" s="128"/>
      <c r="L35" s="110"/>
      <c r="M35" s="131"/>
      <c r="N35" s="151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</row>
    <row r="36" spans="1:40" s="3" customFormat="1">
      <c r="A36" s="9"/>
      <c r="B36" s="13"/>
      <c r="C36" s="166"/>
      <c r="D36" s="147"/>
      <c r="E36" s="14"/>
      <c r="F36" s="18"/>
      <c r="G36" s="15"/>
      <c r="H36" s="16"/>
      <c r="I36" s="15"/>
      <c r="J36" s="17"/>
      <c r="K36" s="145"/>
      <c r="L36" s="110"/>
      <c r="M36" s="4"/>
      <c r="N36" s="151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s="3" customFormat="1">
      <c r="A37" s="9"/>
      <c r="B37" s="13"/>
      <c r="C37" s="166"/>
      <c r="D37" s="121"/>
      <c r="E37" s="14"/>
      <c r="F37" s="18"/>
      <c r="G37" s="15"/>
      <c r="H37" s="16"/>
      <c r="I37" s="15"/>
      <c r="J37" s="17"/>
      <c r="K37" s="145"/>
      <c r="L37" s="110"/>
      <c r="M37" s="4"/>
      <c r="N37" s="151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s="3" customFormat="1">
      <c r="A38" s="9"/>
      <c r="B38" s="13"/>
      <c r="C38" s="166"/>
      <c r="D38" s="147"/>
      <c r="E38" s="14"/>
      <c r="F38" s="18"/>
      <c r="G38" s="15"/>
      <c r="H38" s="16"/>
      <c r="I38" s="15"/>
      <c r="J38" s="17"/>
      <c r="K38" s="145"/>
      <c r="L38" s="110"/>
      <c r="M38" s="4"/>
      <c r="N38" s="151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0" s="3" customFormat="1">
      <c r="A39" s="9"/>
      <c r="B39" s="149"/>
      <c r="C39" s="166"/>
      <c r="D39" s="147"/>
      <c r="E39" s="14"/>
      <c r="F39" s="18"/>
      <c r="G39" s="15"/>
      <c r="H39" s="16"/>
      <c r="I39" s="15"/>
      <c r="J39" s="17"/>
      <c r="K39" s="145"/>
      <c r="L39" s="110"/>
      <c r="M39" s="4"/>
      <c r="N39" s="151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</row>
    <row r="40" spans="1:40" s="3" customFormat="1">
      <c r="A40" s="9"/>
      <c r="B40" s="149"/>
      <c r="C40" s="166"/>
      <c r="D40" s="147"/>
      <c r="E40" s="14"/>
      <c r="F40" s="18"/>
      <c r="G40" s="15"/>
      <c r="H40" s="16"/>
      <c r="I40" s="15"/>
      <c r="J40" s="17"/>
      <c r="K40" s="145"/>
      <c r="L40" s="110"/>
      <c r="M40" s="4"/>
      <c r="N40" s="151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</row>
    <row r="41" spans="1:40" s="3" customFormat="1">
      <c r="A41" s="9"/>
      <c r="B41" s="149"/>
      <c r="C41" s="166"/>
      <c r="D41" s="147"/>
      <c r="E41" s="14"/>
      <c r="F41" s="18"/>
      <c r="G41" s="15"/>
      <c r="H41" s="16"/>
      <c r="I41" s="15"/>
      <c r="J41" s="17"/>
      <c r="K41" s="145"/>
      <c r="L41" s="110"/>
      <c r="M41" s="4"/>
      <c r="N41" s="151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</row>
    <row r="42" spans="1:40" s="3" customFormat="1">
      <c r="A42" s="9"/>
      <c r="B42" s="149"/>
      <c r="C42" s="166"/>
      <c r="D42" s="147"/>
      <c r="E42" s="14"/>
      <c r="F42" s="18"/>
      <c r="G42" s="15"/>
      <c r="H42" s="16"/>
      <c r="I42" s="15"/>
      <c r="J42" s="17"/>
      <c r="K42" s="145"/>
      <c r="L42" s="110"/>
      <c r="M42" s="4"/>
      <c r="N42" s="151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</row>
    <row r="43" spans="1:40" s="3" customFormat="1">
      <c r="A43" s="9"/>
      <c r="B43" s="149"/>
      <c r="C43" s="166"/>
      <c r="D43" s="147"/>
      <c r="E43" s="14"/>
      <c r="F43" s="18"/>
      <c r="G43" s="15"/>
      <c r="H43" s="16"/>
      <c r="I43" s="15"/>
      <c r="J43" s="17"/>
      <c r="K43" s="145"/>
      <c r="L43" s="110"/>
      <c r="M43" s="4"/>
      <c r="N43" s="151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</row>
    <row r="44" spans="1:40" s="3" customFormat="1">
      <c r="A44" s="9"/>
      <c r="B44" s="149"/>
      <c r="C44" s="166"/>
      <c r="D44" s="147"/>
      <c r="E44" s="14"/>
      <c r="F44" s="18"/>
      <c r="G44" s="15"/>
      <c r="H44" s="16"/>
      <c r="I44" s="15"/>
      <c r="J44" s="17"/>
      <c r="K44" s="145"/>
      <c r="L44" s="110"/>
      <c r="M44" s="4"/>
      <c r="N44" s="151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</row>
    <row r="45" spans="1:40" s="3" customFormat="1">
      <c r="A45" s="9"/>
      <c r="B45" s="149"/>
      <c r="C45" s="166"/>
      <c r="D45" s="147"/>
      <c r="E45" s="14"/>
      <c r="F45" s="18"/>
      <c r="G45" s="15"/>
      <c r="H45" s="16"/>
      <c r="I45" s="15"/>
      <c r="J45" s="17"/>
      <c r="K45" s="145"/>
      <c r="L45" s="110"/>
      <c r="M45" s="4"/>
      <c r="N45" s="151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</row>
    <row r="46" spans="1:40" s="3" customFormat="1">
      <c r="A46" s="9"/>
      <c r="B46" s="149"/>
      <c r="C46" s="166"/>
      <c r="D46" s="147"/>
      <c r="E46" s="14"/>
      <c r="F46" s="18"/>
      <c r="G46" s="15"/>
      <c r="H46" s="16"/>
      <c r="I46" s="15"/>
      <c r="J46" s="17"/>
      <c r="K46" s="145"/>
      <c r="L46" s="110"/>
      <c r="M46" s="4"/>
      <c r="N46" s="151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</row>
    <row r="47" spans="1:40" s="3" customFormat="1">
      <c r="A47" s="9"/>
      <c r="B47" s="149"/>
      <c r="C47" s="166"/>
      <c r="D47" s="147"/>
      <c r="E47" s="14"/>
      <c r="F47" s="18"/>
      <c r="G47" s="15"/>
      <c r="H47" s="16"/>
      <c r="I47" s="15"/>
      <c r="J47" s="17"/>
      <c r="K47" s="145"/>
      <c r="L47" s="110"/>
      <c r="M47" s="4"/>
      <c r="N47" s="151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</row>
    <row r="48" spans="1:40" s="3" customFormat="1">
      <c r="A48" s="9"/>
      <c r="B48" s="149"/>
      <c r="C48" s="167"/>
      <c r="D48" s="168"/>
      <c r="E48" s="14"/>
      <c r="F48" s="18"/>
      <c r="G48" s="15"/>
      <c r="H48" s="16"/>
      <c r="I48" s="15"/>
      <c r="J48" s="17"/>
      <c r="K48" s="145"/>
      <c r="L48" s="110"/>
      <c r="M48" s="4"/>
      <c r="N48" s="151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</row>
    <row r="49" spans="1:40" s="3" customFormat="1">
      <c r="A49" s="9"/>
      <c r="B49" s="149"/>
      <c r="C49" s="166"/>
      <c r="D49" s="147"/>
      <c r="E49" s="14"/>
      <c r="F49" s="18"/>
      <c r="G49" s="15"/>
      <c r="H49" s="16"/>
      <c r="I49" s="15"/>
      <c r="J49" s="17"/>
      <c r="K49" s="145"/>
      <c r="L49" s="110"/>
      <c r="M49" s="4"/>
      <c r="N49" s="151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</row>
    <row r="50" spans="1:40" s="3" customFormat="1">
      <c r="A50" s="9"/>
      <c r="B50" s="149"/>
      <c r="C50" s="166"/>
      <c r="D50" s="147"/>
      <c r="E50" s="14"/>
      <c r="F50" s="18"/>
      <c r="G50" s="15"/>
      <c r="H50" s="16"/>
      <c r="I50" s="15"/>
      <c r="J50" s="17"/>
      <c r="K50" s="145"/>
      <c r="L50" s="110"/>
      <c r="M50" s="4"/>
      <c r="N50" s="151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</row>
    <row r="51" spans="1:40" s="3" customFormat="1" ht="13.5" thickBot="1">
      <c r="A51" s="9"/>
      <c r="B51" s="149"/>
      <c r="C51" s="166"/>
      <c r="D51" s="147"/>
      <c r="E51" s="14"/>
      <c r="F51" s="18"/>
      <c r="G51" s="15"/>
      <c r="H51" s="16"/>
      <c r="I51" s="15"/>
      <c r="J51" s="17"/>
      <c r="K51" s="145"/>
      <c r="L51" s="110"/>
      <c r="M51" s="4"/>
      <c r="N51" s="151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</row>
    <row r="52" spans="1:40" s="3" customFormat="1" ht="15" customHeight="1" thickTop="1" thickBot="1">
      <c r="A52" s="9"/>
      <c r="B52" s="308" t="s">
        <v>18</v>
      </c>
      <c r="C52" s="309"/>
      <c r="D52" s="309"/>
      <c r="E52" s="309"/>
      <c r="F52" s="309"/>
      <c r="G52" s="309"/>
      <c r="H52" s="309"/>
      <c r="I52" s="309"/>
      <c r="J52" s="309"/>
      <c r="K52" s="132"/>
      <c r="L52" s="173">
        <f>SUM(L27:L51)</f>
        <v>1395996.5999999999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</row>
    <row r="53" spans="1:40" s="3" customFormat="1" ht="13.5" thickTop="1">
      <c r="A53" s="9"/>
      <c r="B53" s="9"/>
      <c r="C53" s="130"/>
      <c r="D53" s="20"/>
      <c r="E53" s="9"/>
      <c r="F53" s="21"/>
      <c r="G53" s="21"/>
      <c r="H53" s="21"/>
      <c r="I53" s="21"/>
      <c r="J53" s="21"/>
      <c r="K53" s="22"/>
      <c r="L53" s="22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</row>
    <row r="54" spans="1:40" s="3" customFormat="1">
      <c r="A54" s="9"/>
      <c r="B54" s="9"/>
      <c r="C54" s="130"/>
      <c r="D54" s="20"/>
      <c r="E54" s="9"/>
      <c r="F54" s="21"/>
      <c r="G54" s="21"/>
      <c r="H54" s="21"/>
      <c r="I54" s="21"/>
      <c r="J54" s="21"/>
      <c r="K54" s="22"/>
      <c r="L54" s="22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</row>
    <row r="55" spans="1:40" s="3" customFormat="1">
      <c r="A55" s="9"/>
      <c r="B55" s="9"/>
      <c r="C55" s="130"/>
      <c r="D55" s="20"/>
      <c r="E55" s="9"/>
      <c r="F55" s="21"/>
      <c r="G55" s="21"/>
      <c r="H55" s="21"/>
      <c r="I55" s="21"/>
      <c r="J55" s="21"/>
      <c r="K55" s="22"/>
      <c r="L55" s="22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</row>
    <row r="56" spans="1:40" s="3" customFormat="1">
      <c r="A56" s="9"/>
      <c r="B56" s="9"/>
      <c r="C56" s="130"/>
      <c r="D56" s="20"/>
      <c r="E56" s="9"/>
      <c r="F56" s="21"/>
      <c r="G56" s="21"/>
      <c r="H56" s="21"/>
      <c r="I56" s="21"/>
      <c r="J56" s="21"/>
      <c r="K56" s="22"/>
      <c r="L56" s="22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</row>
    <row r="57" spans="1:40" s="3" customFormat="1">
      <c r="A57" s="9"/>
      <c r="B57" s="9"/>
      <c r="C57" s="130"/>
      <c r="D57" s="20"/>
      <c r="E57" s="9"/>
      <c r="F57" s="21"/>
      <c r="G57" s="21"/>
      <c r="H57" s="21"/>
      <c r="I57" s="21"/>
      <c r="J57" s="21"/>
      <c r="K57" s="22"/>
      <c r="L57" s="22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</row>
    <row r="58" spans="1:40" s="3" customFormat="1">
      <c r="A58" s="9"/>
      <c r="B58" s="9"/>
      <c r="C58" s="130"/>
      <c r="D58" s="20"/>
      <c r="E58" s="9"/>
      <c r="F58" s="21"/>
      <c r="G58" s="21"/>
      <c r="H58" s="21"/>
      <c r="I58" s="21"/>
      <c r="J58" s="21"/>
      <c r="K58" s="22"/>
      <c r="L58" s="22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</row>
    <row r="59" spans="1:40" s="3" customFormat="1">
      <c r="A59" s="9"/>
      <c r="B59" s="9"/>
      <c r="C59" s="130"/>
      <c r="D59" s="20"/>
      <c r="E59" s="9"/>
      <c r="F59" s="21"/>
      <c r="G59" s="21"/>
      <c r="H59" s="21"/>
      <c r="I59" s="21"/>
      <c r="J59" s="21"/>
      <c r="K59" s="22"/>
      <c r="L59" s="22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</row>
    <row r="60" spans="1:40" s="3" customFormat="1">
      <c r="A60" s="9"/>
      <c r="B60" s="9"/>
      <c r="C60" s="130"/>
      <c r="D60" s="20"/>
      <c r="E60" s="9"/>
      <c r="F60" s="21"/>
      <c r="G60" s="21"/>
      <c r="H60" s="21"/>
      <c r="I60" s="21"/>
      <c r="J60" s="21"/>
      <c r="K60" s="22"/>
      <c r="L60" s="22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</row>
    <row r="61" spans="1:40" s="3" customFormat="1">
      <c r="A61" s="9"/>
      <c r="B61" s="9"/>
      <c r="C61" s="130"/>
      <c r="D61" s="20"/>
      <c r="E61" s="9"/>
      <c r="F61" s="21"/>
      <c r="G61" s="21"/>
      <c r="H61" s="21"/>
      <c r="I61" s="21"/>
      <c r="J61" s="21"/>
      <c r="K61" s="22"/>
      <c r="L61" s="22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</row>
    <row r="62" spans="1:40" s="3" customFormat="1">
      <c r="A62" s="9"/>
      <c r="B62" s="9"/>
      <c r="C62" s="130"/>
      <c r="D62" s="20"/>
      <c r="E62" s="9"/>
      <c r="F62" s="21"/>
      <c r="G62" s="21"/>
      <c r="H62" s="21"/>
      <c r="I62" s="21"/>
      <c r="J62" s="21"/>
      <c r="K62" s="22"/>
      <c r="L62" s="22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</row>
    <row r="63" spans="1:40" s="3" customFormat="1">
      <c r="A63" s="9"/>
      <c r="B63" s="9"/>
      <c r="C63" s="130"/>
      <c r="D63" s="20"/>
      <c r="E63" s="9"/>
      <c r="F63" s="21"/>
      <c r="G63" s="21"/>
      <c r="H63" s="21"/>
      <c r="I63" s="21"/>
      <c r="J63" s="21"/>
      <c r="K63" s="22"/>
      <c r="L63" s="22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</row>
    <row r="64" spans="1:40" s="3" customFormat="1">
      <c r="A64" s="9"/>
      <c r="B64" s="9"/>
      <c r="C64" s="130"/>
      <c r="D64" s="20"/>
      <c r="E64" s="9"/>
      <c r="F64" s="21"/>
      <c r="G64" s="21"/>
      <c r="H64" s="21"/>
      <c r="I64" s="21"/>
      <c r="J64" s="21"/>
      <c r="K64" s="22"/>
      <c r="L64" s="22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</row>
    <row r="65" spans="1:40" s="3" customFormat="1">
      <c r="A65" s="9"/>
      <c r="B65" s="9"/>
      <c r="C65" s="130"/>
      <c r="D65" s="20"/>
      <c r="E65" s="9"/>
      <c r="F65" s="21"/>
      <c r="G65" s="21"/>
      <c r="H65" s="21"/>
      <c r="I65" s="21"/>
      <c r="J65" s="21"/>
      <c r="K65" s="22"/>
      <c r="L65" s="22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</row>
    <row r="66" spans="1:40" s="3" customFormat="1">
      <c r="A66" s="9"/>
      <c r="B66" s="9"/>
      <c r="C66" s="130"/>
      <c r="D66" s="20"/>
      <c r="E66" s="9"/>
      <c r="F66" s="21"/>
      <c r="G66" s="21"/>
      <c r="H66" s="21"/>
      <c r="I66" s="21"/>
      <c r="J66" s="21"/>
      <c r="K66" s="22"/>
      <c r="L66" s="22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</row>
    <row r="67" spans="1:40" s="3" customFormat="1">
      <c r="A67" s="9"/>
      <c r="B67" s="9"/>
      <c r="C67" s="130"/>
      <c r="D67" s="20"/>
      <c r="E67" s="9"/>
      <c r="F67" s="21"/>
      <c r="G67" s="21"/>
      <c r="H67" s="21"/>
      <c r="I67" s="21"/>
      <c r="J67" s="21"/>
      <c r="K67" s="22"/>
      <c r="L67" s="22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</row>
    <row r="68" spans="1:40" s="3" customFormat="1">
      <c r="A68" s="9"/>
      <c r="B68" s="9"/>
      <c r="C68" s="130"/>
      <c r="D68" s="20"/>
      <c r="E68" s="9"/>
      <c r="F68" s="21"/>
      <c r="G68" s="21"/>
      <c r="H68" s="21"/>
      <c r="I68" s="21"/>
      <c r="J68" s="21"/>
      <c r="K68" s="22"/>
      <c r="L68" s="22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</row>
    <row r="69" spans="1:40" s="3" customFormat="1">
      <c r="A69" s="9"/>
      <c r="B69" s="9"/>
      <c r="C69" s="130"/>
      <c r="D69" s="20"/>
      <c r="E69" s="9"/>
      <c r="F69" s="21"/>
      <c r="G69" s="21"/>
      <c r="H69" s="21"/>
      <c r="I69" s="21"/>
      <c r="J69" s="21"/>
      <c r="K69" s="22"/>
      <c r="L69" s="22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</row>
    <row r="70" spans="1:40" s="3" customFormat="1">
      <c r="A70" s="9"/>
      <c r="B70" s="9"/>
      <c r="C70" s="130"/>
      <c r="D70" s="20"/>
      <c r="E70" s="9"/>
      <c r="F70" s="21"/>
      <c r="G70" s="21"/>
      <c r="H70" s="21"/>
      <c r="I70" s="21"/>
      <c r="J70" s="21"/>
      <c r="K70" s="22"/>
      <c r="L70" s="22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</row>
    <row r="71" spans="1:40" s="3" customFormat="1">
      <c r="A71" s="9"/>
      <c r="B71" s="9"/>
      <c r="C71" s="130"/>
      <c r="D71" s="20"/>
      <c r="E71" s="9"/>
      <c r="F71" s="21"/>
      <c r="G71" s="21"/>
      <c r="H71" s="21"/>
      <c r="I71" s="21"/>
      <c r="J71" s="21"/>
      <c r="K71" s="22"/>
      <c r="L71" s="22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</row>
    <row r="72" spans="1:40" s="3" customFormat="1">
      <c r="A72" s="9"/>
      <c r="B72" s="9"/>
      <c r="C72" s="130"/>
      <c r="D72" s="20"/>
      <c r="E72" s="9"/>
      <c r="F72" s="21"/>
      <c r="G72" s="21"/>
      <c r="H72" s="21"/>
      <c r="I72" s="21"/>
      <c r="J72" s="21"/>
      <c r="K72" s="22"/>
      <c r="L72" s="22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</row>
    <row r="73" spans="1:40" s="3" customFormat="1">
      <c r="A73" s="9"/>
      <c r="B73" s="9"/>
      <c r="C73" s="130"/>
      <c r="D73" s="20"/>
      <c r="E73" s="9"/>
      <c r="F73" s="21"/>
      <c r="G73" s="21"/>
      <c r="H73" s="21"/>
      <c r="I73" s="21"/>
      <c r="J73" s="21"/>
      <c r="K73" s="22"/>
      <c r="L73" s="22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</row>
    <row r="74" spans="1:40" s="3" customFormat="1">
      <c r="A74" s="9"/>
      <c r="B74" s="9"/>
      <c r="C74" s="130"/>
      <c r="D74" s="20"/>
      <c r="E74" s="9"/>
      <c r="F74" s="21"/>
      <c r="G74" s="21"/>
      <c r="H74" s="21"/>
      <c r="I74" s="21"/>
      <c r="J74" s="21"/>
      <c r="K74" s="22"/>
      <c r="L74" s="22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</row>
    <row r="75" spans="1:40" s="3" customFormat="1">
      <c r="A75" s="9"/>
      <c r="B75" s="9"/>
      <c r="C75" s="130"/>
      <c r="D75" s="20"/>
      <c r="E75" s="9"/>
      <c r="F75" s="21"/>
      <c r="G75" s="21"/>
      <c r="H75" s="21"/>
      <c r="I75" s="21"/>
      <c r="J75" s="21"/>
      <c r="K75" s="22"/>
      <c r="L75" s="22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</row>
    <row r="76" spans="1:40" s="3" customFormat="1">
      <c r="A76" s="9"/>
      <c r="B76" s="9"/>
      <c r="C76" s="130"/>
      <c r="D76" s="20"/>
      <c r="E76" s="9"/>
      <c r="F76" s="21"/>
      <c r="G76" s="21"/>
      <c r="H76" s="21"/>
      <c r="I76" s="21"/>
      <c r="J76" s="21"/>
      <c r="K76" s="22"/>
      <c r="L76" s="22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</row>
    <row r="77" spans="1:40" s="3" customFormat="1">
      <c r="A77" s="9"/>
      <c r="B77" s="9"/>
      <c r="C77" s="130"/>
      <c r="D77" s="20"/>
      <c r="E77" s="9"/>
      <c r="F77" s="21"/>
      <c r="G77" s="21"/>
      <c r="H77" s="21"/>
      <c r="I77" s="21"/>
      <c r="J77" s="21"/>
      <c r="K77" s="22"/>
      <c r="L77" s="22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</row>
    <row r="78" spans="1:40" s="3" customFormat="1">
      <c r="A78" s="9"/>
      <c r="B78" s="9"/>
      <c r="C78" s="130"/>
      <c r="D78" s="20"/>
      <c r="E78" s="9"/>
      <c r="F78" s="21"/>
      <c r="G78" s="21"/>
      <c r="H78" s="21"/>
      <c r="I78" s="21"/>
      <c r="J78" s="21"/>
      <c r="K78" s="22"/>
      <c r="L78" s="22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</row>
    <row r="79" spans="1:40" s="3" customFormat="1">
      <c r="A79" s="9"/>
      <c r="B79" s="9"/>
      <c r="C79" s="130"/>
      <c r="D79" s="20"/>
      <c r="E79" s="9"/>
      <c r="F79" s="21"/>
      <c r="G79" s="21"/>
      <c r="H79" s="21"/>
      <c r="I79" s="21"/>
      <c r="J79" s="21"/>
      <c r="K79" s="22"/>
      <c r="L79" s="22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</row>
    <row r="80" spans="1:40" s="3" customFormat="1">
      <c r="A80" s="9"/>
      <c r="B80" s="9"/>
      <c r="C80" s="130"/>
      <c r="D80" s="20"/>
      <c r="E80" s="9"/>
      <c r="F80" s="21"/>
      <c r="G80" s="21"/>
      <c r="H80" s="21"/>
      <c r="I80" s="21"/>
      <c r="J80" s="21"/>
      <c r="K80" s="22"/>
      <c r="L80" s="22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</row>
    <row r="81" spans="1:40" s="3" customFormat="1">
      <c r="A81" s="9"/>
      <c r="B81" s="9"/>
      <c r="C81" s="130"/>
      <c r="D81" s="20"/>
      <c r="E81" s="9"/>
      <c r="F81" s="21"/>
      <c r="G81" s="21"/>
      <c r="H81" s="21"/>
      <c r="I81" s="21"/>
      <c r="J81" s="21"/>
      <c r="K81" s="22"/>
      <c r="L81" s="22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</row>
    <row r="82" spans="1:40" s="3" customFormat="1">
      <c r="A82" s="9"/>
      <c r="B82" s="9"/>
      <c r="C82" s="130"/>
      <c r="D82" s="20"/>
      <c r="E82" s="9"/>
      <c r="F82" s="21"/>
      <c r="G82" s="21"/>
      <c r="H82" s="21"/>
      <c r="I82" s="21"/>
      <c r="J82" s="21"/>
      <c r="K82" s="22"/>
      <c r="L82" s="22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</row>
    <row r="83" spans="1:40" s="3" customFormat="1">
      <c r="A83" s="9"/>
      <c r="B83" s="9"/>
      <c r="C83" s="130"/>
      <c r="D83" s="20"/>
      <c r="E83" s="9"/>
      <c r="F83" s="21"/>
      <c r="G83" s="21"/>
      <c r="H83" s="21"/>
      <c r="I83" s="21"/>
      <c r="J83" s="21"/>
      <c r="K83" s="22"/>
      <c r="L83" s="22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</row>
    <row r="84" spans="1:40" s="3" customFormat="1">
      <c r="A84" s="9"/>
      <c r="B84" s="9"/>
      <c r="C84" s="130"/>
      <c r="D84" s="20"/>
      <c r="E84" s="9"/>
      <c r="F84" s="21"/>
      <c r="G84" s="21"/>
      <c r="H84" s="21"/>
      <c r="I84" s="21"/>
      <c r="J84" s="21"/>
      <c r="K84" s="22"/>
      <c r="L84" s="22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</row>
    <row r="85" spans="1:40" s="3" customFormat="1">
      <c r="A85" s="9"/>
      <c r="B85" s="9"/>
      <c r="C85" s="130"/>
      <c r="D85" s="20"/>
      <c r="E85" s="9"/>
      <c r="F85" s="21"/>
      <c r="G85" s="21"/>
      <c r="H85" s="21"/>
      <c r="I85" s="21"/>
      <c r="J85" s="21"/>
      <c r="K85" s="22"/>
      <c r="L85" s="22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</row>
    <row r="86" spans="1:40" s="3" customFormat="1">
      <c r="A86" s="9"/>
      <c r="B86" s="9"/>
      <c r="C86" s="130"/>
      <c r="D86" s="20"/>
      <c r="E86" s="9"/>
      <c r="F86" s="21"/>
      <c r="G86" s="21"/>
      <c r="H86" s="21"/>
      <c r="I86" s="21"/>
      <c r="J86" s="21"/>
      <c r="K86" s="22"/>
      <c r="L86" s="22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</row>
    <row r="87" spans="1:40" s="3" customFormat="1">
      <c r="A87" s="9"/>
      <c r="B87" s="9"/>
      <c r="C87" s="130"/>
      <c r="D87" s="20"/>
      <c r="E87" s="9"/>
      <c r="F87" s="21"/>
      <c r="G87" s="21"/>
      <c r="H87" s="21"/>
      <c r="I87" s="21"/>
      <c r="J87" s="21"/>
      <c r="K87" s="22"/>
      <c r="L87" s="22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</row>
    <row r="88" spans="1:40" s="3" customFormat="1">
      <c r="A88" s="9"/>
      <c r="B88" s="9"/>
      <c r="C88" s="130"/>
      <c r="D88" s="20"/>
      <c r="E88" s="9"/>
      <c r="F88" s="21"/>
      <c r="G88" s="21"/>
      <c r="H88" s="21"/>
      <c r="I88" s="21"/>
      <c r="J88" s="21"/>
      <c r="K88" s="22"/>
      <c r="L88" s="22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</row>
    <row r="89" spans="1:40" s="3" customFormat="1">
      <c r="A89" s="9"/>
      <c r="B89" s="9"/>
      <c r="C89" s="130"/>
      <c r="D89" s="20"/>
      <c r="E89" s="9"/>
      <c r="F89" s="21"/>
      <c r="G89" s="21"/>
      <c r="H89" s="21"/>
      <c r="I89" s="21"/>
      <c r="J89" s="21"/>
      <c r="K89" s="22"/>
      <c r="L89" s="22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</row>
    <row r="90" spans="1:40" s="3" customFormat="1">
      <c r="A90" s="9"/>
      <c r="B90" s="9"/>
      <c r="C90" s="130"/>
      <c r="D90" s="20"/>
      <c r="E90" s="9"/>
      <c r="F90" s="21"/>
      <c r="G90" s="21"/>
      <c r="H90" s="21"/>
      <c r="I90" s="21"/>
      <c r="J90" s="21"/>
      <c r="K90" s="22"/>
      <c r="L90" s="22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</row>
    <row r="91" spans="1:40" s="3" customFormat="1">
      <c r="A91" s="9"/>
      <c r="B91" s="9"/>
      <c r="C91" s="130"/>
      <c r="D91" s="20"/>
      <c r="E91" s="9"/>
      <c r="F91" s="21"/>
      <c r="G91" s="21"/>
      <c r="H91" s="21"/>
      <c r="I91" s="21"/>
      <c r="J91" s="21"/>
      <c r="K91" s="22"/>
      <c r="L91" s="22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</row>
    <row r="92" spans="1:40" s="3" customFormat="1">
      <c r="A92" s="9"/>
      <c r="B92" s="9"/>
      <c r="C92" s="130"/>
      <c r="D92" s="20"/>
      <c r="E92" s="9"/>
      <c r="F92" s="21"/>
      <c r="G92" s="21"/>
      <c r="H92" s="21"/>
      <c r="I92" s="21"/>
      <c r="J92" s="21"/>
      <c r="K92" s="22"/>
      <c r="L92" s="22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</row>
    <row r="93" spans="1:40" s="3" customFormat="1">
      <c r="A93" s="9"/>
      <c r="B93" s="9"/>
      <c r="C93" s="130"/>
      <c r="D93" s="20"/>
      <c r="E93" s="9"/>
      <c r="F93" s="21"/>
      <c r="G93" s="21"/>
      <c r="H93" s="21"/>
      <c r="I93" s="21"/>
      <c r="J93" s="21"/>
      <c r="K93" s="22"/>
      <c r="L93" s="22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</row>
    <row r="94" spans="1:40" s="3" customFormat="1">
      <c r="A94" s="9"/>
      <c r="B94" s="9"/>
      <c r="C94" s="130"/>
      <c r="D94" s="20"/>
      <c r="E94" s="9"/>
      <c r="F94" s="21"/>
      <c r="G94" s="21"/>
      <c r="H94" s="21"/>
      <c r="I94" s="21"/>
      <c r="J94" s="21"/>
      <c r="K94" s="22"/>
      <c r="L94" s="22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</row>
    <row r="95" spans="1:40" s="3" customFormat="1">
      <c r="A95" s="9"/>
      <c r="B95" s="9"/>
      <c r="C95" s="130"/>
      <c r="D95" s="20"/>
      <c r="E95" s="9"/>
      <c r="F95" s="21"/>
      <c r="G95" s="21"/>
      <c r="H95" s="21"/>
      <c r="I95" s="21"/>
      <c r="J95" s="21"/>
      <c r="K95" s="22"/>
      <c r="L95" s="22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</row>
    <row r="96" spans="1:40" s="3" customFormat="1">
      <c r="A96" s="9"/>
      <c r="B96" s="9"/>
      <c r="C96" s="130"/>
      <c r="D96" s="20"/>
      <c r="E96" s="9"/>
      <c r="F96" s="21"/>
      <c r="G96" s="21"/>
      <c r="H96" s="21"/>
      <c r="I96" s="21"/>
      <c r="J96" s="21"/>
      <c r="K96" s="22"/>
      <c r="L96" s="22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</row>
    <row r="97" spans="1:40" s="3" customFormat="1">
      <c r="A97" s="9"/>
      <c r="B97" s="9"/>
      <c r="C97" s="130"/>
      <c r="D97" s="20"/>
      <c r="E97" s="9"/>
      <c r="F97" s="21"/>
      <c r="G97" s="21"/>
      <c r="H97" s="21"/>
      <c r="I97" s="21"/>
      <c r="J97" s="21"/>
      <c r="K97" s="22"/>
      <c r="L97" s="22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</row>
    <row r="98" spans="1:40" s="3" customFormat="1">
      <c r="A98" s="9"/>
      <c r="B98" s="9"/>
      <c r="C98" s="130"/>
      <c r="D98" s="20"/>
      <c r="E98" s="9"/>
      <c r="F98" s="21"/>
      <c r="G98" s="21"/>
      <c r="H98" s="21"/>
      <c r="I98" s="21"/>
      <c r="J98" s="21"/>
      <c r="K98" s="22"/>
      <c r="L98" s="22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</row>
    <row r="99" spans="1:40" s="3" customFormat="1">
      <c r="A99" s="9"/>
      <c r="B99" s="9"/>
      <c r="C99" s="130"/>
      <c r="D99" s="20"/>
      <c r="E99" s="9"/>
      <c r="F99" s="21"/>
      <c r="G99" s="21"/>
      <c r="H99" s="21"/>
      <c r="I99" s="21"/>
      <c r="J99" s="21"/>
      <c r="K99" s="22"/>
      <c r="L99" s="22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</row>
    <row r="100" spans="1:40" s="3" customFormat="1">
      <c r="A100" s="9"/>
      <c r="B100" s="9"/>
      <c r="C100" s="130"/>
      <c r="D100" s="20"/>
      <c r="E100" s="9"/>
      <c r="F100" s="21"/>
      <c r="G100" s="21"/>
      <c r="H100" s="21"/>
      <c r="I100" s="21"/>
      <c r="J100" s="21"/>
      <c r="K100" s="22"/>
      <c r="L100" s="22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</row>
    <row r="101" spans="1:40" s="3" customFormat="1">
      <c r="A101" s="9"/>
      <c r="B101" s="9"/>
      <c r="C101" s="130"/>
      <c r="D101" s="20"/>
      <c r="E101" s="9"/>
      <c r="F101" s="21"/>
      <c r="G101" s="21"/>
      <c r="H101" s="21"/>
      <c r="I101" s="21"/>
      <c r="J101" s="21"/>
      <c r="K101" s="22"/>
      <c r="L101" s="22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</row>
    <row r="102" spans="1:40" s="3" customFormat="1">
      <c r="A102" s="9"/>
      <c r="B102" s="9"/>
      <c r="C102" s="130"/>
      <c r="D102" s="20"/>
      <c r="E102" s="9"/>
      <c r="F102" s="21"/>
      <c r="G102" s="21"/>
      <c r="H102" s="21"/>
      <c r="I102" s="21"/>
      <c r="J102" s="21"/>
      <c r="K102" s="22"/>
      <c r="L102" s="22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</row>
    <row r="103" spans="1:40" s="3" customFormat="1">
      <c r="A103" s="9"/>
      <c r="B103" s="9"/>
      <c r="C103" s="130"/>
      <c r="D103" s="20"/>
      <c r="E103" s="9"/>
      <c r="F103" s="21"/>
      <c r="G103" s="21"/>
      <c r="H103" s="21"/>
      <c r="I103" s="21"/>
      <c r="J103" s="21"/>
      <c r="K103" s="22"/>
      <c r="L103" s="22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</row>
    <row r="104" spans="1:40" s="3" customFormat="1">
      <c r="A104" s="9"/>
      <c r="B104" s="9"/>
      <c r="C104" s="130"/>
      <c r="D104" s="20"/>
      <c r="E104" s="9"/>
      <c r="F104" s="21"/>
      <c r="G104" s="21"/>
      <c r="H104" s="21"/>
      <c r="I104" s="21"/>
      <c r="J104" s="21"/>
      <c r="K104" s="22"/>
      <c r="L104" s="22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</row>
    <row r="105" spans="1:40" s="3" customFormat="1">
      <c r="A105" s="9"/>
      <c r="B105" s="9"/>
      <c r="C105" s="130"/>
      <c r="D105" s="20"/>
      <c r="E105" s="9"/>
      <c r="F105" s="21"/>
      <c r="G105" s="21"/>
      <c r="H105" s="21"/>
      <c r="I105" s="21"/>
      <c r="J105" s="21"/>
      <c r="K105" s="22"/>
      <c r="L105" s="22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</row>
    <row r="106" spans="1:40" s="3" customFormat="1">
      <c r="A106" s="9"/>
      <c r="B106" s="9"/>
      <c r="C106" s="130"/>
      <c r="D106" s="20"/>
      <c r="E106" s="9"/>
      <c r="F106" s="21"/>
      <c r="G106" s="21"/>
      <c r="H106" s="21"/>
      <c r="I106" s="21"/>
      <c r="J106" s="21"/>
      <c r="K106" s="22"/>
      <c r="L106" s="22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</row>
    <row r="107" spans="1:40" s="3" customFormat="1">
      <c r="A107" s="9"/>
      <c r="B107" s="9"/>
      <c r="C107" s="130"/>
      <c r="D107" s="20"/>
      <c r="E107" s="9"/>
      <c r="F107" s="21"/>
      <c r="G107" s="21"/>
      <c r="H107" s="21"/>
      <c r="I107" s="21"/>
      <c r="J107" s="21"/>
      <c r="K107" s="22"/>
      <c r="L107" s="22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</row>
    <row r="108" spans="1:40" s="3" customFormat="1">
      <c r="A108" s="9"/>
      <c r="B108" s="9"/>
      <c r="C108" s="130"/>
      <c r="D108" s="20"/>
      <c r="E108" s="9"/>
      <c r="F108" s="21"/>
      <c r="G108" s="21"/>
      <c r="H108" s="21"/>
      <c r="I108" s="21"/>
      <c r="J108" s="21"/>
      <c r="K108" s="22"/>
      <c r="L108" s="22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</row>
    <row r="109" spans="1:40" s="3" customFormat="1">
      <c r="A109" s="9"/>
      <c r="B109" s="9"/>
      <c r="C109" s="130"/>
      <c r="D109" s="20"/>
      <c r="E109" s="9"/>
      <c r="F109" s="21"/>
      <c r="G109" s="21"/>
      <c r="H109" s="21"/>
      <c r="I109" s="21"/>
      <c r="J109" s="21"/>
      <c r="K109" s="22"/>
      <c r="L109" s="22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</row>
    <row r="110" spans="1:40" s="3" customFormat="1">
      <c r="A110" s="9"/>
      <c r="B110" s="9"/>
      <c r="C110" s="130"/>
      <c r="D110" s="20"/>
      <c r="E110" s="9"/>
      <c r="F110" s="21"/>
      <c r="G110" s="21"/>
      <c r="H110" s="21"/>
      <c r="I110" s="21"/>
      <c r="J110" s="21"/>
      <c r="K110" s="22"/>
      <c r="L110" s="22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</row>
    <row r="111" spans="1:40" s="3" customFormat="1">
      <c r="A111" s="9"/>
      <c r="B111" s="9"/>
      <c r="C111" s="130"/>
      <c r="D111" s="20"/>
      <c r="E111" s="9"/>
      <c r="F111" s="21"/>
      <c r="G111" s="21"/>
      <c r="H111" s="21"/>
      <c r="I111" s="21"/>
      <c r="J111" s="21"/>
      <c r="K111" s="22"/>
      <c r="L111" s="22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</row>
    <row r="112" spans="1:40" s="3" customFormat="1">
      <c r="A112" s="9"/>
      <c r="B112" s="9"/>
      <c r="C112" s="130"/>
      <c r="D112" s="20"/>
      <c r="E112" s="9"/>
      <c r="F112" s="21"/>
      <c r="G112" s="21"/>
      <c r="H112" s="21"/>
      <c r="I112" s="21"/>
      <c r="J112" s="21"/>
      <c r="K112" s="22"/>
      <c r="L112" s="22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</row>
    <row r="113" spans="1:40" s="3" customFormat="1">
      <c r="A113" s="9"/>
      <c r="B113" s="9"/>
      <c r="C113" s="130"/>
      <c r="D113" s="20"/>
      <c r="E113" s="9"/>
      <c r="F113" s="21"/>
      <c r="G113" s="21"/>
      <c r="H113" s="21"/>
      <c r="I113" s="21"/>
      <c r="J113" s="21"/>
      <c r="K113" s="22"/>
      <c r="L113" s="22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</row>
    <row r="114" spans="1:40" s="3" customFormat="1">
      <c r="A114" s="9"/>
      <c r="B114" s="9"/>
      <c r="C114" s="130"/>
      <c r="D114" s="20"/>
      <c r="E114" s="9"/>
      <c r="F114" s="21"/>
      <c r="G114" s="21"/>
      <c r="H114" s="21"/>
      <c r="I114" s="21"/>
      <c r="J114" s="21"/>
      <c r="K114" s="22"/>
      <c r="L114" s="22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</row>
    <row r="115" spans="1:40" s="3" customFormat="1">
      <c r="A115" s="9"/>
      <c r="B115" s="9"/>
      <c r="C115" s="130"/>
      <c r="D115" s="20"/>
      <c r="E115" s="9"/>
      <c r="F115" s="21"/>
      <c r="G115" s="21"/>
      <c r="H115" s="21"/>
      <c r="I115" s="21"/>
      <c r="J115" s="21"/>
      <c r="K115" s="22"/>
      <c r="L115" s="22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</row>
    <row r="116" spans="1:40" s="3" customFormat="1">
      <c r="A116" s="9"/>
      <c r="B116" s="9"/>
      <c r="C116" s="130"/>
      <c r="D116" s="20"/>
      <c r="E116" s="9"/>
      <c r="F116" s="21"/>
      <c r="G116" s="21"/>
      <c r="H116" s="21"/>
      <c r="I116" s="21"/>
      <c r="J116" s="21"/>
      <c r="K116" s="22"/>
      <c r="L116" s="22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</row>
    <row r="117" spans="1:40" s="3" customFormat="1">
      <c r="A117" s="9"/>
      <c r="B117" s="9"/>
      <c r="C117" s="130"/>
      <c r="D117" s="20"/>
      <c r="E117" s="9"/>
      <c r="F117" s="21"/>
      <c r="G117" s="21"/>
      <c r="H117" s="21"/>
      <c r="I117" s="21"/>
      <c r="J117" s="21"/>
      <c r="K117" s="22"/>
      <c r="L117" s="22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</row>
    <row r="118" spans="1:40" s="3" customFormat="1">
      <c r="A118" s="9"/>
      <c r="B118" s="9"/>
      <c r="C118" s="130"/>
      <c r="D118" s="20"/>
      <c r="E118" s="9"/>
      <c r="F118" s="21"/>
      <c r="G118" s="21"/>
      <c r="H118" s="21"/>
      <c r="I118" s="21"/>
      <c r="J118" s="21"/>
      <c r="K118" s="22"/>
      <c r="L118" s="22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</row>
    <row r="119" spans="1:40" s="3" customFormat="1">
      <c r="A119" s="9"/>
      <c r="B119" s="9"/>
      <c r="C119" s="130"/>
      <c r="D119" s="20"/>
      <c r="E119" s="9"/>
      <c r="F119" s="21"/>
      <c r="G119" s="21"/>
      <c r="H119" s="21"/>
      <c r="I119" s="21"/>
      <c r="J119" s="21"/>
      <c r="K119" s="22"/>
      <c r="L119" s="22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</row>
    <row r="120" spans="1:40" s="3" customFormat="1">
      <c r="A120" s="9"/>
      <c r="B120" s="9"/>
      <c r="C120" s="130"/>
      <c r="D120" s="20"/>
      <c r="E120" s="9"/>
      <c r="F120" s="21"/>
      <c r="G120" s="21"/>
      <c r="H120" s="21"/>
      <c r="I120" s="21"/>
      <c r="J120" s="21"/>
      <c r="K120" s="22"/>
      <c r="L120" s="22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</row>
    <row r="121" spans="1:40" s="3" customFormat="1">
      <c r="A121" s="9"/>
      <c r="B121" s="9"/>
      <c r="C121" s="130"/>
      <c r="D121" s="20"/>
      <c r="E121" s="9"/>
      <c r="F121" s="21"/>
      <c r="G121" s="21"/>
      <c r="H121" s="21"/>
      <c r="I121" s="21"/>
      <c r="J121" s="21"/>
      <c r="K121" s="22"/>
      <c r="L121" s="22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</row>
    <row r="122" spans="1:40" s="3" customFormat="1">
      <c r="A122" s="9"/>
      <c r="B122" s="9"/>
      <c r="C122" s="130"/>
      <c r="D122" s="20"/>
      <c r="E122" s="9"/>
      <c r="F122" s="21"/>
      <c r="G122" s="21"/>
      <c r="H122" s="21"/>
      <c r="I122" s="21"/>
      <c r="J122" s="21"/>
      <c r="K122" s="22"/>
      <c r="L122" s="22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</row>
    <row r="123" spans="1:40" s="3" customFormat="1">
      <c r="A123" s="9"/>
      <c r="B123" s="9"/>
      <c r="C123" s="130"/>
      <c r="D123" s="20"/>
      <c r="E123" s="9"/>
      <c r="F123" s="21"/>
      <c r="G123" s="21"/>
      <c r="H123" s="21"/>
      <c r="I123" s="21"/>
      <c r="J123" s="21"/>
      <c r="K123" s="22"/>
      <c r="L123" s="22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</row>
    <row r="124" spans="1:40" s="3" customFormat="1">
      <c r="A124" s="9"/>
      <c r="B124" s="9"/>
      <c r="C124" s="130"/>
      <c r="D124" s="20"/>
      <c r="E124" s="9"/>
      <c r="F124" s="21"/>
      <c r="G124" s="21"/>
      <c r="H124" s="21"/>
      <c r="I124" s="21"/>
      <c r="J124" s="21"/>
      <c r="K124" s="22"/>
      <c r="L124" s="22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</row>
    <row r="125" spans="1:40" s="3" customFormat="1">
      <c r="A125" s="9"/>
      <c r="B125" s="9"/>
      <c r="C125" s="130"/>
      <c r="D125" s="20"/>
      <c r="E125" s="9"/>
      <c r="F125" s="21"/>
      <c r="G125" s="21"/>
      <c r="H125" s="21"/>
      <c r="I125" s="21"/>
      <c r="J125" s="21"/>
      <c r="K125" s="22"/>
      <c r="L125" s="22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</row>
    <row r="126" spans="1:40" s="3" customFormat="1">
      <c r="A126" s="9"/>
      <c r="B126" s="9"/>
      <c r="C126" s="130"/>
      <c r="D126" s="20"/>
      <c r="E126" s="9"/>
      <c r="F126" s="21"/>
      <c r="G126" s="21"/>
      <c r="H126" s="21"/>
      <c r="I126" s="21"/>
      <c r="J126" s="21"/>
      <c r="K126" s="22"/>
      <c r="L126" s="22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</row>
    <row r="127" spans="1:40" s="3" customFormat="1">
      <c r="A127" s="9"/>
      <c r="B127" s="9"/>
      <c r="C127" s="130"/>
      <c r="D127" s="20"/>
      <c r="E127" s="9"/>
      <c r="F127" s="21"/>
      <c r="G127" s="21"/>
      <c r="H127" s="21"/>
      <c r="I127" s="21"/>
      <c r="J127" s="21"/>
      <c r="K127" s="22"/>
      <c r="L127" s="22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</row>
    <row r="128" spans="1:40" s="3" customFormat="1">
      <c r="A128" s="9"/>
      <c r="B128" s="9"/>
      <c r="C128" s="130"/>
      <c r="D128" s="20"/>
      <c r="E128" s="9"/>
      <c r="F128" s="21"/>
      <c r="G128" s="21"/>
      <c r="H128" s="21"/>
      <c r="I128" s="21"/>
      <c r="J128" s="21"/>
      <c r="K128" s="22"/>
      <c r="L128" s="22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</row>
    <row r="129" spans="1:40" s="3" customFormat="1">
      <c r="A129" s="9"/>
      <c r="B129" s="9"/>
      <c r="C129" s="130"/>
      <c r="D129" s="20"/>
      <c r="E129" s="9"/>
      <c r="F129" s="21"/>
      <c r="G129" s="21"/>
      <c r="H129" s="21"/>
      <c r="I129" s="21"/>
      <c r="J129" s="21"/>
      <c r="K129" s="22"/>
      <c r="L129" s="22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</row>
    <row r="130" spans="1:40" s="3" customFormat="1">
      <c r="A130" s="9"/>
      <c r="B130" s="9"/>
      <c r="C130" s="130"/>
      <c r="D130" s="20"/>
      <c r="E130" s="9"/>
      <c r="F130" s="21"/>
      <c r="G130" s="21"/>
      <c r="H130" s="21"/>
      <c r="I130" s="21"/>
      <c r="J130" s="21"/>
      <c r="K130" s="22"/>
      <c r="L130" s="22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</row>
    <row r="131" spans="1:40" s="3" customFormat="1">
      <c r="A131" s="9"/>
      <c r="B131" s="9"/>
      <c r="C131" s="130"/>
      <c r="D131" s="20"/>
      <c r="E131" s="9"/>
      <c r="F131" s="21"/>
      <c r="G131" s="21"/>
      <c r="H131" s="21"/>
      <c r="I131" s="21"/>
      <c r="J131" s="21"/>
      <c r="K131" s="22"/>
      <c r="L131" s="22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</row>
    <row r="132" spans="1:40" s="3" customFormat="1">
      <c r="A132" s="9"/>
      <c r="B132" s="9"/>
      <c r="C132" s="130"/>
      <c r="D132" s="20"/>
      <c r="E132" s="9"/>
      <c r="F132" s="21"/>
      <c r="G132" s="21"/>
      <c r="H132" s="21"/>
      <c r="I132" s="21"/>
      <c r="J132" s="21"/>
      <c r="K132" s="22"/>
      <c r="L132" s="22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</row>
    <row r="133" spans="1:40" s="3" customFormat="1">
      <c r="A133" s="9"/>
      <c r="B133" s="9"/>
      <c r="C133" s="130"/>
      <c r="D133" s="20"/>
      <c r="E133" s="9"/>
      <c r="F133" s="21"/>
      <c r="G133" s="21"/>
      <c r="H133" s="21"/>
      <c r="I133" s="21"/>
      <c r="J133" s="21"/>
      <c r="K133" s="22"/>
      <c r="L133" s="22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</row>
    <row r="134" spans="1:40" s="3" customFormat="1">
      <c r="A134" s="9"/>
      <c r="B134" s="9"/>
      <c r="C134" s="130"/>
      <c r="D134" s="20"/>
      <c r="E134" s="9"/>
      <c r="F134" s="21"/>
      <c r="G134" s="21"/>
      <c r="H134" s="21"/>
      <c r="I134" s="21"/>
      <c r="J134" s="21"/>
      <c r="K134" s="22"/>
      <c r="L134" s="22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</row>
    <row r="135" spans="1:40" s="3" customFormat="1">
      <c r="A135" s="9"/>
      <c r="B135" s="9"/>
      <c r="C135" s="130"/>
      <c r="D135" s="20"/>
      <c r="E135" s="9"/>
      <c r="F135" s="21"/>
      <c r="G135" s="21"/>
      <c r="H135" s="21"/>
      <c r="I135" s="21"/>
      <c r="J135" s="21"/>
      <c r="K135" s="22"/>
      <c r="L135" s="22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</row>
    <row r="136" spans="1:40" s="3" customFormat="1">
      <c r="A136" s="9"/>
      <c r="B136" s="9"/>
      <c r="C136" s="130"/>
      <c r="D136" s="20"/>
      <c r="E136" s="9"/>
      <c r="F136" s="21"/>
      <c r="G136" s="21"/>
      <c r="H136" s="21"/>
      <c r="I136" s="21"/>
      <c r="J136" s="21"/>
      <c r="K136" s="22"/>
      <c r="L136" s="22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</row>
    <row r="137" spans="1:40" s="3" customFormat="1">
      <c r="A137" s="9"/>
      <c r="B137" s="9"/>
      <c r="C137" s="130"/>
      <c r="D137" s="20"/>
      <c r="E137" s="9"/>
      <c r="F137" s="21"/>
      <c r="G137" s="21"/>
      <c r="H137" s="21"/>
      <c r="I137" s="21"/>
      <c r="J137" s="21"/>
      <c r="K137" s="22"/>
      <c r="L137" s="22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</row>
    <row r="138" spans="1:40" s="3" customFormat="1">
      <c r="A138" s="9"/>
      <c r="B138" s="9"/>
      <c r="C138" s="130"/>
      <c r="D138" s="20"/>
      <c r="E138" s="9"/>
      <c r="F138" s="21"/>
      <c r="G138" s="21"/>
      <c r="H138" s="21"/>
      <c r="I138" s="21"/>
      <c r="J138" s="21"/>
      <c r="K138" s="22"/>
      <c r="L138" s="22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</row>
    <row r="139" spans="1:40" s="3" customFormat="1">
      <c r="A139" s="9"/>
      <c r="B139" s="9"/>
      <c r="C139" s="130"/>
      <c r="D139" s="20"/>
      <c r="E139" s="9"/>
      <c r="F139" s="21"/>
      <c r="G139" s="21"/>
      <c r="H139" s="21"/>
      <c r="I139" s="21"/>
      <c r="J139" s="21"/>
      <c r="K139" s="22"/>
      <c r="L139" s="22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</row>
    <row r="140" spans="1:40" s="3" customFormat="1">
      <c r="A140" s="9"/>
      <c r="B140" s="9"/>
      <c r="C140" s="130"/>
      <c r="D140" s="20"/>
      <c r="E140" s="9"/>
      <c r="F140" s="21"/>
      <c r="G140" s="21"/>
      <c r="H140" s="21"/>
      <c r="I140" s="21"/>
      <c r="J140" s="21"/>
      <c r="K140" s="22"/>
      <c r="L140" s="22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</row>
    <row r="141" spans="1:40" s="3" customFormat="1">
      <c r="A141" s="9"/>
      <c r="B141" s="9"/>
      <c r="C141" s="130"/>
      <c r="D141" s="20"/>
      <c r="E141" s="9"/>
      <c r="F141" s="21"/>
      <c r="G141" s="21"/>
      <c r="H141" s="21"/>
      <c r="I141" s="21"/>
      <c r="J141" s="21"/>
      <c r="K141" s="22"/>
      <c r="L141" s="22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</row>
    <row r="142" spans="1:40" s="3" customFormat="1">
      <c r="A142" s="9"/>
      <c r="B142" s="9"/>
      <c r="C142" s="130"/>
      <c r="D142" s="20"/>
      <c r="E142" s="9"/>
      <c r="F142" s="21"/>
      <c r="G142" s="21"/>
      <c r="H142" s="21"/>
      <c r="I142" s="21"/>
      <c r="J142" s="21"/>
      <c r="K142" s="22"/>
      <c r="L142" s="22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</row>
    <row r="143" spans="1:40" s="3" customFormat="1">
      <c r="A143" s="9"/>
      <c r="B143" s="9"/>
      <c r="C143" s="130"/>
      <c r="D143" s="20"/>
      <c r="E143" s="9"/>
      <c r="F143" s="21"/>
      <c r="G143" s="21"/>
      <c r="H143" s="21"/>
      <c r="I143" s="21"/>
      <c r="J143" s="21"/>
      <c r="K143" s="22"/>
      <c r="L143" s="22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</row>
    <row r="144" spans="1:40" s="3" customFormat="1">
      <c r="A144" s="9"/>
      <c r="B144" s="9"/>
      <c r="C144" s="130"/>
      <c r="D144" s="20"/>
      <c r="E144" s="9"/>
      <c r="F144" s="21"/>
      <c r="G144" s="21"/>
      <c r="H144" s="21"/>
      <c r="I144" s="21"/>
      <c r="J144" s="21"/>
      <c r="K144" s="22"/>
      <c r="L144" s="22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</row>
    <row r="145" spans="1:40" s="3" customFormat="1">
      <c r="A145" s="9"/>
      <c r="B145" s="9"/>
      <c r="C145" s="130"/>
      <c r="D145" s="20"/>
      <c r="E145" s="9"/>
      <c r="F145" s="21"/>
      <c r="G145" s="21"/>
      <c r="H145" s="21"/>
      <c r="I145" s="21"/>
      <c r="J145" s="21"/>
      <c r="K145" s="22"/>
      <c r="L145" s="22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</row>
    <row r="146" spans="1:40" s="3" customFormat="1">
      <c r="A146" s="9"/>
      <c r="B146" s="9"/>
      <c r="C146" s="130"/>
      <c r="D146" s="20"/>
      <c r="E146" s="9"/>
      <c r="F146" s="21"/>
      <c r="G146" s="21"/>
      <c r="H146" s="21"/>
      <c r="I146" s="21"/>
      <c r="J146" s="21"/>
      <c r="K146" s="22"/>
      <c r="L146" s="22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</row>
    <row r="147" spans="1:40" s="3" customFormat="1">
      <c r="A147" s="9"/>
      <c r="B147" s="9"/>
      <c r="C147" s="130"/>
      <c r="D147" s="20"/>
      <c r="E147" s="9"/>
      <c r="F147" s="21"/>
      <c r="G147" s="21"/>
      <c r="H147" s="21"/>
      <c r="I147" s="21"/>
      <c r="J147" s="21"/>
      <c r="K147" s="22"/>
      <c r="L147" s="22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</row>
    <row r="148" spans="1:40" s="3" customFormat="1">
      <c r="A148" s="9"/>
      <c r="B148" s="9"/>
      <c r="C148" s="130"/>
      <c r="D148" s="20"/>
      <c r="E148" s="9"/>
      <c r="F148" s="21"/>
      <c r="G148" s="21"/>
      <c r="H148" s="21"/>
      <c r="I148" s="21"/>
      <c r="J148" s="21"/>
      <c r="K148" s="22"/>
      <c r="L148" s="22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</row>
    <row r="149" spans="1:40" s="3" customFormat="1">
      <c r="A149" s="9"/>
      <c r="B149" s="9"/>
      <c r="C149" s="130"/>
      <c r="D149" s="20"/>
      <c r="E149" s="9"/>
      <c r="F149" s="21"/>
      <c r="G149" s="21"/>
      <c r="H149" s="21"/>
      <c r="I149" s="21"/>
      <c r="J149" s="21"/>
      <c r="K149" s="22"/>
      <c r="L149" s="22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</row>
    <row r="150" spans="1:40" s="3" customFormat="1">
      <c r="A150" s="9"/>
      <c r="B150" s="9"/>
      <c r="C150" s="130"/>
      <c r="D150" s="20"/>
      <c r="E150" s="9"/>
      <c r="F150" s="21"/>
      <c r="G150" s="21"/>
      <c r="H150" s="21"/>
      <c r="I150" s="21"/>
      <c r="J150" s="21"/>
      <c r="K150" s="22"/>
      <c r="L150" s="22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</row>
    <row r="151" spans="1:40" s="3" customFormat="1">
      <c r="A151" s="9"/>
      <c r="B151" s="9"/>
      <c r="C151" s="130"/>
      <c r="D151" s="20"/>
      <c r="E151" s="9"/>
      <c r="F151" s="21"/>
      <c r="G151" s="21"/>
      <c r="H151" s="21"/>
      <c r="I151" s="21"/>
      <c r="J151" s="21"/>
      <c r="K151" s="22"/>
      <c r="L151" s="22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</row>
    <row r="152" spans="1:40" s="3" customFormat="1">
      <c r="A152" s="9"/>
      <c r="B152" s="9"/>
      <c r="C152" s="130"/>
      <c r="D152" s="20"/>
      <c r="E152" s="9"/>
      <c r="F152" s="21"/>
      <c r="G152" s="21"/>
      <c r="H152" s="21"/>
      <c r="I152" s="21"/>
      <c r="J152" s="21"/>
      <c r="K152" s="22"/>
      <c r="L152" s="22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</row>
    <row r="153" spans="1:40" s="3" customFormat="1">
      <c r="A153" s="9"/>
      <c r="B153" s="9"/>
      <c r="C153" s="130"/>
      <c r="D153" s="20"/>
      <c r="E153" s="9"/>
      <c r="F153" s="21"/>
      <c r="G153" s="21"/>
      <c r="H153" s="21"/>
      <c r="I153" s="21"/>
      <c r="J153" s="21"/>
      <c r="K153" s="22"/>
      <c r="L153" s="22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</row>
    <row r="154" spans="1:40" s="3" customFormat="1">
      <c r="A154" s="9"/>
      <c r="B154" s="9"/>
      <c r="C154" s="130"/>
      <c r="D154" s="20"/>
      <c r="E154" s="9"/>
      <c r="F154" s="21"/>
      <c r="G154" s="21"/>
      <c r="H154" s="21"/>
      <c r="I154" s="21"/>
      <c r="J154" s="21"/>
      <c r="K154" s="22"/>
      <c r="L154" s="22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</row>
    <row r="155" spans="1:40" s="3" customFormat="1">
      <c r="A155" s="9"/>
      <c r="B155" s="9"/>
      <c r="C155" s="130"/>
      <c r="D155" s="20"/>
      <c r="E155" s="9"/>
      <c r="F155" s="21"/>
      <c r="G155" s="21"/>
      <c r="H155" s="21"/>
      <c r="I155" s="21"/>
      <c r="J155" s="21"/>
      <c r="K155" s="22"/>
      <c r="L155" s="22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</row>
    <row r="156" spans="1:40" s="3" customFormat="1">
      <c r="A156" s="9"/>
      <c r="B156" s="9"/>
      <c r="C156" s="130"/>
      <c r="D156" s="20"/>
      <c r="E156" s="9"/>
      <c r="F156" s="21"/>
      <c r="G156" s="21"/>
      <c r="H156" s="21"/>
      <c r="I156" s="21"/>
      <c r="J156" s="21"/>
      <c r="K156" s="22"/>
      <c r="L156" s="22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</row>
    <row r="157" spans="1:40" s="3" customFormat="1">
      <c r="A157" s="9"/>
      <c r="B157" s="9"/>
      <c r="C157" s="130"/>
      <c r="D157" s="20"/>
      <c r="E157" s="9"/>
      <c r="F157" s="21"/>
      <c r="G157" s="21"/>
      <c r="H157" s="21"/>
      <c r="I157" s="21"/>
      <c r="J157" s="21"/>
      <c r="K157" s="22"/>
      <c r="L157" s="22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</row>
    <row r="158" spans="1:40" s="3" customFormat="1">
      <c r="A158" s="9"/>
      <c r="B158" s="9"/>
      <c r="C158" s="130"/>
      <c r="D158" s="20"/>
      <c r="E158" s="9"/>
      <c r="F158" s="21"/>
      <c r="G158" s="21"/>
      <c r="H158" s="21"/>
      <c r="I158" s="21"/>
      <c r="J158" s="21"/>
      <c r="K158" s="22"/>
      <c r="L158" s="22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</row>
    <row r="159" spans="1:40" s="3" customFormat="1">
      <c r="A159" s="9"/>
      <c r="B159" s="9"/>
      <c r="C159" s="130"/>
      <c r="D159" s="20"/>
      <c r="E159" s="9"/>
      <c r="F159" s="21"/>
      <c r="G159" s="21"/>
      <c r="H159" s="21"/>
      <c r="I159" s="21"/>
      <c r="J159" s="21"/>
      <c r="K159" s="22"/>
      <c r="L159" s="22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</row>
    <row r="160" spans="1:40" s="3" customFormat="1">
      <c r="A160" s="9"/>
      <c r="B160" s="9"/>
      <c r="C160" s="130"/>
      <c r="D160" s="20"/>
      <c r="E160" s="9"/>
      <c r="F160" s="21"/>
      <c r="G160" s="21"/>
      <c r="H160" s="21"/>
      <c r="I160" s="21"/>
      <c r="J160" s="21"/>
      <c r="K160" s="22"/>
      <c r="L160" s="22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</row>
    <row r="161" spans="1:40" s="3" customFormat="1">
      <c r="A161" s="9"/>
      <c r="B161" s="9"/>
      <c r="C161" s="130"/>
      <c r="D161" s="20"/>
      <c r="E161" s="9"/>
      <c r="F161" s="21"/>
      <c r="G161" s="21"/>
      <c r="H161" s="21"/>
      <c r="I161" s="21"/>
      <c r="J161" s="21"/>
      <c r="K161" s="22"/>
      <c r="L161" s="22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</row>
    <row r="162" spans="1:40" s="3" customFormat="1">
      <c r="A162" s="9"/>
      <c r="B162" s="9"/>
      <c r="C162" s="130"/>
      <c r="D162" s="20"/>
      <c r="E162" s="9"/>
      <c r="F162" s="21"/>
      <c r="G162" s="21"/>
      <c r="H162" s="21"/>
      <c r="I162" s="21"/>
      <c r="J162" s="21"/>
      <c r="K162" s="22"/>
      <c r="L162" s="22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</row>
    <row r="163" spans="1:40" s="3" customFormat="1">
      <c r="A163" s="9"/>
      <c r="B163" s="9"/>
      <c r="C163" s="130"/>
      <c r="D163" s="20"/>
      <c r="E163" s="9"/>
      <c r="F163" s="21"/>
      <c r="G163" s="21"/>
      <c r="H163" s="21"/>
      <c r="I163" s="21"/>
      <c r="J163" s="21"/>
      <c r="K163" s="22"/>
      <c r="L163" s="22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</row>
    <row r="164" spans="1:40" s="3" customFormat="1">
      <c r="A164" s="9"/>
      <c r="B164" s="9"/>
      <c r="C164" s="130"/>
      <c r="D164" s="20"/>
      <c r="E164" s="9"/>
      <c r="F164" s="21"/>
      <c r="G164" s="21"/>
      <c r="H164" s="21"/>
      <c r="I164" s="21"/>
      <c r="J164" s="21"/>
      <c r="K164" s="22"/>
      <c r="L164" s="22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</row>
    <row r="165" spans="1:40" s="3" customFormat="1">
      <c r="A165" s="9"/>
      <c r="B165" s="9"/>
      <c r="C165" s="130"/>
      <c r="D165" s="20"/>
      <c r="E165" s="9"/>
      <c r="F165" s="21"/>
      <c r="G165" s="21"/>
      <c r="H165" s="21"/>
      <c r="I165" s="21"/>
      <c r="J165" s="21"/>
      <c r="K165" s="22"/>
      <c r="L165" s="22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</row>
    <row r="166" spans="1:40" s="3" customFormat="1">
      <c r="A166" s="9"/>
      <c r="B166" s="9"/>
      <c r="C166" s="130"/>
      <c r="D166" s="20"/>
      <c r="E166" s="9"/>
      <c r="F166" s="21"/>
      <c r="G166" s="21"/>
      <c r="H166" s="21"/>
      <c r="I166" s="21"/>
      <c r="J166" s="21"/>
      <c r="K166" s="22"/>
      <c r="L166" s="22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</row>
    <row r="167" spans="1:40" s="3" customFormat="1">
      <c r="A167" s="9"/>
      <c r="B167" s="9"/>
      <c r="C167" s="130"/>
      <c r="D167" s="20"/>
      <c r="E167" s="9"/>
      <c r="F167" s="21"/>
      <c r="G167" s="21"/>
      <c r="H167" s="21"/>
      <c r="I167" s="21"/>
      <c r="J167" s="21"/>
      <c r="K167" s="22"/>
      <c r="L167" s="22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</row>
    <row r="168" spans="1:40" s="3" customFormat="1">
      <c r="A168" s="9"/>
      <c r="B168" s="9"/>
      <c r="C168" s="130"/>
      <c r="D168" s="20"/>
      <c r="E168" s="9"/>
      <c r="F168" s="21"/>
      <c r="G168" s="21"/>
      <c r="H168" s="21"/>
      <c r="I168" s="21"/>
      <c r="J168" s="21"/>
      <c r="K168" s="22"/>
      <c r="L168" s="22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</row>
    <row r="169" spans="1:40" s="3" customFormat="1">
      <c r="A169" s="9"/>
      <c r="B169" s="9"/>
      <c r="C169" s="130"/>
      <c r="D169" s="20"/>
      <c r="E169" s="9"/>
      <c r="F169" s="21"/>
      <c r="G169" s="21"/>
      <c r="H169" s="21"/>
      <c r="I169" s="21"/>
      <c r="J169" s="21"/>
      <c r="K169" s="22"/>
      <c r="L169" s="22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</row>
    <row r="170" spans="1:40" s="3" customFormat="1">
      <c r="A170" s="9"/>
      <c r="B170" s="9"/>
      <c r="C170" s="130"/>
      <c r="D170" s="20"/>
      <c r="E170" s="9"/>
      <c r="F170" s="21"/>
      <c r="G170" s="21"/>
      <c r="H170" s="21"/>
      <c r="I170" s="21"/>
      <c r="J170" s="21"/>
      <c r="K170" s="22"/>
      <c r="L170" s="22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</row>
    <row r="171" spans="1:40" s="3" customFormat="1">
      <c r="A171" s="9"/>
      <c r="B171" s="9"/>
      <c r="C171" s="130"/>
      <c r="D171" s="20"/>
      <c r="E171" s="9"/>
      <c r="F171" s="21"/>
      <c r="G171" s="21"/>
      <c r="H171" s="21"/>
      <c r="I171" s="21"/>
      <c r="J171" s="21"/>
      <c r="K171" s="22"/>
      <c r="L171" s="22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</row>
    <row r="172" spans="1:40" s="3" customFormat="1">
      <c r="A172" s="9"/>
      <c r="B172" s="9"/>
      <c r="C172" s="130"/>
      <c r="D172" s="20"/>
      <c r="E172" s="9"/>
      <c r="F172" s="21"/>
      <c r="G172" s="21"/>
      <c r="H172" s="21"/>
      <c r="I172" s="21"/>
      <c r="J172" s="21"/>
      <c r="K172" s="22"/>
      <c r="L172" s="22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</row>
    <row r="173" spans="1:40" s="3" customFormat="1">
      <c r="A173" s="9"/>
      <c r="B173" s="9"/>
      <c r="C173" s="130"/>
      <c r="D173" s="20"/>
      <c r="E173" s="9"/>
      <c r="F173" s="21"/>
      <c r="G173" s="21"/>
      <c r="H173" s="21"/>
      <c r="I173" s="21"/>
      <c r="J173" s="21"/>
      <c r="K173" s="22"/>
      <c r="L173" s="22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</row>
    <row r="174" spans="1:40" s="3" customFormat="1">
      <c r="A174" s="9"/>
      <c r="B174" s="9"/>
      <c r="C174" s="130"/>
      <c r="D174" s="20"/>
      <c r="E174" s="9"/>
      <c r="F174" s="21"/>
      <c r="G174" s="21"/>
      <c r="H174" s="21"/>
      <c r="I174" s="21"/>
      <c r="J174" s="21"/>
      <c r="K174" s="22"/>
      <c r="L174" s="22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</row>
    <row r="175" spans="1:40" s="3" customFormat="1">
      <c r="A175" s="9"/>
      <c r="B175" s="9"/>
      <c r="C175" s="130"/>
      <c r="D175" s="20"/>
      <c r="E175" s="9"/>
      <c r="F175" s="21"/>
      <c r="G175" s="21"/>
      <c r="H175" s="21"/>
      <c r="I175" s="21"/>
      <c r="J175" s="21"/>
      <c r="K175" s="22"/>
      <c r="L175" s="22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</row>
    <row r="176" spans="1:40" s="3" customFormat="1">
      <c r="A176" s="9"/>
      <c r="B176" s="9"/>
      <c r="C176" s="130"/>
      <c r="D176" s="20"/>
      <c r="E176" s="9"/>
      <c r="F176" s="21"/>
      <c r="G176" s="21"/>
      <c r="H176" s="21"/>
      <c r="I176" s="21"/>
      <c r="J176" s="21"/>
      <c r="K176" s="22"/>
      <c r="L176" s="22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</row>
    <row r="177" spans="1:40" s="3" customFormat="1">
      <c r="A177" s="9"/>
      <c r="B177" s="9"/>
      <c r="C177" s="130"/>
      <c r="D177" s="20"/>
      <c r="E177" s="9"/>
      <c r="F177" s="21"/>
      <c r="G177" s="21"/>
      <c r="H177" s="21"/>
      <c r="I177" s="21"/>
      <c r="J177" s="21"/>
      <c r="K177" s="22"/>
      <c r="L177" s="22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</row>
    <row r="178" spans="1:40" s="3" customFormat="1">
      <c r="A178" s="9"/>
      <c r="B178" s="9"/>
      <c r="C178" s="130"/>
      <c r="D178" s="20"/>
      <c r="E178" s="9"/>
      <c r="F178" s="21"/>
      <c r="G178" s="21"/>
      <c r="H178" s="21"/>
      <c r="I178" s="21"/>
      <c r="J178" s="21"/>
      <c r="K178" s="22"/>
      <c r="L178" s="22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</row>
    <row r="179" spans="1:40" s="3" customFormat="1">
      <c r="A179" s="9"/>
      <c r="B179" s="9"/>
      <c r="C179" s="130"/>
      <c r="D179" s="20"/>
      <c r="E179" s="9"/>
      <c r="F179" s="21"/>
      <c r="G179" s="21"/>
      <c r="H179" s="21"/>
      <c r="I179" s="21"/>
      <c r="J179" s="21"/>
      <c r="K179" s="22"/>
      <c r="L179" s="22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</row>
  </sheetData>
  <mergeCells count="67">
    <mergeCell ref="I18:J18"/>
    <mergeCell ref="I16:J16"/>
    <mergeCell ref="B52:J52"/>
    <mergeCell ref="E11:H11"/>
    <mergeCell ref="B11:D11"/>
    <mergeCell ref="E13:F13"/>
    <mergeCell ref="G20:H20"/>
    <mergeCell ref="D20:D21"/>
    <mergeCell ref="C24:C25"/>
    <mergeCell ref="B24:B25"/>
    <mergeCell ref="D24:D25"/>
    <mergeCell ref="B22:D22"/>
    <mergeCell ref="D14:D15"/>
    <mergeCell ref="D16:D17"/>
    <mergeCell ref="B16:C17"/>
    <mergeCell ref="B18:C19"/>
    <mergeCell ref="B20:C21"/>
    <mergeCell ref="K24:K25"/>
    <mergeCell ref="L24:L25"/>
    <mergeCell ref="E22:F22"/>
    <mergeCell ref="I21:J22"/>
    <mergeCell ref="K21:L22"/>
    <mergeCell ref="G22:H22"/>
    <mergeCell ref="E24:J24"/>
    <mergeCell ref="G21:H21"/>
    <mergeCell ref="E20:E21"/>
    <mergeCell ref="I20:J20"/>
    <mergeCell ref="K20:L20"/>
    <mergeCell ref="G13:H13"/>
    <mergeCell ref="G14:H14"/>
    <mergeCell ref="E15:F15"/>
    <mergeCell ref="G15:H15"/>
    <mergeCell ref="E16:F17"/>
    <mergeCell ref="G16:H17"/>
    <mergeCell ref="E14:F14"/>
    <mergeCell ref="D9:L10"/>
    <mergeCell ref="B9:C10"/>
    <mergeCell ref="D18:D19"/>
    <mergeCell ref="D12:D13"/>
    <mergeCell ref="E18:E19"/>
    <mergeCell ref="I19:J19"/>
    <mergeCell ref="K19:L19"/>
    <mergeCell ref="G19:H19"/>
    <mergeCell ref="G18:H18"/>
    <mergeCell ref="K18:L18"/>
    <mergeCell ref="K16:L16"/>
    <mergeCell ref="K17:L17"/>
    <mergeCell ref="I17:J17"/>
    <mergeCell ref="E12:F12"/>
    <mergeCell ref="K12:L13"/>
    <mergeCell ref="I14:J15"/>
    <mergeCell ref="D3:J3"/>
    <mergeCell ref="D4:J4"/>
    <mergeCell ref="B14:C15"/>
    <mergeCell ref="K14:L15"/>
    <mergeCell ref="D7:L7"/>
    <mergeCell ref="I12:J13"/>
    <mergeCell ref="B2:C7"/>
    <mergeCell ref="G12:H12"/>
    <mergeCell ref="D2:J2"/>
    <mergeCell ref="K3:L3"/>
    <mergeCell ref="K4:L4"/>
    <mergeCell ref="K2:L2"/>
    <mergeCell ref="I11:L11"/>
    <mergeCell ref="B12:C13"/>
    <mergeCell ref="K5:L5"/>
    <mergeCell ref="D5:J5"/>
  </mergeCells>
  <phoneticPr fontId="0" type="noConversion"/>
  <printOptions horizontalCentered="1" verticalCentered="1"/>
  <pageMargins left="0.23622047244094491" right="0.23622047244094491" top="0.35433070866141736" bottom="0.35433070866141736" header="0.31496062992125984" footer="0.31496062992125984"/>
  <pageSetup scale="70" orientation="landscape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P47"/>
  <sheetViews>
    <sheetView view="pageLayout" topLeftCell="B1" zoomScale="102" zoomScaleNormal="120" zoomScalePageLayoutView="102" workbookViewId="0">
      <selection activeCell="K6" sqref="K6:L6"/>
    </sheetView>
  </sheetViews>
  <sheetFormatPr baseColWidth="10" defaultColWidth="10.7109375" defaultRowHeight="11.25"/>
  <cols>
    <col min="1" max="1" width="4.28515625" style="2" customWidth="1"/>
    <col min="2" max="2" width="12.7109375" style="2" customWidth="1"/>
    <col min="3" max="3" width="10.7109375" style="2" customWidth="1"/>
    <col min="4" max="6" width="16.7109375" style="2" customWidth="1"/>
    <col min="7" max="7" width="1.140625" style="2" customWidth="1"/>
    <col min="8" max="11" width="16.7109375" style="2" customWidth="1"/>
    <col min="12" max="12" width="20.7109375" style="2" customWidth="1"/>
    <col min="13" max="16384" width="10.7109375" style="2"/>
  </cols>
  <sheetData>
    <row r="1" spans="2:16" ht="12" thickBot="1"/>
    <row r="2" spans="2:16" s="4" customFormat="1" ht="12.75" customHeight="1" thickTop="1">
      <c r="B2" s="183"/>
      <c r="C2" s="226"/>
      <c r="D2" s="232" t="s">
        <v>90</v>
      </c>
      <c r="E2" s="178"/>
      <c r="F2" s="178"/>
      <c r="G2" s="178"/>
      <c r="H2" s="178"/>
      <c r="I2" s="178"/>
      <c r="J2" s="178"/>
      <c r="K2" s="382"/>
      <c r="L2" s="96" t="s">
        <v>75</v>
      </c>
      <c r="M2" s="23"/>
      <c r="N2" s="23"/>
      <c r="O2" s="23"/>
      <c r="P2" s="23"/>
    </row>
    <row r="3" spans="2:16" s="4" customFormat="1" ht="17.25" customHeight="1">
      <c r="B3" s="185"/>
      <c r="C3" s="227"/>
      <c r="D3" s="326"/>
      <c r="E3" s="181"/>
      <c r="F3" s="181"/>
      <c r="G3" s="181"/>
      <c r="H3" s="181"/>
      <c r="I3" s="181"/>
      <c r="J3" s="181"/>
      <c r="K3" s="383"/>
      <c r="L3" s="24"/>
      <c r="M3" s="23"/>
      <c r="N3" s="23"/>
      <c r="O3" s="23"/>
      <c r="P3" s="23"/>
    </row>
    <row r="4" spans="2:16" s="4" customFormat="1" ht="17.25" customHeight="1">
      <c r="B4" s="185"/>
      <c r="C4" s="227"/>
      <c r="D4" s="326"/>
      <c r="E4" s="181"/>
      <c r="F4" s="181"/>
      <c r="G4" s="181"/>
      <c r="H4" s="181"/>
      <c r="I4" s="181"/>
      <c r="J4" s="181"/>
      <c r="K4" s="383"/>
      <c r="L4" s="97" t="s">
        <v>70</v>
      </c>
      <c r="M4" s="25"/>
      <c r="N4" s="25"/>
      <c r="O4" s="25"/>
      <c r="P4" s="9"/>
    </row>
    <row r="5" spans="2:16" s="4" customFormat="1" ht="12.75">
      <c r="B5" s="185"/>
      <c r="C5" s="227"/>
      <c r="D5" s="386"/>
      <c r="E5" s="387"/>
      <c r="F5" s="387"/>
      <c r="G5" s="387"/>
      <c r="H5" s="387"/>
      <c r="I5" s="387"/>
      <c r="J5" s="387"/>
      <c r="K5" s="388"/>
      <c r="L5" s="122" t="str">
        <f>'Caratula de estimacion'!J6</f>
        <v>1 DE ABRIL DEL 2023</v>
      </c>
      <c r="M5" s="25"/>
      <c r="N5" s="25"/>
      <c r="O5" s="25"/>
      <c r="P5" s="9"/>
    </row>
    <row r="6" spans="2:16" s="4" customFormat="1" ht="12.75" customHeight="1">
      <c r="B6" s="185"/>
      <c r="C6" s="227"/>
      <c r="D6" s="326" t="s">
        <v>17</v>
      </c>
      <c r="E6" s="181"/>
      <c r="F6" s="181"/>
      <c r="G6" s="181"/>
      <c r="H6" s="181"/>
      <c r="I6" s="390"/>
      <c r="J6" s="98" t="s">
        <v>37</v>
      </c>
      <c r="K6" s="324" t="str">
        <f>'Hoja Portada'!D12</f>
        <v>RAZON SOCIAL</v>
      </c>
      <c r="L6" s="325"/>
      <c r="M6" s="9"/>
      <c r="N6" s="9"/>
      <c r="O6" s="9"/>
      <c r="P6" s="9"/>
    </row>
    <row r="7" spans="2:16" s="4" customFormat="1" ht="12.75" customHeight="1">
      <c r="B7" s="185"/>
      <c r="C7" s="227"/>
      <c r="D7" s="326"/>
      <c r="E7" s="181"/>
      <c r="F7" s="181"/>
      <c r="G7" s="181"/>
      <c r="H7" s="181"/>
      <c r="I7" s="390"/>
      <c r="J7" s="99" t="s">
        <v>38</v>
      </c>
      <c r="K7" s="269" t="str">
        <f>'Caratula de estimacion'!D10</f>
        <v>xxxx</v>
      </c>
      <c r="L7" s="389"/>
      <c r="M7" s="9"/>
      <c r="N7" s="9"/>
      <c r="O7" s="9"/>
      <c r="P7" s="9"/>
    </row>
    <row r="8" spans="2:16" s="4" customFormat="1" ht="12.75" customHeight="1">
      <c r="B8" s="185"/>
      <c r="C8" s="227"/>
      <c r="D8" s="326"/>
      <c r="E8" s="181"/>
      <c r="F8" s="181"/>
      <c r="G8" s="181"/>
      <c r="H8" s="181"/>
      <c r="I8" s="390"/>
      <c r="J8" s="99" t="s">
        <v>39</v>
      </c>
      <c r="K8" s="269" t="str">
        <f>'Caratula de estimacion'!J10</f>
        <v>01(UNO)</v>
      </c>
      <c r="L8" s="389"/>
      <c r="M8" s="9"/>
      <c r="N8" s="9"/>
      <c r="O8" s="9"/>
      <c r="P8" s="9"/>
    </row>
    <row r="9" spans="2:16" s="4" customFormat="1" ht="12.75" customHeight="1" thickBot="1">
      <c r="B9" s="322"/>
      <c r="C9" s="323"/>
      <c r="D9" s="327"/>
      <c r="E9" s="328"/>
      <c r="F9" s="328"/>
      <c r="G9" s="328"/>
      <c r="H9" s="328"/>
      <c r="I9" s="391"/>
      <c r="J9" s="100" t="s">
        <v>42</v>
      </c>
      <c r="K9" s="384" t="str">
        <f>'Caratula de estimacion'!J11</f>
        <v>DEL 1 AL 31 DE MARZO DEL 2023</v>
      </c>
      <c r="L9" s="385"/>
      <c r="M9" s="9"/>
      <c r="N9" s="9"/>
      <c r="O9" s="9"/>
      <c r="P9" s="9"/>
    </row>
    <row r="10" spans="2:16" s="4" customFormat="1" ht="3.75" customHeight="1" thickTop="1" thickBot="1">
      <c r="B10" s="178"/>
      <c r="C10" s="178"/>
      <c r="D10" s="178"/>
      <c r="E10" s="178"/>
      <c r="F10" s="178"/>
      <c r="G10" s="178"/>
      <c r="H10" s="178"/>
      <c r="I10" s="178"/>
      <c r="J10" s="178"/>
      <c r="K10" s="178"/>
      <c r="L10" s="178"/>
      <c r="M10" s="9"/>
      <c r="N10" s="9"/>
      <c r="O10" s="26"/>
      <c r="P10" s="9"/>
    </row>
    <row r="11" spans="2:16" s="4" customFormat="1" ht="24" thickTop="1" thickBot="1">
      <c r="B11" s="106" t="s">
        <v>41</v>
      </c>
      <c r="C11" s="380" t="s">
        <v>13</v>
      </c>
      <c r="D11" s="381"/>
      <c r="E11" s="392"/>
      <c r="F11" s="107" t="s">
        <v>9</v>
      </c>
      <c r="G11" s="366"/>
      <c r="H11" s="108" t="s">
        <v>41</v>
      </c>
      <c r="I11" s="380" t="s">
        <v>13</v>
      </c>
      <c r="J11" s="381"/>
      <c r="K11" s="381"/>
      <c r="L11" s="109" t="s">
        <v>9</v>
      </c>
    </row>
    <row r="12" spans="2:16" s="4" customFormat="1" ht="20.100000000000001" customHeight="1">
      <c r="B12" s="397">
        <v>4</v>
      </c>
      <c r="C12" s="372" t="s">
        <v>96</v>
      </c>
      <c r="D12" s="373"/>
      <c r="E12" s="374"/>
      <c r="F12" s="152">
        <f>SUM('Hoja Portada'!L27:L30)</f>
        <v>1305674.3999999999</v>
      </c>
      <c r="G12" s="366"/>
      <c r="H12" s="119"/>
      <c r="I12" s="372"/>
      <c r="J12" s="373"/>
      <c r="K12" s="398"/>
      <c r="L12" s="154"/>
    </row>
    <row r="13" spans="2:16" s="4" customFormat="1" ht="20.100000000000001" customHeight="1">
      <c r="B13" s="397">
        <v>5</v>
      </c>
      <c r="C13" s="349" t="s">
        <v>107</v>
      </c>
      <c r="D13" s="350"/>
      <c r="E13" s="265"/>
      <c r="F13" s="153">
        <f>'Hoja Portada'!L32</f>
        <v>90322.2</v>
      </c>
      <c r="G13" s="366"/>
      <c r="H13" s="139"/>
      <c r="I13" s="375"/>
      <c r="J13" s="376"/>
      <c r="K13" s="399"/>
      <c r="L13" s="154"/>
    </row>
    <row r="14" spans="2:16" s="4" customFormat="1" ht="20.100000000000001" customHeight="1">
      <c r="B14" s="139"/>
      <c r="C14" s="349"/>
      <c r="D14" s="350"/>
      <c r="E14" s="265"/>
      <c r="F14" s="153"/>
      <c r="G14" s="366"/>
      <c r="H14" s="139"/>
      <c r="I14" s="375"/>
      <c r="J14" s="376"/>
      <c r="K14" s="281"/>
      <c r="L14" s="154"/>
    </row>
    <row r="15" spans="2:16" s="4" customFormat="1" ht="20.100000000000001" customHeight="1">
      <c r="B15" s="120"/>
      <c r="C15" s="349"/>
      <c r="D15" s="350"/>
      <c r="E15" s="265"/>
      <c r="F15" s="153"/>
      <c r="G15" s="366"/>
      <c r="H15" s="120"/>
      <c r="I15" s="375"/>
      <c r="J15" s="376"/>
      <c r="K15" s="281"/>
      <c r="L15" s="154"/>
    </row>
    <row r="16" spans="2:16" s="4" customFormat="1" ht="20.100000000000001" customHeight="1">
      <c r="B16" s="120"/>
      <c r="C16" s="349"/>
      <c r="D16" s="350"/>
      <c r="E16" s="265"/>
      <c r="F16" s="153"/>
      <c r="G16" s="366"/>
      <c r="H16" s="120"/>
      <c r="I16" s="349"/>
      <c r="J16" s="350"/>
      <c r="K16" s="265"/>
      <c r="L16" s="154"/>
    </row>
    <row r="17" spans="2:12" s="4" customFormat="1" ht="20.100000000000001" customHeight="1">
      <c r="B17" s="120"/>
      <c r="C17" s="349"/>
      <c r="D17" s="350"/>
      <c r="E17" s="265"/>
      <c r="F17" s="153"/>
      <c r="G17" s="366"/>
      <c r="H17" s="120"/>
      <c r="I17" s="349"/>
      <c r="J17" s="350"/>
      <c r="K17" s="265"/>
      <c r="L17" s="154"/>
    </row>
    <row r="18" spans="2:12" s="4" customFormat="1" ht="20.100000000000001" customHeight="1">
      <c r="B18" s="120"/>
      <c r="C18" s="349"/>
      <c r="D18" s="350"/>
      <c r="E18" s="265"/>
      <c r="F18" s="153"/>
      <c r="G18" s="366"/>
      <c r="H18" s="120"/>
      <c r="I18" s="349"/>
      <c r="J18" s="350"/>
      <c r="K18" s="265"/>
      <c r="L18" s="154"/>
    </row>
    <row r="19" spans="2:12" s="4" customFormat="1" ht="21.75" customHeight="1">
      <c r="B19" s="120"/>
      <c r="C19" s="349"/>
      <c r="D19" s="350"/>
      <c r="E19" s="265"/>
      <c r="F19" s="153"/>
      <c r="G19" s="366"/>
      <c r="H19" s="120"/>
      <c r="I19" s="349"/>
      <c r="J19" s="350"/>
      <c r="K19" s="265"/>
      <c r="L19" s="154"/>
    </row>
    <row r="20" spans="2:12" s="4" customFormat="1" ht="21.75" customHeight="1">
      <c r="B20" s="120"/>
      <c r="C20" s="349"/>
      <c r="D20" s="350"/>
      <c r="E20" s="265"/>
      <c r="F20" s="153"/>
      <c r="G20" s="366"/>
      <c r="H20" s="120"/>
      <c r="I20" s="349"/>
      <c r="J20" s="350"/>
      <c r="K20" s="265"/>
      <c r="L20" s="154"/>
    </row>
    <row r="21" spans="2:12" s="4" customFormat="1" ht="20.100000000000001" customHeight="1" thickBot="1">
      <c r="B21" s="120"/>
      <c r="C21" s="349"/>
      <c r="D21" s="350"/>
      <c r="E21" s="265"/>
      <c r="F21" s="153"/>
      <c r="G21" s="366"/>
      <c r="H21" s="120"/>
      <c r="I21" s="349"/>
      <c r="J21" s="350"/>
      <c r="K21" s="265"/>
      <c r="L21" s="154"/>
    </row>
    <row r="22" spans="2:12" s="4" customFormat="1" ht="20.100000000000001" customHeight="1" thickBot="1">
      <c r="B22" s="120"/>
      <c r="C22" s="349"/>
      <c r="D22" s="350"/>
      <c r="E22" s="265"/>
      <c r="F22" s="110"/>
      <c r="G22" s="366"/>
      <c r="H22" s="356" t="s">
        <v>78</v>
      </c>
      <c r="I22" s="357"/>
      <c r="J22" s="357"/>
      <c r="K22" s="357"/>
      <c r="L22" s="113">
        <f>F27</f>
        <v>1395996.5999999999</v>
      </c>
    </row>
    <row r="23" spans="2:12" s="4" customFormat="1" ht="20.100000000000001" customHeight="1">
      <c r="B23" s="112"/>
      <c r="C23" s="349"/>
      <c r="D23" s="350"/>
      <c r="E23" s="265"/>
      <c r="F23" s="110"/>
      <c r="G23" s="366"/>
      <c r="H23" s="358" t="s">
        <v>68</v>
      </c>
      <c r="I23" s="359"/>
      <c r="J23" s="359"/>
      <c r="K23" s="359"/>
      <c r="L23" s="111">
        <v>0</v>
      </c>
    </row>
    <row r="24" spans="2:12" s="4" customFormat="1" ht="20.100000000000001" customHeight="1">
      <c r="B24" s="112"/>
      <c r="C24" s="360"/>
      <c r="D24" s="361"/>
      <c r="E24" s="362"/>
      <c r="F24" s="110"/>
      <c r="G24" s="366"/>
      <c r="H24" s="358" t="s">
        <v>40</v>
      </c>
      <c r="I24" s="359"/>
      <c r="J24" s="359"/>
      <c r="K24" s="359"/>
      <c r="L24" s="111">
        <f>+L22-L23</f>
        <v>1395996.5999999999</v>
      </c>
    </row>
    <row r="25" spans="2:12" s="4" customFormat="1" ht="20.100000000000001" customHeight="1">
      <c r="B25" s="112"/>
      <c r="C25" s="157"/>
      <c r="D25" s="158"/>
      <c r="E25" s="159"/>
      <c r="F25" s="110"/>
      <c r="G25" s="366"/>
      <c r="H25" s="351" t="s">
        <v>80</v>
      </c>
      <c r="I25" s="352"/>
      <c r="J25" s="352"/>
      <c r="K25" s="353"/>
      <c r="L25" s="111">
        <f>+L24*0.16</f>
        <v>223359.45599999998</v>
      </c>
    </row>
    <row r="26" spans="2:12" s="4" customFormat="1" ht="20.100000000000001" customHeight="1">
      <c r="B26" s="112"/>
      <c r="C26" s="341"/>
      <c r="D26" s="342"/>
      <c r="E26" s="343"/>
      <c r="F26" s="150"/>
      <c r="G26" s="366"/>
      <c r="H26" s="354" t="s">
        <v>43</v>
      </c>
      <c r="I26" s="355"/>
      <c r="J26" s="355"/>
      <c r="K26" s="355"/>
      <c r="L26" s="111">
        <f>+L22*0.005</f>
        <v>6979.9829999999993</v>
      </c>
    </row>
    <row r="27" spans="2:12" s="4" customFormat="1" ht="20.100000000000001" customHeight="1" thickBot="1">
      <c r="B27" s="114"/>
      <c r="C27" s="344" t="s">
        <v>79</v>
      </c>
      <c r="D27" s="345"/>
      <c r="E27" s="346"/>
      <c r="F27" s="115">
        <f>SUM(F12:F23)</f>
        <v>1395996.5999999999</v>
      </c>
      <c r="G27" s="366"/>
      <c r="H27" s="339" t="s">
        <v>40</v>
      </c>
      <c r="I27" s="340"/>
      <c r="J27" s="340"/>
      <c r="K27" s="340"/>
      <c r="L27" s="116">
        <f>+L24+L25-L26</f>
        <v>1612376.0729999999</v>
      </c>
    </row>
    <row r="28" spans="2:12" s="4" customFormat="1" ht="13.5" customHeight="1" thickTop="1">
      <c r="B28" s="364"/>
      <c r="C28" s="364"/>
      <c r="D28" s="364"/>
      <c r="E28" s="364"/>
      <c r="F28" s="364"/>
      <c r="G28" s="366"/>
      <c r="H28" s="331" t="s">
        <v>14</v>
      </c>
      <c r="I28" s="332"/>
      <c r="J28" s="332"/>
      <c r="K28" s="333"/>
      <c r="L28" s="377">
        <f>+L27</f>
        <v>1612376.0729999999</v>
      </c>
    </row>
    <row r="29" spans="2:12" s="4" customFormat="1" ht="13.5" customHeight="1">
      <c r="B29" s="366"/>
      <c r="C29" s="366"/>
      <c r="D29" s="366"/>
      <c r="E29" s="366"/>
      <c r="F29" s="366"/>
      <c r="G29" s="366"/>
      <c r="H29" s="334"/>
      <c r="I29" s="335"/>
      <c r="J29" s="335"/>
      <c r="K29" s="336"/>
      <c r="L29" s="378"/>
    </row>
    <row r="30" spans="2:12" s="4" customFormat="1" ht="4.5" customHeight="1" thickBot="1">
      <c r="B30" s="366"/>
      <c r="C30" s="366"/>
      <c r="D30" s="366"/>
      <c r="E30" s="366"/>
      <c r="F30" s="366"/>
      <c r="G30" s="366"/>
      <c r="H30" s="337"/>
      <c r="I30" s="338"/>
      <c r="J30" s="338"/>
      <c r="K30" s="319"/>
      <c r="L30" s="379"/>
    </row>
    <row r="31" spans="2:12" s="4" customFormat="1" ht="28.5" customHeight="1" thickTop="1">
      <c r="B31" s="370" t="s">
        <v>111</v>
      </c>
      <c r="C31" s="370"/>
      <c r="D31" s="370"/>
      <c r="E31" s="370"/>
      <c r="F31" s="370"/>
      <c r="G31" s="366"/>
      <c r="H31" s="371" t="s">
        <v>110</v>
      </c>
      <c r="I31" s="371"/>
      <c r="J31" s="371"/>
      <c r="K31" s="371"/>
      <c r="L31" s="371"/>
    </row>
    <row r="32" spans="2:12" s="4" customFormat="1" ht="13.7" customHeight="1">
      <c r="B32" s="347" t="s">
        <v>76</v>
      </c>
      <c r="C32" s="348"/>
      <c r="D32" s="348"/>
      <c r="E32" s="348"/>
      <c r="F32" s="348"/>
      <c r="G32" s="366"/>
      <c r="H32" s="347" t="s">
        <v>83</v>
      </c>
      <c r="I32" s="348"/>
      <c r="J32" s="348"/>
      <c r="K32" s="348"/>
      <c r="L32" s="348"/>
    </row>
    <row r="33" spans="2:12" s="4" customFormat="1" ht="13.5" thickBot="1">
      <c r="B33" s="329"/>
      <c r="C33" s="330"/>
      <c r="D33" s="330"/>
      <c r="E33" s="330"/>
      <c r="F33" s="330"/>
      <c r="G33" s="368"/>
      <c r="H33" s="329"/>
      <c r="I33" s="330"/>
      <c r="J33" s="330"/>
      <c r="K33" s="330"/>
      <c r="L33" s="330"/>
    </row>
    <row r="34" spans="2:12" s="4" customFormat="1" ht="12" thickTop="1">
      <c r="B34" s="363"/>
      <c r="C34" s="364"/>
      <c r="D34" s="364"/>
      <c r="E34" s="364"/>
      <c r="F34" s="364"/>
      <c r="G34" s="364"/>
      <c r="H34" s="364"/>
      <c r="I34" s="364"/>
      <c r="J34" s="364"/>
      <c r="K34" s="364"/>
      <c r="L34" s="239"/>
    </row>
    <row r="35" spans="2:12" s="4" customFormat="1" ht="12.75" customHeight="1">
      <c r="B35" s="365"/>
      <c r="C35" s="366"/>
      <c r="D35" s="366"/>
      <c r="E35" s="366"/>
      <c r="F35" s="366"/>
      <c r="G35" s="366"/>
      <c r="H35" s="366"/>
      <c r="I35" s="366"/>
      <c r="J35" s="366"/>
      <c r="K35" s="366"/>
      <c r="L35" s="237"/>
    </row>
    <row r="36" spans="2:12" s="4" customFormat="1" ht="12.75" customHeight="1">
      <c r="B36" s="365"/>
      <c r="C36" s="366"/>
      <c r="D36" s="366"/>
      <c r="E36" s="366"/>
      <c r="F36" s="366"/>
      <c r="G36" s="366"/>
      <c r="H36" s="366"/>
      <c r="I36" s="366"/>
      <c r="J36" s="366"/>
      <c r="K36" s="366"/>
      <c r="L36" s="237"/>
    </row>
    <row r="37" spans="2:12" s="4" customFormat="1" ht="12.75" customHeight="1">
      <c r="B37" s="365"/>
      <c r="C37" s="366"/>
      <c r="D37" s="366"/>
      <c r="E37" s="366"/>
      <c r="F37" s="366"/>
      <c r="G37" s="366"/>
      <c r="H37" s="366"/>
      <c r="I37" s="366"/>
      <c r="J37" s="366"/>
      <c r="K37" s="366"/>
      <c r="L37" s="237"/>
    </row>
    <row r="38" spans="2:12" s="4" customFormat="1" ht="12.75" customHeight="1">
      <c r="B38" s="365"/>
      <c r="C38" s="366"/>
      <c r="D38" s="366"/>
      <c r="E38" s="366"/>
      <c r="F38" s="366"/>
      <c r="G38" s="366"/>
      <c r="H38" s="366"/>
      <c r="I38" s="366"/>
      <c r="J38" s="366"/>
      <c r="K38" s="366"/>
      <c r="L38" s="237"/>
    </row>
    <row r="39" spans="2:12" s="4" customFormat="1" ht="12.75" customHeight="1">
      <c r="B39" s="365"/>
      <c r="C39" s="366"/>
      <c r="D39" s="366"/>
      <c r="E39" s="366"/>
      <c r="F39" s="366"/>
      <c r="G39" s="366"/>
      <c r="H39" s="366"/>
      <c r="I39" s="366"/>
      <c r="J39" s="366"/>
      <c r="K39" s="366"/>
      <c r="L39" s="237"/>
    </row>
    <row r="40" spans="2:12" s="4" customFormat="1" ht="12.75" customHeight="1">
      <c r="B40" s="365"/>
      <c r="C40" s="366"/>
      <c r="D40" s="366"/>
      <c r="E40" s="366"/>
      <c r="F40" s="366"/>
      <c r="G40" s="366"/>
      <c r="H40" s="366"/>
      <c r="I40" s="366"/>
      <c r="J40" s="366"/>
      <c r="K40" s="366"/>
      <c r="L40" s="237"/>
    </row>
    <row r="41" spans="2:12" s="4" customFormat="1" ht="12.75" customHeight="1">
      <c r="B41" s="365"/>
      <c r="C41" s="366"/>
      <c r="D41" s="366"/>
      <c r="E41" s="366"/>
      <c r="F41" s="366"/>
      <c r="G41" s="366"/>
      <c r="H41" s="366"/>
      <c r="I41" s="366"/>
      <c r="J41" s="366"/>
      <c r="K41" s="366"/>
      <c r="L41" s="237"/>
    </row>
    <row r="42" spans="2:12" s="4" customFormat="1" ht="12.75" customHeight="1">
      <c r="B42" s="365"/>
      <c r="C42" s="366"/>
      <c r="D42" s="366"/>
      <c r="E42" s="366"/>
      <c r="F42" s="366"/>
      <c r="G42" s="366"/>
      <c r="H42" s="366"/>
      <c r="I42" s="366"/>
      <c r="J42" s="366"/>
      <c r="K42" s="366"/>
      <c r="L42" s="237"/>
    </row>
    <row r="43" spans="2:12" s="4" customFormat="1" ht="12.75" customHeight="1" thickBot="1">
      <c r="B43" s="367"/>
      <c r="C43" s="368"/>
      <c r="D43" s="368"/>
      <c r="E43" s="368"/>
      <c r="F43" s="368"/>
      <c r="G43" s="368"/>
      <c r="H43" s="368"/>
      <c r="I43" s="368"/>
      <c r="J43" s="368"/>
      <c r="K43" s="368"/>
      <c r="L43" s="369"/>
    </row>
    <row r="44" spans="2:12" s="4" customFormat="1" ht="12" thickTop="1"/>
    <row r="45" spans="2:12" s="4" customFormat="1"/>
    <row r="46" spans="2:12" s="4" customFormat="1"/>
    <row r="47" spans="2:12" s="4" customFormat="1"/>
  </sheetData>
  <mergeCells count="55">
    <mergeCell ref="I18:K18"/>
    <mergeCell ref="C18:E18"/>
    <mergeCell ref="D2:K2"/>
    <mergeCell ref="D3:K3"/>
    <mergeCell ref="D4:K4"/>
    <mergeCell ref="K6:L6"/>
    <mergeCell ref="K9:L9"/>
    <mergeCell ref="D5:K5"/>
    <mergeCell ref="K7:L7"/>
    <mergeCell ref="K8:L8"/>
    <mergeCell ref="D6:I9"/>
    <mergeCell ref="B2:C9"/>
    <mergeCell ref="C11:E11"/>
    <mergeCell ref="B10:L10"/>
    <mergeCell ref="I16:K16"/>
    <mergeCell ref="I17:K17"/>
    <mergeCell ref="C12:E12"/>
    <mergeCell ref="C13:E13"/>
    <mergeCell ref="I13:K13"/>
    <mergeCell ref="I11:K11"/>
    <mergeCell ref="C17:E17"/>
    <mergeCell ref="B34:L43"/>
    <mergeCell ref="B31:F31"/>
    <mergeCell ref="H31:L31"/>
    <mergeCell ref="B28:F30"/>
    <mergeCell ref="G11:G33"/>
    <mergeCell ref="I12:K12"/>
    <mergeCell ref="I14:K14"/>
    <mergeCell ref="I15:K15"/>
    <mergeCell ref="C14:E14"/>
    <mergeCell ref="C15:E15"/>
    <mergeCell ref="I21:K21"/>
    <mergeCell ref="C16:E16"/>
    <mergeCell ref="I19:K19"/>
    <mergeCell ref="L28:L30"/>
    <mergeCell ref="C19:E19"/>
    <mergeCell ref="C21:E21"/>
    <mergeCell ref="C23:E23"/>
    <mergeCell ref="H25:K25"/>
    <mergeCell ref="C20:E20"/>
    <mergeCell ref="H26:K26"/>
    <mergeCell ref="C22:E22"/>
    <mergeCell ref="H22:K22"/>
    <mergeCell ref="H24:K24"/>
    <mergeCell ref="I20:K20"/>
    <mergeCell ref="C24:E24"/>
    <mergeCell ref="H23:K23"/>
    <mergeCell ref="B33:F33"/>
    <mergeCell ref="H33:L33"/>
    <mergeCell ref="H28:K30"/>
    <mergeCell ref="H27:K27"/>
    <mergeCell ref="C26:E26"/>
    <mergeCell ref="C27:E27"/>
    <mergeCell ref="B32:F32"/>
    <mergeCell ref="H32:L32"/>
  </mergeCells>
  <phoneticPr fontId="0" type="noConversion"/>
  <printOptions horizontalCentered="1" verticalCentered="1"/>
  <pageMargins left="0.98425196850393704" right="0.11811023622047245" top="0.59055118110236227" bottom="0.39370078740157483" header="0.35433070866141736" footer="0.51181102362204722"/>
  <pageSetup scale="72" orientation="landscape" horizontalDpi="4294967295" verticalDpi="4294967295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Caratula de estimacion</vt:lpstr>
      <vt:lpstr>Hoja Portada</vt:lpstr>
      <vt:lpstr>Hoja Resumen</vt:lpstr>
      <vt:lpstr>'Caratula de estimacion'!Área_de_impresión</vt:lpstr>
      <vt:lpstr>'Hoja Portada'!Área_de_impresión</vt:lpstr>
      <vt:lpstr>'Hoja Resumen'!Área_de_impresión</vt:lpstr>
    </vt:vector>
  </TitlesOfParts>
  <Manager>Ing. Jóse Luis Baltazar Velez</Manager>
  <Company>Grupo Aeroportuario de la Cd. de México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Formato Base Estimación</dc:title>
  <dc:subject>Formato Estimación</dc:subject>
  <dc:creator>Ing. Raúl REyes Sandoval</dc:creator>
  <cp:lastModifiedBy>Ary Shared Rosas Carrillo</cp:lastModifiedBy>
  <cp:lastPrinted>2016-05-23T16:53:43Z</cp:lastPrinted>
  <dcterms:created xsi:type="dcterms:W3CDTF">2001-04-11T14:58:30Z</dcterms:created>
  <dcterms:modified xsi:type="dcterms:W3CDTF">2023-03-09T19:33:21Z</dcterms:modified>
</cp:coreProperties>
</file>