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HP\OneDrive\Desktop\EXCEL\"/>
    </mc:Choice>
  </mc:AlternateContent>
  <xr:revisionPtr revIDLastSave="0" documentId="13_ncr:1_{1986D9B4-A9B4-4839-B6BE-AFF4DF235006}" xr6:coauthVersionLast="36" xr6:coauthVersionMax="36" xr10:uidLastSave="{00000000-0000-0000-0000-000000000000}"/>
  <bookViews>
    <workbookView xWindow="0" yWindow="0" windowWidth="23040" windowHeight="10284" activeTab="2" xr2:uid="{00000000-000D-0000-FFFF-FFFF00000000}"/>
  </bookViews>
  <sheets>
    <sheet name="Sheet6" sheetId="6" r:id="rId1"/>
    <sheet name="Sheet1" sheetId="1" r:id="rId2"/>
    <sheet name="Sheet7" sheetId="7" r:id="rId3"/>
    <sheet name="Sheet5" sheetId="5" r:id="rId4"/>
    <sheet name="Sheet2" sheetId="2" r:id="rId5"/>
    <sheet name="Sheet3" sheetId="3" r:id="rId6"/>
    <sheet name="Sheet4" sheetId="4" r:id="rId7"/>
  </sheets>
  <calcPr calcId="191029"/>
  <pivotCaches>
    <pivotCache cacheId="1" r:id="rId8"/>
    <pivotCache cacheId="4" r:id="rId9"/>
  </pivotCaches>
</workbook>
</file>

<file path=xl/calcChain.xml><?xml version="1.0" encoding="utf-8"?>
<calcChain xmlns="http://schemas.openxmlformats.org/spreadsheetml/2006/main">
  <c r="O17" i="7" l="1"/>
  <c r="P17" i="7"/>
  <c r="Q17" i="7"/>
  <c r="P16" i="7"/>
  <c r="Q16" i="7"/>
  <c r="P15" i="7"/>
  <c r="Q15" i="7"/>
  <c r="O16" i="7"/>
  <c r="O15" i="7"/>
  <c r="P18" i="7" l="1"/>
  <c r="R4" i="2"/>
  <c r="R5" i="2"/>
  <c r="R6" i="2"/>
  <c r="R7" i="2"/>
  <c r="R3" i="2"/>
  <c r="B2" i="3"/>
  <c r="C3" i="3"/>
  <c r="C4" i="3"/>
  <c r="C2" i="3"/>
  <c r="D3" i="3"/>
  <c r="D4" i="3"/>
  <c r="D5" i="3"/>
  <c r="D6" i="3"/>
  <c r="C5" i="3"/>
  <c r="C6" i="3"/>
  <c r="D2" i="3"/>
  <c r="B3" i="3"/>
  <c r="B4" i="3"/>
  <c r="B5" i="3"/>
  <c r="B6" i="3"/>
  <c r="M7" i="2"/>
  <c r="M6" i="2"/>
  <c r="J18" i="1"/>
  <c r="M5" i="2"/>
  <c r="I12" i="2"/>
  <c r="J13" i="1"/>
</calcChain>
</file>

<file path=xl/sharedStrings.xml><?xml version="1.0" encoding="utf-8"?>
<sst xmlns="http://schemas.openxmlformats.org/spreadsheetml/2006/main" count="151" uniqueCount="31">
  <si>
    <t>SNO</t>
  </si>
  <si>
    <t>Bike Model</t>
  </si>
  <si>
    <t>Price (₹)</t>
  </si>
  <si>
    <t>Engine (CC)</t>
  </si>
  <si>
    <t>Mileage (KM/L)</t>
  </si>
  <si>
    <t>Hero Splendor</t>
  </si>
  <si>
    <t>Bajaj Pulsar</t>
  </si>
  <si>
    <t>TVS Apache</t>
  </si>
  <si>
    <t>Honda Shine</t>
  </si>
  <si>
    <t>Yamaha FZ</t>
  </si>
  <si>
    <t>Suzuki Gixxer</t>
  </si>
  <si>
    <t>Royal Enfield</t>
  </si>
  <si>
    <t>KTM Duke</t>
  </si>
  <si>
    <t>Bajaj Platina</t>
  </si>
  <si>
    <t>TVS Jupiter</t>
  </si>
  <si>
    <t>Honda Activa</t>
  </si>
  <si>
    <t>Yamaha Ray</t>
  </si>
  <si>
    <t>Hero Maestro</t>
  </si>
  <si>
    <t>Bajaj Avenger</t>
  </si>
  <si>
    <t>Honda Unicorn</t>
  </si>
  <si>
    <t>s.no 2</t>
  </si>
  <si>
    <t>s.no</t>
  </si>
  <si>
    <t>bike mobe hero splendar s.no</t>
  </si>
  <si>
    <t>vlookup</t>
  </si>
  <si>
    <t>lookup</t>
  </si>
  <si>
    <t>Sum of SNO</t>
  </si>
  <si>
    <t>Row Labels</t>
  </si>
  <si>
    <t>Grand Total</t>
  </si>
  <si>
    <t>Sum of Price (₹)</t>
  </si>
  <si>
    <t>Sum of Engine (CC)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</si>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</sst>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0" fontId="7" fillId="0" borderId="0" xfId="0" applyFont="1"/>
    <xf numFmtId="0" fontId="2" fillId="0" borderId="0" xfId="0" applyFont="1" applyAlignment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82.547076041665" createdVersion="6" refreshedVersion="6" minRefreshableVersion="3" recordCount="5" xr:uid="{6FE842A0-2679-4B4A-B970-A2C80A138840}">
  <cacheSource type="worksheet">
    <worksheetSource ref="Q2:R7" sheet="Sheet2"/>
  </cacheSource>
  <cacheFields count="2">
    <cacheField name="Bike Model" numFmtId="0">
      <sharedItems/>
    </cacheField>
    <cacheField name="Price (₹)" numFmtId="0">
      <sharedItems containsSemiMixedTypes="0" containsString="0" containsNumber="1" containsInteger="1" minValue="60000" maxValue="7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82.547705671299" createdVersion="6" refreshedVersion="6" minRefreshableVersion="3" recordCount="15" xr:uid="{8BCAF376-6B4F-42CE-943F-550FB0DE0969}">
  <cacheSource type="worksheet">
    <worksheetSource ref="A1:E16" sheet="Sheet1"/>
  </cacheSource>
  <cacheFields count="5">
    <cacheField name="SNO" numFmtId="0">
      <sharedItems containsSemiMixedTypes="0" containsString="0" containsNumber="1" containsInteger="1" minValue="1" maxValue="15"/>
    </cacheField>
    <cacheField name="Bike Model" numFmtId="0">
      <sharedItems count="15">
        <s v="Bajaj Avenger"/>
        <s v="Bajaj Platina"/>
        <s v="Bajaj Pulsar"/>
        <s v="Hero Maestro"/>
        <s v="Hero Splendor"/>
        <s v="Honda Activa"/>
        <s v="Honda Shine"/>
        <s v="Honda Unicorn"/>
        <s v="KTM Duke"/>
        <s v="Royal Enfield"/>
        <s v="Suzuki Gixxer"/>
        <s v="TVS Apache"/>
        <s v="TVS Jupiter"/>
        <s v="Yamaha FZ"/>
        <s v="Yamaha Ray"/>
      </sharedItems>
    </cacheField>
    <cacheField name="Price (₹)" numFmtId="3">
      <sharedItems containsSemiMixedTypes="0" containsString="0" containsNumber="1" containsInteger="1" minValue="60000" maxValue="230000"/>
    </cacheField>
    <cacheField name="Engine (CC)" numFmtId="0">
      <sharedItems containsSemiMixedTypes="0" containsString="0" containsNumber="1" containsInteger="1" minValue="97" maxValue="350"/>
    </cacheField>
    <cacheField name="Mileage (KM/L)" numFmtId="0">
      <sharedItems containsSemiMixedTypes="0" containsString="0" containsNumber="1" containsInteger="1" minValue="35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Hero Splendor"/>
    <n v="60000"/>
  </r>
  <r>
    <s v="Bajaj Pulsar"/>
    <n v="68000"/>
  </r>
  <r>
    <s v="TVS Apache"/>
    <n v="72000"/>
  </r>
  <r>
    <s v="Honda Shine"/>
    <n v="73000"/>
  </r>
  <r>
    <s v="Yamaha FZ"/>
    <n v="7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4"/>
    <x v="0"/>
    <n v="200000"/>
    <n v="220"/>
    <n v="40"/>
  </r>
  <r>
    <n v="9"/>
    <x v="1"/>
    <n v="115000"/>
    <n v="100"/>
    <n v="70"/>
  </r>
  <r>
    <n v="2"/>
    <x v="2"/>
    <n v="68000"/>
    <n v="150"/>
    <n v="50"/>
  </r>
  <r>
    <n v="13"/>
    <x v="3"/>
    <n v="130000"/>
    <n v="110"/>
    <n v="54"/>
  </r>
  <r>
    <n v="1"/>
    <x v="4"/>
    <n v="60000"/>
    <n v="97"/>
    <n v="65"/>
  </r>
  <r>
    <n v="11"/>
    <x v="5"/>
    <n v="125000"/>
    <n v="110"/>
    <n v="50"/>
  </r>
  <r>
    <n v="4"/>
    <x v="6"/>
    <n v="73000"/>
    <n v="125"/>
    <n v="60"/>
  </r>
  <r>
    <n v="15"/>
    <x v="7"/>
    <n v="230000"/>
    <n v="150"/>
    <n v="55"/>
  </r>
  <r>
    <n v="8"/>
    <x v="8"/>
    <n v="105000"/>
    <n v="250"/>
    <n v="40"/>
  </r>
  <r>
    <n v="7"/>
    <x v="9"/>
    <n v="80000"/>
    <n v="350"/>
    <n v="35"/>
  </r>
  <r>
    <n v="6"/>
    <x v="10"/>
    <n v="75000"/>
    <n v="155"/>
    <n v="50"/>
  </r>
  <r>
    <n v="3"/>
    <x v="11"/>
    <n v="72000"/>
    <n v="160"/>
    <n v="45"/>
  </r>
  <r>
    <n v="10"/>
    <x v="12"/>
    <n v="120000"/>
    <n v="110"/>
    <n v="55"/>
  </r>
  <r>
    <n v="5"/>
    <x v="13"/>
    <n v="75000"/>
    <n v="149"/>
    <n v="43"/>
  </r>
  <r>
    <n v="12"/>
    <x v="14"/>
    <n v="125000"/>
    <n v="125"/>
    <n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0274E-E6E1-49BD-828F-91F6D9C1B00E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9" firstHeaderRow="0" firstDataRow="1" firstDataCol="1"/>
  <pivotFields count="5">
    <pivotField dataField="1"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numFmtId="3" showAll="0"/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NO" fld="0" baseField="0" baseItem="0"/>
    <dataField name="Sum of Price (₹)" fld="2" baseField="0" baseItem="0"/>
    <dataField name="Sum of Engine (CC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F7467C-874E-4C94-B430-7162B6D853F2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38AE-037C-4007-8245-B4C94A4D91EB}">
  <dimension ref="A3:D19"/>
  <sheetViews>
    <sheetView workbookViewId="0">
      <selection activeCell="A3" sqref="A3"/>
    </sheetView>
  </sheetViews>
  <sheetFormatPr defaultRowHeight="14.4" x14ac:dyDescent="0.3"/>
  <cols>
    <col min="1" max="1" width="13.33203125" bestFit="1" customWidth="1"/>
    <col min="2" max="2" width="11.109375" bestFit="1" customWidth="1"/>
    <col min="3" max="3" width="14.44140625" bestFit="1" customWidth="1"/>
    <col min="4" max="4" width="17.33203125" bestFit="1" customWidth="1"/>
  </cols>
  <sheetData>
    <row r="3" spans="1:4" x14ac:dyDescent="0.3">
      <c r="A3" s="19" t="s">
        <v>26</v>
      </c>
      <c r="B3" t="s">
        <v>25</v>
      </c>
      <c r="C3" t="s">
        <v>28</v>
      </c>
      <c r="D3" t="s">
        <v>29</v>
      </c>
    </row>
    <row r="4" spans="1:4" x14ac:dyDescent="0.3">
      <c r="A4" s="20" t="s">
        <v>18</v>
      </c>
      <c r="B4" s="18">
        <v>14</v>
      </c>
      <c r="C4" s="18">
        <v>200000</v>
      </c>
      <c r="D4" s="18">
        <v>220</v>
      </c>
    </row>
    <row r="5" spans="1:4" x14ac:dyDescent="0.3">
      <c r="A5" s="20" t="s">
        <v>13</v>
      </c>
      <c r="B5" s="18">
        <v>9</v>
      </c>
      <c r="C5" s="18">
        <v>115000</v>
      </c>
      <c r="D5" s="18">
        <v>100</v>
      </c>
    </row>
    <row r="6" spans="1:4" x14ac:dyDescent="0.3">
      <c r="A6" s="20" t="s">
        <v>6</v>
      </c>
      <c r="B6" s="18">
        <v>2</v>
      </c>
      <c r="C6" s="18">
        <v>68000</v>
      </c>
      <c r="D6" s="18">
        <v>150</v>
      </c>
    </row>
    <row r="7" spans="1:4" x14ac:dyDescent="0.3">
      <c r="A7" s="20" t="s">
        <v>17</v>
      </c>
      <c r="B7" s="18">
        <v>13</v>
      </c>
      <c r="C7" s="18">
        <v>130000</v>
      </c>
      <c r="D7" s="18">
        <v>110</v>
      </c>
    </row>
    <row r="8" spans="1:4" x14ac:dyDescent="0.3">
      <c r="A8" s="20" t="s">
        <v>5</v>
      </c>
      <c r="B8" s="18">
        <v>1</v>
      </c>
      <c r="C8" s="18">
        <v>60000</v>
      </c>
      <c r="D8" s="18">
        <v>97</v>
      </c>
    </row>
    <row r="9" spans="1:4" x14ac:dyDescent="0.3">
      <c r="A9" s="20" t="s">
        <v>15</v>
      </c>
      <c r="B9" s="18">
        <v>11</v>
      </c>
      <c r="C9" s="18">
        <v>125000</v>
      </c>
      <c r="D9" s="18">
        <v>110</v>
      </c>
    </row>
    <row r="10" spans="1:4" x14ac:dyDescent="0.3">
      <c r="A10" s="20" t="s">
        <v>8</v>
      </c>
      <c r="B10" s="18">
        <v>4</v>
      </c>
      <c r="C10" s="18">
        <v>73000</v>
      </c>
      <c r="D10" s="18">
        <v>125</v>
      </c>
    </row>
    <row r="11" spans="1:4" x14ac:dyDescent="0.3">
      <c r="A11" s="20" t="s">
        <v>19</v>
      </c>
      <c r="B11" s="18">
        <v>15</v>
      </c>
      <c r="C11" s="18">
        <v>230000</v>
      </c>
      <c r="D11" s="18">
        <v>150</v>
      </c>
    </row>
    <row r="12" spans="1:4" x14ac:dyDescent="0.3">
      <c r="A12" s="20" t="s">
        <v>12</v>
      </c>
      <c r="B12" s="18">
        <v>8</v>
      </c>
      <c r="C12" s="18">
        <v>105000</v>
      </c>
      <c r="D12" s="18">
        <v>250</v>
      </c>
    </row>
    <row r="13" spans="1:4" x14ac:dyDescent="0.3">
      <c r="A13" s="20" t="s">
        <v>11</v>
      </c>
      <c r="B13" s="18">
        <v>7</v>
      </c>
      <c r="C13" s="18">
        <v>80000</v>
      </c>
      <c r="D13" s="18">
        <v>350</v>
      </c>
    </row>
    <row r="14" spans="1:4" x14ac:dyDescent="0.3">
      <c r="A14" s="20" t="s">
        <v>10</v>
      </c>
      <c r="B14" s="18">
        <v>6</v>
      </c>
      <c r="C14" s="18">
        <v>75000</v>
      </c>
      <c r="D14" s="18">
        <v>155</v>
      </c>
    </row>
    <row r="15" spans="1:4" x14ac:dyDescent="0.3">
      <c r="A15" s="20" t="s">
        <v>7</v>
      </c>
      <c r="B15" s="18">
        <v>3</v>
      </c>
      <c r="C15" s="18">
        <v>72000</v>
      </c>
      <c r="D15" s="18">
        <v>160</v>
      </c>
    </row>
    <row r="16" spans="1:4" x14ac:dyDescent="0.3">
      <c r="A16" s="20" t="s">
        <v>14</v>
      </c>
      <c r="B16" s="18">
        <v>10</v>
      </c>
      <c r="C16" s="18">
        <v>120000</v>
      </c>
      <c r="D16" s="18">
        <v>110</v>
      </c>
    </row>
    <row r="17" spans="1:4" x14ac:dyDescent="0.3">
      <c r="A17" s="20" t="s">
        <v>9</v>
      </c>
      <c r="B17" s="18">
        <v>5</v>
      </c>
      <c r="C17" s="18">
        <v>75000</v>
      </c>
      <c r="D17" s="18">
        <v>149</v>
      </c>
    </row>
    <row r="18" spans="1:4" x14ac:dyDescent="0.3">
      <c r="A18" s="20" t="s">
        <v>16</v>
      </c>
      <c r="B18" s="18">
        <v>12</v>
      </c>
      <c r="C18" s="18">
        <v>125000</v>
      </c>
      <c r="D18" s="18">
        <v>125</v>
      </c>
    </row>
    <row r="19" spans="1:4" x14ac:dyDescent="0.3">
      <c r="A19" s="20" t="s">
        <v>27</v>
      </c>
      <c r="B19" s="18">
        <v>120</v>
      </c>
      <c r="C19" s="18">
        <v>1653000</v>
      </c>
      <c r="D19" s="18">
        <v>2361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sqref="A1:E16"/>
    </sheetView>
  </sheetViews>
  <sheetFormatPr defaultColWidth="14.44140625" defaultRowHeight="15" customHeight="1" x14ac:dyDescent="0.3"/>
  <cols>
    <col min="1" max="6" width="8.6640625" customWidth="1"/>
  </cols>
  <sheetData>
    <row r="1" spans="1:10" ht="14.25" customHeight="1" x14ac:dyDescent="0.3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0" ht="14.25" customHeight="1" x14ac:dyDescent="0.3">
      <c r="A2" s="1">
        <v>14</v>
      </c>
      <c r="B2" s="3" t="s">
        <v>18</v>
      </c>
      <c r="C2" s="4">
        <v>200000</v>
      </c>
      <c r="D2" s="3">
        <v>220</v>
      </c>
      <c r="E2" s="3">
        <v>40</v>
      </c>
    </row>
    <row r="3" spans="1:10" ht="14.25" customHeight="1" x14ac:dyDescent="0.3">
      <c r="A3" s="1">
        <v>9</v>
      </c>
      <c r="B3" s="3" t="s">
        <v>13</v>
      </c>
      <c r="C3" s="4">
        <v>115000</v>
      </c>
      <c r="D3" s="3">
        <v>100</v>
      </c>
      <c r="E3" s="3">
        <v>70</v>
      </c>
    </row>
    <row r="4" spans="1:10" ht="14.25" customHeight="1" x14ac:dyDescent="0.3">
      <c r="A4" s="1">
        <v>2</v>
      </c>
      <c r="B4" s="3" t="s">
        <v>6</v>
      </c>
      <c r="C4" s="4">
        <v>68000</v>
      </c>
      <c r="D4" s="3">
        <v>150</v>
      </c>
      <c r="E4" s="3">
        <v>50</v>
      </c>
    </row>
    <row r="5" spans="1:10" ht="14.25" customHeight="1" x14ac:dyDescent="0.3">
      <c r="A5" s="1">
        <v>13</v>
      </c>
      <c r="B5" s="3" t="s">
        <v>17</v>
      </c>
      <c r="C5" s="4">
        <v>130000</v>
      </c>
      <c r="D5" s="3">
        <v>110</v>
      </c>
      <c r="E5" s="3">
        <v>54</v>
      </c>
    </row>
    <row r="6" spans="1:10" ht="14.25" customHeight="1" x14ac:dyDescent="0.3">
      <c r="A6" s="1">
        <v>1</v>
      </c>
      <c r="B6" s="7" t="s">
        <v>5</v>
      </c>
      <c r="C6" s="4">
        <v>60000</v>
      </c>
      <c r="D6" s="3">
        <v>97</v>
      </c>
      <c r="E6" s="3">
        <v>65</v>
      </c>
    </row>
    <row r="7" spans="1:10" ht="14.25" customHeight="1" x14ac:dyDescent="0.3">
      <c r="A7" s="1">
        <v>11</v>
      </c>
      <c r="B7" s="3" t="s">
        <v>15</v>
      </c>
      <c r="C7" s="4">
        <v>125000</v>
      </c>
      <c r="D7" s="3">
        <v>110</v>
      </c>
      <c r="E7" s="3">
        <v>50</v>
      </c>
    </row>
    <row r="8" spans="1:10" ht="14.25" customHeight="1" x14ac:dyDescent="0.3">
      <c r="A8" s="1">
        <v>4</v>
      </c>
      <c r="B8" s="3" t="s">
        <v>8</v>
      </c>
      <c r="C8" s="4">
        <v>73000</v>
      </c>
      <c r="D8" s="3">
        <v>125</v>
      </c>
      <c r="E8" s="3">
        <v>60</v>
      </c>
    </row>
    <row r="9" spans="1:10" ht="14.25" customHeight="1" x14ac:dyDescent="0.3">
      <c r="A9" s="1">
        <v>15</v>
      </c>
      <c r="B9" s="3" t="s">
        <v>19</v>
      </c>
      <c r="C9" s="4">
        <v>230000</v>
      </c>
      <c r="D9" s="3">
        <v>150</v>
      </c>
      <c r="E9" s="3">
        <v>55</v>
      </c>
    </row>
    <row r="10" spans="1:10" ht="14.25" customHeight="1" x14ac:dyDescent="0.3">
      <c r="A10" s="1">
        <v>8</v>
      </c>
      <c r="B10" s="3" t="s">
        <v>12</v>
      </c>
      <c r="C10" s="4">
        <v>105000</v>
      </c>
      <c r="D10" s="3">
        <v>250</v>
      </c>
      <c r="E10" s="3">
        <v>40</v>
      </c>
    </row>
    <row r="11" spans="1:10" ht="14.25" customHeight="1" x14ac:dyDescent="0.3">
      <c r="A11" s="1">
        <v>7</v>
      </c>
      <c r="B11" s="3" t="s">
        <v>11</v>
      </c>
      <c r="C11" s="4">
        <v>80000</v>
      </c>
      <c r="D11" s="3">
        <v>350</v>
      </c>
      <c r="E11" s="3">
        <v>35</v>
      </c>
    </row>
    <row r="12" spans="1:10" ht="14.25" customHeight="1" x14ac:dyDescent="0.3">
      <c r="A12" s="1">
        <v>6</v>
      </c>
      <c r="B12" s="3" t="s">
        <v>10</v>
      </c>
      <c r="C12" s="4">
        <v>75000</v>
      </c>
      <c r="D12" s="3">
        <v>155</v>
      </c>
      <c r="E12" s="3">
        <v>50</v>
      </c>
    </row>
    <row r="13" spans="1:10" ht="14.25" customHeight="1" x14ac:dyDescent="0.3">
      <c r="A13" s="1">
        <v>3</v>
      </c>
      <c r="B13" s="3" t="s">
        <v>7</v>
      </c>
      <c r="C13" s="4">
        <v>72000</v>
      </c>
      <c r="D13" s="3">
        <v>160</v>
      </c>
      <c r="E13" s="3">
        <v>45</v>
      </c>
      <c r="I13" s="6" t="s">
        <v>20</v>
      </c>
      <c r="J13" t="e">
        <f>LOOKUP(I17,A2:A16,B2:B16)</f>
        <v>#N/A</v>
      </c>
    </row>
    <row r="14" spans="1:10" ht="14.25" customHeight="1" x14ac:dyDescent="0.3">
      <c r="A14" s="1">
        <v>10</v>
      </c>
      <c r="B14" s="3" t="s">
        <v>14</v>
      </c>
      <c r="C14" s="4">
        <v>120000</v>
      </c>
      <c r="D14" s="3">
        <v>110</v>
      </c>
      <c r="E14" s="3">
        <v>55</v>
      </c>
    </row>
    <row r="15" spans="1:10" ht="14.25" customHeight="1" x14ac:dyDescent="0.3">
      <c r="A15" s="1">
        <v>5</v>
      </c>
      <c r="B15" s="3" t="s">
        <v>9</v>
      </c>
      <c r="C15" s="4">
        <v>75000</v>
      </c>
      <c r="D15" s="3">
        <v>149</v>
      </c>
      <c r="E15" s="3">
        <v>43</v>
      </c>
    </row>
    <row r="16" spans="1:10" ht="14.25" customHeight="1" x14ac:dyDescent="0.3">
      <c r="A16" s="1">
        <v>12</v>
      </c>
      <c r="B16" s="3" t="s">
        <v>16</v>
      </c>
      <c r="C16" s="4">
        <v>125000</v>
      </c>
      <c r="D16" s="3">
        <v>125</v>
      </c>
      <c r="E16" s="3">
        <v>48</v>
      </c>
    </row>
    <row r="17" spans="9:10" ht="14.25" customHeight="1" x14ac:dyDescent="0.3">
      <c r="I17">
        <v>2</v>
      </c>
    </row>
    <row r="18" spans="9:10" ht="14.25" customHeight="1" x14ac:dyDescent="0.3">
      <c r="I18" t="s">
        <v>5</v>
      </c>
      <c r="J18">
        <f>LOOKUP(I18,B2:B16,C2:C16)</f>
        <v>60000</v>
      </c>
    </row>
    <row r="19" spans="9:10" ht="14.25" customHeight="1" x14ac:dyDescent="0.3"/>
    <row r="20" spans="9:10" ht="14.25" customHeight="1" x14ac:dyDescent="0.3"/>
    <row r="21" spans="9:10" ht="14.25" customHeight="1" x14ac:dyDescent="0.3"/>
    <row r="22" spans="9:10" ht="14.25" customHeight="1" x14ac:dyDescent="0.3"/>
    <row r="23" spans="9:10" ht="14.25" customHeight="1" x14ac:dyDescent="0.3"/>
    <row r="24" spans="9:10" ht="14.25" customHeight="1" x14ac:dyDescent="0.3"/>
    <row r="25" spans="9:10" ht="14.25" customHeight="1" x14ac:dyDescent="0.3"/>
    <row r="26" spans="9:10" ht="14.25" customHeight="1" x14ac:dyDescent="0.3"/>
    <row r="27" spans="9:10" ht="14.25" customHeight="1" x14ac:dyDescent="0.3"/>
    <row r="28" spans="9:10" ht="14.25" customHeight="1" x14ac:dyDescent="0.3"/>
    <row r="29" spans="9:10" ht="14.25" customHeight="1" x14ac:dyDescent="0.3"/>
    <row r="30" spans="9:10" ht="14.25" customHeight="1" x14ac:dyDescent="0.3"/>
    <row r="31" spans="9:10" ht="14.25" customHeight="1" x14ac:dyDescent="0.3"/>
    <row r="32" spans="9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ortState ref="A2:E16">
    <sortCondition ref="B2:B16"/>
  </sortState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2085-FFBE-4649-9D8B-CFFC5DB4E137}">
  <dimension ref="A1:Y18"/>
  <sheetViews>
    <sheetView tabSelected="1" topLeftCell="E6" workbookViewId="0">
      <selection activeCell="O18" sqref="O18"/>
    </sheetView>
  </sheetViews>
  <sheetFormatPr defaultRowHeight="14.4" x14ac:dyDescent="0.3"/>
  <sheetData>
    <row r="1" spans="1:25" ht="28.8" x14ac:dyDescent="0.3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25" ht="28.8" x14ac:dyDescent="0.3">
      <c r="A2" s="1">
        <v>14</v>
      </c>
      <c r="B2" s="3" t="s">
        <v>18</v>
      </c>
      <c r="C2" s="4">
        <v>200000</v>
      </c>
      <c r="D2" s="3">
        <v>220</v>
      </c>
      <c r="E2" s="3">
        <v>40</v>
      </c>
    </row>
    <row r="3" spans="1:25" ht="28.8" x14ac:dyDescent="0.3">
      <c r="A3" s="1">
        <v>9</v>
      </c>
      <c r="B3" s="3" t="s">
        <v>13</v>
      </c>
      <c r="C3" s="4">
        <v>115000</v>
      </c>
      <c r="D3" s="3">
        <v>100</v>
      </c>
      <c r="E3" s="3">
        <v>70</v>
      </c>
    </row>
    <row r="4" spans="1:25" ht="28.8" x14ac:dyDescent="0.3">
      <c r="A4" s="1">
        <v>2</v>
      </c>
      <c r="B4" s="3" t="s">
        <v>6</v>
      </c>
      <c r="C4" s="4">
        <v>68000</v>
      </c>
      <c r="D4" s="3">
        <v>150</v>
      </c>
      <c r="E4" s="3">
        <v>50</v>
      </c>
    </row>
    <row r="5" spans="1:25" ht="28.8" x14ac:dyDescent="0.3">
      <c r="A5" s="1">
        <v>13</v>
      </c>
      <c r="B5" s="3" t="s">
        <v>17</v>
      </c>
      <c r="C5" s="4">
        <v>130000</v>
      </c>
      <c r="D5" s="3">
        <v>110</v>
      </c>
      <c r="E5" s="3">
        <v>54</v>
      </c>
    </row>
    <row r="6" spans="1:25" ht="28.8" x14ac:dyDescent="0.3">
      <c r="A6" s="1">
        <v>1</v>
      </c>
      <c r="B6" s="7" t="s">
        <v>5</v>
      </c>
      <c r="C6" s="4">
        <v>60000</v>
      </c>
      <c r="D6" s="3">
        <v>97</v>
      </c>
      <c r="E6" s="3">
        <v>65</v>
      </c>
      <c r="J6" s="5" t="s">
        <v>0</v>
      </c>
      <c r="K6" s="1">
        <v>14</v>
      </c>
      <c r="L6" s="1">
        <v>9</v>
      </c>
      <c r="M6" s="1">
        <v>2</v>
      </c>
      <c r="N6" s="1">
        <v>13</v>
      </c>
      <c r="O6" s="1">
        <v>1</v>
      </c>
      <c r="P6" s="1">
        <v>11</v>
      </c>
      <c r="Q6" s="1">
        <v>4</v>
      </c>
      <c r="R6" s="1">
        <v>15</v>
      </c>
      <c r="S6" s="1">
        <v>8</v>
      </c>
      <c r="T6" s="1">
        <v>7</v>
      </c>
      <c r="U6" s="1">
        <v>6</v>
      </c>
      <c r="V6" s="1">
        <v>3</v>
      </c>
      <c r="W6" s="1">
        <v>10</v>
      </c>
      <c r="X6" s="1">
        <v>5</v>
      </c>
      <c r="Y6" s="1">
        <v>12</v>
      </c>
    </row>
    <row r="7" spans="1:25" ht="28.8" x14ac:dyDescent="0.3">
      <c r="A7" s="1">
        <v>11</v>
      </c>
      <c r="B7" s="3" t="s">
        <v>15</v>
      </c>
      <c r="C7" s="4">
        <v>125000</v>
      </c>
      <c r="D7" s="3">
        <v>110</v>
      </c>
      <c r="E7" s="3">
        <v>50</v>
      </c>
      <c r="J7" s="2" t="s">
        <v>1</v>
      </c>
      <c r="K7" s="3" t="s">
        <v>18</v>
      </c>
      <c r="L7" s="3" t="s">
        <v>13</v>
      </c>
      <c r="M7" s="3" t="s">
        <v>6</v>
      </c>
      <c r="N7" s="3" t="s">
        <v>17</v>
      </c>
      <c r="O7" s="7" t="s">
        <v>5</v>
      </c>
      <c r="P7" s="3" t="s">
        <v>15</v>
      </c>
      <c r="Q7" s="3" t="s">
        <v>8</v>
      </c>
      <c r="R7" s="3" t="s">
        <v>19</v>
      </c>
      <c r="S7" s="3" t="s">
        <v>12</v>
      </c>
      <c r="T7" s="3" t="s">
        <v>11</v>
      </c>
      <c r="U7" s="3" t="s">
        <v>10</v>
      </c>
      <c r="V7" s="3" t="s">
        <v>7</v>
      </c>
      <c r="W7" s="3" t="s">
        <v>14</v>
      </c>
      <c r="X7" s="3" t="s">
        <v>9</v>
      </c>
      <c r="Y7" s="3" t="s">
        <v>16</v>
      </c>
    </row>
    <row r="8" spans="1:25" ht="28.8" x14ac:dyDescent="0.3">
      <c r="A8" s="1">
        <v>4</v>
      </c>
      <c r="B8" s="3" t="s">
        <v>8</v>
      </c>
      <c r="C8" s="4">
        <v>73000</v>
      </c>
      <c r="D8" s="3">
        <v>125</v>
      </c>
      <c r="E8" s="3">
        <v>60</v>
      </c>
      <c r="J8" s="2" t="s">
        <v>2</v>
      </c>
      <c r="K8" s="4">
        <v>200000</v>
      </c>
      <c r="L8" s="4">
        <v>115000</v>
      </c>
      <c r="M8" s="4">
        <v>68000</v>
      </c>
      <c r="N8" s="4">
        <v>130000</v>
      </c>
      <c r="O8" s="4">
        <v>60000</v>
      </c>
      <c r="P8" s="4">
        <v>125000</v>
      </c>
      <c r="Q8" s="4">
        <v>73000</v>
      </c>
      <c r="R8" s="4">
        <v>230000</v>
      </c>
      <c r="S8" s="4">
        <v>105000</v>
      </c>
      <c r="T8" s="4">
        <v>80000</v>
      </c>
      <c r="U8" s="4">
        <v>75000</v>
      </c>
      <c r="V8" s="4">
        <v>72000</v>
      </c>
      <c r="W8" s="4">
        <v>120000</v>
      </c>
      <c r="X8" s="4">
        <v>75000</v>
      </c>
      <c r="Y8" s="4">
        <v>125000</v>
      </c>
    </row>
    <row r="9" spans="1:25" ht="28.8" x14ac:dyDescent="0.3">
      <c r="A9" s="1">
        <v>15</v>
      </c>
      <c r="B9" s="3" t="s">
        <v>19</v>
      </c>
      <c r="C9" s="4">
        <v>230000</v>
      </c>
      <c r="D9" s="3">
        <v>150</v>
      </c>
      <c r="E9" s="3">
        <v>55</v>
      </c>
      <c r="J9" s="2" t="s">
        <v>3</v>
      </c>
      <c r="K9" s="3">
        <v>220</v>
      </c>
      <c r="L9" s="3">
        <v>100</v>
      </c>
      <c r="M9" s="3">
        <v>150</v>
      </c>
      <c r="N9" s="3">
        <v>110</v>
      </c>
      <c r="O9" s="3">
        <v>97</v>
      </c>
      <c r="P9" s="3">
        <v>110</v>
      </c>
      <c r="Q9" s="3">
        <v>125</v>
      </c>
      <c r="R9" s="3">
        <v>150</v>
      </c>
      <c r="S9" s="3">
        <v>250</v>
      </c>
      <c r="T9" s="3">
        <v>350</v>
      </c>
      <c r="U9" s="3">
        <v>155</v>
      </c>
      <c r="V9" s="3">
        <v>160</v>
      </c>
      <c r="W9" s="3">
        <v>110</v>
      </c>
      <c r="X9" s="3">
        <v>149</v>
      </c>
      <c r="Y9" s="3">
        <v>125</v>
      </c>
    </row>
    <row r="10" spans="1:25" ht="28.8" x14ac:dyDescent="0.3">
      <c r="A10" s="1">
        <v>8</v>
      </c>
      <c r="B10" s="3" t="s">
        <v>12</v>
      </c>
      <c r="C10" s="4">
        <v>105000</v>
      </c>
      <c r="D10" s="3">
        <v>250</v>
      </c>
      <c r="E10" s="3">
        <v>40</v>
      </c>
      <c r="J10" s="2" t="s">
        <v>4</v>
      </c>
      <c r="K10" s="3">
        <v>40</v>
      </c>
      <c r="L10" s="3">
        <v>70</v>
      </c>
      <c r="M10" s="3">
        <v>50</v>
      </c>
      <c r="N10" s="3">
        <v>54</v>
      </c>
      <c r="O10" s="3">
        <v>65</v>
      </c>
      <c r="P10" s="3">
        <v>50</v>
      </c>
      <c r="Q10" s="3">
        <v>60</v>
      </c>
      <c r="R10" s="3">
        <v>55</v>
      </c>
      <c r="S10" s="3">
        <v>40</v>
      </c>
      <c r="T10" s="3">
        <v>35</v>
      </c>
      <c r="U10" s="3">
        <v>50</v>
      </c>
      <c r="V10" s="3">
        <v>45</v>
      </c>
      <c r="W10" s="3">
        <v>55</v>
      </c>
      <c r="X10" s="3">
        <v>43</v>
      </c>
      <c r="Y10" s="3">
        <v>48</v>
      </c>
    </row>
    <row r="11" spans="1:25" ht="28.8" x14ac:dyDescent="0.3">
      <c r="A11" s="1">
        <v>7</v>
      </c>
      <c r="B11" s="3" t="s">
        <v>11</v>
      </c>
      <c r="C11" s="4">
        <v>80000</v>
      </c>
      <c r="D11" s="3">
        <v>350</v>
      </c>
      <c r="E11" s="3">
        <v>35</v>
      </c>
    </row>
    <row r="12" spans="1:25" ht="28.8" x14ac:dyDescent="0.3">
      <c r="A12" s="1">
        <v>6</v>
      </c>
      <c r="B12" s="3" t="s">
        <v>10</v>
      </c>
      <c r="C12" s="4">
        <v>75000</v>
      </c>
      <c r="D12" s="3">
        <v>155</v>
      </c>
      <c r="E12" s="3">
        <v>50</v>
      </c>
    </row>
    <row r="13" spans="1:25" ht="28.8" x14ac:dyDescent="0.3">
      <c r="A13" s="1">
        <v>3</v>
      </c>
      <c r="B13" s="3" t="s">
        <v>7</v>
      </c>
      <c r="C13" s="4">
        <v>72000</v>
      </c>
      <c r="D13" s="3">
        <v>160</v>
      </c>
      <c r="E13" s="3">
        <v>45</v>
      </c>
    </row>
    <row r="14" spans="1:25" ht="28.8" x14ac:dyDescent="0.3">
      <c r="A14" s="1">
        <v>10</v>
      </c>
      <c r="B14" s="3" t="s">
        <v>14</v>
      </c>
      <c r="C14" s="4">
        <v>120000</v>
      </c>
      <c r="D14" s="3">
        <v>110</v>
      </c>
      <c r="E14" s="3">
        <v>55</v>
      </c>
      <c r="N14" s="5" t="s">
        <v>0</v>
      </c>
      <c r="O14">
        <v>5</v>
      </c>
      <c r="P14">
        <v>8</v>
      </c>
      <c r="Q14">
        <v>9</v>
      </c>
    </row>
    <row r="15" spans="1:25" ht="28.8" x14ac:dyDescent="0.3">
      <c r="A15" s="1">
        <v>5</v>
      </c>
      <c r="B15" s="3" t="s">
        <v>9</v>
      </c>
      <c r="C15" s="4">
        <v>75000</v>
      </c>
      <c r="D15" s="3">
        <v>149</v>
      </c>
      <c r="E15" s="3">
        <v>43</v>
      </c>
      <c r="N15" s="2" t="s">
        <v>1</v>
      </c>
      <c r="O15" s="21" t="str">
        <f>HLOOKUP(O14,J6:Y10,2,0)</f>
        <v>Yamaha FZ</v>
      </c>
      <c r="P15" s="21" t="str">
        <f t="shared" ref="P15:Q17" si="0">HLOOKUP(P14,K6:Z10,2,0)</f>
        <v>KTM Duke</v>
      </c>
      <c r="Q15" s="21" t="str">
        <f t="shared" si="0"/>
        <v>Bajaj Platina</v>
      </c>
    </row>
    <row r="16" spans="1:25" ht="28.8" x14ac:dyDescent="0.3">
      <c r="A16" s="1">
        <v>12</v>
      </c>
      <c r="B16" s="3" t="s">
        <v>16</v>
      </c>
      <c r="C16" s="4">
        <v>125000</v>
      </c>
      <c r="D16" s="3">
        <v>125</v>
      </c>
      <c r="E16" s="3">
        <v>48</v>
      </c>
      <c r="N16" s="2" t="s">
        <v>2</v>
      </c>
      <c r="O16" s="21">
        <f t="shared" ref="O16:P16" si="1">HLOOKUP(O15,J7:Y11,2,0)</f>
        <v>75000</v>
      </c>
      <c r="P16" s="21">
        <f t="shared" si="0"/>
        <v>105000</v>
      </c>
      <c r="Q16" s="21">
        <f t="shared" si="0"/>
        <v>115000</v>
      </c>
      <c r="R16" s="21"/>
      <c r="S16" s="21"/>
    </row>
    <row r="17" spans="14:17" ht="28.8" x14ac:dyDescent="0.3">
      <c r="N17" s="2" t="s">
        <v>3</v>
      </c>
      <c r="O17" s="21">
        <f>HLOOKUP(O16,J8:Y12,2,)</f>
        <v>155</v>
      </c>
      <c r="P17" s="21">
        <f t="shared" si="0"/>
        <v>250</v>
      </c>
      <c r="Q17" s="21">
        <f t="shared" si="0"/>
        <v>100</v>
      </c>
    </row>
    <row r="18" spans="14:17" ht="28.8" x14ac:dyDescent="0.3">
      <c r="N18" s="2" t="s">
        <v>4</v>
      </c>
      <c r="O18" s="21" t="s">
        <v>30</v>
      </c>
      <c r="P18" s="21">
        <f t="shared" ref="O18:P18" si="2">HLOOKUP(P17,K9:Z13,2,0)</f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AE70-D5CB-480D-ACA8-A939378989AD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9"/>
      <c r="B3" s="10"/>
      <c r="C3" s="11"/>
    </row>
    <row r="4" spans="1:3" x14ac:dyDescent="0.3">
      <c r="A4" s="12"/>
      <c r="B4" s="13"/>
      <c r="C4" s="14"/>
    </row>
    <row r="5" spans="1:3" x14ac:dyDescent="0.3">
      <c r="A5" s="12"/>
      <c r="B5" s="13"/>
      <c r="C5" s="14"/>
    </row>
    <row r="6" spans="1:3" x14ac:dyDescent="0.3">
      <c r="A6" s="12"/>
      <c r="B6" s="13"/>
      <c r="C6" s="14"/>
    </row>
    <row r="7" spans="1:3" x14ac:dyDescent="0.3">
      <c r="A7" s="12"/>
      <c r="B7" s="13"/>
      <c r="C7" s="14"/>
    </row>
    <row r="8" spans="1:3" x14ac:dyDescent="0.3">
      <c r="A8" s="12"/>
      <c r="B8" s="13"/>
      <c r="C8" s="14"/>
    </row>
    <row r="9" spans="1:3" x14ac:dyDescent="0.3">
      <c r="A9" s="12"/>
      <c r="B9" s="13"/>
      <c r="C9" s="14"/>
    </row>
    <row r="10" spans="1:3" x14ac:dyDescent="0.3">
      <c r="A10" s="12"/>
      <c r="B10" s="13"/>
      <c r="C10" s="14"/>
    </row>
    <row r="11" spans="1:3" x14ac:dyDescent="0.3">
      <c r="A11" s="12"/>
      <c r="B11" s="13"/>
      <c r="C11" s="14"/>
    </row>
    <row r="12" spans="1:3" x14ac:dyDescent="0.3">
      <c r="A12" s="12"/>
      <c r="B12" s="13"/>
      <c r="C12" s="14"/>
    </row>
    <row r="13" spans="1:3" x14ac:dyDescent="0.3">
      <c r="A13" s="12"/>
      <c r="B13" s="13"/>
      <c r="C13" s="14"/>
    </row>
    <row r="14" spans="1:3" x14ac:dyDescent="0.3">
      <c r="A14" s="12"/>
      <c r="B14" s="13"/>
      <c r="C14" s="14"/>
    </row>
    <row r="15" spans="1:3" x14ac:dyDescent="0.3">
      <c r="A15" s="12"/>
      <c r="B15" s="13"/>
      <c r="C15" s="14"/>
    </row>
    <row r="16" spans="1:3" x14ac:dyDescent="0.3">
      <c r="A16" s="12"/>
      <c r="B16" s="13"/>
      <c r="C16" s="14"/>
    </row>
    <row r="17" spans="1:3" x14ac:dyDescent="0.3">
      <c r="A17" s="12"/>
      <c r="B17" s="13"/>
      <c r="C17" s="14"/>
    </row>
    <row r="18" spans="1:3" x14ac:dyDescent="0.3">
      <c r="A18" s="12"/>
      <c r="B18" s="13"/>
      <c r="C18" s="14"/>
    </row>
    <row r="19" spans="1:3" x14ac:dyDescent="0.3">
      <c r="A19" s="12"/>
      <c r="B19" s="13"/>
      <c r="C19" s="14"/>
    </row>
    <row r="20" spans="1:3" x14ac:dyDescent="0.3">
      <c r="A20" s="15"/>
      <c r="B20" s="16"/>
      <c r="C20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F057D-C7E9-464B-8580-7699E682349D}">
  <dimension ref="A1:R16"/>
  <sheetViews>
    <sheetView workbookViewId="0">
      <selection activeCell="Q7" sqref="Q7"/>
    </sheetView>
  </sheetViews>
  <sheetFormatPr defaultRowHeight="14.4" x14ac:dyDescent="0.3"/>
  <cols>
    <col min="12" max="12" width="30.77734375" customWidth="1"/>
  </cols>
  <sheetData>
    <row r="1" spans="1:18" ht="28.8" x14ac:dyDescent="0.3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8" ht="28.8" x14ac:dyDescent="0.3">
      <c r="A2" s="1">
        <v>1</v>
      </c>
      <c r="B2" s="7" t="s">
        <v>5</v>
      </c>
      <c r="C2" s="4">
        <v>60000</v>
      </c>
      <c r="D2" s="3">
        <v>97</v>
      </c>
      <c r="E2" s="3">
        <v>65</v>
      </c>
      <c r="Q2" s="2" t="s">
        <v>1</v>
      </c>
      <c r="R2" s="2" t="s">
        <v>2</v>
      </c>
    </row>
    <row r="3" spans="1:18" ht="28.8" x14ac:dyDescent="0.3">
      <c r="A3" s="1">
        <v>2</v>
      </c>
      <c r="B3" s="7" t="s">
        <v>6</v>
      </c>
      <c r="C3" s="4">
        <v>68000</v>
      </c>
      <c r="D3" s="3">
        <v>150</v>
      </c>
      <c r="E3" s="3">
        <v>50</v>
      </c>
      <c r="Q3" s="3" t="s">
        <v>5</v>
      </c>
      <c r="R3">
        <f>VLOOKUP(Q3,B$2:E$16,2,0)</f>
        <v>60000</v>
      </c>
    </row>
    <row r="4" spans="1:18" ht="28.8" x14ac:dyDescent="0.3">
      <c r="A4" s="1">
        <v>3</v>
      </c>
      <c r="B4" s="3" t="s">
        <v>7</v>
      </c>
      <c r="C4" s="4">
        <v>72000</v>
      </c>
      <c r="D4" s="3">
        <v>160</v>
      </c>
      <c r="E4" s="3">
        <v>45</v>
      </c>
      <c r="Q4" s="3" t="s">
        <v>6</v>
      </c>
      <c r="R4">
        <f t="shared" ref="R4:R7" si="0">VLOOKUP(Q4,B$2:E$16,2,0)</f>
        <v>68000</v>
      </c>
    </row>
    <row r="5" spans="1:18" ht="28.8" x14ac:dyDescent="0.3">
      <c r="A5" s="1">
        <v>4</v>
      </c>
      <c r="B5" s="3" t="s">
        <v>8</v>
      </c>
      <c r="C5" s="4">
        <v>73000</v>
      </c>
      <c r="D5" s="3">
        <v>125</v>
      </c>
      <c r="E5" s="3">
        <v>60</v>
      </c>
      <c r="L5" s="6" t="s">
        <v>5</v>
      </c>
      <c r="M5" t="e">
        <f>LOOKUP(L5,A2:A16,B2:B16)</f>
        <v>#N/A</v>
      </c>
      <c r="Q5" s="3" t="s">
        <v>7</v>
      </c>
      <c r="R5">
        <f t="shared" si="0"/>
        <v>72000</v>
      </c>
    </row>
    <row r="6" spans="1:18" ht="28.8" x14ac:dyDescent="0.3">
      <c r="A6" s="1">
        <v>5</v>
      </c>
      <c r="B6" s="3" t="s">
        <v>9</v>
      </c>
      <c r="C6" s="4">
        <v>75000</v>
      </c>
      <c r="D6" s="3">
        <v>149</v>
      </c>
      <c r="E6" s="3">
        <v>43</v>
      </c>
      <c r="K6" s="6" t="s">
        <v>23</v>
      </c>
      <c r="L6" s="6" t="s">
        <v>6</v>
      </c>
      <c r="M6">
        <f>VLOOKUP(L6,B1:E16,4,0)</f>
        <v>50</v>
      </c>
      <c r="Q6" s="3" t="s">
        <v>8</v>
      </c>
      <c r="R6">
        <f t="shared" si="0"/>
        <v>73000</v>
      </c>
    </row>
    <row r="7" spans="1:18" ht="28.8" x14ac:dyDescent="0.3">
      <c r="A7" s="1">
        <v>6</v>
      </c>
      <c r="B7" s="3" t="s">
        <v>10</v>
      </c>
      <c r="C7" s="4">
        <v>75000</v>
      </c>
      <c r="D7" s="3">
        <v>155</v>
      </c>
      <c r="E7" s="3">
        <v>50</v>
      </c>
      <c r="K7" s="6" t="s">
        <v>24</v>
      </c>
      <c r="L7" t="s">
        <v>6</v>
      </c>
      <c r="M7">
        <f>LOOKUP(L7,B2:B16,E2:E16)</f>
        <v>50</v>
      </c>
      <c r="Q7" s="3" t="s">
        <v>9</v>
      </c>
      <c r="R7">
        <f t="shared" si="0"/>
        <v>75000</v>
      </c>
    </row>
    <row r="8" spans="1:18" ht="28.8" x14ac:dyDescent="0.3">
      <c r="A8" s="1">
        <v>7</v>
      </c>
      <c r="B8" s="3" t="s">
        <v>11</v>
      </c>
      <c r="C8" s="4">
        <v>80000</v>
      </c>
      <c r="D8" s="3">
        <v>350</v>
      </c>
      <c r="E8" s="3">
        <v>35</v>
      </c>
    </row>
    <row r="9" spans="1:18" ht="28.8" x14ac:dyDescent="0.3">
      <c r="A9" s="1">
        <v>8</v>
      </c>
      <c r="B9" s="3" t="s">
        <v>12</v>
      </c>
      <c r="C9" s="4">
        <v>105000</v>
      </c>
      <c r="D9" s="3">
        <v>250</v>
      </c>
      <c r="E9" s="3">
        <v>40</v>
      </c>
    </row>
    <row r="10" spans="1:18" ht="28.8" x14ac:dyDescent="0.3">
      <c r="A10" s="1">
        <v>9</v>
      </c>
      <c r="B10" s="3" t="s">
        <v>13</v>
      </c>
      <c r="C10" s="4">
        <v>115000</v>
      </c>
      <c r="D10" s="3">
        <v>100</v>
      </c>
      <c r="E10" s="3">
        <v>70</v>
      </c>
      <c r="K10" s="6" t="s">
        <v>22</v>
      </c>
    </row>
    <row r="11" spans="1:18" ht="28.8" x14ac:dyDescent="0.3">
      <c r="A11" s="1">
        <v>10</v>
      </c>
      <c r="B11" s="3" t="s">
        <v>14</v>
      </c>
      <c r="C11" s="4">
        <v>120000</v>
      </c>
      <c r="D11" s="3">
        <v>110</v>
      </c>
      <c r="E11" s="3">
        <v>55</v>
      </c>
      <c r="H11" s="6" t="s">
        <v>21</v>
      </c>
    </row>
    <row r="12" spans="1:18" ht="28.8" x14ac:dyDescent="0.3">
      <c r="A12" s="1">
        <v>11</v>
      </c>
      <c r="B12" s="3" t="s">
        <v>15</v>
      </c>
      <c r="C12" s="4">
        <v>125000</v>
      </c>
      <c r="D12" s="3">
        <v>110</v>
      </c>
      <c r="E12" s="3">
        <v>50</v>
      </c>
      <c r="H12">
        <v>2</v>
      </c>
      <c r="I12">
        <f>VLOOKUP(H12,A1:E16,3)</f>
        <v>68000</v>
      </c>
    </row>
    <row r="13" spans="1:18" ht="28.8" x14ac:dyDescent="0.3">
      <c r="A13" s="1">
        <v>12</v>
      </c>
      <c r="B13" s="3" t="s">
        <v>16</v>
      </c>
      <c r="C13" s="4">
        <v>125000</v>
      </c>
      <c r="D13" s="3">
        <v>125</v>
      </c>
      <c r="E13" s="3">
        <v>48</v>
      </c>
    </row>
    <row r="14" spans="1:18" ht="28.8" x14ac:dyDescent="0.3">
      <c r="A14" s="1">
        <v>13</v>
      </c>
      <c r="B14" s="3" t="s">
        <v>17</v>
      </c>
      <c r="C14" s="4">
        <v>130000</v>
      </c>
      <c r="D14" s="3">
        <v>110</v>
      </c>
      <c r="E14" s="3">
        <v>54</v>
      </c>
    </row>
    <row r="15" spans="1:18" ht="28.8" x14ac:dyDescent="0.3">
      <c r="A15" s="1">
        <v>14</v>
      </c>
      <c r="B15" s="3" t="s">
        <v>18</v>
      </c>
      <c r="C15" s="4">
        <v>200000</v>
      </c>
      <c r="D15" s="3">
        <v>220</v>
      </c>
      <c r="E15" s="3">
        <v>40</v>
      </c>
    </row>
    <row r="16" spans="1:18" ht="28.8" x14ac:dyDescent="0.3">
      <c r="A16" s="1">
        <v>15</v>
      </c>
      <c r="B16" s="3" t="s">
        <v>19</v>
      </c>
      <c r="C16" s="4">
        <v>230000</v>
      </c>
      <c r="D16" s="3">
        <v>150</v>
      </c>
      <c r="E16" s="3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0603-E423-4631-B4DD-93B9BB9E896B}">
  <dimension ref="A1:E6"/>
  <sheetViews>
    <sheetView workbookViewId="0">
      <selection activeCell="B2" sqref="B2"/>
    </sheetView>
  </sheetViews>
  <sheetFormatPr defaultRowHeight="14.4" x14ac:dyDescent="0.3"/>
  <sheetData>
    <row r="1" spans="1:5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8"/>
    </row>
    <row r="2" spans="1:5" ht="28.8" x14ac:dyDescent="0.3">
      <c r="A2" s="3" t="s">
        <v>5</v>
      </c>
      <c r="B2">
        <f>VLOOKUP(A2,Sheet2!B1:E16,2)</f>
        <v>60000</v>
      </c>
      <c r="C2">
        <f>VLOOKUP(Sheet3!A2,Sheet2!B2:E16,3,0)</f>
        <v>97</v>
      </c>
      <c r="D2">
        <f>VLOOKUP(A2,Sheet2!B2:E16,4,0)</f>
        <v>65</v>
      </c>
    </row>
    <row r="3" spans="1:5" ht="28.8" x14ac:dyDescent="0.3">
      <c r="A3" s="3" t="s">
        <v>6</v>
      </c>
      <c r="B3">
        <f>VLOOKUP(A3,Sheet2!B2:E17,2)</f>
        <v>68000</v>
      </c>
      <c r="C3">
        <f>VLOOKUP(Sheet3!A3,Sheet2!B3:E17,3,0)</f>
        <v>150</v>
      </c>
      <c r="D3">
        <f>VLOOKUP(A3,Sheet2!B3:E17,4,0)</f>
        <v>50</v>
      </c>
    </row>
    <row r="4" spans="1:5" ht="28.8" x14ac:dyDescent="0.3">
      <c r="A4" s="3" t="s">
        <v>7</v>
      </c>
      <c r="B4">
        <f>VLOOKUP(A4,Sheet2!B3:E18,2)</f>
        <v>230000</v>
      </c>
      <c r="C4">
        <f>VLOOKUP(Sheet3!A4,Sheet2!B4:E18,3,0)</f>
        <v>160</v>
      </c>
      <c r="D4">
        <f>VLOOKUP(A4,Sheet2!B4:E18,4,0)</f>
        <v>45</v>
      </c>
    </row>
    <row r="5" spans="1:5" ht="28.8" x14ac:dyDescent="0.3">
      <c r="A5" s="3" t="s">
        <v>8</v>
      </c>
      <c r="B5">
        <f>VLOOKUP(A5,Sheet2!B4:E19,2)</f>
        <v>73000</v>
      </c>
      <c r="C5">
        <f>VLOOKUP(Sheet3!A5,Sheet2!B5:E19,3,0)</f>
        <v>125</v>
      </c>
      <c r="D5">
        <f>VLOOKUP(A5,Sheet2!B5:E19,4,0)</f>
        <v>60</v>
      </c>
    </row>
    <row r="6" spans="1:5" ht="28.8" x14ac:dyDescent="0.3">
      <c r="A6" s="3" t="s">
        <v>9</v>
      </c>
      <c r="B6">
        <f>VLOOKUP(A6,Sheet2!B5:E20,2)</f>
        <v>230000</v>
      </c>
      <c r="C6">
        <f>VLOOKUP(Sheet3!A6,Sheet2!B6:E20,3,0)</f>
        <v>149</v>
      </c>
      <c r="D6">
        <f>VLOOKUP(A6,Sheet2!B6:E20,4,0)</f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C1D0C-AC93-41EA-ADB1-C33A3110C013}">
  <dimension ref="A1:E16"/>
  <sheetViews>
    <sheetView workbookViewId="0">
      <selection sqref="A1:E16"/>
    </sheetView>
  </sheetViews>
  <sheetFormatPr defaultRowHeight="14.4" x14ac:dyDescent="0.3"/>
  <sheetData>
    <row r="1" spans="1:5" ht="28.8" x14ac:dyDescent="0.3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8.8" x14ac:dyDescent="0.3">
      <c r="A2" s="1">
        <v>1</v>
      </c>
      <c r="B2" s="3" t="s">
        <v>5</v>
      </c>
      <c r="C2" s="4">
        <v>60000</v>
      </c>
      <c r="D2" s="3">
        <v>97</v>
      </c>
      <c r="E2" s="3">
        <v>65</v>
      </c>
    </row>
    <row r="3" spans="1:5" ht="28.8" x14ac:dyDescent="0.3">
      <c r="A3" s="1">
        <v>2</v>
      </c>
      <c r="B3" s="3" t="s">
        <v>6</v>
      </c>
      <c r="C3" s="4">
        <v>68000</v>
      </c>
      <c r="D3" s="3">
        <v>150</v>
      </c>
      <c r="E3" s="3">
        <v>50</v>
      </c>
    </row>
    <row r="4" spans="1:5" ht="28.8" x14ac:dyDescent="0.3">
      <c r="A4" s="1">
        <v>3</v>
      </c>
      <c r="B4" s="3" t="s">
        <v>7</v>
      </c>
      <c r="C4" s="4">
        <v>72000</v>
      </c>
      <c r="D4" s="3">
        <v>160</v>
      </c>
      <c r="E4" s="3">
        <v>45</v>
      </c>
    </row>
    <row r="5" spans="1:5" ht="28.8" x14ac:dyDescent="0.3">
      <c r="A5" s="1">
        <v>4</v>
      </c>
      <c r="B5" s="3" t="s">
        <v>8</v>
      </c>
      <c r="C5" s="4">
        <v>73000</v>
      </c>
      <c r="D5" s="3">
        <v>125</v>
      </c>
      <c r="E5" s="3">
        <v>60</v>
      </c>
    </row>
    <row r="6" spans="1:5" ht="28.8" x14ac:dyDescent="0.3">
      <c r="A6" s="1">
        <v>5</v>
      </c>
      <c r="B6" s="3" t="s">
        <v>9</v>
      </c>
      <c r="C6" s="4">
        <v>75000</v>
      </c>
      <c r="D6" s="3">
        <v>149</v>
      </c>
      <c r="E6" s="3">
        <v>43</v>
      </c>
    </row>
    <row r="7" spans="1:5" ht="28.8" x14ac:dyDescent="0.3">
      <c r="A7" s="1">
        <v>6</v>
      </c>
      <c r="B7" s="3" t="s">
        <v>10</v>
      </c>
      <c r="C7" s="4">
        <v>75000</v>
      </c>
      <c r="D7" s="3">
        <v>155</v>
      </c>
      <c r="E7" s="3">
        <v>50</v>
      </c>
    </row>
    <row r="8" spans="1:5" ht="28.8" x14ac:dyDescent="0.3">
      <c r="A8" s="1">
        <v>7</v>
      </c>
      <c r="B8" s="3" t="s">
        <v>11</v>
      </c>
      <c r="C8" s="4">
        <v>80000</v>
      </c>
      <c r="D8" s="3">
        <v>350</v>
      </c>
      <c r="E8" s="3">
        <v>35</v>
      </c>
    </row>
    <row r="9" spans="1:5" ht="28.8" x14ac:dyDescent="0.3">
      <c r="A9" s="1">
        <v>8</v>
      </c>
      <c r="B9" s="3" t="s">
        <v>12</v>
      </c>
      <c r="C9" s="4">
        <v>105000</v>
      </c>
      <c r="D9" s="3">
        <v>250</v>
      </c>
      <c r="E9" s="3">
        <v>40</v>
      </c>
    </row>
    <row r="10" spans="1:5" ht="28.8" x14ac:dyDescent="0.3">
      <c r="A10" s="1">
        <v>9</v>
      </c>
      <c r="B10" s="3" t="s">
        <v>13</v>
      </c>
      <c r="C10" s="4">
        <v>115000</v>
      </c>
      <c r="D10" s="3">
        <v>100</v>
      </c>
      <c r="E10" s="3">
        <v>70</v>
      </c>
    </row>
    <row r="11" spans="1:5" ht="28.8" x14ac:dyDescent="0.3">
      <c r="A11" s="1">
        <v>10</v>
      </c>
      <c r="B11" s="3" t="s">
        <v>14</v>
      </c>
      <c r="C11" s="4">
        <v>120000</v>
      </c>
      <c r="D11" s="3">
        <v>110</v>
      </c>
      <c r="E11" s="3">
        <v>55</v>
      </c>
    </row>
    <row r="12" spans="1:5" ht="28.8" x14ac:dyDescent="0.3">
      <c r="A12" s="1">
        <v>11</v>
      </c>
      <c r="B12" s="3" t="s">
        <v>15</v>
      </c>
      <c r="C12" s="4">
        <v>125000</v>
      </c>
      <c r="D12" s="3">
        <v>110</v>
      </c>
      <c r="E12" s="3">
        <v>50</v>
      </c>
    </row>
    <row r="13" spans="1:5" ht="28.8" x14ac:dyDescent="0.3">
      <c r="A13" s="1">
        <v>12</v>
      </c>
      <c r="B13" s="3" t="s">
        <v>16</v>
      </c>
      <c r="C13" s="4">
        <v>125000</v>
      </c>
      <c r="D13" s="3">
        <v>125</v>
      </c>
      <c r="E13" s="3">
        <v>48</v>
      </c>
    </row>
    <row r="14" spans="1:5" ht="28.8" x14ac:dyDescent="0.3">
      <c r="A14" s="1">
        <v>13</v>
      </c>
      <c r="B14" s="3" t="s">
        <v>17</v>
      </c>
      <c r="C14" s="4">
        <v>130000</v>
      </c>
      <c r="D14" s="3">
        <v>110</v>
      </c>
      <c r="E14" s="3">
        <v>54</v>
      </c>
    </row>
    <row r="15" spans="1:5" ht="28.8" x14ac:dyDescent="0.3">
      <c r="A15" s="1">
        <v>14</v>
      </c>
      <c r="B15" s="3" t="s">
        <v>18</v>
      </c>
      <c r="C15" s="4">
        <v>200000</v>
      </c>
      <c r="D15" s="3">
        <v>220</v>
      </c>
      <c r="E15" s="3">
        <v>40</v>
      </c>
    </row>
    <row r="16" spans="1:5" ht="28.8" x14ac:dyDescent="0.3">
      <c r="A16" s="1">
        <v>15</v>
      </c>
      <c r="B16" s="3" t="s">
        <v>19</v>
      </c>
      <c r="C16" s="4">
        <v>230000</v>
      </c>
      <c r="D16" s="3">
        <v>150</v>
      </c>
      <c r="E16" s="3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Sheet6</vt:lpstr>
      <vt:lpstr>Sheet1</vt:lpstr>
      <vt:lpstr>Sheet7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2025-08-13T07:52:50Z</dcterms:modified>
</cp:coreProperties>
</file>