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2"/>
  </bookViews>
  <sheets>
    <sheet name="Working" sheetId="2" r:id="rId1"/>
    <sheet name="Datasheet" sheetId="1" r:id="rId2"/>
    <sheet name="Dashboard 1" sheetId="4" r:id="rId3"/>
    <sheet name="Wireframe for dashboard"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5" i="4" l="1"/>
  <c r="T15" i="4"/>
  <c r="S16" i="4"/>
  <c r="T16" i="4"/>
  <c r="S17" i="4"/>
  <c r="T17" i="4"/>
  <c r="S18" i="4"/>
  <c r="T18" i="4"/>
  <c r="S19" i="4"/>
  <c r="T19" i="4"/>
  <c r="S20" i="4"/>
  <c r="T20" i="4"/>
  <c r="S21" i="4"/>
  <c r="T21" i="4"/>
  <c r="S22" i="4"/>
  <c r="T22" i="4"/>
  <c r="S23" i="4"/>
  <c r="T23" i="4"/>
  <c r="S24" i="4"/>
  <c r="T24" i="4"/>
  <c r="R16" i="4"/>
  <c r="R17" i="4"/>
  <c r="R18" i="4"/>
  <c r="R19" i="4"/>
  <c r="R20" i="4"/>
  <c r="R21" i="4"/>
  <c r="R22" i="4"/>
  <c r="R23" i="4"/>
  <c r="R24" i="4"/>
  <c r="R15" i="4"/>
  <c r="N15" i="4"/>
  <c r="O15" i="4"/>
  <c r="N16" i="4"/>
  <c r="O16" i="4"/>
  <c r="N17" i="4"/>
  <c r="O17" i="4"/>
  <c r="N18" i="4"/>
  <c r="O18" i="4"/>
  <c r="N19" i="4"/>
  <c r="O19" i="4"/>
  <c r="N20" i="4"/>
  <c r="O20" i="4"/>
  <c r="N21" i="4"/>
  <c r="O21" i="4"/>
  <c r="N22" i="4"/>
  <c r="O22" i="4"/>
  <c r="N23" i="4"/>
  <c r="O23" i="4"/>
  <c r="N24" i="4"/>
  <c r="O24" i="4"/>
  <c r="M16" i="4"/>
  <c r="M17" i="4"/>
  <c r="M18" i="4"/>
  <c r="M19" i="4"/>
  <c r="M20" i="4"/>
  <c r="M21" i="4"/>
  <c r="M22" i="4"/>
  <c r="M23" i="4"/>
  <c r="M24" i="4"/>
  <c r="M15" i="4"/>
  <c r="I15" i="4"/>
  <c r="J15" i="4"/>
  <c r="K15" i="4" s="1"/>
  <c r="I16" i="4"/>
  <c r="J16" i="4"/>
  <c r="I17" i="4"/>
  <c r="J17" i="4"/>
  <c r="I18" i="4"/>
  <c r="J18" i="4"/>
  <c r="I19" i="4"/>
  <c r="J19" i="4"/>
  <c r="K19" i="4" s="1"/>
  <c r="I20" i="4"/>
  <c r="J20" i="4"/>
  <c r="I21" i="4"/>
  <c r="J21" i="4"/>
  <c r="I22" i="4"/>
  <c r="J22" i="4"/>
  <c r="I23" i="4"/>
  <c r="J23" i="4"/>
  <c r="K23" i="4" s="1"/>
  <c r="I24" i="4"/>
  <c r="K24" i="4" s="1"/>
  <c r="J24" i="4"/>
  <c r="H16" i="4"/>
  <c r="H17" i="4"/>
  <c r="H18" i="4"/>
  <c r="H19" i="4"/>
  <c r="H20" i="4"/>
  <c r="H21" i="4"/>
  <c r="H22" i="4"/>
  <c r="H23" i="4"/>
  <c r="H24" i="4"/>
  <c r="H15" i="4"/>
  <c r="C16" i="4"/>
  <c r="D16" i="4"/>
  <c r="E16" i="4"/>
  <c r="F16" i="4" s="1"/>
  <c r="C17" i="4"/>
  <c r="D17" i="4"/>
  <c r="E17" i="4"/>
  <c r="C18" i="4"/>
  <c r="D18" i="4"/>
  <c r="E18" i="4"/>
  <c r="C19" i="4"/>
  <c r="D19" i="4"/>
  <c r="E19" i="4"/>
  <c r="F19" i="4" s="1"/>
  <c r="C20" i="4"/>
  <c r="D20" i="4"/>
  <c r="E20" i="4"/>
  <c r="F20" i="4" s="1"/>
  <c r="C21" i="4"/>
  <c r="D21" i="4"/>
  <c r="E21" i="4"/>
  <c r="C22" i="4"/>
  <c r="D22" i="4"/>
  <c r="E22" i="4"/>
  <c r="C23" i="4"/>
  <c r="D23" i="4"/>
  <c r="E23" i="4"/>
  <c r="C24" i="4"/>
  <c r="D24" i="4"/>
  <c r="E24" i="4"/>
  <c r="D15" i="4"/>
  <c r="E15" i="4"/>
  <c r="C15" i="4"/>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D122" i="2"/>
  <c r="E122" i="2"/>
  <c r="D123" i="2"/>
  <c r="E123" i="2"/>
  <c r="D124" i="2"/>
  <c r="E124" i="2"/>
  <c r="D125" i="2"/>
  <c r="E125" i="2"/>
  <c r="D126" i="2"/>
  <c r="E126" i="2"/>
  <c r="D127" i="2"/>
  <c r="E127" i="2"/>
  <c r="D128" i="2"/>
  <c r="E128" i="2"/>
  <c r="D129" i="2"/>
  <c r="E129" i="2"/>
  <c r="D130" i="2"/>
  <c r="E130" i="2"/>
  <c r="D131" i="2"/>
  <c r="E131" i="2"/>
  <c r="D132" i="2"/>
  <c r="E132" i="2"/>
  <c r="D133" i="2"/>
  <c r="E133" i="2"/>
  <c r="D134" i="2"/>
  <c r="E134" i="2"/>
  <c r="D135" i="2"/>
  <c r="E135" i="2"/>
  <c r="D136" i="2"/>
  <c r="E136" i="2"/>
  <c r="D137" i="2"/>
  <c r="E137" i="2"/>
  <c r="D138" i="2"/>
  <c r="E138" i="2"/>
  <c r="E96" i="2"/>
  <c r="D96" i="2"/>
  <c r="G66" i="2"/>
  <c r="H66" i="2"/>
  <c r="I66" i="2" s="1"/>
  <c r="G67" i="2"/>
  <c r="H67" i="2"/>
  <c r="I67" i="2" s="1"/>
  <c r="G68" i="2"/>
  <c r="H68" i="2"/>
  <c r="I68" i="2" s="1"/>
  <c r="G69" i="2"/>
  <c r="H69" i="2"/>
  <c r="I69" i="2" s="1"/>
  <c r="G70" i="2"/>
  <c r="H70" i="2"/>
  <c r="I70" i="2" s="1"/>
  <c r="G71" i="2"/>
  <c r="H71" i="2"/>
  <c r="I71" i="2" s="1"/>
  <c r="G72" i="2"/>
  <c r="H72" i="2"/>
  <c r="I72" i="2" s="1"/>
  <c r="G73" i="2"/>
  <c r="H73" i="2"/>
  <c r="I73" i="2" s="1"/>
  <c r="G74" i="2"/>
  <c r="H74" i="2"/>
  <c r="I74" i="2" s="1"/>
  <c r="G75" i="2"/>
  <c r="H75" i="2"/>
  <c r="I75" i="2" s="1"/>
  <c r="G76" i="2"/>
  <c r="H76" i="2"/>
  <c r="I76" i="2" s="1"/>
  <c r="G77" i="2"/>
  <c r="H77" i="2"/>
  <c r="I77" i="2" s="1"/>
  <c r="G78" i="2"/>
  <c r="H78" i="2"/>
  <c r="I78" i="2" s="1"/>
  <c r="G79" i="2"/>
  <c r="H79" i="2"/>
  <c r="I79" i="2" s="1"/>
  <c r="G80" i="2"/>
  <c r="H80" i="2"/>
  <c r="I80" i="2" s="1"/>
  <c r="G81" i="2"/>
  <c r="H81" i="2"/>
  <c r="I81" i="2" s="1"/>
  <c r="F70" i="2"/>
  <c r="F74" i="2"/>
  <c r="F78" i="2"/>
  <c r="F66" i="2"/>
  <c r="F7" i="2"/>
  <c r="E7" i="2"/>
  <c r="P24" i="4" l="1"/>
  <c r="P20" i="4"/>
  <c r="P16" i="4"/>
  <c r="U15" i="4"/>
  <c r="P23" i="4"/>
  <c r="P15" i="4"/>
  <c r="U22" i="4"/>
  <c r="U21" i="4"/>
  <c r="U17" i="4"/>
  <c r="U24" i="4"/>
  <c r="U20" i="4"/>
  <c r="U16" i="4"/>
  <c r="P21" i="4"/>
  <c r="P17" i="4"/>
  <c r="U23" i="4"/>
  <c r="U19" i="4"/>
  <c r="P19" i="4"/>
  <c r="S25" i="4"/>
  <c r="N25" i="4"/>
  <c r="U18" i="4"/>
  <c r="P22" i="4"/>
  <c r="P18" i="4"/>
  <c r="O25" i="4"/>
  <c r="T25" i="4"/>
  <c r="D25" i="4"/>
  <c r="F18" i="4"/>
  <c r="E25" i="4"/>
  <c r="F22" i="4"/>
  <c r="I25" i="4"/>
  <c r="F24" i="4"/>
  <c r="F21" i="4"/>
  <c r="K22" i="4"/>
  <c r="K18" i="4"/>
  <c r="F23" i="4"/>
  <c r="K21" i="4"/>
  <c r="K17" i="4"/>
  <c r="F17" i="4"/>
  <c r="K20" i="4"/>
  <c r="J25" i="4"/>
  <c r="F15" i="4"/>
  <c r="K16" i="4"/>
</calcChain>
</file>

<file path=xl/sharedStrings.xml><?xml version="1.0" encoding="utf-8"?>
<sst xmlns="http://schemas.openxmlformats.org/spreadsheetml/2006/main" count="130140" uniqueCount="10980">
  <si>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</si>
  <si>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</si>
  <si>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</si>
  <si>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</si>
  <si>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</si>
  <si>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</si>
  <si>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</si>
  <si>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</si>
  <si>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</si>
  <si>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</si>
  <si>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</si>
  <si>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</si>
  <si>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</si>
  <si>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</si>
  <si>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</si>
  <si>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</si>
  <si>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</si>
  <si>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</si>
  <si>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</si>
  <si>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</si>
  <si>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</si>
  <si>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</si>
  <si>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</si>
  <si>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</si>
  <si>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</si>
  <si>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</si>
  <si>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</si>
  <si>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</si>
  <si>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</si>
  <si>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</si>
  <si>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</si>
  <si>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</si>
  <si>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</si>
  <si>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</si>
  <si>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</si>
  <si>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</si>
  <si>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</si>
  <si>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</si>
  <si>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</si>
  <si>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</si>
  <si>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</si>
  <si>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</si>
  <si>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</si>
  <si>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</si>
  <si>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</si>
  <si>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</si>
  <si>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</si>
  <si>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</si>
  <si>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</si>
  <si>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</si>
  <si>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</si>
  <si>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</si>
  <si>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</si>
  <si>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</si>
  <si>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</si>
  <si>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</si>
  <si>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</si>
  <si>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</si>
  <si>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</si>
  <si>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</si>
  <si>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</si>
  <si>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</si>
  <si>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</si>
  <si>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</si>
  <si>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</si>
  <si>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</si>
  <si>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</si>
  <si>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</si>
  <si>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</si>
  <si>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</si>
  <si>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</si>
  <si>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</si>
  <si>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</si>
  <si>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</si>
  <si>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</si>
  <si>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</si>
  <si>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</si>
  <si>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</si>
  <si>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</si>
  <si>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</si>
  <si>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</si>
  <si>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</si>
  <si>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</si>
  <si>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</si>
  <si>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</si>
  <si>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</si>
  <si>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</si>
  <si>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</si>
  <si>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</si>
  <si>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</si>
  <si>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</si>
  <si>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</si>
  <si>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</si>
  <si>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</si>
  <si>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</si>
  <si>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</si>
  <si>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</si>
  <si>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</si>
  <si>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</si>
  <si>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</si>
  <si>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</si>
  <si>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</si>
  <si>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</si>
  <si>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</si>
  <si>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</si>
  <si>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</si>
  <si>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</si>
  <si>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</si>
  <si>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</si>
  <si>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</si>
  <si>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</si>
  <si>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</si>
  <si>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</si>
  <si>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</si>
  <si>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</si>
  <si>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</si>
  <si>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</si>
  <si>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</si>
  <si>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</si>
  <si>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</si>
  <si>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</si>
  <si>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</si>
  <si>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</si>
  <si>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</si>
  <si>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</si>
  <si>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</si>
  <si>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</si>
  <si>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</si>
  <si>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</si>
  <si>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</si>
  <si>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</si>
  <si>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</si>
  <si>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</si>
  <si>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</si>
  <si>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</si>
  <si>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</si>
  <si>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</si>
  <si>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</si>
  <si>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</si>
  <si>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</si>
  <si>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</si>
  <si>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</si>
  <si>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</si>
  <si>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</si>
  <si>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</si>
  <si>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</si>
  <si>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</si>
  <si>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</si>
  <si>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</si>
  <si>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</si>
  <si>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</si>
  <si>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</si>
  <si>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</si>
  <si>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</si>
  <si>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</si>
  <si>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</si>
  <si>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</si>
  <si>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</si>
  <si>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</si>
  <si>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</si>
  <si>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</si>
  <si>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</si>
  <si>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</si>
  <si>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</si>
  <si>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</si>
  <si>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</si>
  <si>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</si>
  <si>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</si>
  <si>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</si>
  <si>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</si>
  <si>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</si>
  <si>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</si>
  <si>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</si>
  <si>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</si>
  <si>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</si>
  <si>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</si>
  <si>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</si>
  <si>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</si>
  <si>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</si>
  <si>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</si>
  <si>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</si>
  <si>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</si>
  <si>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</si>
  <si>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</si>
  <si>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</si>
  <si>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</si>
  <si>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</si>
  <si>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</si>
  <si>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</si>
  <si>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</si>
  <si>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</si>
  <si>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</si>
  <si>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</si>
  <si>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</si>
  <si>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</si>
  <si>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</si>
  <si>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</si>
  <si>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</si>
  <si>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</si>
  <si>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</si>
  <si>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</si>
  <si>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</si>
  <si>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</si>
  <si>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</si>
  <si>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</si>
  <si>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</si>
  <si>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</si>
  <si>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</si>
  <si>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</si>
  <si>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</si>
  <si>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</si>
  <si>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</si>
  <si>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</si>
  <si>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</si>
  <si>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</si>
  <si>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</si>
  <si>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</si>
  <si>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</si>
  <si>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</si>
  <si>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</si>
  <si>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</si>
  <si>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</si>
  <si>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</si>
  <si>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</si>
  <si>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</si>
  <si>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</si>
  <si>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</si>
  <si>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</si>
  <si>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</si>
  <si>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</si>
  <si>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</si>
  <si>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</si>
  <si>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</si>
  <si>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</si>
  <si>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</si>
  <si>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</si>
  <si>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</si>
  <si>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</si>
  <si>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</si>
  <si>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</si>
  <si>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</si>
  <si>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</si>
  <si>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</si>
  <si>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</si>
  <si>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</si>
  <si>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</si>
  <si>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</si>
  <si>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</si>
  <si>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</si>
  <si>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</si>
  <si>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</si>
  <si>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</si>
  <si>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</si>
  <si>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</si>
  <si>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</si>
  <si>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</si>
  <si>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</si>
  <si>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</si>
  <si>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</si>
  <si>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</si>
  <si>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</si>
  <si>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</si>
  <si>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</si>
  <si>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</si>
  <si>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</si>
  <si>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</si>
  <si>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</si>
  <si>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</si>
  <si>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</si>
  <si>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</si>
  <si>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</si>
  <si>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</si>
  <si>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</si>
  <si>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</si>
  <si>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</si>
  <si>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</si>
  <si>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</si>
  <si>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</si>
  <si>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</si>
  <si>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</si>
  <si>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</si>
  <si>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</si>
  <si>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</si>
  <si>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</si>
  <si>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</si>
  <si>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</si>
  <si>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</si>
  <si>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</si>
  <si>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</si>
  <si>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</si>
  <si>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</si>
  <si>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</si>
  <si>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</si>
  <si>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</si>
  <si>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</si>
  <si>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</si>
  <si>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</si>
  <si>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</si>
  <si>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</si>
  <si>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</si>
  <si>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</si>
  <si>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</si>
  <si>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</si>
  <si>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</si>
  <si>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</si>
  <si>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</si>
  <si>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</si>
  <si>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</si>
  <si>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</si>
  <si>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</si>
  <si>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</si>
  <si>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</si>
  <si>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</si>
  <si>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</si>
  <si>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</si>
  <si>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</si>
  <si>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</si>
  <si>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</si>
  <si>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</si>
  <si>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</si>
  <si>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</si>
  <si>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</si>
  <si>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</si>
  <si>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</si>
  <si>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</si>
  <si>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</si>
  <si>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</si>
  <si>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</si>
  <si>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</si>
  <si>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</si>
  <si>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</si>
  <si>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</si>
  <si>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</si>
  <si>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</si>
  <si>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</si>
  <si>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</si>
  <si>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</si>
  <si>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</si>
  <si>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</si>
  <si>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</si>
  <si>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</si>
  <si>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</si>
  <si>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</si>
  <si>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</si>
  <si>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</si>
  <si>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</si>
  <si>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</si>
  <si>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</si>
  <si>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</si>
  <si>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</si>
  <si>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</si>
  <si>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</si>
  <si>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</si>
  <si>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</si>
  <si>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</si>
  <si>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</si>
  <si>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</si>
  <si>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</si>
  <si>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</si>
  <si>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</si>
  <si>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</si>
  <si>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</si>
  <si>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</si>
  <si>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</si>
  <si>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</si>
  <si>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</si>
  <si>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</si>
  <si>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</si>
  <si>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</si>
  <si>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</si>
  <si>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</si>
  <si>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</si>
  <si>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</si>
  <si>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</si>
  <si>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</si>
  <si>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</si>
  <si>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</si>
  <si>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</si>
  <si>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</si>
  <si>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</si>
  <si>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</si>
  <si>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</si>
  <si>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</si>
  <si>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</si>
  <si>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</si>
  <si>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</si>
  <si>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</si>
  <si>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</si>
  <si>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</si>
  <si>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</si>
  <si>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</si>
  <si>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</si>
  <si>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</si>
  <si>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</si>
  <si>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</si>
  <si>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</si>
  <si>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</si>
  <si>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</si>
  <si>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</si>
  <si>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</si>
  <si>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</si>
  <si>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</si>
  <si>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</si>
  <si>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</si>
  <si>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</si>
  <si>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</si>
  <si>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</si>
  <si>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</si>
  <si>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</si>
  <si>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</si>
  <si>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</si>
  <si>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</si>
  <si>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</si>
  <si>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</si>
  <si>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</si>
  <si>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</si>
  <si>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</si>
  <si>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</si>
  <si>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</si>
  <si>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</si>
  <si>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</si>
  <si>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</si>
  <si>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</si>
  <si>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</si>
  <si>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</si>
  <si>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</si>
  <si>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</si>
  <si>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</si>
  <si>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</si>
  <si>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</si>
  <si>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</si>
  <si>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</si>
  <si>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</si>
  <si>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</si>
  <si>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</si>
  <si>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</si>
  <si>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</si>
  <si>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</si>
  <si>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</si>
  <si>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</si>
  <si>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</si>
  <si>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</si>
  <si>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</si>
  <si>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</si>
  <si>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</si>
  <si>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</si>
  <si>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</si>
  <si>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</si>
  <si>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</si>
  <si>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</si>
  <si>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</si>
  <si>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</si>
  <si>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</si>
  <si>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</si>
  <si>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</si>
  <si>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</si>
  <si>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</si>
  <si>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</si>
  <si>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</si>
  <si>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</si>
  <si>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</si>
  <si>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</si>
  <si>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</si>
  <si>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</si>
  <si>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</si>
  <si>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</si>
  <si>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</si>
  <si>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</si>
  <si>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</si>
  <si>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</si>
  <si>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</si>
  <si>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</si>
  <si>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</si>
  <si>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</si>
  <si>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</si>
  <si>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</si>
  <si>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</si>
  <si>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</si>
  <si>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</si>
  <si>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</si>
  <si>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</si>
  <si>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</si>
  <si>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</si>
  <si>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</si>
  <si>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</si>
  <si>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</si>
  <si>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</si>
  <si>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</si>
  <si>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</si>
  <si>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</si>
  <si>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</si>
  <si>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</si>
  <si>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</si>
  <si>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</si>
  <si>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</si>
  <si>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</si>
  <si>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</si>
  <si>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</si>
  <si>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</si>
  <si>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</si>
  <si>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</si>
  <si>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</si>
  <si>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</si>
  <si>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</si>
  <si>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</si>
  <si>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</si>
  <si>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</si>
  <si>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</si>
  <si>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</si>
  <si>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</si>
  <si>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</si>
  <si>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</si>
  <si>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</si>
  <si>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</si>
  <si>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</si>
  <si>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</si>
  <si>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</si>
  <si>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</si>
  <si>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</si>
  <si>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</si>
  <si>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</si>
  <si>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</si>
  <si>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</si>
  <si>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</si>
  <si>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</si>
  <si>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</si>
  <si>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</si>
  <si>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</si>
  <si>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</si>
  <si>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</si>
  <si>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</si>
  <si>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</si>
  <si>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</si>
  <si>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</si>
  <si>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</si>
  <si>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</si>
  <si>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</si>
  <si>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</si>
  <si>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</si>
  <si>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</si>
  <si>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</si>
  <si>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</si>
  <si>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</si>
  <si>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</si>
  <si>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</si>
  <si>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</si>
  <si>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</si>
  <si>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</si>
  <si>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</si>
  <si>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</si>
  <si>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</si>
  <si>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</si>
  <si>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</si>
  <si>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</si>
  <si>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</si>
  <si>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</si>
  <si>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</si>
  <si>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</si>
  <si>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</si>
  <si>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</si>
  <si>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</si>
  <si>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</si>
  <si>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</si>
  <si>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</si>
  <si>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</si>
  <si>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</si>
  <si>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</si>
  <si>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</si>
  <si>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</si>
  <si>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</si>
  <si>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</si>
  <si>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</si>
  <si>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</si>
  <si>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</si>
  <si>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</si>
  <si>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</si>
  <si>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</si>
  <si>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</si>
  <si>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</si>
  <si>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</si>
  <si>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</si>
  <si>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</si>
  <si>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</si>
  <si>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</si>
  <si>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</si>
  <si>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</si>
  <si>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</si>
  <si>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</si>
  <si>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</si>
  <si>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</si>
  <si>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</si>
  <si>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</si>
  <si>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</si>
  <si>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</si>
  <si>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</si>
  <si>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</si>
  <si>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</si>
  <si>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</si>
  <si>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</si>
  <si>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</si>
  <si>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</si>
  <si>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</si>
  <si>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</si>
  <si>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</si>
  <si>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</si>
  <si>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</si>
  <si>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</si>
  <si>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</si>
  <si>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</si>
  <si>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</si>
  <si>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</si>
  <si>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</si>
  <si>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</si>
  <si>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</si>
  <si>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</si>
  <si>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</si>
  <si>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</si>
  <si>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</si>
  <si>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</si>
  <si>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</si>
  <si>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</si>
  <si>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</si>
  <si>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</si>
  <si>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</si>
  <si>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</si>
  <si>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</si>
  <si>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</si>
  <si>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</si>
  <si>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</si>
  <si>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</si>
  <si>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</si>
  <si>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</si>
  <si>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</si>
  <si>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</si>
  <si>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</si>
  <si>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</si>
  <si>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</si>
  <si>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</si>
  <si>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</si>
  <si>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</si>
  <si>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</si>
  <si>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</si>
  <si>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</si>
  <si>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</si>
  <si>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</si>
  <si>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</si>
  <si>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</si>
  <si>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</si>
  <si>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</si>
  <si>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</si>
  <si>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</si>
  <si>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</si>
  <si>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</si>
  <si>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</si>
  <si>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</si>
  <si>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</si>
  <si>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</si>
  <si>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</si>
  <si>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</si>
  <si>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</si>
  <si>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</si>
  <si>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</si>
  <si>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</si>
  <si>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</si>
  <si>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</si>
  <si>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</si>
  <si>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</si>
  <si>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</si>
  <si>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</si>
  <si>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</si>
  <si>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</si>
  <si>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</si>
  <si>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</si>
  <si>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</si>
  <si>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</si>
  <si>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</si>
  <si>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</si>
  <si>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</si>
  <si>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</si>
  <si>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</si>
  <si>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</si>
  <si>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</si>
  <si>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</si>
  <si>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</si>
  <si>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</si>
  <si>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</si>
  <si>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</si>
  <si>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</si>
  <si>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</si>
  <si>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</si>
  <si>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</si>
  <si>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</si>
  <si>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</si>
  <si>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</si>
  <si>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</si>
  <si>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</si>
  <si>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</si>
  <si>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</si>
  <si>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</si>
  <si>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</si>
  <si>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</si>
  <si>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</si>
  <si>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</si>
  <si>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</si>
  <si>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</si>
  <si>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</si>
  <si>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</si>
  <si>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</si>
  <si>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</si>
  <si>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</si>
  <si>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</si>
  <si>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</si>
  <si>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</si>
  <si>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</si>
  <si>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</si>
  <si>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</si>
  <si>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</si>
  <si>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</si>
  <si>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</si>
  <si>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</si>
  <si>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</si>
  <si>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</si>
  <si>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</si>
  <si>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</si>
  <si>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</si>
  <si>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</si>
  <si>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</si>
  <si>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</si>
  <si>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</si>
  <si>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</si>
  <si>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</si>
  <si>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</si>
  <si>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</si>
  <si>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</si>
  <si>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</si>
  <si>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</si>
  <si>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</si>
  <si>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</si>
  <si>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</si>
  <si>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</si>
  <si>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</si>
  <si>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</si>
  <si>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</si>
  <si>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</si>
  <si>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</si>
  <si>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</si>
  <si>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</si>
  <si>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</si>
  <si>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</si>
  <si>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</si>
  <si>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</si>
  <si>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</si>
  <si>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</si>
  <si>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</si>
  <si>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</si>
  <si>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</si>
  <si>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</si>
  <si>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</si>
  <si>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</si>
  <si>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</si>
  <si>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</si>
  <si>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</si>
  <si>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</si>
  <si>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</si>
  <si>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</si>
  <si>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</si>
  <si>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</si>
  <si>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</si>
  <si>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</si>
  <si>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</si>
  <si>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</si>
  <si>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</si>
  <si>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</si>
  <si>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</si>
  <si>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</si>
  <si>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</si>
  <si>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</si>
  <si>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</si>
  <si>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</si>
  <si>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</si>
  <si>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</si>
  <si>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</si>
  <si>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</si>
  <si>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</si>
  <si>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</si>
  <si>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</si>
  <si>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</si>
  <si>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</si>
  <si>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</si>
  <si>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</si>
  <si>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</si>
  <si>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</si>
  <si>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</si>
  <si>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</si>
  <si>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</si>
  <si>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</si>
  <si>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</si>
  <si>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</si>
  <si>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</si>
  <si>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</si>
  <si>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</si>
  <si>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</si>
  <si>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</si>
  <si>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</si>
  <si>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</si>
  <si>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</si>
  <si>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</si>
  <si>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</si>
  <si>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</si>
  <si>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</si>
  <si>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</si>
  <si>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</si>
  <si>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</si>
  <si>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</si>
  <si>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</si>
  <si>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</si>
  <si>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</si>
  <si>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</si>
  <si>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</si>
  <si>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</si>
  <si>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</si>
  <si>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</si>
  <si>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</si>
  <si>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</si>
  <si>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</si>
  <si>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</si>
  <si>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</si>
  <si>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</si>
  <si>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</si>
  <si>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</si>
  <si>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</si>
  <si>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</si>
  <si>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</si>
  <si>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</si>
  <si>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</si>
  <si>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</si>
  <si>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</si>
  <si>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</si>
  <si>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</si>
  <si>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</si>
  <si>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</si>
  <si>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</si>
  <si>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</si>
  <si>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</si>
  <si>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</si>
  <si>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</si>
  <si>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</si>
  <si>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</si>
  <si>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</si>
  <si>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</si>
  <si>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</si>
  <si>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</si>
  <si>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</si>
  <si>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</si>
  <si>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</si>
  <si>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</si>
  <si>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</si>
  <si>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</si>
  <si>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</si>
  <si>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</si>
  <si>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</si>
  <si>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</si>
  <si>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</si>
  <si>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</si>
  <si>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</si>
  <si>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</si>
  <si>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</si>
  <si>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</si>
  <si>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</si>
  <si>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</si>
  <si>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</si>
  <si>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</si>
  <si>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</si>
  <si>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</si>
  <si>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</si>
  <si>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</si>
  <si>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</si>
  <si>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</si>
  <si>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</si>
  <si>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</si>
  <si>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</si>
  <si>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</si>
  <si>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</si>
  <si>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</si>
  <si>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</si>
  <si>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</si>
  <si>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</si>
  <si>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</si>
  <si>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</si>
  <si>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</si>
  <si>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</si>
  <si>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</si>
  <si>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</si>
  <si>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</si>
  <si>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</si>
  <si>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</si>
  <si>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</si>
  <si>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</si>
  <si>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</si>
  <si>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</si>
  <si>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</si>
  <si>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</si>
  <si>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</si>
  <si>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</si>
  <si>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</si>
  <si>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</si>
  <si>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</si>
  <si>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</si>
  <si>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</si>
  <si>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</si>
  <si>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</si>
  <si>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</si>
  <si>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</si>
  <si>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</si>
  <si>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</si>
  <si>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</si>
  <si>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</si>
  <si>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</si>
  <si>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</si>
  <si>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</si>
  <si>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</si>
  <si>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</si>
  <si>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</si>
  <si>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</si>
  <si>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</si>
  <si>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</si>
  <si>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</si>
  <si>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</si>
  <si>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</si>
  <si>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</si>
  <si>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</si>
  <si>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</si>
  <si>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</si>
  <si>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</si>
  <si>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</si>
  <si>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</si>
  <si>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</si>
  <si>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</si>
  <si>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</si>
  <si>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</si>
  <si>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</si>
  <si>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</si>
  <si>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</si>
  <si>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</si>
  <si>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</si>
  <si>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</si>
  <si>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</si>
  <si>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</si>
  <si>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</si>
  <si>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</si>
  <si>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</si>
  <si>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</si>
  <si>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</si>
  <si>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</si>
  <si>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</si>
  <si>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</si>
  <si>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</si>
  <si>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</si>
  <si>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</si>
  <si>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</si>
  <si>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</si>
  <si>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</si>
  <si>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</si>
  <si>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</si>
  <si>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</si>
  <si>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</si>
  <si>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</si>
  <si>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</si>
  <si>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</si>
  <si>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</si>
  <si>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</si>
  <si>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</si>
  <si>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</si>
  <si>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</si>
  <si>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</si>
  <si>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</si>
  <si>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</si>
  <si>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</si>
  <si>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</si>
  <si>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</si>
  <si>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</si>
  <si>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</si>
  <si>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</si>
  <si>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</si>
  <si>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</si>
  <si>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</si>
  <si>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</si>
  <si>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</si>
  <si>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</si>
  <si>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</si>
  <si>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</si>
  <si>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</si>
  <si>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</si>
  <si>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</si>
  <si>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</si>
  <si>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</si>
  <si>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</si>
  <si>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</si>
  <si>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</si>
  <si>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</si>
  <si>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</si>
  <si>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</si>
  <si>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</si>
  <si>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</si>
  <si>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</si>
  <si>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</si>
  <si>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</si>
  <si>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</si>
  <si>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</si>
  <si>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</si>
  <si>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</si>
  <si>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</si>
  <si>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</si>
  <si>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</si>
  <si>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</si>
  <si>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</si>
  <si>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</si>
  <si>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</si>
  <si>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</si>
  <si>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</si>
  <si>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</si>
  <si>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</si>
  <si>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</si>
  <si>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</si>
  <si>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</si>
  <si>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</si>
  <si>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</si>
  <si>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</si>
  <si>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</si>
  <si>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</si>
  <si>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</si>
  <si>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</si>
  <si>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</si>
  <si>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</si>
  <si>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</si>
  <si>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</si>
  <si>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</si>
  <si>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</si>
  <si>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</si>
  <si>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</si>
  <si>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</si>
  <si>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</si>
  <si>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</si>
  <si>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</si>
  <si>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</si>
  <si>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</si>
  <si>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</si>
  <si>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</si>
  <si>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</si>
  <si>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</si>
  <si>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</si>
  <si>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</si>
  <si>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</si>
  <si>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</si>
  <si>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</si>
  <si>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</si>
  <si>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</si>
  <si>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</si>
  <si>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</si>
  <si>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</si>
  <si>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</si>
  <si>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</si>
  <si>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</si>
  <si>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</si>
  <si>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</si>
  <si>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</si>
  <si>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</si>
  <si>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</si>
  <si>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</si>
  <si>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</si>
  <si>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</si>
  <si>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</si>
  <si>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</si>
  <si>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</si>
  <si>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</si>
  <si>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</si>
  <si>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</si>
  <si>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</si>
  <si>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</si>
  <si>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</si>
  <si>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</si>
  <si>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</si>
  <si>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</si>
  <si>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</si>
  <si>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</si>
  <si>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</si>
  <si>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</si>
  <si>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</si>
  <si>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</si>
  <si>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</si>
  <si>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</si>
  <si>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</si>
  <si>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</si>
  <si>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</si>
  <si>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</si>
  <si>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</si>
  <si>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</si>
  <si>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</si>
  <si>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</si>
  <si>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</si>
  <si>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</si>
  <si>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</si>
  <si>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</si>
  <si>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</si>
  <si>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</si>
  <si>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</si>
  <si>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</si>
  <si>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</si>
  <si>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</si>
  <si>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</si>
  <si>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</si>
  <si>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</si>
  <si>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</si>
  <si>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</si>
  <si>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</si>
  <si>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</si>
  <si>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</si>
  <si>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</si>
  <si>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</si>
  <si>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</si>
  <si>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</si>
  <si>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</si>
  <si>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</si>
  <si>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</si>
  <si>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</si>
  <si>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</si>
  <si>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</si>
  <si>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</si>
  <si>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</si>
  <si>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</si>
  <si>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</si>
  <si>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</si>
  <si>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</si>
  <si>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</si>
  <si>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</si>
  <si>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</si>
  <si>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</si>
  <si>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</si>
  <si>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</si>
  <si>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</si>
  <si>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</si>
  <si>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</si>
  <si>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</si>
  <si>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</si>
  <si>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</si>
  <si>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</si>
  <si>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</si>
  <si>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</si>
  <si>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</si>
  <si>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</si>
  <si>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</si>
  <si>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</si>
  <si>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</si>
  <si>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</si>
  <si>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</si>
  <si>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</si>
  <si>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</si>
  <si>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</si>
  <si>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</si>
  <si>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</si>
  <si>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</si>
  <si>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</si>
  <si>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</si>
  <si>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</si>
  <si>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</si>
  <si>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</si>
  <si>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</si>
  <si>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</si>
  <si>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</si>
  <si>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</si>
  <si>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</si>
  <si>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</si>
  <si>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</si>
  <si>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</si>
  <si>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</si>
  <si>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</si>
  <si>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</si>
  <si>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</si>
  <si>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</si>
  <si>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</si>
  <si>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</si>
  <si>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</si>
  <si>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</si>
  <si>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</si>
  <si>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</si>
  <si>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</si>
  <si>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</si>
  <si>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</si>
  <si>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</si>
  <si>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</si>
  <si>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</si>
  <si>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</si>
  <si>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</si>
  <si>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</si>
  <si>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</si>
  <si>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</si>
  <si>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</si>
  <si>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</si>
  <si>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</si>
  <si>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</si>
  <si>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</si>
  <si>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</si>
  <si>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</si>
  <si>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</si>
  <si>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</si>
  <si>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</si>
  <si>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</si>
  <si>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</si>
  <si>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</si>
  <si>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</si>
  <si>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</si>
  <si>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</si>
  <si>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</si>
  <si>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</si>
  <si>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</si>
  <si>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</si>
  <si>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</si>
  <si>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</si>
  <si>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</si>
  <si>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</si>
  <si>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</si>
  <si>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</si>
  <si>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</si>
  <si>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</si>
  <si>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</si>
  <si>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</si>
  <si>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</si>
  <si>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</si>
  <si>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</si>
  <si>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</si>
  <si>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</si>
  <si>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</si>
  <si>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</si>
  <si>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</si>
  <si>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</si>
  <si>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</si>
  <si>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</si>
  <si>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</si>
  <si>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</si>
  <si>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</si>
  <si>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</si>
  <si>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</si>
  <si>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</si>
  <si>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</si>
  <si>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</si>
  <si>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</si>
  <si>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</si>
  <si>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</si>
  <si>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</si>
  <si>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</si>
  <si>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</si>
  <si>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</si>
  <si>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</si>
  <si>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</si>
  <si>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</si>
  <si>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</si>
  <si>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</si>
  <si>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</si>
  <si>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</si>
  <si>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</si>
  <si>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</si>
  <si>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</si>
  <si>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</si>
  <si>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</si>
  <si>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</si>
  <si>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</si>
  <si>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</si>
  <si>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</si>
  <si>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</si>
  <si>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</si>
  <si>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</si>
  <si>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</si>
  <si>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</si>
  <si>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</si>
  <si>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</si>
  <si>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</si>
  <si>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</si>
  <si>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</si>
  <si>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</si>
  <si>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</si>
  <si>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</si>
  <si>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</si>
  <si>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</si>
  <si>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</si>
  <si>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</si>
  <si>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</si>
  <si>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</si>
  <si>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</si>
  <si>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</si>
  <si>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</si>
  <si>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</si>
  <si>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</si>
  <si>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</si>
  <si>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</si>
  <si>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</si>
  <si>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</si>
  <si>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</si>
  <si>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</si>
  <si>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</si>
  <si>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</si>
  <si>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</si>
  <si>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</si>
  <si>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</si>
  <si>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</si>
  <si>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</si>
  <si>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</si>
  <si>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</si>
  <si>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</si>
  <si>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</si>
  <si>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</si>
  <si>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</si>
  <si>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</si>
  <si>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</si>
  <si>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</si>
  <si>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</si>
  <si>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</si>
  <si>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</si>
  <si>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</si>
  <si>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</si>
  <si>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</si>
  <si>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</si>
  <si>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</si>
  <si>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</si>
  <si>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</si>
  <si>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</si>
  <si>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</si>
  <si>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</si>
  <si>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</si>
  <si>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</si>
  <si>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</si>
  <si>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</si>
  <si>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</si>
  <si>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</si>
  <si>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</si>
  <si>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</si>
  <si>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</si>
  <si>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</si>
  <si>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</si>
  <si>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</si>
  <si>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</si>
  <si>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</si>
  <si>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</si>
  <si>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</si>
  <si>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</si>
  <si>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</si>
  <si>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</si>
  <si>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</si>
  <si>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</si>
  <si>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</si>
  <si>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</si>
  <si>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</si>
  <si>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</si>
  <si>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</si>
  <si>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</si>
  <si>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</si>
  <si>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</si>
  <si>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</si>
  <si>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</si>
  <si>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</si>
  <si>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</si>
  <si>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</si>
  <si>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</si>
  <si>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</si>
  <si>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</si>
  <si>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</si>
  <si>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</si>
  <si>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</si>
  <si>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</si>
  <si>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</si>
  <si>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</si>
  <si>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</si>
  <si>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</si>
  <si>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</si>
  <si>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</si>
  <si>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</si>
  <si>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</si>
  <si>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</si>
  <si>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</si>
  <si>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</si>
  <si>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</si>
  <si>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</si>
  <si>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</si>
  <si>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</si>
  <si>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</si>
  <si>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</si>
  <si>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</si>
  <si>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</si>
  <si>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</si>
  <si>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</si>
  <si>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</si>
  <si>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</si>
  <si>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</si>
  <si>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</si>
  <si>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</si>
  <si>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</si>
  <si>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</si>
  <si>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</si>
  <si>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</si>
  <si>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</si>
  <si>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</si>
  <si>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</si>
  <si>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</si>
  <si>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</si>
  <si>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</si>
  <si>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</si>
  <si>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</si>
  <si>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</si>
  <si>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</si>
  <si>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</si>
  <si>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</si>
  <si>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</si>
  <si>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</si>
  <si>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</si>
  <si>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</si>
  <si>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</si>
  <si>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</si>
  <si>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</si>
  <si>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</si>
  <si>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</si>
  <si>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</si>
  <si>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</si>
  <si>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</si>
  <si>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</si>
  <si>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</si>
  <si>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</si>
  <si>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</si>
  <si>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</si>
  <si>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</si>
  <si>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</si>
  <si>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</si>
  <si>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</si>
  <si>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</si>
  <si>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</si>
  <si>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</si>
  <si>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</si>
  <si>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</si>
  <si>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</si>
  <si>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</si>
  <si>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</si>
  <si>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</si>
  <si>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</si>
  <si>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</si>
  <si>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</si>
  <si>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</si>
  <si>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</si>
  <si>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</si>
  <si>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</si>
  <si>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</si>
  <si>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</si>
  <si>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</si>
  <si>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</si>
  <si>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</si>
  <si>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</si>
  <si>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</si>
  <si>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</si>
  <si>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</si>
  <si>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</si>
  <si>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</si>
  <si>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</si>
  <si>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</si>
  <si>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</si>
  <si>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</si>
  <si>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</si>
  <si>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</si>
  <si>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</si>
  <si>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</si>
  <si>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</si>
  <si>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</si>
  <si>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</si>
  <si>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</si>
  <si>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</si>
  <si>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</si>
  <si>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</si>
  <si>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</si>
  <si>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</si>
  <si>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</si>
  <si>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</si>
  <si>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</si>
  <si>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</si>
  <si>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</si>
  <si>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</si>
  <si>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</si>
  <si>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</si>
  <si>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</si>
  <si>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</si>
  <si>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</si>
  <si>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</si>
  <si>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</si>
  <si>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</si>
  <si>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</si>
  <si>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</si>
  <si>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</si>
  <si>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</si>
  <si>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</si>
  <si>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</si>
  <si>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</si>
  <si>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</si>
  <si>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</si>
  <si>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</si>
  <si>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</si>
  <si>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</si>
  <si>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</si>
  <si>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</si>
  <si>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</si>
  <si>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</si>
  <si>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</si>
  <si>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</si>
  <si>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</si>
  <si>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</si>
  <si>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</si>
  <si>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</si>
  <si>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</si>
  <si>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</si>
  <si>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</si>
  <si>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</si>
  <si>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</si>
  <si>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</si>
  <si>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</si>
  <si>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</si>
  <si>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</si>
  <si>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</si>
  <si>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</si>
  <si>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</si>
  <si>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</si>
  <si>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</si>
  <si>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</si>
  <si>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</si>
  <si>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</si>
  <si>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</si>
  <si>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</si>
  <si>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</si>
  <si>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</si>
  <si>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</si>
  <si>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</si>
  <si>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</si>
  <si>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</si>
  <si>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</si>
  <si>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</si>
  <si>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</si>
  <si>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</si>
  <si>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</si>
  <si>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</si>
  <si>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</si>
  <si>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</si>
  <si>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</si>
  <si>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</si>
  <si>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</si>
  <si>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</si>
  <si>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</si>
  <si>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</si>
  <si>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</si>
  <si>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</si>
  <si>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</si>
  <si>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</si>
  <si>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</si>
  <si>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</si>
  <si>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</si>
  <si>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</si>
  <si>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</si>
  <si>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</si>
  <si>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</si>
  <si>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</si>
  <si>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</si>
  <si>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</si>
  <si>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</si>
  <si>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</si>
  <si>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</si>
  <si>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</si>
  <si>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</si>
  <si>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</si>
  <si>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</si>
  <si>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</si>
  <si>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</si>
  <si>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</si>
  <si>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</si>
  <si>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</si>
  <si>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</si>
  <si>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</si>
  <si>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</si>
  <si>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</si>
  <si>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</si>
  <si>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</si>
  <si>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</si>
  <si>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</si>
  <si>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</si>
  <si>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</si>
  <si>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</si>
  <si>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</si>
  <si>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</si>
  <si>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</si>
  <si>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</si>
  <si>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</si>
  <si>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</si>
  <si>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</si>
  <si>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</si>
  <si>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</si>
  <si>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</si>
  <si>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</si>
  <si>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</si>
  <si>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</si>
  <si>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</si>
  <si>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</si>
  <si>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</si>
  <si>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</si>
  <si>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</si>
  <si>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</si>
  <si>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</si>
  <si>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</si>
  <si>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</si>
  <si>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</si>
  <si>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</si>
  <si>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</si>
  <si>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</si>
  <si>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</si>
  <si>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</si>
  <si>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</si>
  <si>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</si>
  <si>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</si>
  <si>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</si>
  <si>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</si>
  <si>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</si>
  <si>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</si>
  <si>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</si>
  <si>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</si>
  <si>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</si>
  <si>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</si>
  <si>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</si>
  <si>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</si>
  <si>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</si>
  <si>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</si>
  <si>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</si>
  <si>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</si>
  <si>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</si>
  <si>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</si>
  <si>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</si>
  <si>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</si>
  <si>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</si>
  <si>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</si>
  <si>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</si>
  <si>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</si>
  <si>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</si>
  <si>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</si>
  <si>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</si>
  <si>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</si>
  <si>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</si>
  <si>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</si>
  <si>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</si>
  <si>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</si>
  <si>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</si>
  <si>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</si>
  <si>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</si>
  <si>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</si>
  <si>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</si>
  <si>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</si>
  <si>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</si>
  <si>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</si>
  <si>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</si>
  <si>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</si>
  <si>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</si>
  <si>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</si>
  <si>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</si>
  <si>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</si>
  <si>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</si>
  <si>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</si>
  <si>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</si>
  <si>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</si>
  <si>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</si>
  <si>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</si>
  <si>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</si>
  <si>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</si>
  <si>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</si>
  <si>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</si>
  <si>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</si>
  <si>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</si>
  <si>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</si>
  <si>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</si>
  <si>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</si>
  <si>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</si>
  <si>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</si>
  <si>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</si>
  <si>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</si>
  <si>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</si>
  <si>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</si>
  <si>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</si>
  <si>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</si>
  <si>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</si>
  <si>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</si>
  <si>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</si>
  <si>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</si>
  <si>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</si>
  <si>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</si>
  <si>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</si>
  <si>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</si>
  <si>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</si>
  <si>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</si>
  <si>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</si>
  <si>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</si>
  <si>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</si>
  <si>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</si>
  <si>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</si>
  <si>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</si>
  <si>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</si>
  <si>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</si>
  <si>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</si>
  <si>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</si>
  <si>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</si>
  <si>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</si>
  <si>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</si>
  <si>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</si>
  <si>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</si>
  <si>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</si>
  <si>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</si>
  <si>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</si>
  <si>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</si>
  <si>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</si>
  <si>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</si>
  <si>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</si>
  <si>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</si>
  <si>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</si>
  <si>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</si>
  <si>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</si>
  <si>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</si>
  <si>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</si>
  <si>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</si>
  <si>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</si>
  <si>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</si>
  <si>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</si>
  <si>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</si>
  <si>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</si>
  <si>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</si>
  <si>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</si>
  <si>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</si>
  <si>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</si>
  <si>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</si>
  <si>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</si>
  <si>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</si>
  <si>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</si>
  <si>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</si>
  <si>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</si>
  <si>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</si>
  <si>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</si>
  <si>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</si>
  <si>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</si>
  <si>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</si>
  <si>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</si>
  <si>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</si>
  <si>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</si>
  <si>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</si>
  <si>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</si>
  <si>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</si>
  <si>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</si>
  <si>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</si>
  <si>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</si>
  <si>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</si>
  <si>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</si>
  <si>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</si>
  <si>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</si>
  <si>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</si>
  <si>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</si>
  <si>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</si>
  <si>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</si>
  <si>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</si>
  <si>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</si>
  <si>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</si>
  <si>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</si>
  <si>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</si>
  <si>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</si>
  <si>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</si>
  <si>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</si>
  <si>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</si>
  <si>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</si>
  <si>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</si>
  <si>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</si>
  <si>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</si>
  <si>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</si>
  <si>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</si>
  <si>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</si>
  <si>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</si>
  <si>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</si>
  <si>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</si>
  <si>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</si>
  <si>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</si>
  <si>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</si>
  <si>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</si>
  <si>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</si>
  <si>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</si>
  <si>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</si>
  <si>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</si>
  <si>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</si>
  <si>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</si>
  <si>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</si>
  <si>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</si>
  <si>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</si>
  <si>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</si>
  <si>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</si>
  <si>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</si>
  <si>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</si>
  <si>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</si>
  <si>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</si>
  <si>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</si>
  <si>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</si>
  <si>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</si>
  <si>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</si>
  <si>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</si>
  <si>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</si>
  <si>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</si>
  <si>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</si>
  <si>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</si>
  <si>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</si>
  <si>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</si>
  <si>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</si>
  <si>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</si>
  <si>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</si>
  <si>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</si>
  <si>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</si>
  <si>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</si>
  <si>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</si>
  <si>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</si>
  <si>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</si>
  <si>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</si>
  <si>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</si>
  <si>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</si>
  <si>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</si>
  <si>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</si>
  <si>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</si>
  <si>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</si>
  <si>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</si>
  <si>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</si>
  <si>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</si>
  <si>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</si>
  <si>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</si>
  <si>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</si>
  <si>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</si>
  <si>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</si>
  <si>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</si>
  <si>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</si>
  <si>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</si>
  <si>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</si>
  <si>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</si>
  <si>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</si>
  <si>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</si>
  <si>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</si>
  <si>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</si>
  <si>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</si>
  <si>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</si>
  <si>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</si>
  <si>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</si>
  <si>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</si>
  <si>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</si>
  <si>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</si>
  <si>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</si>
  <si>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</si>
  <si>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</si>
  <si>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</si>
  <si>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</si>
  <si>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</si>
  <si>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</si>
  <si>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</si>
  <si>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</si>
  <si>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</si>
  <si>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</si>
  <si>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</si>
  <si>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</si>
  <si>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</si>
  <si>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</si>
  <si>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</si>
  <si>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</si>
  <si>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</si>
  <si>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</si>
  <si>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</si>
  <si>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</si>
  <si>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</si>
  <si>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</si>
  <si>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</si>
  <si>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</si>
  <si>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</si>
  <si>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</si>
  <si>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</si>
  <si>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</si>
  <si>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</si>
  <si>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</si>
  <si>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</si>
  <si>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</si>
  <si>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</si>
  <si>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</si>
  <si>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</si>
  <si>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</si>
  <si>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</si>
  <si>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</si>
  <si>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</si>
  <si>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</si>
  <si>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</si>
  <si>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</si>
  <si>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</si>
  <si>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</si>
  <si>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</si>
  <si>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</si>
  <si>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</si>
  <si>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</si>
  <si>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</si>
  <si>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</si>
  <si>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</si>
  <si>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</si>
  <si>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</si>
  <si>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</si>
  <si>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</si>
  <si>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</si>
  <si>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</si>
  <si>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</si>
  <si>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</si>
  <si>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</si>
  <si>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</si>
  <si>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</si>
  <si>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</si>
  <si>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</si>
  <si>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</si>
  <si>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</si>
  <si>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</si>
  <si>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</si>
  <si>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</si>
  <si>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</si>
  <si>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</si>
  <si>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</si>
  <si>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</si>
  <si>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</si>
  <si>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</si>
  <si>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</si>
  <si>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</si>
  <si>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</si>
  <si>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</si>
  <si>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</si>
  <si>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</si>
  <si>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</si>
  <si>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</si>
  <si>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</si>
  <si>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</si>
  <si>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</si>
  <si>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</si>
  <si>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</si>
  <si>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</si>
  <si>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</si>
  <si>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</si>
  <si>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</si>
  <si>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</si>
  <si>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</si>
  <si>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</si>
  <si>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</si>
  <si>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</si>
  <si>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</si>
  <si>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</si>
  <si>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</si>
  <si>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</si>
  <si>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</si>
  <si>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</si>
  <si>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</si>
  <si>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</si>
  <si>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</si>
  <si>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</si>
  <si>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</si>
  <si>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</si>
  <si>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</si>
  <si>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</si>
  <si>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</si>
  <si>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</si>
  <si>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</si>
  <si>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</si>
  <si>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</si>
  <si>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</si>
  <si>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</si>
  <si>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</si>
  <si>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</si>
  <si>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</si>
  <si>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</si>
  <si>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</si>
  <si>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</si>
  <si>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</si>
  <si>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</si>
  <si>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</si>
  <si>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</si>
  <si>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</si>
  <si>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</si>
  <si>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</si>
  <si>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</si>
  <si>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</si>
  <si>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</si>
  <si>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</si>
  <si>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</si>
  <si>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</si>
  <si>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</si>
  <si>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</si>
  <si>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</si>
  <si>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</si>
  <si>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</si>
  <si>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</si>
  <si>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</si>
  <si>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</si>
  <si>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</si>
  <si>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</si>
  <si>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</si>
  <si>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</si>
  <si>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</si>
  <si>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</si>
  <si>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</si>
  <si>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</si>
  <si>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</si>
  <si>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</si>
  <si>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</si>
  <si>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</si>
  <si>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</si>
  <si>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</si>
  <si>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</si>
  <si>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</si>
  <si>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</si>
  <si>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</si>
  <si>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</si>
  <si>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</si>
  <si>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</si>
  <si>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</si>
  <si>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</si>
  <si>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</si>
  <si>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</si>
  <si>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</si>
  <si>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</si>
  <si>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</si>
  <si>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</si>
  <si>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</si>
  <si>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</si>
  <si>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</si>
  <si>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</si>
  <si>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</si>
  <si>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</si>
  <si>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</si>
  <si>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</si>
  <si>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</si>
  <si>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</si>
  <si>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</si>
  <si>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</si>
  <si>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</si>
  <si>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</si>
  <si>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</si>
  <si>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</si>
  <si>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</si>
  <si>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</si>
  <si>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</si>
  <si>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</si>
  <si>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</si>
  <si>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</si>
  <si>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</si>
  <si>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</si>
  <si>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</si>
  <si>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</si>
  <si>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</si>
  <si>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</si>
  <si>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</si>
  <si>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</si>
  <si>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</si>
  <si>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</si>
  <si>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</si>
  <si>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</si>
  <si>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</si>
  <si>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</si>
  <si>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</si>
  <si>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</si>
  <si>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</si>
  <si>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</si>
  <si>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</si>
  <si>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</si>
  <si>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</si>
  <si>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</si>
  <si>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</si>
  <si>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</si>
  <si>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</si>
  <si>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</si>
  <si>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</si>
  <si>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</si>
  <si>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</si>
  <si>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</si>
  <si>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</si>
  <si>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</si>
  <si>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</si>
  <si>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</si>
  <si>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</si>
  <si>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</si>
  <si>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</si>
  <si>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</si>
  <si>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</si>
  <si>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</si>
  <si>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</si>
  <si>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</si>
  <si>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</si>
  <si>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</si>
  <si>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</si>
  <si>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</si>
  <si>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</si>
  <si>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</si>
  <si>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</si>
  <si>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</si>
  <si>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</si>
  <si>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</si>
  <si>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</si>
  <si>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</si>
  <si>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</si>
  <si>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</si>
  <si>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</si>
  <si>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</si>
  <si>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</si>
  <si>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</si>
  <si>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</si>
  <si>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</si>
  <si>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</si>
  <si>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</si>
  <si>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</si>
  <si>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</si>
  <si>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</si>
  <si>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</si>
  <si>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</si>
  <si>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</si>
  <si>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</si>
  <si>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</si>
  <si>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</si>
  <si>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</si>
  <si>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</si>
  <si>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</si>
  <si>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</si>
  <si>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</si>
  <si>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</si>
  <si>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</si>
  <si>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</si>
  <si>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</si>
  <si>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</si>
  <si>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</si>
  <si>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</si>
  <si>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</si>
  <si>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</si>
  <si>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</si>
  <si>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</si>
  <si>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</si>
  <si>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</si>
  <si>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</si>
  <si>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</si>
  <si>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</si>
  <si>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</si>
  <si>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</si>
  <si>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</si>
  <si>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</si>
  <si>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</si>
  <si>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</si>
  <si>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</si>
  <si>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</si>
  <si>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</si>
  <si>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</si>
  <si>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</si>
  <si>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</si>
  <si>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</si>
  <si>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</si>
  <si>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</si>
  <si>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</si>
  <si>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</si>
  <si>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</si>
  <si>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</si>
  <si>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</si>
  <si>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</si>
  <si>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</si>
  <si>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</si>
  <si>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</si>
  <si>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</si>
  <si>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</si>
  <si>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</si>
  <si>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</si>
  <si>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</si>
  <si>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</si>
  <si>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</si>
  <si>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</si>
  <si>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</si>
  <si>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</si>
  <si>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</si>
  <si>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</si>
  <si>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</si>
  <si>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</si>
  <si>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</si>
  <si>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</si>
  <si>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</si>
  <si>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</si>
  <si>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</si>
  <si>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</si>
  <si>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</si>
  <si>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</si>
  <si>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</si>
  <si>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</si>
  <si>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</si>
  <si>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</si>
  <si>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</si>
  <si>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</si>
  <si>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</si>
  <si>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</si>
  <si>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</si>
  <si>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</si>
  <si>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</si>
  <si>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</si>
  <si>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</si>
  <si>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</si>
  <si>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</si>
  <si>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</si>
  <si>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</si>
  <si>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</si>
  <si>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</si>
  <si>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</si>
  <si>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</si>
  <si>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</si>
  <si>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</si>
  <si>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</si>
  <si>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</si>
  <si>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</si>
  <si>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</si>
  <si>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</si>
  <si>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</si>
  <si>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</si>
  <si>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</si>
  <si>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</si>
  <si>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</si>
  <si>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</si>
  <si>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</si>
  <si>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</si>
  <si>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</si>
  <si>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</si>
  <si>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</si>
  <si>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</si>
  <si>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</si>
  <si>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</si>
  <si>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</si>
  <si>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</si>
  <si>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</si>
  <si>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</si>
  <si>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</si>
  <si>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</si>
  <si>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</si>
  <si>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</si>
  <si>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</si>
  <si>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</si>
  <si>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</si>
  <si>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</si>
  <si>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</si>
  <si>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</si>
  <si>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</si>
  <si>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</si>
  <si>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</si>
  <si>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</si>
  <si>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</si>
  <si>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</si>
  <si>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</si>
  <si>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</si>
  <si>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</si>
  <si>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</si>
  <si>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</si>
  <si>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</si>
  <si>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</si>
  <si>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</si>
  <si>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</si>
  <si>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</si>
  <si>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</si>
  <si>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</si>
  <si>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</si>
  <si>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</si>
  <si>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</si>
  <si>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</si>
  <si>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</si>
  <si>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</si>
  <si>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</si>
  <si>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</si>
  <si>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</si>
  <si>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</si>
  <si>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</si>
  <si>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</si>
  <si>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</si>
  <si>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</si>
  <si>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</si>
  <si>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</si>
  <si>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</si>
  <si>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</si>
  <si>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</si>
  <si>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</si>
  <si>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</si>
  <si>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</si>
  <si>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</si>
  <si>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</si>
  <si>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</si>
  <si>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</si>
  <si>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</si>
  <si>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</si>
  <si>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</si>
  <si>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</si>
  <si>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</si>
  <si>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</si>
  <si>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</si>
  <si>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</si>
  <si>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</si>
  <si>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</si>
  <si>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</si>
  <si>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</si>
  <si>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</si>
  <si>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</si>
  <si>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</si>
  <si>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</si>
  <si>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</si>
  <si>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</si>
  <si>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</si>
  <si>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</si>
  <si>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</si>
  <si>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</si>
  <si>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</si>
  <si>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</si>
  <si>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</si>
  <si>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</si>
  <si>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</si>
  <si>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</si>
  <si>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</si>
  <si>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</si>
  <si>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</si>
  <si>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</si>
  <si>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</si>
  <si>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</si>
  <si>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</si>
  <si>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</si>
  <si>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</si>
  <si>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</si>
  <si>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</si>
  <si>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</si>
  <si>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</si>
  <si>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</si>
  <si>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</si>
  <si>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</si>
  <si>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</si>
  <si>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</si>
  <si>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</si>
  <si>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</si>
  <si>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</si>
  <si>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</si>
  <si>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</si>
  <si>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</si>
  <si>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</si>
  <si>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</si>
  <si>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</si>
  <si>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</si>
  <si>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</si>
  <si>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</si>
  <si>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</si>
  <si>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</si>
  <si>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</si>
  <si>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</si>
  <si>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</si>
  <si>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</si>
  <si>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</si>
  <si>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</si>
  <si>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</si>
  <si>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</si>
  <si>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</si>
  <si>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</si>
  <si>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</si>
  <si>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</si>
  <si>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</si>
  <si>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</si>
  <si>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</si>
  <si>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</si>
  <si>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</si>
  <si>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</si>
  <si>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</si>
  <si>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</si>
  <si>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</si>
  <si>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</si>
  <si>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</si>
  <si>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</si>
  <si>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</si>
  <si>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</si>
  <si>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</si>
  <si>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</si>
  <si>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</si>
  <si>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</si>
  <si>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</si>
  <si>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</si>
  <si>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</si>
  <si>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</si>
  <si>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</si>
  <si>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</si>
  <si>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</si>
  <si>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</si>
  <si>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</si>
  <si>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</si>
  <si>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</si>
  <si>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</si>
  <si>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</si>
  <si>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</si>
  <si>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</si>
  <si>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</si>
  <si>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</si>
  <si>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</si>
  <si>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</si>
  <si>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</si>
  <si>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</si>
  <si>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</si>
  <si>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</si>
  <si>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</si>
  <si>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</si>
  <si>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</si>
  <si>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</si>
  <si>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</si>
  <si>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</si>
  <si>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</si>
  <si>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</si>
  <si>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</si>
  <si>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</si>
  <si>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</si>
  <si>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</si>
  <si>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</si>
  <si>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</si>
  <si>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</si>
  <si>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</si>
  <si>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</si>
  <si>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</si>
  <si>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</si>
  <si>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</si>
  <si>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</si>
  <si>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</si>
  <si>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</si>
  <si>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</si>
  <si>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</si>
  <si>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</si>
  <si>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</si>
  <si>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</si>
  <si>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</si>
  <si>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</si>
  <si>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</si>
  <si>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</si>
  <si>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</si>
  <si>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</si>
  <si>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</si>
  <si>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</si>
  <si>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</si>
  <si>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</si>
  <si>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</si>
  <si>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</si>
  <si>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</si>
  <si>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</si>
  <si>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</si>
  <si>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</si>
  <si>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</si>
  <si>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</si>
  <si>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</si>
  <si>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</si>
  <si>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</si>
  <si>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</si>
  <si>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</si>
  <si>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</si>
  <si>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</si>
  <si>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</si>
  <si>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</si>
  <si>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</si>
  <si>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</si>
  <si>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</si>
  <si>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</si>
  <si>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</si>
  <si>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</si>
  <si>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</si>
  <si>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</si>
  <si>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</si>
  <si>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</si>
  <si>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</si>
  <si>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</si>
  <si>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</si>
  <si>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</si>
  <si>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</si>
  <si>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</si>
  <si>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</si>
  <si>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</si>
  <si>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</si>
  <si>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</si>
  <si>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</si>
  <si>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</si>
  <si>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</si>
  <si>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</si>
  <si>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</si>
  <si>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</si>
  <si>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</si>
  <si>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</si>
  <si>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</si>
  <si>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</si>
  <si>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</si>
  <si>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</si>
  <si>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</si>
  <si>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</si>
  <si>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</si>
  <si>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</si>
  <si>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</si>
  <si>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</si>
  <si>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</si>
  <si>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</si>
  <si>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</si>
  <si>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</si>
  <si>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</si>
  <si>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</si>
  <si>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</si>
  <si>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</si>
  <si>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</si>
  <si>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</si>
  <si>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</si>
  <si>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</si>
  <si>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</si>
  <si>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</si>
  <si>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</si>
  <si>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</si>
  <si>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</si>
  <si>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</si>
  <si>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</si>
  <si>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</si>
  <si>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</si>
  <si>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</si>
  <si>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</si>
  <si>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</si>
  <si>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</si>
  <si>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</si>
  <si>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</si>
  <si>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</si>
  <si>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</si>
  <si>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</si>
  <si>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</si>
  <si>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</si>
  <si>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</si>
  <si>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</si>
  <si>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</si>
  <si>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</si>
  <si>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</si>
  <si>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</si>
  <si>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</si>
  <si>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</si>
  <si>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</si>
  <si>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</si>
  <si>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</si>
  <si>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</si>
  <si>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</si>
  <si>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</si>
  <si>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</si>
  <si>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</si>
  <si>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</si>
  <si>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</si>
  <si>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</si>
  <si>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</si>
  <si>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</si>
  <si>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</si>
  <si>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</si>
  <si>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</si>
  <si>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</si>
  <si>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</si>
  <si>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</si>
  <si>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</si>
  <si>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</si>
  <si>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</si>
  <si>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</si>
  <si>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</si>
  <si>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</si>
  <si>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</si>
  <si>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</si>
  <si>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</si>
  <si>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</si>
  <si>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</si>
  <si>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</si>
  <si>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</si>
  <si>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</si>
  <si>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</si>
  <si>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</si>
  <si>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</si>
  <si>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</si>
  <si>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</si>
  <si>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</si>
  <si>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</si>
  <si>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</si>
  <si>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</si>
  <si>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</si>
  <si>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</si>
  <si>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</si>
  <si>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</si>
  <si>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</si>
  <si>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</si>
  <si>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</si>
  <si>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</si>
  <si>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</si>
  <si>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</si>
  <si>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</si>
  <si>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</si>
  <si>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</si>
  <si>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</si>
  <si>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</si>
  <si>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</si>
  <si>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</si>
  <si>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</si>
  <si>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</si>
  <si>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</si>
  <si>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</si>
  <si>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</si>
  <si>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</si>
  <si>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</si>
  <si>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</si>
  <si>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</si>
  <si>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</si>
  <si>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</si>
  <si>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</si>
  <si>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</si>
  <si>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</si>
  <si>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</si>
  <si>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</si>
  <si>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</si>
  <si>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</si>
  <si>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</si>
  <si>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</si>
  <si>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</si>
  <si>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</si>
  <si>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</si>
  <si>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</si>
  <si>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</si>
  <si>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</si>
  <si>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</si>
  <si>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</si>
  <si>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</si>
  <si>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</si>
  <si>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</si>
  <si>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</si>
  <si>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</si>
  <si>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</si>
  <si>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</si>
  <si>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</si>
  <si>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</si>
  <si>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</si>
  <si>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</si>
  <si>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</si>
  <si>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</si>
  <si>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</si>
  <si>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</si>
  <si>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</si>
  <si>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</si>
  <si>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</si>
  <si>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</si>
  <si>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</si>
  <si>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</si>
  <si>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</si>
  <si>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</si>
  <si>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</si>
  <si>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</si>
  <si>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</si>
  <si>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</si>
  <si>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</si>
  <si>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</si>
  <si>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</si>
  <si>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</si>
  <si>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</si>
  <si>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</si>
  <si>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</si>
  <si>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</si>
  <si>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</si>
  <si>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</si>
  <si>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</si>
  <si>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</si>
  <si>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</si>
  <si>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</si>
  <si>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</si>
  <si>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</si>
  <si>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</si>
  <si>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</si>
  <si>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</si>
  <si>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</si>
  <si>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</si>
  <si>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</si>
  <si>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</si>
  <si>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</si>
  <si>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</si>
  <si>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</si>
  <si>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</si>
  <si>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</si>
  <si>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</si>
  <si>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</si>
  <si>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</si>
  <si>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</si>
  <si>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</si>
  <si>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</si>
  <si>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</si>
  <si>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</si>
  <si>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</si>
  <si>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</si>
  <si>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</si>
  <si>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</si>
  <si>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</si>
  <si>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</si>
  <si>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</si>
  <si>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</si>
  <si>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</si>
  <si>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</si>
  <si>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</si>
  <si>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</si>
  <si>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</si>
  <si>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</si>
  <si>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</si>
  <si>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</si>
  <si>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</si>
  <si>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</si>
  <si>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</si>
  <si>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</si>
  <si>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</si>
  <si>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</si>
  <si>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</si>
  <si>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</si>
  <si>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</si>
  <si>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</si>
  <si>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</si>
  <si>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</si>
  <si>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</si>
  <si>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</si>
  <si>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</si>
  <si>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</si>
  <si>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</si>
  <si>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</si>
  <si>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</si>
  <si>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</si>
  <si>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</si>
  <si>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</si>
  <si>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</si>
  <si>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</si>
  <si>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</si>
  <si>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</si>
  <si>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</si>
  <si>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</si>
  <si>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</si>
  <si>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</si>
  <si>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</si>
  <si>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</si>
  <si>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</si>
  <si>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</si>
  <si>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</si>
  <si>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</si>
  <si>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</si>
  <si>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</si>
  <si>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</si>
  <si>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</si>
  <si>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</si>
  <si>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</si>
  <si>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</si>
  <si>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</si>
  <si>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</si>
  <si>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</si>
  <si>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</si>
  <si>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</si>
  <si>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</si>
  <si>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</si>
  <si>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</si>
  <si>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</si>
  <si>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</si>
  <si>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</si>
  <si>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</si>
  <si>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</si>
  <si>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</si>
  <si>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</si>
  <si>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</si>
  <si>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</si>
  <si>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</si>
  <si>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</si>
  <si>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</si>
  <si>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</si>
  <si>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</si>
  <si>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</si>
  <si>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</si>
  <si>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</si>
  <si>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</si>
  <si>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</si>
  <si>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</si>
  <si>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</si>
  <si>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</si>
  <si>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</si>
  <si>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</si>
  <si>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</si>
  <si>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</si>
  <si>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</si>
  <si>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</si>
  <si>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</si>
  <si>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</si>
  <si>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</si>
  <si>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</si>
  <si>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</si>
  <si>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</si>
  <si>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</si>
  <si>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</si>
  <si>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</si>
  <si>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</si>
  <si>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</si>
  <si>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</si>
  <si>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</si>
  <si>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</si>
  <si>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</si>
  <si>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</si>
  <si>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</si>
  <si>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</si>
  <si>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</si>
  <si>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</si>
  <si>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</si>
  <si>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</si>
  <si>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</si>
  <si>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</si>
  <si>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</si>
  <si>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</si>
  <si>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</si>
  <si>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</si>
  <si>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</si>
  <si>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</si>
  <si>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</si>
  <si>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</si>
  <si>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</si>
  <si>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</si>
  <si>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</si>
  <si>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</si>
  <si>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</si>
  <si>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</si>
  <si>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</si>
  <si>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</si>
  <si>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</si>
  <si>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</si>
  <si>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</si>
  <si>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</si>
  <si>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</si>
  <si>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</si>
  <si>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</si>
  <si>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</si>
  <si>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</si>
  <si>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</si>
  <si>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</si>
  <si>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</si>
  <si>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</si>
  <si>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</si>
  <si>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</si>
  <si>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</si>
  <si>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</si>
  <si>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</si>
  <si>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</si>
  <si>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</si>
  <si>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</si>
  <si>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</si>
  <si>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</si>
  <si>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</si>
  <si>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</si>
  <si>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</si>
  <si>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</si>
  <si>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</si>
  <si>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</si>
  <si>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</si>
  <si>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</si>
  <si>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</si>
  <si>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</si>
  <si>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</si>
  <si>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</si>
  <si>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</si>
  <si>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</si>
  <si>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</si>
  <si>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</si>
  <si>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</si>
  <si>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</si>
  <si>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</si>
  <si>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</si>
  <si>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</si>
  <si>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</si>
  <si>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</si>
  <si>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</si>
  <si>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</si>
  <si>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</si>
  <si>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</si>
  <si>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</si>
  <si>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</si>
  <si>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</si>
  <si>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</si>
  <si>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</si>
  <si>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</si>
  <si>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</si>
  <si>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</si>
  <si>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</si>
  <si>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</si>
  <si>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</si>
  <si>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</si>
  <si>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</si>
  <si>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</si>
  <si>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</si>
  <si>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</si>
  <si>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</si>
  <si>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</si>
  <si>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</si>
  <si>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</si>
  <si>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</si>
  <si>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</si>
  <si>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</si>
  <si>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</si>
  <si>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</si>
  <si>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</si>
  <si>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</si>
  <si>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</si>
  <si>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</si>
  <si>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</si>
  <si>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</si>
  <si>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</si>
  <si>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</si>
  <si>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</si>
  <si>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</si>
  <si>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</si>
  <si>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</si>
  <si>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</si>
  <si>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</si>
  <si>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</si>
  <si>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</si>
  <si>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</si>
  <si>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</si>
  <si>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</si>
  <si>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</si>
  <si>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</si>
  <si>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</si>
  <si>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</si>
  <si>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</si>
  <si>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</si>
  <si>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</si>
  <si>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</si>
  <si>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</si>
  <si>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</si>
  <si>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</si>
  <si>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</si>
  <si>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</si>
  <si>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</si>
  <si>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</si>
  <si>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</si>
  <si>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</si>
  <si>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</si>
  <si>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</si>
  <si>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</si>
  <si>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</si>
  <si>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</si>
  <si>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</si>
  <si>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</si>
  <si>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</si>
  <si>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</si>
  <si>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</si>
  <si>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</si>
  <si>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</si>
  <si>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</si>
  <si>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</si>
  <si>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</si>
  <si>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</si>
  <si>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</si>
  <si>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</si>
  <si>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</si>
  <si>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</si>
  <si>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</si>
  <si>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</si>
  <si>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</si>
  <si>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</si>
  <si>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</si>
  <si>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</si>
  <si>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</si>
  <si>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</si>
  <si>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</si>
  <si>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</si>
  <si>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</si>
  <si>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</si>
  <si>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</si>
  <si>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</si>
  <si>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</si>
  <si>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</si>
  <si>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</si>
  <si>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</si>
  <si>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</si>
  <si>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</si>
  <si>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</si>
  <si>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</si>
  <si>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</si>
  <si>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</si>
  <si>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</si>
  <si>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</si>
  <si>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</si>
  <si>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</si>
  <si>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</si>
  <si>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</si>
  <si>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</si>
  <si>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</si>
  <si>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</si>
  <si>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</si>
  <si>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</si>
  <si>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</si>
  <si>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</si>
  <si>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</si>
  <si>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</si>
  <si>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</si>
  <si>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</si>
  <si>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</si>
  <si>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</si>
  <si>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</si>
  <si>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</si>
  <si>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</si>
  <si>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</si>
  <si>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</si>
  <si>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</si>
  <si>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</si>
  <si>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</si>
  <si>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</si>
  <si>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</si>
  <si>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</si>
  <si>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</si>
  <si>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</si>
  <si>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</si>
  <si>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</si>
  <si>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</si>
  <si>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</si>
  <si>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</si>
  <si>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</si>
  <si>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</si>
  <si>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</si>
  <si>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</si>
  <si>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</si>
  <si>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</si>
  <si>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</si>
  <si>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</si>
  <si>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</si>
  <si>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</si>
  <si>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</si>
  <si>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</si>
  <si>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</si>
  <si>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</si>
  <si>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</si>
  <si>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</si>
  <si>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</si>
  <si>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</si>
  <si>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</si>
  <si>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</si>
  <si>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</si>
  <si>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</si>
  <si>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</si>
  <si>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</si>
  <si>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</si>
  <si>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</si>
  <si>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</si>
  <si>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</si>
  <si>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</si>
  <si>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</si>
  <si>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</si>
  <si>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</si>
  <si>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</si>
  <si>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</si>
  <si>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</si>
  <si>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</si>
  <si>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</si>
  <si>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</si>
  <si>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</si>
  <si>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</si>
  <si>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</si>
  <si>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</si>
  <si>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</si>
  <si>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</si>
  <si>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</si>
  <si>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</si>
  <si>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</si>
  <si>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</si>
  <si>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</si>
  <si>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</si>
  <si>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</si>
  <si>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</si>
  <si>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</si>
  <si>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</si>
  <si>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</si>
  <si>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</si>
  <si>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</si>
  <si>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</si>
  <si>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</si>
  <si>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</si>
  <si>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</si>
  <si>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</si>
  <si>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</si>
  <si>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</si>
  <si>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</si>
  <si>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</si>
  <si>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</si>
  <si>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</si>
  <si>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</si>
  <si>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</si>
  <si>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</si>
  <si>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</si>
  <si>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</si>
  <si>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</si>
  <si>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</si>
  <si>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</si>
  <si>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</si>
  <si>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</si>
  <si>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</si>
  <si>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</si>
  <si>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</si>
  <si>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</si>
  <si>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</si>
  <si>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</si>
  <si>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</si>
  <si>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</si>
  <si>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</si>
  <si>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</si>
  <si>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</si>
  <si>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</si>
  <si>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</si>
  <si>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</si>
  <si>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</si>
  <si>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</si>
  <si>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</si>
  <si>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</si>
  <si>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</si>
  <si>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</si>
  <si>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</si>
  <si>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</si>
  <si>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</si>
  <si>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</si>
  <si>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</si>
  <si>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</si>
  <si>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</si>
  <si>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</si>
  <si>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</si>
  <si>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</si>
  <si>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</si>
  <si>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</si>
  <si>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</si>
  <si>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</si>
  <si>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</si>
  <si>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</si>
  <si>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</si>
  <si>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</si>
  <si>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</si>
  <si>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</si>
  <si>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</si>
  <si>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</si>
  <si>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</si>
  <si>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</si>
  <si>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</si>
  <si>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</si>
  <si>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</si>
  <si>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</si>
  <si>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</si>
  <si>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</si>
  <si>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</si>
  <si>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</si>
  <si>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</si>
  <si>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</si>
  <si>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</si>
  <si>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</si>
  <si>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</si>
  <si>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</si>
  <si>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</si>
  <si>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</si>
  <si>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</si>
  <si>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</si>
  <si>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</si>
  <si>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</si>
  <si>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</si>
  <si>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</si>
  <si>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</si>
  <si>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</si>
  <si>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</si>
  <si>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</si>
  <si>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</si>
  <si>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</si>
  <si>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</si>
  <si>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</si>
  <si>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</si>
  <si>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</si>
  <si>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</si>
  <si>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</si>
  <si>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</si>
  <si>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</si>
  <si>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</si>
  <si>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</si>
  <si>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</si>
  <si>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</si>
  <si>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</si>
  <si>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</si>
  <si>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</si>
  <si>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</si>
  <si>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</si>
  <si>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</si>
  <si>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</si>
  <si>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</si>
  <si>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</si>
  <si>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</si>
  <si>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</si>
  <si>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</si>
  <si>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</si>
  <si>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</si>
  <si>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</si>
  <si>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</si>
  <si>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</si>
  <si>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</si>
  <si>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</si>
  <si>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</si>
  <si>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</si>
  <si>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</si>
  <si>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</si>
  <si>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</si>
  <si>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</si>
  <si>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</si>
  <si>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</si>
  <si>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</si>
  <si>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</si>
  <si>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</si>
  <si>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</si>
  <si>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</si>
  <si>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</si>
  <si>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</si>
  <si>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</si>
  <si>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</si>
  <si>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</si>
  <si>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</si>
  <si>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</si>
  <si>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</si>
  <si>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</si>
  <si>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</si>
  <si>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</si>
  <si>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</si>
  <si>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</si>
  <si>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</si>
  <si>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</si>
  <si>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</si>
  <si>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</si>
  <si>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</si>
  <si>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</si>
  <si>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</si>
  <si>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</si>
  <si>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</si>
  <si>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</si>
  <si>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</si>
  <si>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</si>
  <si>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</si>
  <si>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</si>
  <si>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</si>
  <si>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</si>
  <si>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</si>
  <si>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</si>
  <si>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</si>
  <si>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</si>
  <si>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</si>
  <si>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</si>
  <si>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</si>
  <si>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</si>
  <si>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</si>
  <si>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</si>
  <si>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</si>
  <si>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</si>
  <si>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</si>
  <si>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</si>
  <si>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</si>
  <si>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</si>
  <si>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</si>
  <si>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</si>
  <si>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</si>
  <si>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</si>
  <si>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</si>
  <si>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</si>
  <si>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</si>
  <si>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</si>
  <si>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</si>
  <si>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</si>
  <si>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</si>
  <si>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</si>
  <si>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</si>
  <si>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</si>
  <si>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</si>
  <si>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</si>
  <si>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</si>
  <si>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</si>
  <si>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</si>
  <si>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</si>
  <si>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</si>
  <si>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</si>
  <si>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</si>
  <si>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</si>
  <si>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</si>
  <si>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</si>
  <si>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</si>
  <si>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</si>
  <si>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</si>
  <si>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</si>
  <si>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</si>
  <si>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</si>
  <si>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</si>
  <si>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</si>
  <si>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</si>
  <si>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</si>
  <si>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</si>
  <si>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</si>
  <si>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</si>
  <si>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</si>
  <si>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</si>
  <si>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</si>
  <si>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</si>
  <si>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</si>
  <si>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</si>
  <si>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</si>
  <si>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</si>
  <si>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</si>
  <si>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</si>
  <si>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</si>
  <si>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</si>
  <si>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</si>
  <si>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</si>
  <si>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</si>
  <si>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</si>
  <si>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</si>
  <si>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</si>
  <si>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</si>
  <si>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</si>
  <si>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</si>
  <si>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</si>
  <si>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</si>
  <si>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</si>
  <si>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</si>
  <si>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</si>
  <si>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</si>
  <si>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</si>
  <si>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</si>
  <si>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</si>
  <si>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</si>
  <si>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</si>
  <si>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</si>
  <si>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</si>
  <si>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</si>
  <si>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</si>
  <si>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</si>
  <si>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</si>
  <si>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</si>
  <si>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</si>
  <si>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</si>
  <si>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</si>
  <si>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</si>
  <si>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</si>
  <si>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</si>
  <si>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</si>
  <si>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</si>
  <si>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</si>
  <si>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</si>
  <si>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</si>
  <si>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</si>
  <si>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</si>
  <si>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</si>
  <si>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</si>
  <si>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</si>
  <si>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</si>
  <si>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</si>
  <si>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</si>
  <si>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</si>
  <si>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</si>
  <si>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</si>
  <si>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</si>
  <si>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</si>
  <si>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</si>
  <si>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</si>
  <si>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</si>
  <si>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</si>
  <si>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</si>
  <si>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</si>
  <si>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</si>
  <si>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</si>
  <si>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</si>
  <si>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</si>
  <si>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</si>
  <si>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</si>
  <si>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</si>
  <si>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</si>
  <si>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</si>
  <si>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</si>
  <si>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</si>
  <si>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</si>
  <si>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</si>
  <si>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</si>
  <si>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</si>
  <si>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</si>
  <si>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</si>
  <si>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</si>
  <si>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</si>
  <si>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</si>
  <si>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</si>
  <si>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</si>
  <si>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</si>
  <si>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</si>
  <si>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</si>
  <si>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</si>
  <si>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</si>
  <si>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</si>
  <si>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</si>
  <si>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</si>
  <si>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</si>
  <si>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</si>
  <si>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</si>
  <si>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</si>
  <si>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</si>
  <si>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</si>
  <si>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</si>
  <si>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</si>
  <si>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</si>
  <si>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</si>
  <si>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</si>
  <si>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</si>
  <si>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</si>
  <si>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</si>
  <si>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</si>
  <si>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</si>
  <si>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</si>
  <si>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</si>
  <si>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</si>
  <si>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</si>
  <si>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</si>
  <si>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</si>
  <si>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</si>
  <si>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</si>
  <si>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</si>
  <si>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</si>
  <si>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</si>
  <si>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</si>
  <si>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</si>
  <si>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</si>
  <si>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</si>
  <si>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</si>
  <si>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</si>
  <si>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</si>
  <si>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</si>
  <si>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</si>
  <si>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</si>
  <si>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</si>
  <si>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</si>
  <si>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</si>
  <si>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</si>
  <si>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</si>
  <si>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</si>
  <si>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</si>
  <si>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</si>
  <si>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</si>
  <si>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</si>
  <si>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</si>
  <si>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</si>
  <si>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</si>
  <si>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</si>
  <si>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</si>
  <si>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</si>
  <si>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</si>
  <si>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</si>
  <si>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</si>
  <si>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</si>
  <si>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</si>
  <si>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</si>
  <si>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</si>
  <si>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</si>
  <si>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</si>
  <si>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</si>
  <si>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</si>
  <si>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</si>
  <si>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</si>
  <si>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</si>
  <si>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</si>
  <si>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</si>
  <si>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</si>
  <si>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</si>
  <si>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</si>
  <si>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</si>
  <si>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</si>
  <si>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</si>
  <si>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</si>
  <si>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</si>
  <si>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</si>
  <si>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</si>
  <si>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</si>
  <si>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</si>
  <si>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</si>
  <si>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</si>
  <si>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</si>
  <si>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</si>
  <si>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</si>
  <si>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</si>
  <si>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</si>
  <si>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</si>
  <si>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</si>
  <si>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</si>
  <si>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</si>
  <si>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</si>
  <si>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</si>
  <si>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</si>
  <si>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</si>
  <si>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</si>
  <si>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</si>
  <si>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</si>
  <si>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</si>
  <si>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</si>
  <si>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</si>
  <si>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</si>
  <si>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</si>
  <si>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</si>
  <si>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</si>
  <si>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</si>
  <si>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</si>
  <si>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</si>
  <si>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</si>
  <si>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</si>
  <si>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</si>
  <si>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</si>
  <si>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</si>
  <si>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</si>
  <si>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</si>
  <si>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</si>
  <si>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</si>
  <si>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</si>
  <si>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</si>
  <si>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</si>
  <si>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</si>
  <si>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</si>
  <si>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</si>
  <si>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</si>
  <si>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</si>
  <si>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</si>
  <si>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</si>
  <si>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</si>
  <si>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</si>
  <si>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</si>
  <si>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</si>
  <si>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</si>
  <si>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</si>
  <si>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</si>
  <si>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</si>
  <si>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</si>
  <si>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</si>
  <si>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</si>
  <si>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</si>
  <si>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</si>
  <si>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</si>
  <si>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</si>
  <si>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</si>
  <si>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</si>
  <si>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</si>
  <si>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</si>
  <si>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</si>
  <si>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</si>
  <si>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</si>
  <si>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</si>
  <si>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</si>
  <si>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</si>
  <si>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</si>
  <si>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</si>
  <si>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</si>
  <si>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</si>
  <si>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</si>
  <si>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</si>
  <si>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</si>
  <si>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</si>
  <si>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</si>
  <si>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</si>
  <si>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</si>
  <si>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</si>
  <si>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</si>
  <si>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</si>
  <si>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</si>
  <si>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</si>
  <si>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</si>
  <si>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</si>
  <si>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</si>
  <si>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</si>
  <si>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</si>
  <si>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</si>
  <si>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</si>
  <si>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</si>
  <si>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</si>
  <si>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</si>
  <si>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</si>
  <si>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</si>
  <si>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</si>
  <si>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</si>
  <si>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</si>
  <si>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</si>
  <si>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</si>
  <si>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</si>
  <si>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</si>
  <si>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</si>
  <si>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</si>
  <si>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</si>
  <si>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</si>
  <si>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</si>
  <si>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</si>
  <si>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</si>
  <si>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</si>
  <si>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</si>
  <si>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</si>
  <si>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</si>
  <si>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</si>
  <si>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</si>
  <si>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</si>
  <si>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</si>
  <si>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</si>
  <si>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</si>
  <si>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</si>
  <si>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</si>
  <si>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</si>
  <si>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</si>
  <si>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</si>
  <si>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</si>
  <si>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</si>
  <si>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</si>
  <si>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</si>
  <si>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</si>
  <si>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</si>
  <si>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</si>
  <si>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</si>
  <si>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</si>
  <si>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</si>
  <si>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</si>
  <si>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</si>
  <si>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</si>
  <si>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</si>
  <si>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</si>
  <si>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</si>
  <si>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</si>
  <si>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</si>
  <si>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</si>
  <si>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</si>
  <si>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</si>
  <si>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</si>
  <si>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</si>
  <si>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</si>
  <si>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</si>
  <si>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</si>
  <si>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</si>
  <si>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</si>
  <si>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</si>
  <si>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</si>
  <si>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</si>
  <si>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</si>
  <si>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</si>
  <si>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</si>
  <si>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</si>
  <si>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</si>
  <si>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</si>
  <si>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</si>
  <si>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</si>
  <si>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</si>
  <si>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</si>
  <si>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</si>
  <si>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</si>
  <si>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</si>
  <si>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</si>
  <si>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</si>
  <si>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</si>
  <si>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</si>
  <si>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</si>
  <si>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</si>
  <si>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</si>
  <si>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</si>
  <si>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</si>
  <si>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</si>
  <si>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</si>
  <si>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</si>
  <si>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</si>
  <si>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</si>
  <si>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</si>
  <si>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</si>
  <si>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</si>
  <si>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</si>
  <si>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</si>
  <si>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</si>
  <si>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</si>
  <si>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</si>
  <si>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</si>
  <si>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</si>
  <si>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</si>
  <si>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</si>
  <si>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</si>
  <si>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</si>
  <si>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</si>
  <si>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</si>
  <si>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</si>
  <si>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</si>
  <si>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</si>
  <si>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</si>
  <si>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</si>
  <si>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</si>
  <si>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</si>
  <si>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</si>
  <si>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</si>
  <si>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</si>
  <si>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</si>
  <si>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</si>
  <si>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</si>
  <si>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</si>
  <si>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</si>
  <si>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</si>
  <si>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</si>
  <si>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</si>
  <si>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</si>
  <si>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</si>
  <si>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</si>
  <si>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</si>
  <si>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</si>
  <si>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</si>
  <si>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</si>
  <si>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</si>
  <si>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</si>
  <si>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</si>
  <si>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</si>
  <si>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</si>
  <si>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</si>
  <si>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</si>
  <si>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</si>
  <si>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</si>
  <si>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</si>
  <si>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</si>
  <si>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</si>
  <si>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</si>
  <si>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</si>
  <si>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</si>
  <si>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</si>
  <si>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</si>
  <si>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</si>
  <si>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</si>
  <si>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</si>
  <si>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</si>
  <si>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</si>
  <si>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</si>
  <si>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</si>
  <si>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</si>
  <si>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</si>
  <si>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</si>
  <si>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</si>
  <si>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</si>
  <si>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</si>
  <si>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</si>
  <si>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</si>
  <si>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</si>
  <si>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</si>
  <si>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</si>
  <si>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</si>
  <si>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</si>
  <si>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</si>
  <si>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</si>
  <si>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</si>
  <si>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</si>
  <si>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</si>
  <si>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</si>
  <si>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</si>
  <si>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</si>
  <si>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</si>
  <si>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</si>
  <si>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</si>
  <si>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</si>
  <si>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</si>
  <si>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</si>
  <si>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</si>
  <si>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</si>
  <si>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</si>
  <si>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</si>
  <si>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</si>
  <si>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</si>
  <si>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</si>
  <si>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</si>
  <si>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</si>
  <si>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</si>
  <si>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</si>
  <si>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</si>
  <si>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</si>
  <si>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</si>
  <si>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</si>
  <si>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</si>
  <si>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</si>
  <si>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</si>
  <si>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</si>
  <si>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</si>
  <si>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</si>
  <si>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</si>
  <si>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</si>
  <si>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</si>
  <si>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</si>
  <si>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</si>
  <si>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</si>
  <si>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</si>
  <si>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</si>
  <si>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</si>
  <si>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</si>
  <si>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</si>
  <si>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</si>
  <si>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</si>
  <si>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</si>
  <si>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</si>
  <si>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</si>
  <si>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</si>
  <si>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</si>
  <si>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</si>
  <si>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</si>
  <si>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</si>
  <si>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</si>
  <si>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</si>
  <si>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</si>
  <si>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</si>
  <si>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</si>
  <si>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</si>
  <si>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</si>
  <si>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</si>
  <si>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</si>
  <si>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</si>
  <si>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</si>
  <si>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</si>
  <si>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</si>
  <si>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</si>
  <si>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</si>
  <si>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</si>
  <si>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</si>
  <si>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</si>
  <si>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</si>
  <si>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</si>
  <si>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</si>
  <si>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</si>
  <si>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</si>
  <si>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</si>
  <si>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</si>
  <si>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</si>
  <si>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</si>
  <si>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</si>
  <si>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</si>
  <si>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</si>
  <si>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</si>
  <si>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</si>
  <si>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</si>
  <si>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</si>
  <si>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</si>
  <si>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</si>
  <si>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</si>
  <si>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</si>
  <si>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</si>
  <si>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</si>
  <si>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</si>
  <si>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</si>
  <si>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</si>
  <si>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</si>
  <si>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</si>
  <si>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</si>
  <si>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</si>
  <si>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</si>
  <si>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</si>
  <si>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</si>
  <si>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</si>
  <si>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</si>
  <si>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</si>
  <si>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</si>
  <si>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</si>
  <si>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</si>
  <si>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</si>
  <si>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</si>
  <si>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</si>
  <si>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</si>
  <si>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</si>
  <si>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</si>
  <si>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</si>
  <si>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</si>
  <si>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</si>
  <si>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</si>
  <si>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</si>
  <si>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</si>
  <si>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</si>
  <si>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</si>
  <si>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</si>
  <si>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</si>
  <si>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</si>
  <si>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</si>
  <si>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</si>
  <si>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</si>
  <si>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</si>
  <si>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</si>
  <si>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</si>
  <si>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</si>
  <si>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</si>
  <si>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</si>
  <si>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</si>
  <si>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</si>
  <si>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</si>
  <si>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</si>
  <si>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</si>
  <si>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</si>
  <si>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</si>
  <si>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</si>
  <si>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</si>
  <si>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</si>
  <si>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</si>
  <si>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</si>
  <si>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</si>
  <si>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</si>
  <si>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</si>
  <si>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</si>
  <si>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</si>
  <si>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</si>
  <si>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</si>
  <si>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</si>
  <si>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</si>
  <si>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</si>
  <si>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</si>
  <si>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</si>
  <si>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</si>
  <si>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</si>
  <si>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</si>
  <si>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</si>
  <si>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</si>
  <si>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</si>
  <si>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</si>
  <si>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</si>
  <si>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</si>
  <si>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</si>
  <si>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</si>
  <si>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</si>
  <si>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</si>
  <si>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</si>
  <si>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</si>
  <si>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</si>
  <si>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</si>
  <si>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</si>
  <si>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</si>
  <si>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</si>
  <si>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</si>
  <si>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</si>
  <si>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</si>
  <si>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</si>
  <si>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</si>
  <si>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</si>
  <si>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</si>
  <si>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</si>
  <si>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</si>
  <si>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</si>
  <si>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</si>
  <si>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</si>
  <si>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</si>
  <si>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</si>
  <si>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</si>
  <si>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</si>
  <si>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</si>
  <si>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</si>
  <si>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</si>
  <si>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</si>
  <si>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</si>
  <si>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</si>
  <si>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</si>
  <si>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</si>
  <si>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</si>
  <si>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</si>
  <si>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</si>
  <si>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</si>
  <si>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</si>
  <si>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</si>
  <si>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</si>
  <si>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</si>
  <si>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</si>
  <si>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</si>
  <si>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</si>
  <si>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</si>
  <si>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</si>
  <si>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</si>
  <si>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</si>
  <si>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</si>
  <si>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</si>
  <si>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</si>
  <si>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</si>
  <si>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</si>
  <si>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</si>
  <si>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</si>
  <si>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</si>
  <si>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</si>
  <si>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</si>
  <si>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</si>
  <si>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</si>
  <si>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</si>
  <si>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</si>
  <si>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</si>
  <si>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</si>
  <si>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</si>
  <si>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</si>
  <si>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</si>
  <si>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</si>
  <si>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</si>
  <si>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</si>
  <si>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</si>
  <si>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</si>
  <si>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</si>
  <si>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</si>
  <si>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</si>
  <si>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</si>
  <si>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</si>
  <si>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</si>
  <si>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</si>
  <si>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</si>
  <si>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</si>
  <si>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</si>
  <si>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</si>
  <si>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</si>
  <si>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</si>
  <si>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</si>
  <si>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</si>
  <si>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</si>
  <si>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</si>
  <si>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</si>
  <si>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</si>
  <si>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</si>
  <si>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</si>
  <si>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</si>
  <si>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</si>
  <si>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</si>
  <si>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</si>
  <si>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</si>
  <si>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</si>
  <si>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</si>
  <si>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</si>
  <si>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</si>
  <si>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</si>
  <si>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</si>
  <si>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</si>
  <si>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</si>
  <si>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</si>
  <si>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</si>
  <si>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</si>
  <si>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</si>
  <si>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</si>
  <si>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</si>
  <si>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</si>
  <si>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</si>
  <si>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</si>
  <si>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</si>
  <si>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</si>
  <si>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</si>
  <si>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</si>
  <si>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</si>
  <si>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</si>
  <si>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</si>
  <si>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</si>
  <si>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</si>
  <si>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</si>
  <si>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</si>
  <si>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</si>
  <si>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</si>
  <si>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</si>
  <si>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</si>
  <si>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</si>
  <si>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</si>
  <si>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</si>
  <si>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</si>
  <si>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</si>
  <si>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</si>
  <si>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</si>
  <si>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</si>
  <si>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</si>
  <si>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</si>
  <si>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</si>
  <si>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</si>
  <si>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</si>
  <si>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</si>
  <si>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</si>
  <si>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</si>
  <si>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</si>
  <si>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</si>
  <si>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</si>
  <si>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</si>
  <si>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</si>
  <si>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</si>
  <si>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</si>
  <si>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</si>
  <si>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</si>
  <si>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</si>
  <si>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</si>
  <si>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</si>
  <si>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</si>
  <si>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</si>
  <si>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</si>
  <si>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</si>
  <si>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</si>
  <si>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</si>
  <si>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</si>
  <si>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</si>
  <si>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</si>
  <si>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</si>
  <si>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</si>
  <si>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</si>
  <si>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</si>
  <si>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</si>
  <si>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</si>
  <si>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</si>
  <si>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</si>
  <si>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</si>
  <si>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</si>
  <si>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</si>
  <si>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</si>
  <si>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</si>
  <si>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</si>
  <si>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</si>
  <si>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</si>
  <si>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</si>
  <si>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</si>
  <si>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</si>
  <si>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</si>
  <si>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</si>
  <si>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</si>
  <si>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</si>
  <si>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</si>
  <si>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</si>
  <si>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</si>
  <si>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</si>
  <si>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</si>
  <si>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</si>
  <si>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</si>
  <si>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</si>
  <si>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</si>
  <si>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</si>
  <si>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</si>
  <si>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</si>
  <si>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</si>
  <si>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</si>
  <si>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</si>
  <si>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</si>
  <si>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</si>
  <si>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</si>
  <si>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</si>
  <si>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</si>
  <si>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</si>
  <si>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</si>
  <si>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</si>
  <si>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</si>
  <si>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</si>
  <si>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</si>
  <si>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</si>
  <si>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</si>
  <si>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</si>
  <si>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</si>
  <si>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</si>
  <si>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</si>
  <si>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</si>
  <si>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</si>
  <si>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</si>
  <si>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</si>
  <si>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</si>
  <si>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</si>
  <si>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</si>
  <si>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</si>
  <si>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</si>
  <si>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</si>
  <si>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</si>
  <si>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</si>
  <si>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</si>
  <si>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</si>
  <si>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</si>
  <si>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</si>
  <si>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</si>
  <si>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</si>
  <si>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</si>
  <si>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</si>
  <si>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</si>
  <si>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</si>
  <si>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</si>
  <si>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</si>
  <si>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</si>
  <si>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</si>
  <si>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</si>
  <si>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</si>
  <si>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</si>
  <si>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</si>
  <si>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</si>
  <si>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</si>
  <si>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</si>
  <si>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</si>
  <si>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</si>
  <si>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</si>
  <si>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</si>
  <si>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</si>
  <si>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</si>
  <si>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</si>
  <si>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</si>
  <si>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</si>
  <si>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</si>
  <si>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</si>
  <si>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</si>
  <si>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</si>
  <si>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</si>
  <si>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</si>
  <si>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</si>
  <si>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</si>
  <si>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</si>
  <si>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</si>
  <si>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</si>
  <si>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</si>
  <si>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</si>
  <si>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</si>
  <si>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</si>
  <si>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</si>
  <si>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</si>
  <si>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</si>
  <si>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</si>
  <si>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</si>
  <si>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</si>
  <si>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</si>
  <si>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</si>
  <si>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</si>
  <si>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</si>
  <si>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</si>
  <si>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</si>
  <si>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</si>
  <si>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</si>
  <si>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</si>
  <si>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</si>
  <si>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</si>
  <si>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</si>
  <si>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</si>
  <si>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</si>
  <si>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</si>
  <si>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</si>
  <si>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</si>
  <si>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</si>
  <si>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</si>
  <si>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</si>
  <si>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</si>
  <si>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</si>
  <si>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</si>
  <si>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</si>
  <si>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</si>
  <si>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</si>
  <si>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</si>
  <si>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</si>
  <si>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</si>
  <si>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</si>
  <si>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</si>
  <si>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</si>
  <si>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</si>
  <si>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</si>
  <si>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</si>
  <si>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</si>
  <si>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</si>
  <si>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</si>
  <si>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</si>
  <si>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</si>
  <si>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</si>
  <si>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</si>
  <si>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</si>
  <si>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</si>
  <si>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</si>
  <si>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</si>
  <si>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</si>
  <si>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</si>
  <si>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</si>
  <si>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</si>
  <si>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</si>
  <si>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</si>
  <si>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</si>
  <si>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</si>
  <si>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</si>
  <si>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</si>
  <si>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</si>
  <si>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</si>
  <si>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</si>
  <si>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</si>
  <si>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</si>
  <si>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</si>
  <si>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</si>
  <si>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</si>
  <si>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</si>
  <si>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</si>
  <si>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</si>
  <si>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</si>
  <si>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</si>
  <si>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</si>
  <si>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</si>
  <si>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</si>
  <si>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</si>
  <si>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</si>
  <si>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</si>
  <si>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</si>
  <si>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</si>
  <si>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</si>
  <si>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</si>
  <si>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</si>
  <si>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</si>
  <si>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</si>
  <si>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</si>
  <si>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</si>
  <si>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</si>
  <si>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</si>
  <si>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</si>
  <si>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</si>
  <si>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</si>
  <si>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</si>
  <si>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</si>
  <si>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</si>
  <si>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</si>
  <si>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</si>
  <si>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</si>
  <si>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</si>
  <si>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</si>
  <si>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</si>
  <si>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</si>
  <si>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</si>
  <si>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</si>
  <si>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</si>
  <si>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</si>
  <si>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</si>
  <si>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</si>
  <si>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</si>
  <si>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</si>
  <si>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</si>
  <si>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</si>
  <si>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</si>
  <si>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</si>
  <si>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</si>
  <si>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</si>
  <si>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</si>
  <si>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</si>
  <si>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</si>
  <si>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</si>
  <si>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</si>
  <si>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</si>
  <si>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</si>
  <si>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</si>
  <si>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</si>
  <si>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</si>
  <si>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</si>
  <si>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</si>
  <si>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</si>
  <si>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</si>
  <si>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</si>
  <si>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</si>
  <si>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</si>
  <si>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</si>
  <si>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</si>
  <si>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</si>
  <si>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</si>
  <si>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</si>
  <si>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</si>
  <si>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</si>
  <si>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</si>
  <si>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</si>
  <si>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</si>
  <si>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</si>
  <si>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</si>
  <si>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</si>
  <si>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</si>
  <si>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</si>
  <si>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</si>
  <si>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</si>
  <si>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</si>
  <si>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</si>
  <si>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</si>
  <si>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</si>
  <si>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</si>
  <si>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</si>
  <si>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</si>
  <si>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</si>
  <si>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</si>
  <si>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</si>
  <si>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</si>
  <si>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</si>
  <si>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</si>
  <si>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</si>
  <si>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</si>
  <si>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</si>
  <si>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</si>
  <si>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</si>
  <si>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</si>
  <si>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</si>
  <si>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</si>
  <si>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</si>
  <si>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</si>
  <si>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</si>
  <si>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</si>
  <si>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</si>
  <si>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</si>
  <si>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</si>
  <si>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</si>
  <si>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</si>
  <si>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</si>
  <si>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</si>
  <si>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</si>
  <si>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</si>
  <si>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</si>
  <si>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</si>
  <si>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</si>
  <si>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</si>
  <si>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</si>
  <si>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</si>
  <si>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</si>
  <si>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</si>
  <si>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</si>
  <si>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</si>
  <si>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</si>
  <si>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</si>
  <si>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</si>
  <si>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</si>
  <si>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</si>
  <si>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</si>
  <si>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</si>
  <si>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</si>
  <si>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</si>
  <si>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</si>
  <si>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</si>
  <si>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</si>
  <si>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</si>
  <si>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</si>
  <si>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</si>
  <si>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</si>
  <si>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</si>
  <si>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</si>
  <si>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</si>
  <si>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</si>
  <si>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</si>
  <si>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</si>
  <si>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</si>
  <si>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</si>
  <si>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</si>
  <si>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</si>
  <si>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</si>
  <si>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</si>
  <si>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</si>
  <si>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</si>
  <si>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</si>
  <si>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</si>
  <si>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</si>
  <si>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</si>
  <si>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</si>
  <si>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</si>
  <si>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</si>
  <si>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</si>
  <si>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</si>
  <si>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</si>
  <si>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</si>
  <si>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</si>
  <si>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</si>
  <si>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</si>
  <si>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</si>
  <si>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</si>
  <si>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</si>
  <si>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</si>
  <si>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</si>
  <si>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</si>
  <si>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</si>
  <si>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</si>
  <si>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</si>
  <si>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</si>
  <si>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</si>
  <si>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</si>
  <si>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</si>
  <si>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</si>
  <si>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</si>
  <si>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</si>
  <si>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</si>
  <si>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</si>
  <si>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</si>
  <si>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</si>
  <si>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</si>
  <si>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</si>
  <si>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</si>
  <si>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</si>
  <si>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</si>
  <si>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</si>
  <si>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</si>
  <si>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</si>
  <si>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</si>
  <si>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</si>
  <si>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</si>
  <si>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</si>
  <si>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</si>
  <si>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</si>
  <si>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</si>
  <si>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</si>
  <si>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</si>
  <si>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</si>
  <si>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</si>
  <si>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</si>
  <si>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</si>
  <si>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</si>
  <si>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</si>
  <si>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</si>
  <si>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</si>
  <si>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</si>
  <si>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</si>
  <si>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</si>
  <si>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</si>
  <si>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</si>
  <si>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</si>
  <si>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</si>
  <si>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</si>
  <si>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</si>
  <si>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</si>
  <si>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</si>
  <si>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</si>
  <si>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</si>
  <si>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</si>
  <si>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</si>
  <si>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</si>
  <si>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</si>
  <si>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</si>
  <si>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</si>
  <si>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</si>
  <si>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</si>
  <si>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</si>
  <si>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</si>
  <si>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</si>
  <si>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</si>
  <si>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</si>
  <si>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</si>
  <si>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</si>
  <si>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</si>
  <si>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</si>
  <si>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</si>
  <si>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</si>
  <si>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</si>
  <si>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</si>
  <si>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</si>
  <si>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</si>
  <si>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</si>
  <si>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</si>
  <si>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</si>
  <si>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</si>
  <si>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</si>
  <si>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</si>
  <si>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</si>
  <si>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</si>
  <si>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</si>
  <si>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</si>
  <si>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</si>
  <si>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</si>
  <si>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</si>
  <si>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</si>
  <si>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</si>
  <si>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</si>
  <si>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</si>
  <si>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</si>
  <si>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</si>
  <si>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</si>
  <si>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</si>
  <si>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</si>
  <si>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</si>
  <si>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</si>
  <si>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</si>
  <si>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</si>
  <si>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</si>
  <si>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</si>
  <si>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</si>
  <si>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</si>
  <si>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</si>
  <si>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</si>
  <si>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</si>
  <si>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</si>
  <si>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</si>
  <si>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</si>
  <si>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</si>
  <si>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</si>
  <si>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</si>
  <si>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</si>
  <si>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</si>
  <si>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</si>
  <si>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</si>
  <si>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</si>
  <si>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</si>
  <si>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</si>
  <si>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</si>
  <si>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</si>
  <si>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</si>
  <si>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</si>
  <si>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</si>
  <si>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</si>
  <si>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</si>
  <si>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</si>
  <si>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</si>
  <si>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</si>
  <si>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</si>
  <si>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</si>
  <si>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</si>
  <si>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</si>
  <si>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</si>
  <si>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</si>
  <si>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</si>
  <si>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</si>
  <si>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</si>
  <si>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</si>
  <si>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</si>
  <si>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</si>
  <si>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</si>
  <si>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</si>
  <si>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</si>
  <si>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</si>
  <si>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</si>
  <si>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</si>
  <si>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</si>
  <si>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</si>
  <si>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</si>
  <si>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</si>
  <si>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</si>
  <si>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</si>
  <si>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</si>
  <si>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</si>
  <si>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</si>
  <si>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</si>
  <si>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</si>
  <si>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</si>
  <si>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</si>
  <si>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</si>
  <si>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</si>
  <si>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</si>
  <si>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</si>
  <si>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</si>
  <si>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</si>
  <si>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</si>
  <si>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</si>
  <si>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</si>
  <si>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</si>
  <si>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</si>
  <si>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</si>
  <si>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</si>
  <si>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</si>
  <si>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</si>
  <si>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</si>
  <si>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</si>
  <si>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</si>
  <si>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</si>
  <si>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</si>
  <si>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</si>
  <si>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</si>
  <si>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</si>
  <si>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</si>
  <si>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</si>
  <si>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</si>
  <si>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</si>
  <si>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</si>
  <si>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</si>
  <si>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</si>
  <si>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</si>
  <si>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</si>
  <si>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</si>
  <si>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</si>
  <si>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</si>
  <si>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</si>
  <si>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</si>
  <si>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</si>
  <si>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</si>
  <si>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</si>
  <si>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</si>
  <si>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</si>
  <si>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</si>
  <si>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</si>
  <si>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</si>
  <si>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</si>
  <si>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</si>
  <si>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</si>
  <si>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</si>
  <si>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</si>
  <si>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</si>
  <si>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</si>
  <si>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</si>
  <si>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</si>
  <si>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</si>
  <si>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</si>
  <si>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</si>
  <si>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</si>
  <si>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</si>
  <si>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</si>
  <si>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</si>
  <si>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</si>
  <si>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</si>
  <si>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</si>
  <si>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</si>
  <si>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</si>
  <si>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</si>
  <si>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</si>
  <si>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</si>
  <si>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</si>
  <si>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</si>
  <si>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</si>
  <si>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</si>
  <si>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</si>
  <si>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</si>
  <si>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</si>
  <si>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</si>
  <si>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</si>
  <si>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</si>
  <si>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</si>
  <si>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</si>
  <si>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</si>
  <si>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</si>
  <si>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</si>
  <si>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</si>
  <si>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</si>
  <si>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</si>
  <si>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</si>
  <si>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</si>
  <si>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</si>
  <si>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</si>
  <si>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</si>
  <si>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</si>
  <si>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</si>
  <si>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</si>
  <si>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</si>
  <si>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</si>
  <si>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</si>
  <si>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</si>
  <si>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</si>
  <si>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</si>
  <si>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</si>
  <si>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</si>
  <si>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</si>
  <si>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</si>
  <si>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</si>
  <si>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</si>
  <si>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</si>
  <si>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</si>
  <si>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</si>
  <si>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</si>
  <si>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</si>
  <si>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</si>
  <si>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</si>
  <si>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</si>
  <si>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</si>
  <si>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</si>
  <si>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</si>
  <si>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</si>
  <si>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</si>
  <si>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</si>
  <si>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</si>
  <si>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</si>
  <si>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</si>
  <si>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</si>
  <si>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</si>
  <si>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</si>
  <si>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</si>
  <si>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</si>
  <si>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</si>
  <si>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</si>
  <si>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</si>
  <si>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</si>
  <si>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</si>
  <si>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</si>
  <si>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</si>
  <si>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</si>
  <si>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</si>
  <si>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</si>
  <si>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</si>
  <si>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</si>
  <si>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</si>
  <si>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</si>
  <si>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</si>
  <si>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</si>
  <si>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</si>
  <si>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</si>
  <si>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</si>
  <si>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</si>
  <si>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</si>
  <si>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</si>
  <si>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</si>
  <si>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</si>
  <si>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</si>
  <si>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</si>
  <si>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</si>
  <si>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</si>
  <si>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</si>
  <si>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</si>
  <si>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</si>
  <si>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</si>
  <si>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</si>
  <si>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</si>
  <si>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</si>
  <si>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</si>
  <si>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</si>
  <si>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</si>
  <si>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</si>
  <si>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</si>
  <si>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</si>
  <si>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</si>
  <si>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</si>
  <si>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</si>
  <si>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</si>
  <si>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</si>
  <si>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</si>
  <si>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</si>
  <si>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</si>
  <si>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</si>
  <si>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</si>
  <si>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</si>
  <si>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</si>
  <si>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</si>
  <si>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</si>
  <si>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</si>
  <si>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</si>
  <si>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</si>
  <si>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</si>
  <si>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</si>
  <si>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</si>
  <si>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</si>
  <si>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</si>
  <si>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</si>
  <si>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</si>
  <si>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</si>
  <si>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</si>
  <si>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</si>
  <si>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</si>
  <si>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</si>
  <si>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</si>
  <si>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</si>
  <si>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</si>
  <si>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</si>
  <si>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</si>
  <si>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</si>
  <si>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</si>
  <si>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</si>
  <si>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</si>
  <si>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</si>
  <si>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</si>
  <si>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</si>
  <si>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</si>
  <si>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</si>
  <si>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</si>
  <si>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</si>
  <si>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</si>
  <si>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</si>
  <si>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</si>
  <si>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</si>
  <si>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</si>
  <si>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</si>
  <si>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</si>
  <si>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</si>
  <si>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</si>
  <si>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</si>
  <si>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</si>
  <si>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</si>
  <si>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</si>
  <si>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</si>
  <si>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</si>
  <si>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</si>
  <si>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</si>
  <si>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</si>
  <si>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</si>
  <si>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</si>
  <si>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</si>
  <si>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</si>
  <si>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</si>
  <si>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</si>
  <si>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</si>
  <si>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</si>
  <si>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</si>
  <si>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</si>
  <si>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</si>
  <si>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</si>
  <si>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</si>
  <si>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</si>
  <si>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</si>
  <si>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</si>
  <si>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</si>
  <si>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</si>
  <si>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</si>
  <si>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</si>
  <si>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</si>
  <si>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</si>
  <si>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</si>
  <si>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</si>
  <si>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</si>
  <si>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</si>
  <si>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</si>
  <si>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</si>
  <si>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</si>
  <si>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</si>
  <si>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</si>
  <si>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</si>
  <si>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</si>
  <si>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</si>
  <si>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</si>
  <si>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</si>
  <si>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</si>
  <si>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</si>
  <si>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</si>
  <si>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</si>
  <si>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</si>
  <si>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</si>
  <si>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</si>
  <si>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</si>
  <si>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</si>
  <si>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</si>
  <si>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</si>
  <si>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</si>
  <si>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</si>
  <si>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</si>
  <si>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</si>
  <si>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</si>
  <si>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</si>
  <si>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</si>
  <si>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</si>
  <si>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</si>
  <si>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</si>
  <si>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</si>
  <si>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</si>
  <si>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</si>
  <si>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</si>
  <si>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</si>
  <si>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</si>
  <si>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</si>
  <si>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</si>
  <si>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</si>
  <si>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</si>
  <si>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</si>
  <si>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</si>
  <si>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</si>
  <si>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</si>
  <si>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</si>
  <si>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</si>
  <si>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</si>
  <si>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</si>
  <si>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</si>
  <si>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</si>
  <si>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</si>
  <si>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</si>
  <si>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</si>
  <si>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</si>
  <si>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</si>
  <si>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</si>
  <si>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</si>
  <si>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</si>
  <si>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</si>
  <si>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</si>
  <si>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</si>
  <si>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</si>
  <si>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</si>
  <si>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</si>
  <si>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</si>
  <si>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</si>
  <si>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</si>
  <si>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</si>
  <si>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</si>
  <si>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</si>
  <si>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</si>
  <si>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</si>
  <si>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</si>
  <si>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</si>
  <si>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</si>
  <si>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</si>
  <si>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</si>
  <si>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</si>
  <si>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</si>
  <si>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</si>
  <si>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</si>
  <si>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</si>
  <si>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</si>
  <si>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</si>
  <si>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</si>
  <si>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</si>
  <si>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</si>
  <si>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</si>
  <si>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</si>
  <si>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</si>
  <si>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</si>
  <si>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</si>
  <si>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</si>
  <si>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</si>
  <si>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</si>
  <si>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</si>
  <si>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</si>
  <si>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</si>
  <si>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</si>
  <si>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</si>
  <si>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</si>
  <si>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</si>
  <si>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</si>
  <si>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</si>
  <si>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</si>
  <si>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</si>
  <si>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</si>
  <si>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</si>
  <si>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</si>
  <si>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</si>
  <si>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</si>
  <si>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</si>
  <si>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</si>
  <si>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</si>
  <si>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</si>
  <si>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</si>
  <si>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</si>
  <si>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</si>
  <si>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</si>
  <si>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</si>
  <si>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</si>
  <si>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</si>
  <si>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</si>
  <si>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</si>
  <si>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</si>
  <si>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</si>
  <si>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</si>
  <si>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</si>
  <si>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</si>
  <si>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</si>
  <si>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</si>
  <si>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</si>
  <si>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</si>
  <si>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</si>
  <si>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</si>
  <si>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</si>
  <si>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</si>
  <si>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</si>
  <si>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</si>
  <si>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</si>
  <si>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</si>
  <si>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</si>
  <si>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</si>
  <si>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</si>
  <si>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</si>
  <si>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</si>
  <si>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</si>
  <si>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</si>
  <si>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</si>
  <si>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</si>
  <si>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</si>
  <si>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</si>
  <si>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</si>
  <si>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</si>
  <si>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</si>
  <si>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</si>
  <si>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</si>
  <si>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</si>
  <si>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</si>
  <si>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</si>
  <si>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</si>
  <si>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</si>
  <si>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</si>
  <si>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</si>
  <si>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</si>
  <si>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</si>
  <si>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</si>
  <si>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</si>
  <si>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</si>
  <si>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</si>
  <si>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</si>
  <si>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</si>
  <si>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</si>
  <si>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</si>
  <si>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</si>
  <si>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</si>
  <si>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</si>
  <si>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</si>
  <si>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</si>
  <si>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</si>
  <si>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</si>
  <si>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</si>
  <si>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</si>
  <si>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</si>
  <si>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</si>
  <si>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</si>
  <si>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</si>
  <si>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</si>
  <si>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</si>
  <si>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</si>
  <si>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</si>
  <si>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</si>
  <si>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</si>
  <si>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</si>
  <si>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</si>
  <si>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</si>
  <si>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</si>
  <si>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</si>
  <si>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</si>
  <si>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</si>
  <si>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</si>
  <si>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</si>
  <si>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</si>
  <si>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</si>
  <si>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</si>
  <si>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</si>
  <si>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</si>
  <si>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</si>
  <si>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</si>
  <si>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</si>
  <si>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</si>
  <si>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</si>
  <si>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</si>
  <si>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</si>
  <si>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</si>
  <si>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</si>
  <si>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</si>
  <si>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</si>
  <si>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</si>
  <si>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</si>
  <si>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</si>
  <si>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</si>
  <si>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</si>
  <si>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</si>
  <si>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</si>
  <si>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</si>
  <si>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</si>
  <si>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</si>
  <si>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</si>
  <si>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</si>
  <si>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</si>
  <si>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</si>
  <si>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</si>
  <si>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</si>
  <si>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</si>
  <si>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</si>
  <si>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</si>
  <si>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</si>
  <si>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</si>
  <si>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</si>
  <si>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</si>
  <si>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</si>
  <si>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</si>
  <si>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</si>
  <si>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</si>
  <si>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</si>
  <si>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</si>
  <si>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</si>
  <si>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</si>
  <si>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</si>
  <si>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</si>
  <si>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</si>
  <si>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</si>
  <si>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</si>
  <si>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</si>
  <si>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</si>
  <si>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</si>
  <si>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</si>
  <si>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</si>
  <si>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</si>
  <si>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</si>
  <si>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</si>
  <si>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</si>
  <si>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</si>
  <si>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</si>
  <si>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</si>
  <si>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</si>
  <si>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</si>
  <si>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</si>
  <si>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</si>
  <si>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</si>
  <si>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</si>
  <si>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</si>
  <si>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</si>
  <si>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</si>
  <si>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</si>
  <si>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</si>
  <si>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</si>
  <si>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</si>
  <si>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</si>
  <si>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</si>
  <si>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</si>
  <si>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</si>
  <si>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</si>
  <si>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</si>
  <si>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</si>
  <si>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</si>
  <si>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</si>
  <si>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</si>
  <si>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</si>
  <si>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</si>
  <si>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</si>
  <si>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</si>
  <si>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</si>
  <si>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</si>
  <si>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</si>
  <si>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</si>
  <si>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</si>
  <si>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</si>
  <si>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</si>
  <si>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</si>
  <si>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</si>
  <si>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</si>
  <si>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</si>
  <si>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</si>
  <si>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</si>
  <si>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</si>
  <si>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</si>
  <si>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</si>
  <si>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</si>
  <si>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</si>
  <si>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</si>
  <si>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</si>
  <si>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</si>
  <si>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</si>
  <si>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</si>
  <si>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</si>
  <si>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</si>
  <si>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</si>
  <si>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</si>
  <si>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</si>
  <si>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</si>
  <si>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</si>
  <si>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</si>
  <si>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</si>
  <si>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</si>
  <si>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</si>
  <si>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</si>
  <si>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</si>
  <si>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</si>
  <si>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</si>
  <si>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</si>
  <si>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</si>
  <si>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</si>
  <si>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</si>
  <si>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</si>
  <si>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</si>
  <si>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</si>
  <si>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</si>
  <si>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</si>
  <si>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</si>
  <si>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</si>
  <si>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</si>
  <si>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</si>
  <si>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</si>
  <si>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</si>
  <si>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</si>
  <si>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</si>
  <si>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</si>
  <si>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</si>
  <si>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</si>
  <si>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</si>
  <si>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</si>
  <si>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</si>
  <si>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</si>
  <si>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</si>
  <si>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</si>
  <si>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</si>
  <si>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</si>
  <si>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</si>
  <si>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</si>
  <si>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</si>
  <si>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</si>
  <si>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</si>
  <si>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</si>
  <si>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</si>
  <si>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</si>
  <si>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</si>
  <si>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</si>
  <si>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</si>
  <si>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</si>
  <si>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</si>
  <si>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</si>
  <si>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</si>
  <si>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</si>
  <si>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</si>
  <si>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</si>
  <si>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</si>
  <si>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</si>
  <si>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</si>
  <si>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</si>
  <si>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</si>
  <si>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</si>
  <si>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</si>
  <si>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</si>
  <si>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</si>
  <si>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</si>
  <si>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</si>
  <si>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</si>
  <si>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</si>
  <si>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</si>
  <si>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</si>
  <si>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</si>
  <si>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</si>
  <si>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</si>
  <si>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</si>
  <si>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</si>
  <si>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</si>
  <si>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</si>
  <si>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</si>
  <si>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</si>
  <si>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</si>
  <si>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</si>
  <si>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</si>
  <si>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</si>
  <si>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</si>
  <si>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</si>
  <si>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</si>
  <si>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</si>
  <si>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</si>
  <si>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</si>
  <si>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</si>
  <si>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</si>
  <si>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</si>
  <si>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</si>
  <si>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</si>
  <si>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</si>
  <si>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</si>
  <si>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</si>
  <si>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</si>
  <si>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</si>
  <si>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</si>
  <si>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</si>
  <si>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</si>
  <si>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</si>
  <si>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</si>
  <si>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</si>
  <si>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</si>
  <si>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</si>
  <si>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</si>
  <si>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</si>
  <si>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</si>
  <si>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</si>
  <si>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</si>
  <si>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</si>
  <si>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</si>
  <si>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</si>
  <si>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</si>
  <si>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</si>
  <si>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</si>
  <si>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</si>
  <si>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</si>
  <si>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</si>
  <si>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</si>
  <si>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</si>
  <si>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</si>
  <si>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</si>
  <si>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</si>
  <si>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</si>
  <si>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</si>
  <si>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</si>
  <si>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</si>
  <si>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</si>
  <si>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</si>
  <si>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</si>
  <si>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</si>
  <si>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</si>
  <si>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</si>
  <si>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</si>
  <si>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</si>
  <si>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</si>
  <si>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</si>
  <si>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</si>
  <si>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</si>
  <si>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</si>
  <si>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</si>
  <si>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</si>
  <si>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</si>
  <si>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</si>
  <si>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</si>
  <si>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</si>
  <si>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</si>
  <si>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</si>
  <si>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</si>
  <si>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</si>
  <si>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</si>
  <si>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</si>
  <si>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</si>
  <si>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</si>
  <si>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</si>
  <si>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</si>
  <si>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</si>
  <si>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</si>
  <si>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</si>
  <si>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</si>
  <si>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</si>
  <si>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</si>
  <si>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</si>
  <si>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</si>
  <si>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</si>
  <si>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</si>
  <si>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</si>
  <si>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</si>
  <si>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</si>
  <si>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</si>
  <si>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</si>
  <si>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</si>
  <si>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</si>
  <si>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</si>
  <si>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</si>
  <si>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</si>
  <si>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</si>
  <si>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</si>
  <si>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</si>
  <si>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</si>
  <si>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</si>
  <si>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</si>
  <si>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</si>
  <si>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</si>
  <si>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</si>
  <si>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</si>
  <si>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</si>
  <si>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</si>
  <si>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</si>
  <si>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</si>
  <si>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</si>
  <si>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</si>
  <si>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</si>
  <si>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</si>
  <si>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</si>
  <si>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</si>
  <si>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</si>
  <si>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</si>
  <si>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</si>
  <si>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</si>
  <si>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</si>
  <si>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</si>
  <si>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</si>
  <si>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</si>
  <si>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</si>
  <si>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</si>
  <si>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</si>
  <si>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</si>
  <si>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</si>
  <si>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</si>
  <si>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</si>
  <si>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</si>
  <si>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</si>
  <si>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</si>
  <si>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</si>
  <si>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</si>
  <si>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</si>
  <si>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</si>
  <si>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</si>
  <si>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</si>
  <si>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</si>
  <si>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</si>
  <si>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</si>
  <si>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</si>
  <si>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</si>
  <si>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</si>
  <si>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</si>
  <si>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</si>
  <si>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</si>
  <si>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</si>
  <si>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</si>
  <si>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</si>
  <si>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</si>
  <si>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</si>
  <si>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</si>
  <si>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</si>
  <si>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</si>
  <si>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</si>
  <si>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</si>
  <si>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</si>
  <si>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</si>
  <si>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</si>
  <si>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</si>
  <si>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</si>
  <si>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</si>
  <si>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</si>
  <si>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</si>
  <si>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</si>
  <si>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</si>
  <si>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</si>
  <si>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</si>
  <si>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</si>
  <si>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</si>
  <si>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</si>
  <si>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</si>
  <si>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</si>
  <si>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</si>
  <si>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</si>
  <si>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</si>
  <si>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</si>
  <si>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</si>
  <si>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</si>
  <si>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</si>
  <si>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</si>
  <si>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</si>
  <si>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</si>
  <si>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</si>
  <si>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</si>
  <si>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</si>
  <si>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</si>
  <si>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</si>
  <si>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</si>
  <si>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</si>
  <si>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</si>
  <si>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</si>
  <si>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</si>
  <si>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</si>
  <si>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</si>
  <si>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</si>
  <si>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</si>
  <si>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</si>
  <si>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</si>
  <si>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</si>
  <si>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</si>
  <si>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</si>
  <si>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</si>
  <si>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</si>
  <si>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</si>
  <si>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</si>
  <si>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</si>
  <si>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</si>
  <si>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</si>
  <si>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</si>
  <si>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</si>
  <si>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</si>
  <si>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</si>
  <si>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</si>
  <si>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</si>
  <si>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</si>
  <si>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</si>
  <si>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</si>
  <si>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</si>
  <si>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</si>
  <si>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</si>
  <si>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</si>
  <si>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</si>
  <si>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</si>
  <si>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</si>
  <si>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</si>
  <si>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</si>
  <si>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</si>
  <si>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</si>
  <si>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</si>
  <si>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</si>
  <si>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</si>
  <si>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</si>
  <si>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</si>
  <si>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</si>
  <si>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</si>
  <si>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</si>
  <si>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</si>
  <si>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</si>
  <si>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</si>
  <si>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</si>
  <si>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</si>
  <si>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</si>
  <si>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</si>
  <si>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</si>
  <si>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</si>
  <si>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</si>
  <si>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</si>
  <si>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</si>
  <si>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</si>
  <si>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</si>
  <si>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</si>
  <si>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</si>
  <si>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</si>
  <si>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</si>
  <si>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</si>
  <si>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</si>
  <si>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</si>
  <si>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</si>
  <si>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</si>
  <si>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</si>
  <si>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</si>
  <si>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</si>
  <si>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</si>
  <si>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</si>
  <si>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</si>
  <si>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</si>
  <si>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</si>
  <si>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</si>
  <si>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</si>
  <si>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</si>
  <si>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</si>
  <si>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</si>
  <si>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</si>
  <si>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</si>
  <si>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</si>
  <si>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</si>
  <si>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</si>
  <si>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</si>
  <si>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</si>
  <si>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</si>
  <si>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</si>
  <si>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</si>
  <si>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</si>
  <si>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</si>
  <si>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</si>
  <si>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</si>
  <si>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</si>
  <si>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</si>
  <si>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</si>
  <si>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</si>
  <si>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</si>
  <si>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</si>
  <si>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</si>
  <si>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</si>
  <si>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</si>
  <si>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</si>
  <si>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</si>
  <si>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</si>
  <si>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</si>
  <si>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</si>
  <si>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</si>
  <si>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</si>
  <si>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</si>
  <si>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</si>
  <si>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</si>
  <si>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</si>
  <si>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</si>
  <si>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</si>
  <si>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</si>
  <si>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</si>
  <si>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</si>
  <si>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</si>
  <si>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</si>
  <si>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</si>
  <si>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</si>
  <si>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</si>
  <si>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</si>
  <si>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</si>
  <si>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</si>
  <si>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</si>
  <si>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</si>
  <si>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</si>
  <si>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</si>
  <si>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</si>
  <si>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</si>
  <si>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</si>
  <si>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</si>
  <si>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</si>
  <si>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</si>
  <si>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</si>
  <si>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</si>
  <si>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</si>
  <si>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</si>
  <si>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</si>
  <si>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</si>
  <si>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</si>
  <si>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</si>
  <si>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</si>
  <si>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</si>
  <si>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</si>
  <si>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</si>
  <si>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</si>
  <si>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</si>
  <si>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</si>
  <si>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</si>
  <si>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</si>
  <si>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</si>
  <si>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</si>
  <si>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</si>
  <si>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</si>
  <si>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</si>
  <si>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</si>
  <si>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</si>
  <si>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</si>
  <si>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</si>
  <si>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</si>
  <si>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</si>
  <si>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</si>
  <si>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</si>
  <si>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</si>
  <si>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</si>
  <si>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</si>
  <si>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</si>
  <si>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</si>
  <si>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</si>
  <si>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</si>
  <si>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</si>
  <si>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</si>
  <si>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</si>
  <si>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</si>
  <si>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</si>
  <si>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</si>
  <si>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</si>
  <si>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</si>
  <si>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</si>
  <si>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</si>
  <si>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</si>
  <si>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</si>
  <si>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</si>
  <si>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</si>
  <si>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</si>
  <si>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</si>
  <si>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</si>
  <si>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</si>
  <si>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</si>
  <si>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</si>
  <si>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</si>
  <si>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</si>
  <si>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</si>
  <si>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</si>
  <si>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</si>
  <si>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</si>
  <si>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</si>
  <si>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</si>
  <si>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</si>
  <si>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</si>
  <si>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</si>
  <si>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</si>
  <si>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</si>
  <si>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</si>
  <si>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</si>
  <si>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</si>
  <si>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</si>
  <si>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</si>
  <si>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</si>
  <si>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</si>
  <si>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</si>
  <si>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</si>
  <si>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</si>
  <si>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</si>
  <si>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</si>
  <si>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</si>
  <si>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</si>
  <si>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</si>
  <si>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</si>
  <si>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</si>
  <si>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</si>
  <si>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</si>
  <si>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</si>
  <si>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</si>
  <si>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</si>
  <si>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</si>
  <si>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</si>
  <si>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</si>
  <si>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</si>
  <si>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</si>
  <si>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</si>
  <si>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</si>
  <si>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</si>
  <si>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</si>
  <si>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</si>
  <si>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</si>
  <si>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</si>
  <si>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</si>
  <si>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</si>
  <si>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</si>
  <si>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</si>
  <si>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</si>
  <si>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</si>
  <si>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</si>
  <si>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</si>
  <si>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</si>
  <si>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</si>
  <si>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</si>
  <si>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</si>
  <si>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</si>
  <si>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</si>
  <si>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</si>
  <si>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</si>
  <si>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</si>
  <si>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</si>
  <si>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</si>
  <si>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</si>
  <si>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</si>
  <si>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</si>
  <si>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</si>
  <si>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</si>
  <si>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</si>
  <si>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</si>
  <si>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</si>
  <si>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</si>
  <si>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</si>
  <si>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</si>
  <si>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</si>
  <si>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</si>
  <si>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</si>
  <si>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</si>
  <si>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</si>
  <si>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</si>
  <si>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</si>
  <si>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</si>
  <si>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</si>
  <si>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</si>
  <si>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</si>
  <si>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</si>
  <si>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</si>
  <si>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</si>
  <si>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</si>
  <si>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</si>
  <si>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</si>
  <si>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</si>
  <si>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</si>
  <si>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</si>
  <si>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</si>
  <si>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</si>
  <si>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</si>
  <si>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</si>
  <si>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</si>
  <si>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</si>
  <si>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</si>
  <si>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</si>
  <si>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</si>
  <si>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</si>
  <si>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</si>
  <si>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</si>
  <si>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</si>
  <si>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</si>
  <si>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</si>
  <si>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</si>
  <si>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</si>
  <si>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</si>
  <si>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</si>
  <si>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</si>
  <si>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</si>
  <si>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</si>
  <si>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</si>
  <si>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</si>
  <si>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</si>
  <si>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</si>
  <si>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</si>
  <si>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</si>
  <si>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</si>
  <si>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</si>
  <si>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</si>
  <si>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</si>
  <si>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</si>
  <si>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</si>
  <si>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</si>
  <si>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</si>
  <si>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</si>
  <si>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</si>
  <si>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</si>
  <si>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</si>
  <si>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</si>
  <si>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</si>
  <si>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</si>
  <si>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</si>
  <si>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</si>
  <si>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</si>
  <si>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</si>
  <si>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</si>
  <si>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</si>
  <si>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</si>
  <si>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</si>
  <si>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</si>
  <si>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</si>
  <si>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</si>
  <si>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</si>
  <si>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</si>
  <si>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</si>
  <si>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</si>
  <si>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</si>
  <si>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</si>
  <si>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</si>
  <si>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</si>
  <si>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</si>
  <si>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</si>
  <si>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</si>
  <si>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</si>
  <si>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</si>
  <si>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</si>
  <si>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</si>
  <si>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</si>
  <si>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</si>
  <si>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</si>
  <si>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</si>
  <si>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</si>
  <si>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</si>
  <si>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</si>
  <si>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</si>
  <si>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</si>
  <si>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</si>
  <si>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</si>
  <si>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</si>
  <si>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</si>
  <si>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</si>
  <si>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</si>
  <si>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</si>
  <si>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</si>
  <si>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</si>
  <si>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</si>
  <si>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</si>
  <si>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</si>
  <si>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</si>
  <si>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</si>
  <si>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</si>
  <si>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</si>
  <si>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</si>
  <si>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</si>
  <si>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</si>
  <si>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</si>
  <si>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</si>
  <si>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</si>
  <si>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</si>
  <si>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</si>
  <si>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</si>
  <si>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</si>
  <si>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</si>
  <si>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</si>
  <si>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</si>
  <si>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</si>
  <si>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</si>
  <si>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</si>
  <si>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</si>
  <si>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</si>
  <si>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</si>
  <si>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</si>
  <si>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</si>
  <si>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</si>
  <si>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</si>
  <si>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</si>
  <si>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</si>
  <si>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</si>
  <si>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</si>
  <si>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</si>
  <si>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</si>
  <si>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</si>
  <si>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</si>
  <si>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</si>
  <si>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</si>
  <si>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</si>
  <si>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</si>
  <si>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</si>
  <si>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</si>
  <si>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</si>
  <si>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</si>
  <si>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</si>
  <si>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</si>
  <si>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</si>
  <si>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</si>
  <si>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</si>
  <si>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</si>
  <si>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</si>
  <si>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</si>
  <si>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</si>
  <si>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</si>
  <si>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</si>
  <si>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</si>
  <si>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</si>
  <si>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</si>
  <si>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</si>
  <si>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</si>
  <si>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</si>
  <si>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</si>
  <si>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</si>
  <si>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</si>
  <si>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</si>
  <si>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</si>
  <si>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</si>
  <si>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</si>
  <si>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</si>
  <si>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</si>
  <si>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</si>
  <si>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</si>
  <si>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</si>
  <si>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</si>
  <si>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</si>
  <si>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</si>
  <si>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</si>
  <si>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</si>
  <si>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</si>
  <si>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</si>
  <si>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</si>
  <si>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</si>
  <si>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</si>
  <si>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</si>
  <si>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</si>
  <si>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</si>
  <si>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</si>
  <si>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</si>
  <si>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</si>
  <si>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</si>
  <si>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</si>
  <si>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</si>
  <si>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</si>
  <si>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</si>
  <si>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</si>
  <si>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</si>
  <si>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</si>
  <si>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</si>
  <si>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</si>
  <si>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</si>
  <si>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</si>
  <si>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</si>
  <si>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</si>
  <si>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</si>
  <si>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</si>
  <si>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</si>
  <si>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</si>
  <si>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</si>
  <si>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</si>
  <si>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</si>
  <si>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</si>
  <si>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</si>
  <si>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</si>
  <si>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</si>
  <si>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</si>
  <si>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</si>
  <si>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</si>
  <si>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</si>
  <si>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</si>
  <si>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</si>
  <si>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</si>
  <si>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</si>
  <si>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</si>
  <si>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</si>
  <si>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</si>
  <si>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</si>
  <si>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</si>
  <si>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</si>
  <si>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</si>
  <si>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</si>
  <si>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</si>
  <si>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</si>
  <si>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</si>
  <si>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</si>
  <si>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</si>
  <si>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</si>
  <si>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</si>
  <si>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</si>
  <si>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</si>
  <si>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</si>
  <si>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</si>
  <si>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</si>
  <si>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</si>
  <si>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</si>
  <si>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</si>
  <si>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</si>
  <si>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</si>
  <si>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</si>
  <si>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</si>
  <si>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</si>
  <si>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</si>
  <si>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</si>
  <si>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</si>
  <si>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</si>
  <si>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</si>
  <si>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</si>
  <si>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</si>
  <si>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</si>
  <si>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</si>
  <si>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</si>
  <si>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</si>
  <si>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</si>
  <si>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</si>
  <si>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</si>
  <si>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</si>
  <si>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</si>
  <si>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</si>
  <si>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</si>
  <si>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</si>
  <si>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</si>
  <si>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</si>
  <si>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</si>
  <si>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</si>
  <si>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</si>
  <si>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</si>
  <si>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</si>
  <si>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</si>
  <si>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</si>
  <si>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</si>
  <si>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</si>
  <si>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</si>
  <si>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</si>
  <si>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</si>
  <si>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</si>
  <si>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</si>
  <si>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</si>
  <si>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</si>
  <si>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</si>
  <si>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</si>
  <si>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</si>
  <si>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</si>
  <si>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</si>
  <si>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</si>
  <si>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</si>
  <si>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</si>
  <si>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</si>
  <si>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</si>
  <si>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</si>
  <si>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</si>
  <si>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</si>
  <si>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</si>
  <si>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</si>
  <si>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</si>
  <si>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</si>
  <si>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</si>
  <si>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</si>
  <si>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</si>
  <si>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</si>
  <si>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</si>
  <si>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</si>
  <si>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</si>
  <si>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</si>
  <si>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</si>
  <si>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</si>
  <si>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</si>
  <si>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</si>
  <si>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</si>
  <si>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</si>
  <si>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</si>
  <si>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</si>
  <si>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</si>
  <si>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</si>
  <si>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</si>
  <si>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</si>
  <si>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</si>
  <si>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</si>
  <si>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</si>
  <si>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</si>
  <si>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</si>
  <si>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</si>
  <si>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</si>
  <si>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</si>
  <si>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</si>
  <si>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</si>
  <si>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</si>
  <si>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</si>
  <si>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</si>
  <si>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</si>
  <si>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</si>
  <si>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</si>
  <si>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</si>
  <si>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</si>
  <si>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</si>
  <si>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</si>
  <si>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</si>
  <si>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</si>
  <si>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</si>
  <si>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</si>
  <si>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</si>
  <si>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</si>
  <si>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</si>
  <si>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</si>
  <si>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</si>
  <si>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</si>
  <si>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</si>
  <si>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</si>
  <si>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</si>
  <si>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</si>
  <si>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</si>
  <si>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</si>
  <si>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</si>
  <si>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</si>
  <si>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</si>
  <si>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</si>
  <si>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</si>
  <si>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</si>
  <si>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</si>
  <si>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</si>
  <si>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</si>
  <si>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</si>
  <si>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</si>
  <si>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</si>
  <si>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</si>
  <si>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</si>
  <si>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</si>
  <si>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</si>
  <si>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</si>
  <si>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</si>
  <si>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</si>
  <si>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</si>
  <si>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</si>
  <si>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</si>
  <si>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</si>
  <si>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</si>
  <si>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</si>
  <si>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</si>
  <si>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</si>
  <si>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</si>
  <si>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</si>
  <si>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</si>
  <si>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</si>
  <si>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</si>
  <si>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</si>
  <si>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</si>
  <si>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</si>
  <si>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</si>
  <si>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</si>
  <si>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</si>
  <si>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</si>
  <si>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</si>
  <si>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</si>
  <si>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</si>
  <si>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</si>
  <si>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</si>
  <si>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</si>
  <si>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</si>
  <si>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</si>
  <si>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</si>
  <si>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</si>
  <si>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</si>
  <si>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</si>
  <si>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</si>
  <si>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</si>
  <si>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</si>
  <si>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</si>
  <si>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</si>
  <si>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</si>
  <si>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</si>
  <si>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</si>
  <si>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</si>
  <si>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</si>
  <si>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</si>
  <si>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</si>
  <si>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</si>
  <si>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</si>
  <si>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</si>
  <si>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</si>
  <si>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</si>
  <si>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</si>
  <si>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</si>
  <si>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</si>
  <si>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</si>
  <si>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</si>
  <si>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</si>
  <si>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</si>
  <si>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</si>
  <si>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</si>
  <si>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</si>
  <si>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</si>
  <si>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</si>
  <si>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</si>
  <si>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</si>
  <si>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</si>
  <si>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</si>
  <si>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</si>
  <si>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</si>
  <si>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</si>
  <si>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</si>
  <si>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</si>
  <si>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</si>
  <si>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</si>
  <si>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</si>
  <si>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</si>
  <si>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</si>
  <si>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</si>
  <si>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</si>
  <si>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</si>
  <si>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</si>
  <si>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</si>
  <si>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</si>
  <si>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</si>
  <si>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</si>
  <si>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</si>
  <si>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</si>
  <si>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</si>
  <si>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</si>
  <si>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</si>
  <si>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</si>
  <si>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</si>
  <si>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</si>
  <si>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</si>
  <si>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</si>
  <si>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</si>
  <si>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</si>
  <si>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</si>
  <si>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</si>
  <si>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</si>
  <si>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</si>
  <si>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</si>
  <si>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</si>
  <si>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</si>
  <si>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</si>
  <si>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</si>
  <si>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</si>
  <si>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</si>
  <si>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</si>
  <si>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</si>
  <si>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</si>
  <si>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</si>
  <si>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</si>
  <si>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</si>
  <si>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</si>
  <si>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</si>
  <si>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</si>
  <si>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</si>
  <si>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</si>
  <si>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</si>
  <si>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</si>
  <si>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</si>
  <si>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</si>
  <si>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</si>
  <si>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</si>
  <si>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</si>
  <si>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</si>
  <si>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</si>
  <si>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</si>
  <si>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</si>
  <si>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</si>
  <si>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</si>
  <si>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</si>
  <si>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</si>
  <si>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</si>
  <si>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</si>
  <si>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</si>
  <si>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</si>
  <si>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</si>
  <si>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</si>
  <si>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</si>
  <si>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</si>
  <si>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</si>
  <si>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</si>
  <si>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</si>
  <si>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</si>
  <si>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</si>
  <si>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</si>
  <si>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</si>
  <si>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</si>
  <si>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</si>
  <si>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</si>
  <si>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</si>
  <si>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</si>
  <si>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</si>
  <si>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</si>
  <si>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</si>
  <si>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</si>
  <si>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</si>
  <si>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</si>
  <si>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</si>
  <si>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</si>
  <si>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</si>
  <si>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</si>
  <si>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</si>
  <si>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</si>
  <si>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</si>
  <si>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</si>
  <si>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</si>
  <si>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</si>
  <si>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</si>
  <si>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</si>
  <si>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</si>
  <si>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</si>
  <si>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</si>
  <si>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</si>
  <si>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</si>
  <si>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</si>
  <si>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</si>
  <si>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</si>
  <si>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</si>
  <si>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</si>
  <si>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</si>
  <si>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</si>
  <si>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</si>
  <si>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</si>
  <si>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</si>
  <si>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</si>
  <si>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</si>
  <si>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</si>
  <si>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</si>
  <si>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</si>
  <si>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</si>
  <si>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</si>
  <si>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</si>
  <si>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</si>
  <si>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</si>
  <si>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</si>
  <si>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</si>
  <si>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</si>
  <si>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</si>
  <si>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</si>
  <si>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</si>
  <si>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</si>
  <si>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</si>
  <si>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</si>
  <si>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</si>
  <si>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</si>
  <si>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</si>
  <si>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</si>
  <si>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</si>
  <si>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</si>
  <si>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</si>
  <si>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</si>
  <si>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</si>
  <si>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</si>
  <si>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</si>
  <si>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</si>
  <si>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</si>
  <si>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</si>
  <si>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</si>
  <si>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</si>
  <si>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</si>
  <si>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</si>
  <si>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</si>
  <si>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</si>
  <si>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</si>
  <si>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</si>
  <si>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</si>
  <si>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</si>
  <si>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</si>
  <si>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</si>
  <si>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</si>
  <si>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</si>
  <si>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</si>
  <si>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</si>
  <si>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</si>
  <si>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</si>
  <si>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</si>
  <si>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</si>
  <si>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</si>
  <si>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</si>
  <si>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</si>
  <si>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</si>
  <si>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</si>
  <si>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</si>
  <si>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</si>
  <si>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</si>
  <si>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</si>
  <si>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</si>
  <si>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</si>
  <si>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</si>
  <si>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</si>
  <si>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</si>
  <si>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</si>
  <si>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</si>
  <si>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</si>
  <si>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</si>
  <si>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</si>
  <si>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</si>
  <si>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</si>
  <si>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</si>
  <si>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</si>
  <si>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</si>
  <si>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</si>
  <si>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</si>
  <si>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</si>
  <si>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</si>
  <si>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</si>
  <si>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</si>
  <si>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</si>
  <si>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</si>
  <si>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</si>
  <si>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</si>
  <si>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</si>
  <si>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</si>
  <si>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</si>
  <si>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</si>
  <si>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</si>
  <si>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</si>
  <si>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</si>
  <si>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</si>
  <si>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</si>
  <si>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</si>
  <si>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</si>
  <si>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</si>
  <si>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</si>
  <si>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</si>
  <si>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</si>
  <si>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</si>
  <si>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</si>
  <si>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</si>
  <si>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</si>
  <si>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</si>
  <si>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</si>
  <si>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</si>
  <si>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</si>
  <si>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</si>
  <si>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</si>
  <si>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</si>
  <si>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</si>
  <si>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</si>
  <si>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</si>
  <si>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</si>
  <si>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</si>
  <si>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</si>
  <si>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</si>
  <si>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</si>
  <si>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</si>
  <si>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</si>
  <si>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</si>
  <si>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</si>
  <si>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</si>
  <si>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</si>
  <si>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</si>
  <si>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</si>
  <si>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</si>
  <si>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</si>
  <si>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</si>
  <si>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</si>
  <si>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</si>
  <si>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</si>
  <si>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</si>
  <si>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</si>
  <si>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</si>
  <si>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</si>
  <si>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</si>
  <si>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</si>
  <si>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</si>
  <si>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</si>
  <si>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</si>
  <si>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</si>
  <si>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</si>
  <si>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</si>
  <si>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</si>
  <si>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</si>
  <si>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</si>
  <si>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</si>
  <si>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</si>
  <si>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</si>
  <si>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</si>
  <si>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</si>
  <si>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</si>
  <si>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</si>
  <si>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</si>
  <si>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</si>
  <si>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</si>
  <si>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</si>
  <si>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</si>
  <si>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</si>
  <si>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</si>
  <si>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</si>
  <si>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</si>
  <si>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</si>
  <si>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</si>
  <si>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</si>
  <si>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</si>
  <si>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</si>
  <si>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</si>
  <si>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</si>
  <si>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</si>
  <si>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</si>
  <si>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</si>
  <si>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</si>
  <si>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</si>
  <si>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</si>
  <si>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</si>
  <si>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</si>
  <si>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</si>
  <si>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</si>
  <si>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</si>
  <si>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</si>
  <si>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</si>
  <si>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</si>
  <si>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</si>
  <si>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</si>
  <si>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</si>
  <si>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</si>
  <si>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</si>
  <si>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</si>
  <si>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</si>
  <si>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</si>
  <si>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</si>
  <si>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</si>
  <si>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</si>
  <si>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</si>
  <si>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</si>
  <si>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</si>
  <si>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</si>
  <si>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</si>
  <si>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</si>
  <si>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</si>
  <si>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</si>
  <si>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</si>
  <si>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</si>
  <si>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</si>
  <si>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</si>
  <si>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</si>
  <si>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</si>
  <si>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</si>
  <si>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</si>
  <si>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</si>
  <si>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</si>
  <si>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</si>
  <si>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</si>
  <si>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</si>
  <si>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</si>
  <si>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</si>
  <si>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</si>
  <si>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</si>
  <si>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</si>
  <si>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</si>
  <si>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</si>
  <si>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</si>
  <si>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</si>
  <si>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</si>
  <si>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</si>
  <si>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</si>
  <si>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</si>
  <si>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</si>
  <si>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</si>
  <si>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</si>
  <si>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</si>
  <si>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</si>
  <si>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</si>
  <si>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</si>
  <si>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</si>
  <si>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</si>
  <si>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</si>
  <si>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</si>
  <si>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</si>
  <si>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</si>
  <si>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</si>
  <si>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</si>
  <si>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</si>
  <si>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</si>
  <si>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</si>
  <si>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</si>
  <si>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</si>
  <si>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</si>
  <si>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</si>
  <si>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</si>
  <si>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</si>
  <si>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</si>
  <si>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</si>
  <si>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</si>
  <si>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</si>
  <si>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</si>
  <si>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</si>
  <si>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</si>
  <si>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</si>
  <si>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</si>
  <si>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</si>
  <si>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</si>
  <si>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</si>
  <si>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</si>
  <si>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</si>
  <si>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</si>
  <si>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</si>
  <si>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</si>
  <si>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</si>
  <si>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</si>
  <si>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</si>
  <si>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</si>
  <si>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</si>
  <si>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</si>
  <si>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</si>
  <si>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</si>
  <si>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</si>
  <si>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</si>
  <si>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</si>
  <si>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</si>
  <si>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</si>
  <si>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</si>
  <si>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</si>
  <si>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</si>
  <si>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</si>
  <si>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</si>
  <si>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</si>
  <si>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</si>
  <si>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</si>
  <si>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</si>
  <si>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</si>
  <si>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</si>
  <si>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</si>
  <si>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</si>
  <si>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</si>
  <si>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</si>
  <si>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</si>
  <si>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</si>
  <si>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</si>
  <si>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</si>
  <si>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</si>
  <si>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</si>
  <si>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</si>
  <si>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</si>
  <si>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</si>
  <si>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</si>
  <si>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</si>
  <si>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</si>
  <si>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</si>
  <si>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</si>
  <si>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</si>
  <si>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</si>
  <si>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</si>
  <si>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</si>
  <si>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</si>
  <si>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</si>
  <si>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</si>
  <si>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</si>
  <si>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</si>
  <si>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</si>
  <si>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</si>
  <si>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</si>
  <si>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</si>
  <si>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</si>
  <si>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</si>
  <si>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</si>
  <si>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</si>
  <si>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</si>
  <si>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</si>
  <si>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</si>
  <si>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</si>
  <si>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</si>
  <si>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</si>
  <si>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</si>
  <si>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</si>
  <si>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</si>
  <si>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</si>
  <si>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</si>
  <si>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</si>
  <si>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</si>
  <si>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</si>
  <si>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</si>
  <si>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</si>
  <si>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</si>
  <si>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</si>
  <si>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</si>
  <si>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</si>
  <si>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</si>
  <si>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</si>
  <si>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</si>
  <si>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</si>
  <si>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</si>
  <si>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</si>
  <si>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</si>
  <si>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</si>
  <si>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</si>
  <si>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</si>
  <si>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</si>
  <si>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</si>
  <si>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</si>
  <si>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</si>
  <si>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</si>
  <si>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</si>
  <si>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</si>
  <si>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</si>
  <si>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</si>
  <si>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</si>
  <si>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</si>
  <si>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</si>
  <si>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</si>
  <si>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</si>
  <si>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</si>
  <si>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</si>
  <si>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</si>
  <si>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</si>
  <si>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</si>
  <si>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</si>
  <si>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</si>
  <si>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</si>
  <si>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</si>
  <si>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</si>
  <si>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</si>
  <si>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</si>
  <si>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</si>
  <si>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</si>
  <si>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</si>
  <si>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</si>
  <si>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</si>
  <si>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</si>
  <si>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</si>
  <si>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</si>
  <si>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</si>
  <si>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</si>
  <si>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</si>
  <si>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</si>
  <si>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</si>
  <si>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</si>
  <si>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</si>
  <si>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</si>
  <si>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</si>
  <si>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</si>
  <si>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</si>
  <si>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</si>
  <si>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</si>
  <si>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</si>
  <si>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</si>
  <si>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</si>
  <si>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</si>
  <si>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</si>
  <si>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</si>
  <si>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</si>
  <si>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</si>
  <si>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</si>
  <si>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</si>
  <si>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</si>
  <si>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</si>
  <si>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</si>
  <si>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</si>
  <si>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</si>
  <si>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</si>
  <si>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</si>
  <si>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</si>
  <si>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</si>
  <si>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</si>
  <si>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</si>
  <si>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</si>
  <si>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</si>
  <si>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</si>
  <si>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</si>
  <si>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</si>
  <si>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</si>
  <si>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</si>
  <si>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</si>
  <si>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</si>
  <si>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</si>
  <si>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</si>
  <si>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</si>
  <si>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</si>
  <si>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</si>
  <si>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</si>
  <si>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</si>
  <si>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</si>
  <si>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</si>
  <si>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</si>
  <si>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</si>
  <si>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</si>
  <si>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</si>
  <si>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</si>
  <si>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</si>
  <si>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</si>
  <si>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</si>
  <si>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</si>
  <si>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</si>
  <si>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</si>
  <si>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</si>
  <si>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</si>
  <si>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</si>
  <si>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</si>
  <si>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</si>
  <si>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</si>
  <si>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</si>
  <si>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</si>
  <si>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</si>
  <si>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</si>
  <si>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</si>
  <si>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</si>
  <si>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</si>
  <si>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</si>
  <si>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</si>
  <si>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</si>
  <si>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</si>
  <si>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</si>
  <si>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</si>
  <si>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</si>
  <si>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</si>
  <si>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</si>
  <si>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</si>
  <si>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</si>
  <si>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</si>
  <si>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</si>
  <si>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</si>
  <si>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</si>
  <si>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</si>
  <si>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</si>
  <si>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</si>
  <si>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</si>
  <si>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</si>
  <si>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</si>
  <si>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</si>
  <si>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</si>
  <si>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</si>
  <si>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</si>
  <si>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</si>
  <si>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</si>
  <si>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</si>
  <si>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</si>
  <si>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</si>
  <si>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</si>
  <si>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</si>
  <si>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</si>
  <si>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</si>
  <si>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</si>
  <si>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</si>
  <si>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</si>
  <si>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</si>
  <si>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</si>
  <si>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</si>
  <si>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</si>
  <si>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</si>
  <si>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</si>
  <si>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</si>
  <si>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</si>
  <si>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</si>
  <si>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</si>
  <si>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</si>
  <si>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</si>
  <si>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</si>
  <si>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</si>
  <si>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</si>
  <si>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</si>
  <si>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</si>
  <si>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</si>
  <si>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</si>
  <si>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</si>
  <si>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</si>
  <si>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</si>
  <si>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</si>
  <si>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</si>
  <si>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</si>
  <si>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</si>
  <si>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</si>
  <si>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</si>
  <si>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</si>
  <si>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</si>
  <si>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</si>
  <si>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</si>
  <si>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</si>
  <si>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</si>
  <si>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</si>
  <si>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</si>
  <si>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</si>
  <si>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</si>
  <si>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</si>
  <si>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</si>
  <si>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</si>
  <si>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</si>
  <si>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</si>
  <si>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</si>
  <si>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</si>
  <si>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</si>
  <si>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</si>
  <si>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</si>
  <si>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</si>
  <si>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</si>
  <si>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</si>
  <si>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</si>
  <si>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</si>
  <si>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</si>
  <si>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</si>
  <si>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</si>
  <si>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</si>
  <si>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</si>
  <si>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</si>
  <si>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</si>
  <si>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</si>
  <si>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</si>
  <si>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</si>
  <si>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</si>
  <si>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</si>
  <si>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</si>
  <si>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</si>
  <si>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</si>
  <si>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</si>
  <si>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</si>
  <si>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</si>
  <si>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</si>
  <si>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</si>
  <si>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</si>
  <si>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</si>
  <si>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</si>
  <si>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</si>
  <si>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</si>
  <si>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</si>
  <si>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</si>
  <si>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</si>
  <si>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</si>
  <si>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</si>
  <si>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</si>
  <si>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</si>
  <si>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</si>
  <si>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</si>
  <si>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</si>
  <si>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</si>
  <si>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</si>
  <si>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</si>
  <si>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</si>
  <si>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</si>
  <si>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</si>
  <si>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</si>
  <si>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</si>
  <si>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</si>
  <si>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</si>
  <si>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</si>
  <si>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</si>
  <si>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</si>
  <si>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</si>
  <si>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</si>
  <si>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</si>
  <si>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</si>
  <si>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</si>
  <si>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</si>
  <si>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</si>
  <si>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</si>
  <si>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</si>
  <si>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</si>
  <si>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</si>
  <si>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</si>
  <si>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</si>
  <si>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</si>
  <si>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</si>
  <si>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</si>
  <si>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</si>
  <si>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</si>
  <si>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</si>
  <si>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</si>
  <si>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</si>
  <si>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</si>
  <si>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</si>
  <si>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</si>
  <si>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</si>
  <si>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</si>
  <si>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</si>
  <si>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</si>
  <si>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</si>
  <si>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</si>
  <si>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</si>
  <si>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</si>
  <si>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</si>
  <si>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</si>
  <si>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</si>
  <si>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</si>
  <si>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</si>
  <si>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</si>
  <si>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</si>
  <si>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</si>
  <si>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</si>
  <si>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</si>
  <si>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</si>
  <si>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</si>
  <si>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</si>
  <si>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</si>
  <si>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</si>
  <si>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</si>
  <si>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</si>
  <si>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</si>
  <si>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</si>
  <si>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</si>
  <si>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</si>
  <si>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</si>
  <si>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</si>
  <si>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</si>
  <si>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</si>
  <si>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</si>
  <si>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</si>
  <si>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</si>
  <si>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</si>
  <si>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</si>
  <si>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</si>
  <si>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</si>
  <si>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</si>
  <si>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</si>
  <si>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</si>
  <si>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</si>
  <si>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</si>
  <si>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</si>
  <si>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</si>
  <si>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</si>
  <si>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</si>
  <si>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</si>
  <si>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</si>
  <si>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</si>
  <si>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</si>
  <si>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</si>
  <si>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</si>
  <si>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</si>
  <si>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</si>
  <si>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</si>
  <si>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</si>
  <si>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</si>
  <si>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</si>
  <si>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</si>
  <si>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</si>
  <si>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</si>
  <si>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</si>
  <si>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</si>
  <si>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</si>
  <si>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</si>
  <si>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</si>
  <si>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</si>
  <si>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</si>
  <si>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</si>
  <si>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</si>
  <si>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</si>
  <si>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</si>
  <si>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</si>
  <si>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</si>
  <si>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</si>
  <si>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</si>
  <si>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</si>
  <si>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</si>
  <si>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</si>
  <si>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</si>
  <si>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</si>
  <si>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</si>
  <si>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</si>
  <si>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</si>
  <si>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</si>
  <si>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</si>
  <si>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</si>
  <si>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</si>
  <si>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</si>
  <si>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</si>
  <si>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</si>
  <si>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</si>
  <si>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</si>
  <si>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</si>
  <si>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</si>
  <si>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</si>
  <si>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</si>
  <si>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</si>
  <si>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</si>
  <si>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</si>
  <si>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</si>
  <si>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</si>
  <si>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</si>
  <si>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</si>
  <si>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</si>
  <si>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</si>
  <si>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</si>
  <si>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</si>
  <si>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</si>
  <si>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</si>
  <si>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</si>
  <si>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</si>
  <si>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</si>
  <si>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</si>
  <si>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</si>
  <si>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</si>
  <si>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</si>
  <si>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</si>
  <si>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</si>
  <si>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</si>
  <si>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</si>
  <si>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</si>
  <si>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</si>
  <si>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</si>
  <si>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</si>
  <si>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</si>
  <si>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</si>
  <si>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</si>
  <si>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</si>
  <si>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</si>
  <si>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</si>
  <si>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</si>
  <si>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</si>
  <si>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</si>
  <si>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</si>
  <si>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</si>
  <si>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</si>
  <si>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</si>
  <si>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</si>
  <si>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</si>
  <si>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</si>
  <si>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</si>
  <si>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</si>
  <si>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</si>
  <si>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</si>
  <si>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</si>
  <si>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</si>
  <si>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</si>
  <si>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</si>
  <si>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</si>
  <si>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</si>
  <si>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</si>
  <si>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</si>
  <si>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</si>
  <si>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</si>
  <si>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</si>
  <si>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</si>
  <si>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</si>
  <si>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</si>
  <si>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</si>
  <si>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</si>
  <si>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</si>
  <si>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</si>
  <si>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</si>
  <si>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</si>
  <si>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</si>
  <si>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</si>
  <si>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</si>
  <si>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</si>
  <si>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</si>
  <si>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</si>
  <si>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</si>
  <si>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</si>
  <si>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</si>
  <si>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</si>
  <si>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</si>
  <si>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</si>
  <si>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</si>
  <si>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</si>
  <si>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</si>
  <si>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</si>
  <si>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</si>
  <si>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</si>
  <si>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</si>
  <si>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</si>
  <si>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</si>
  <si>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</si>
  <si>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</si>
  <si>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</si>
  <si>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</si>
  <si>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</si>
  <si>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</si>
  <si>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</si>
  <si>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</si>
  <si>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</si>
  <si>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</si>
  <si>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</si>
  <si>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</si>
  <si>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</si>
  <si>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</si>
  <si>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</si>
  <si>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</si>
  <si>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</si>
  <si>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</si>
  <si>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</si>
  <si>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</si>
  <si>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</si>
  <si>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</si>
  <si>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</si>
  <si>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</si>
  <si>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</si>
  <si>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</si>
  <si>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</si>
  <si>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</si>
  <si>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</si>
  <si>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</si>
  <si>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</si>
  <si>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</si>
  <si>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</si>
  <si>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</si>
  <si>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</si>
  <si>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</si>
  <si>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</si>
  <si>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</si>
  <si>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</si>
  <si>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</si>
  <si>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</si>
  <si>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</si>
  <si>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</si>
  <si>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</si>
  <si>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</si>
  <si>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</si>
  <si>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</si>
  <si>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</si>
  <si>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</si>
  <si>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</si>
  <si>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</si>
  <si>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</si>
  <si>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</si>
  <si>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</si>
  <si>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</si>
  <si>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</si>
  <si>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</si>
  <si>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</si>
  <si>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</si>
  <si>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</si>
  <si>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</si>
  <si>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</si>
  <si>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</si>
  <si>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</si>
  <si>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</si>
  <si>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</si>
  <si>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</si>
  <si>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</si>
  <si>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</si>
  <si>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</si>
  <si>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</si>
  <si>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</si>
  <si>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</si>
  <si>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</si>
  <si>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</si>
  <si>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</si>
  <si>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</si>
  <si>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</si>
  <si>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</si>
  <si>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</si>
  <si>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</si>
  <si>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</si>
  <si>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</si>
  <si>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</si>
  <si>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</si>
  <si>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</si>
  <si>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</si>
  <si>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</si>
  <si>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</si>
  <si>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</si>
  <si>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</si>
  <si>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</si>
  <si>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</si>
  <si>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</si>
  <si>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</si>
  <si>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</si>
  <si>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</si>
  <si>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</si>
  <si>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</si>
  <si>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</si>
  <si>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</si>
  <si>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</si>
  <si>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</si>
  <si>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</si>
  <si>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</si>
  <si>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</si>
  <si>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</si>
  <si>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</si>
  <si>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</si>
  <si>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</si>
  <si>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</si>
  <si>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</si>
  <si>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</si>
  <si>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</si>
  <si>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</si>
  <si>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</si>
  <si>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</si>
  <si>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</si>
  <si>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</si>
  <si>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</si>
  <si>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</si>
  <si>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</si>
  <si>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</si>
  <si>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</si>
  <si>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</si>
  <si>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</si>
  <si>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</si>
  <si>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</si>
  <si>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</si>
  <si>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</si>
  <si>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</si>
  <si>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</si>
  <si>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</si>
  <si>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</si>
  <si>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</si>
  <si>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</si>
  <si>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</si>
  <si>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</si>
  <si>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</si>
  <si>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</si>
  <si>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</si>
  <si>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</si>
  <si>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</si>
  <si>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</si>
  <si>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</si>
  <si>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</si>
  <si>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</si>
  <si>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</si>
  <si>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</si>
  <si>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</si>
  <si>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</si>
  <si>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</si>
  <si>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</si>
  <si>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</si>
  <si>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</si>
  <si>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</si>
  <si>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</si>
  <si>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</si>
  <si>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</si>
  <si>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</si>
  <si>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</si>
  <si>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</si>
  <si>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</si>
  <si>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</si>
  <si>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</si>
  <si>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</si>
  <si>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</si>
  <si>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</si>
  <si>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</si>
  <si>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</si>
  <si>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</si>
  <si>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</si>
  <si>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</si>
  <si>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</si>
  <si>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</si>
  <si>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</si>
  <si>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</si>
  <si>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</si>
  <si>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</si>
  <si>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</si>
  <si>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</si>
  <si>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</si>
  <si>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</si>
  <si>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</si>
  <si>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</si>
  <si>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</si>
  <si>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</si>
  <si>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</si>
  <si>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</si>
  <si>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</si>
  <si>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</si>
  <si>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</si>
  <si>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</si>
  <si>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</si>
  <si>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</si>
  <si>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</si>
  <si>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</si>
  <si>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</si>
  <si>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</si>
  <si>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</si>
  <si>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</si>
  <si>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</si>
  <si>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</si>
  <si>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</si>
  <si>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</si>
  <si>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</si>
  <si>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</si>
  <si>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</si>
  <si>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</si>
  <si>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</si>
  <si>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</si>
  <si>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</si>
  <si>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</si>
  <si>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</si>
  <si>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</si>
  <si>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</si>
  <si>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</si>
  <si>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</si>
  <si>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</si>
  <si>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</si>
  <si>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</si>
  <si>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</si>
  <si>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</si>
  <si>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</si>
  <si>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</si>
  <si>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</si>
  <si>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</si>
  <si>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</si>
  <si>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</si>
  <si>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</si>
  <si>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</si>
  <si>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</si>
  <si>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</si>
  <si>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</si>
  <si>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</si>
  <si>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</si>
  <si>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</si>
  <si>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</si>
  <si>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</si>
  <si>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</si>
  <si>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</si>
  <si>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</si>
  <si>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</si>
  <si>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</si>
  <si>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</si>
  <si>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</si>
  <si>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</si>
  <si>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</si>
  <si>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</si>
  <si>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</si>
  <si>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</si>
  <si>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</si>
  <si>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</si>
  <si>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</si>
  <si>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</si>
  <si>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</si>
  <si>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</si>
  <si>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</si>
  <si>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</si>
  <si>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</si>
  <si>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</si>
  <si>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</si>
  <si>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</si>
  <si>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</si>
  <si>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</si>
  <si>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</si>
  <si>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</si>
  <si>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</si>
  <si>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</si>
  <si>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</si>
  <si>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</si>
  <si>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</si>
  <si>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</si>
  <si>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</si>
  <si>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</si>
  <si>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</si>
  <si>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</si>
  <si>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</si>
  <si>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</si>
  <si>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</si>
  <si>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</si>
  <si>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</si>
  <si>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</si>
  <si>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</si>
  <si>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</si>
  <si>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</si>
  <si>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</si>
  <si>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</si>
  <si>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</si>
  <si>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</si>
  <si>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</si>
  <si>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</si>
  <si>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</si>
  <si>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</si>
  <si>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</si>
  <si>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</si>
  <si>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</si>
  <si>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</si>
  <si>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</si>
  <si>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</si>
  <si>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</si>
  <si>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</si>
  <si>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</si>
  <si>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</si>
  <si>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</si>
  <si>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</si>
  <si>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</si>
  <si>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</si>
  <si>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</si>
  <si>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</si>
  <si>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</si>
  <si>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</si>
  <si>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</si>
  <si>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</si>
  <si>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</si>
  <si>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</si>
  <si>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</si>
  <si>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</si>
  <si>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</si>
  <si>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</si>
  <si>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</si>
  <si>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</si>
  <si>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</si>
  <si>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</si>
  <si>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</si>
  <si>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</si>
  <si>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</si>
  <si>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</si>
  <si>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</si>
  <si>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</si>
  <si>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</si>
  <si>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</si>
  <si>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</si>
  <si>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</si>
  <si>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</si>
  <si>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</si>
  <si>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</si>
  <si>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</si>
  <si>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</si>
  <si>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</si>
  <si>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</si>
  <si>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</si>
  <si>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</si>
  <si>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</si>
  <si>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</si>
  <si>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</si>
  <si>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</si>
  <si>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</si>
  <si>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</si>
  <si>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</si>
  <si>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</si>
  <si>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</si>
  <si>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</si>
  <si>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</si>
  <si>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</si>
  <si>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</si>
  <si>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</si>
  <si>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</si>
  <si>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</si>
  <si>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</si>
  <si>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</si>
  <si>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</si>
  <si>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</si>
  <si>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</si>
  <si>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</si>
  <si>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</si>
  <si>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</si>
  <si>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</si>
  <si>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</si>
  <si>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</si>
  <si>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</si>
  <si>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</si>
  <si>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</si>
  <si>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</si>
  <si>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</si>
  <si>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</si>
  <si>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</si>
  <si>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</si>
  <si>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</si>
  <si>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</si>
  <si>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</si>
  <si>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</si>
  <si>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</si>
  <si>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</si>
  <si>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</si>
  <si>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</si>
  <si>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</si>
  <si>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</si>
  <si>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</si>
  <si>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</si>
  <si>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</si>
  <si>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</si>
  <si>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</si>
  <si>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</si>
  <si>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</si>
  <si>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</si>
  <si>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</si>
  <si>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</si>
  <si>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</si>
  <si>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</si>
  <si>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</si>
  <si>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</si>
  <si>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</si>
  <si>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</si>
  <si>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</si>
  <si>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</si>
  <si>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</si>
  <si>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</si>
  <si>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</si>
  <si>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</si>
  <si>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</si>
  <si>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</si>
  <si>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</si>
  <si>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</si>
  <si>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</si>
  <si>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</si>
  <si>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</si>
  <si>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</si>
  <si>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</si>
  <si>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</si>
  <si>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</si>
  <si>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</si>
  <si>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</si>
  <si>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</si>
  <si>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</si>
  <si>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</si>
  <si>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</si>
  <si>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</si>
  <si>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</si>
  <si>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</si>
  <si>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</si>
  <si>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</si>
  <si>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</si>
  <si>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</si>
  <si>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</si>
  <si>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</si>
  <si>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</si>
  <si>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</si>
  <si>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</si>
  <si>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</si>
  <si>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</si>
  <si>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</si>
  <si>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</si>
  <si>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</si>
  <si>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</si>
  <si>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</si>
  <si>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</si>
  <si>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</si>
  <si>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</si>
  <si>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</si>
  <si>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</si>
  <si>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</si>
  <si>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</si>
  <si>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</si>
  <si>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</si>
  <si>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</si>
  <si>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</si>
  <si>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</si>
  <si>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</si>
  <si>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</si>
  <si>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</si>
  <si>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</si>
  <si>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</si>
  <si>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</si>
  <si>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</si>
  <si>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</si>
  <si>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</si>
  <si>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</si>
  <si>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</si>
  <si>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</si>
  <si>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</si>
  <si>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</si>
  <si>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</si>
  <si>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</si>
  <si>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</si>
  <si>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</si>
  <si>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</si>
  <si>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</si>
  <si>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</si>
  <si>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</si>
  <si>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</si>
  <si>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</si>
  <si>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</si>
  <si>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</si>
  <si>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</si>
  <si>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</si>
  <si>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</si>
  <si>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</si>
  <si>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</si>
  <si>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</si>
  <si>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</si>
  <si>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</si>
  <si>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</si>
  <si>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</si>
  <si>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</si>
  <si>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</si>
  <si>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</si>
  <si>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</si>
  <si>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</si>
  <si>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</si>
  <si>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</si>
  <si>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</si>
  <si>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</si>
  <si>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</si>
  <si>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</si>
  <si>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</si>
  <si>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</si>
  <si>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</si>
  <si>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</si>
  <si>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</si>
  <si>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</si>
  <si>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</si>
  <si>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</si>
  <si>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</si>
  <si>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</si>
  <si>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</si>
  <si>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</si>
  <si>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</si>
  <si>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</si>
  <si>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</si>
  <si>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</si>
  <si>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</si>
  <si>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</si>
  <si>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</si>
  <si>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</si>
  <si>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</si>
  <si>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</si>
  <si>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</si>
  <si>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</si>
  <si>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</si>
  <si>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</si>
  <si>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</si>
  <si>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</si>
  <si>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</si>
  <si>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</si>
  <si>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</si>
  <si>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</si>
  <si>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</si>
  <si>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</si>
  <si>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</si>
  <si>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</si>
  <si>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</si>
  <si>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</si>
  <si>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</si>
  <si>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</si>
  <si>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</si>
  <si>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</si>
  <si>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</si>
  <si>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</si>
  <si>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</si>
  <si>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</si>
  <si>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</si>
  <si>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</si>
  <si>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</si>
  <si>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</si>
  <si>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</si>
  <si>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</si>
  <si>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</si>
  <si>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</si>
  <si>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</si>
  <si>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</si>
  <si>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</si>
  <si>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</si>
  <si>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</si>
  <si>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</si>
  <si>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</si>
  <si>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</si>
  <si>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</si>
  <si>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</si>
  <si>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</si>
  <si>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</si>
  <si>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</si>
  <si>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</si>
  <si>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</si>
  <si>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</si>
  <si>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</si>
  <si>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</si>
  <si>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</si>
  <si>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</si>
  <si>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</si>
  <si>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</si>
  <si>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</si>
  <si>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</si>
  <si>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</si>
  <si>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</si>
  <si>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</si>
  <si>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</si>
  <si>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</si>
  <si>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</si>
  <si>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</si>
  <si>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</si>
  <si>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</si>
  <si>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</si>
  <si>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</si>
  <si>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</si>
  <si>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</si>
  <si>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</si>
  <si>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</si>
  <si>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</si>
  <si>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</si>
  <si>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</si>
  <si>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</si>
  <si>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</si>
  <si>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</si>
  <si>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</si>
  <si>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</si>
  <si>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</si>
  <si>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</si>
  <si>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</si>
  <si>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</si>
  <si>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</si>
  <si>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</si>
  <si>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</si>
  <si>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</si>
  <si>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</si>
  <si>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</si>
  <si>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</si>
  <si>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</si>
  <si>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</si>
  <si>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</si>
  <si>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</si>
  <si>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</si>
  <si>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</si>
  <si>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</si>
  <si>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</si>
  <si>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</si>
  <si>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</si>
  <si>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</si>
  <si>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</si>
  <si>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</si>
  <si>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</si>
  <si>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</si>
  <si>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</si>
  <si>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</si>
  <si>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</si>
  <si>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</si>
  <si>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</si>
  <si>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</si>
  <si>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</si>
  <si>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</si>
  <si>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</si>
  <si>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</si>
  <si>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</si>
  <si>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</si>
  <si>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</si>
  <si>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</si>
  <si>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</si>
  <si>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</si>
  <si>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</si>
  <si>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</si>
  <si>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</si>
  <si>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</si>
  <si>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</si>
  <si>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</si>
  <si>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</si>
  <si>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</si>
  <si>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</si>
  <si>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</si>
  <si>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</si>
  <si>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</si>
  <si>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</si>
  <si>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</si>
  <si>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</si>
  <si>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</si>
  <si>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</si>
  <si>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</si>
  <si>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</si>
  <si>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</si>
  <si>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</si>
  <si>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</si>
  <si>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</si>
  <si>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</si>
  <si>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</si>
  <si>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</si>
  <si>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</si>
  <si>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</si>
  <si>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</si>
  <si>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</si>
  <si>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</si>
  <si>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</si>
  <si>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</si>
  <si>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</si>
  <si>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</si>
  <si>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</si>
  <si>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</si>
  <si>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</si>
  <si>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</si>
  <si>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</si>
  <si>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</si>
  <si>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</si>
  <si>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</si>
  <si>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</si>
  <si>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</si>
  <si>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</si>
  <si>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</si>
  <si>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</si>
  <si>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</si>
  <si>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</si>
  <si>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</si>
  <si>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</si>
  <si>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</si>
  <si>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</si>
  <si>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</si>
  <si>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</si>
  <si>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</si>
  <si>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</si>
  <si>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</si>
  <si>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</si>
  <si>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</si>
  <si>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</si>
  <si>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</si>
  <si>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</si>
  <si>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</si>
  <si>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</si>
  <si>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</si>
  <si>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</si>
  <si>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</si>
  <si>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</si>
  <si>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</si>
  <si>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</si>
  <si>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</si>
  <si>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</si>
  <si>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</si>
  <si>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</si>
  <si>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</si>
  <si>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</si>
  <si>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</si>
  <si>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</si>
  <si>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</si>
  <si>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</si>
  <si>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</si>
  <si>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</si>
  <si>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</si>
  <si>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</si>
  <si>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</si>
  <si>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</si>
  <si>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</si>
  <si>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</si>
  <si>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</si>
  <si>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</si>
  <si>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</si>
  <si>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</si>
  <si>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</si>
  <si>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</si>
  <si>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</si>
  <si>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</si>
  <si>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</si>
  <si>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</si>
  <si>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</si>
  <si>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</si>
  <si>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</si>
  <si>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</si>
  <si>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</si>
  <si>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</si>
  <si>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</si>
  <si>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</si>
  <si>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</si>
  <si>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</si>
  <si>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</si>
  <si>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</si>
  <si>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</si>
  <si>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</si>
  <si>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</si>
  <si>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</si>
  <si>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</si>
  <si>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</si>
  <si>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</si>
  <si>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</si>
  <si>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</si>
  <si>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</si>
  <si>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</si>
  <si>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</si>
  <si>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</si>
  <si>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</si>
  <si>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</si>
  <si>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</si>
  <si>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</si>
  <si>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</si>
  <si>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</si>
  <si>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</si>
  <si>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</si>
  <si>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</si>
  <si>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</si>
  <si>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</si>
  <si>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</si>
  <si>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</si>
  <si>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</si>
  <si>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</si>
  <si>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</si>
  <si>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</si>
  <si>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</si>
  <si>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</si>
  <si>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</si>
  <si>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</si>
  <si>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</si>
  <si>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</si>
  <si>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</si>
  <si>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</si>
  <si>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</si>
  <si>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</si>
  <si>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</si>
  <si>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</si>
  <si>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</si>
  <si>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</si>
  <si>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</si>
  <si>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</si>
  <si>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</si>
  <si>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</si>
  <si>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</si>
  <si>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</si>
  <si>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</si>
  <si>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</si>
  <si>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</si>
  <si>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</si>
  <si>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</si>
  <si>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</si>
  <si>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</si>
  <si>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</si>
  <si>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</si>
  <si>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</si>
  <si>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</si>
  <si>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</si>
  <si>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</si>
  <si>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</si>
  <si>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</si>
  <si>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</si>
  <si>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</si>
  <si>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</si>
  <si>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</si>
  <si>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</si>
  <si>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</si>
  <si>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</si>
  <si>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</si>
  <si>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</si>
  <si>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</si>
  <si>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</si>
  <si>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</si>
  <si>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</si>
  <si>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</si>
  <si>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</si>
  <si>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</si>
  <si>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</si>
  <si>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</si>
  <si>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</si>
  <si>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</si>
  <si>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</si>
  <si>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</si>
  <si>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</si>
  <si>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</si>
  <si>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</si>
  <si>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</si>
  <si>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</si>
  <si>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</si>
  <si>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</si>
  <si>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</si>
  <si>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</si>
  <si>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</si>
  <si>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</si>
  <si>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</si>
  <si>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</si>
  <si>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</si>
  <si>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</si>
  <si>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</si>
  <si>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</si>
  <si>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</si>
  <si>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</si>
  <si>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</si>
  <si>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</si>
  <si>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</si>
  <si>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</si>
  <si>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</si>
  <si>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</si>
  <si>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</si>
  <si>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</si>
  <si>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</si>
  <si>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</si>
  <si>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</si>
  <si>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</si>
  <si>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</si>
  <si>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</si>
  <si>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</si>
  <si>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</si>
  <si>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</si>
  <si>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</si>
  <si>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</si>
  <si>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</si>
  <si>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</si>
  <si>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</si>
  <si>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</si>
  <si>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</si>
  <si>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</si>
  <si>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</si>
  <si>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</si>
  <si>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</si>
  <si>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</si>
  <si>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</si>
  <si>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</si>
  <si>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</si>
  <si>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</si>
  <si>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</si>
  <si>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</si>
  <si>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</si>
  <si>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</si>
  <si>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</si>
  <si>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</si>
  <si>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</si>
  <si>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</si>
  <si>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</si>
  <si>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</si>
  <si>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</si>
  <si>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</si>
  <si>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</si>
  <si>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</si>
  <si>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</si>
  <si>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</si>
  <si>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</si>
  <si>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</si>
  <si>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</si>
  <si>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</si>
  <si>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</si>
  <si>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</si>
  <si>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</si>
  <si>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</si>
  <si>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</si>
  <si>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</si>
  <si>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</si>
  <si>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</si>
  <si>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</si>
  <si>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</si>
  <si>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</si>
  <si>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</si>
  <si>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</si>
  <si>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</si>
  <si>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</si>
  <si>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</si>
  <si>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</si>
  <si>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</si>
  <si>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</si>
  <si>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</si>
  <si>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</si>
  <si>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</si>
  <si>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</si>
  <si>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</si>
  <si>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</si>
  <si>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</si>
  <si>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</si>
  <si>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</si>
  <si>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</si>
  <si>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</si>
  <si>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</si>
  <si>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</si>
  <si>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</si>
  <si>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</si>
  <si>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</si>
  <si>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</si>
  <si>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</si>
  <si>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</si>
  <si>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</si>
  <si>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</si>
  <si>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</si>
  <si>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</si>
  <si>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</si>
  <si>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</si>
  <si>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</si>
  <si>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</si>
  <si>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</si>
  <si>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</si>
  <si>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</si>
  <si>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</si>
  <si>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</si>
  <si>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</si>
  <si>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</si>
  <si>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</si>
  <si>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</si>
  <si>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</si>
  <si>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</si>
  <si>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</si>
  <si>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</si>
  <si>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</si>
  <si>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</si>
  <si>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</si>
  <si>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</si>
  <si>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</si>
  <si>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</si>
  <si>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</si>
  <si>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</si>
  <si>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</si>
  <si>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</si>
  <si>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</si>
  <si>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</si>
  <si>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</si>
  <si>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</si>
  <si>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</si>
  <si>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</si>
  <si>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</si>
  <si>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</si>
  <si>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</si>
  <si>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</si>
  <si>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</si>
  <si>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</si>
  <si>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</si>
  <si>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</si>
  <si>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</si>
  <si>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</si>
  <si>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</si>
  <si>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</si>
  <si>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</si>
  <si>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</si>
  <si>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</si>
  <si>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</si>
  <si>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</si>
  <si>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</si>
  <si>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</si>
  <si>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</si>
  <si>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</si>
  <si>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</si>
  <si>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</si>
  <si>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</si>
  <si>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</si>
  <si>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</si>
  <si>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</si>
  <si>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</si>
  <si>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</si>
  <si>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</si>
  <si>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</si>
  <si>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</si>
  <si>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</si>
  <si>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</si>
  <si>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</si>
  <si>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</si>
  <si>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</si>
  <si>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</si>
  <si>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</si>
  <si>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</si>
  <si>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</si>
  <si>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</si>
  <si>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</si>
  <si>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</si>
  <si>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</si>
  <si>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</si>
  <si>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</si>
  <si>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</si>
  <si>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</si>
  <si>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</si>
  <si>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</si>
  <si>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</si>
  <si>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</si>
  <si>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</si>
  <si>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</si>
  <si>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</si>
  <si>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</si>
  <si>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</si>
  <si>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</si>
  <si>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</si>
  <si>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</si>
  <si>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</si>
  <si>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</si>
  <si>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</si>
  <si>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</si>
  <si>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</si>
  <si>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</si>
  <si>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</si>
  <si>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</si>
  <si>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</si>
  <si>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</si>
  <si>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</si>
  <si>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</si>
  <si>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</si>
  <si>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</si>
  <si>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</si>
  <si>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</si>
  <si>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</si>
  <si>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</si>
  <si>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</si>
  <si>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</si>
  <si>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</si>
  <si>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</si>
  <si>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</si>
  <si>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</si>
  <si>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</si>
  <si>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</si>
  <si>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</si>
  <si>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</si>
  <si>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</si>
  <si>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</si>
  <si>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</si>
  <si>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</si>
  <si>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</si>
  <si>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</si>
  <si>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</si>
  <si>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</si>
  <si>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</si>
  <si>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</si>
  <si>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</si>
  <si>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</si>
  <si>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</si>
  <si>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</si>
  <si>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</si>
  <si>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</si>
  <si>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</si>
  <si>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</si>
  <si>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</si>
  <si>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</si>
  <si>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</si>
  <si>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</si>
  <si>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</si>
  <si>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</si>
  <si>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</si>
  <si>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</si>
  <si>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</si>
  <si>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</si>
  <si>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</si>
  <si>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</si>
  <si>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</si>
  <si>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</si>
  <si>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</si>
  <si>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</si>
  <si>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</si>
  <si>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</si>
  <si>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</si>
  <si>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</si>
  <si>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</si>
  <si>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</si>
  <si>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</si>
  <si>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</si>
  <si>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</si>
  <si>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</si>
  <si>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</si>
  <si>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</si>
  <si>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</si>
  <si>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</si>
  <si>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</si>
  <si>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</si>
  <si>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</si>
  <si>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</si>
  <si>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</si>
  <si>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</si>
  <si>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</si>
  <si>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</si>
  <si>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</si>
  <si>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</si>
  <si>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</si>
  <si>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</si>
  <si>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</si>
  <si>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</si>
  <si>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</si>
  <si>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</si>
  <si>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</si>
  <si>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</si>
  <si>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</si>
  <si>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</si>
  <si>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</si>
  <si>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</si>
  <si>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</si>
  <si>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</si>
  <si>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</si>
  <si>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</si>
  <si>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</si>
  <si>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</si>
  <si>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</si>
  <si>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</si>
  <si>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</si>
  <si>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</si>
  <si>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</si>
  <si>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</si>
  <si>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</si>
  <si>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</si>
  <si>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</si>
  <si>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</si>
  <si>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</si>
  <si>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</si>
  <si>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</si>
  <si>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</si>
  <si>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</si>
  <si>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</si>
  <si>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</si>
  <si>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</si>
  <si>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</si>
  <si>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</si>
  <si>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</si>
  <si>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</si>
  <si>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</si>
  <si>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</si>
  <si>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</si>
  <si>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</si>
  <si>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</si>
  <si>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</si>
  <si>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</si>
  <si>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</si>
  <si>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</si>
  <si>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</si>
  <si>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</si>
  <si>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</si>
  <si>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</si>
  <si>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</si>
  <si>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</si>
  <si>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</si>
  <si>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</si>
  <si>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</si>
  <si>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</si>
  <si>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</si>
  <si>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</si>
  <si>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</si>
  <si>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</si>
  <si>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</si>
  <si>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</si>
  <si>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</si>
  <si>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</si>
  <si>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</si>
  <si>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</si>
  <si>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</si>
  <si>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</si>
  <si>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</si>
  <si>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</si>
  <si>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</si>
  <si>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</si>
  <si>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</si>
  <si>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</si>
  <si>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</si>
  <si>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</si>
  <si>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</si>
  <si>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</si>
  <si>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</si>
  <si>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</si>
  <si>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</si>
  <si>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</si>
  <si>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</si>
  <si>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</si>
  <si>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</si>
  <si>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</si>
  <si>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</si>
  <si>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</si>
  <si>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</si>
  <si>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</si>
  <si>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</si>
  <si>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</si>
  <si>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</si>
  <si>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</si>
  <si>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</si>
  <si>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</si>
  <si>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</si>
  <si>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</si>
  <si>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</si>
  <si>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</si>
  <si>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</si>
  <si>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</si>
  <si>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</si>
  <si>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</si>
  <si>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</si>
  <si>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</si>
  <si>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</si>
  <si>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</si>
  <si>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</si>
  <si>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</si>
  <si>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</si>
  <si>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</si>
  <si>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</si>
  <si>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</si>
  <si>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</si>
  <si>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</si>
  <si>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</si>
  <si>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</si>
  <si>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</si>
  <si>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</si>
  <si>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</si>
  <si>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</si>
  <si>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</si>
  <si>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</si>
  <si>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</si>
  <si>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</si>
  <si>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</si>
  <si>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</si>
  <si>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</si>
  <si>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</si>
  <si>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</si>
  <si>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</si>
  <si>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</si>
  <si>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</si>
  <si>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</si>
  <si>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</si>
  <si>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</si>
  <si>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</si>
  <si>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</si>
  <si>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</si>
  <si>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</si>
  <si>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</si>
  <si>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</si>
  <si>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</si>
  <si>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</si>
  <si>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</si>
  <si>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</si>
  <si>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</si>
  <si>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</si>
  <si>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</si>
  <si>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</si>
  <si>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</si>
  <si>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</si>
  <si>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</si>
  <si>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</si>
  <si>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</si>
  <si>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</si>
  <si>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</si>
  <si>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</si>
  <si>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</si>
  <si>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</si>
  <si>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</si>
  <si>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</si>
  <si>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</si>
  <si>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</si>
  <si>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</si>
  <si>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</si>
  <si>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</si>
  <si>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</si>
  <si>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</si>
  <si>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</si>
  <si>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</si>
  <si>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</si>
  <si>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</si>
  <si>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</si>
  <si>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</si>
  <si>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</si>
  <si>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</si>
  <si>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</si>
  <si>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</si>
  <si>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</si>
  <si>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</si>
  <si>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</si>
  <si>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</si>
  <si>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</si>
  <si>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</si>
  <si>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</si>
  <si>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</si>
  <si>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</si>
  <si>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</si>
  <si>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</si>
  <si>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</si>
  <si>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</si>
  <si>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</si>
  <si>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</si>
  <si>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</si>
  <si>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</si>
  <si>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</si>
  <si>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</si>
  <si>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</si>
  <si>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</si>
  <si>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</si>
  <si>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</si>
  <si>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</si>
  <si>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</si>
  <si>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</si>
  <si>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</si>
  <si>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</si>
  <si>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</si>
  <si>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</si>
  <si>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</si>
  <si>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</si>
  <si>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</si>
  <si>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</si>
  <si>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</si>
  <si>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</si>
  <si>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</si>
  <si>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</si>
  <si>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</si>
  <si>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</si>
  <si>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</si>
  <si>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</si>
  <si>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</si>
  <si>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</si>
  <si>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</si>
  <si>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</si>
  <si>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</si>
  <si>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</si>
  <si>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</si>
  <si>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</si>
  <si>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</si>
  <si>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</si>
  <si>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</si>
  <si>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</si>
  <si>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</si>
  <si>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</si>
  <si>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</si>
  <si>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</si>
  <si>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</si>
  <si>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</si>
  <si>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</si>
  <si>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</si>
  <si>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</si>
  <si>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</si>
  <si>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</si>
  <si>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</si>
  <si>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</si>
  <si>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</si>
  <si>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</si>
  <si>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</si>
  <si>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</si>
  <si>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</si>
  <si>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</si>
  <si>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</si>
  <si>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</si>
  <si>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</si>
  <si>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</si>
  <si>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</si>
  <si>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</si>
  <si>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</si>
  <si>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</si>
  <si>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</si>
  <si>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</si>
  <si>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</si>
  <si>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</si>
  <si>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</si>
  <si>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</si>
  <si>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</si>
  <si>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</si>
  <si>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</si>
  <si>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</si>
  <si>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</si>
  <si>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</si>
  <si>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</si>
  <si>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</si>
  <si>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</si>
  <si>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</si>
  <si>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</si>
  <si>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</si>
  <si>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</si>
  <si>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</si>
  <si>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</si>
  <si>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</si>
  <si>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</si>
  <si>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</si>
  <si>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</si>
  <si>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</si>
  <si>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</si>
  <si>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</si>
  <si>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</si>
  <si>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</si>
  <si>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</si>
  <si>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</si>
  <si>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</si>
  <si>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</si>
  <si>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</si>
  <si>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</si>
  <si>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</si>
  <si>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</si>
  <si>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</si>
  <si>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</si>
  <si>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</si>
  <si>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</si>
  <si>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</si>
  <si>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</si>
  <si>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</si>
  <si>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</si>
  <si>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</si>
  <si>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</si>
  <si>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</si>
  <si>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</si>
  <si>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</si>
  <si>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</si>
  <si>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</si>
  <si>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</si>
  <si>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</si>
  <si>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</si>
  <si>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</si>
  <si>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</si>
  <si>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</si>
  <si>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</si>
  <si>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</si>
  <si>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</si>
  <si>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</si>
  <si>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</si>
  <si>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</si>
  <si>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</si>
  <si>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</si>
  <si>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</si>
  <si>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</si>
  <si>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</si>
  <si>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</si>
  <si>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</si>
  <si>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</si>
  <si>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</si>
  <si>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</si>
  <si>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</si>
  <si>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</si>
  <si>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</si>
  <si>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</si>
  <si>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</si>
  <si>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</si>
  <si>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</si>
  <si>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</si>
  <si>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</si>
  <si>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</si>
  <si>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</si>
  <si>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</si>
  <si>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</si>
  <si>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</si>
  <si>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</si>
  <si>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</si>
  <si>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</si>
  <si>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</si>
  <si>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</si>
  <si>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</si>
  <si>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</si>
  <si>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</si>
  <si>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</si>
  <si>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</si>
  <si>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</si>
  <si>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</si>
  <si>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</si>
  <si>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</si>
  <si>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</si>
  <si>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</si>
  <si>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</si>
  <si>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</si>
  <si>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</si>
  <si>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</si>
  <si>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</si>
  <si>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</si>
  <si>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</si>
  <si>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</si>
  <si>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</si>
  <si>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</si>
  <si>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</si>
  <si>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</si>
  <si>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</si>
  <si>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</si>
  <si>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</si>
  <si>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</si>
  <si>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</si>
  <si>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</si>
  <si>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</si>
  <si>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</si>
  <si>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</si>
  <si>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</si>
  <si>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</si>
  <si>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</si>
  <si>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</si>
  <si>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</si>
  <si>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</si>
  <si>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</si>
  <si>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</si>
  <si>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</si>
  <si>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</si>
  <si>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</si>
  <si>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</si>
  <si>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</si>
  <si>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</si>
  <si>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</si>
  <si>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</si>
  <si>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</si>
  <si>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</si>
  <si>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</si>
  <si>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</si>
  <si>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</si>
  <si>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</si>
  <si>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</si>
  <si>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</si>
  <si>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</si>
  <si>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</si>
  <si>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</si>
  <si>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</si>
  <si>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</si>
  <si>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</si>
  <si>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</si>
  <si>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</si>
  <si>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</si>
  <si>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</si>
  <si>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</si>
  <si>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</si>
  <si>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</si>
  <si>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</si>
  <si>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</si>
  <si>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</si>
  <si>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</si>
  <si>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</si>
  <si>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</si>
  <si>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</si>
  <si>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</si>
  <si>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</si>
  <si>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</si>
  <si>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</si>
  <si>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</si>
  <si>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</si>
  <si>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</si>
  <si>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</si>
  <si>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</si>
  <si>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</si>
  <si>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</si>
  <si>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</si>
  <si>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</si>
  <si>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</si>
  <si>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</si>
  <si>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</si>
  <si>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</si>
  <si>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</si>
  <si>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</si>
  <si>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</si>
  <si>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</si>
  <si>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</si>
  <si>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</si>
  <si>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</si>
  <si>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</si>
  <si>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</si>
  <si>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</si>
  <si>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</si>
  <si>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</si>
  <si>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</si>
  <si>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</si>
  <si>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</si>
  <si>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</si>
  <si>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</si>
  <si>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</si>
  <si>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</si>
  <si>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</si>
  <si>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</si>
  <si>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</si>
  <si>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</si>
  <si>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</si>
  <si>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</si>
  <si>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</si>
  <si>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</si>
  <si>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</si>
  <si>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</si>
  <si>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</si>
  <si>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</si>
  <si>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</si>
  <si>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</si>
  <si>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</si>
  <si>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</si>
  <si>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</si>
  <si>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</si>
  <si>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</si>
  <si>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</si>
  <si>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</si>
  <si>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</si>
  <si>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</si>
  <si>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</si>
  <si>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</si>
  <si>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</si>
  <si>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</si>
  <si>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</si>
  <si>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</si>
  <si>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</si>
  <si>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</si>
  <si>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</si>
  <si>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</si>
  <si>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</si>
  <si>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</si>
  <si>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</si>
  <si>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</si>
  <si>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</si>
  <si>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</si>
  <si>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</si>
  <si>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</si>
  <si>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</si>
  <si>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</si>
  <si>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</si>
  <si>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</si>
  <si>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</si>
  <si>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</si>
  <si>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</si>
  <si>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</si>
  <si>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</si>
  <si>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</si>
  <si>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</si>
  <si>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</si>
  <si>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</si>
  <si>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</si>
  <si>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</si>
  <si>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</si>
  <si>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</si>
  <si>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</si>
  <si>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</si>
  <si>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</si>
  <si>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</si>
  <si>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</si>
  <si>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</si>
  <si>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</si>
  <si>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</si>
  <si>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</si>
  <si>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</si>
  <si>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</si>
  <si>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</si>
  <si>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</si>
  <si>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</si>
  <si>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</si>
  <si>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</si>
  <si>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</si>
  <si>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</si>
  <si>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</si>
  <si>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</si>
  <si>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</si>
  <si>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</si>
  <si>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</si>
  <si>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</si>
  <si>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</si>
  <si>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</si>
  <si>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</si>
  <si>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</si>
  <si>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</si>
  <si>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</si>
  <si>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</si>
  <si>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</si>
  <si>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</si>
  <si>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</si>
  <si>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</si>
  <si>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</si>
  <si>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</si>
  <si>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</si>
  <si>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</si>
  <si>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</si>
  <si>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</si>
  <si>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</si>
  <si>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</si>
  <si>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</si>
  <si>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</si>
  <si>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</si>
  <si>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</si>
  <si>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</si>
  <si>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</si>
  <si>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</si>
  <si>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</si>
  <si>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</si>
  <si>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</si>
  <si>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</si>
  <si>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</si>
  <si>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</si>
  <si>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</si>
  <si>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</si>
  <si>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</si>
  <si>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</si>
  <si>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</si>
  <si>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</si>
  <si>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</si>
  <si>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</si>
  <si>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</si>
  <si>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</si>
  <si>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</si>
  <si>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</si>
  <si>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</si>
  <si>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</si>
  <si>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</si>
  <si>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</si>
  <si>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</si>
  <si>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</si>
  <si>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</si>
  <si>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</si>
  <si>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</si>
  <si>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</si>
  <si>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</si>
  <si>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</si>
  <si>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</si>
  <si>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</si>
  <si>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</si>
  <si>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</si>
  <si>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</si>
  <si>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</si>
  <si>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</si>
  <si>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</si>
  <si>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</si>
  <si>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</si>
  <si>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</si>
  <si>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</si>
  <si>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</si>
  <si>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</si>
  <si>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</si>
  <si>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</si>
  <si>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</si>
  <si>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</si>
  <si>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</si>
  <si>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</si>
  <si>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</si>
  <si>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</si>
  <si>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</si>
  <si>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</si>
  <si>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</si>
  <si>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</si>
  <si>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</si>
  <si>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</si>
  <si>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</si>
  <si>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</si>
  <si>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</si>
  <si>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</si>
  <si>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</si>
  <si>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</si>
  <si>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</si>
  <si>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</si>
  <si>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</si>
  <si>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</si>
  <si>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</si>
  <si>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</si>
  <si>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</si>
  <si>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</si>
  <si>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</si>
  <si>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</si>
  <si>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</si>
  <si>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</si>
  <si>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</si>
  <si>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</si>
  <si>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</si>
  <si>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</si>
  <si>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</si>
  <si>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</si>
  <si>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</si>
  <si>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</si>
  <si>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</si>
  <si>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</si>
  <si>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</si>
  <si>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</si>
  <si>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</si>
  <si>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</si>
  <si>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</si>
  <si>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</si>
  <si>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</si>
  <si>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</si>
  <si>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</si>
  <si>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</si>
  <si>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</si>
  <si>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</si>
  <si>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</si>
  <si>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</si>
  <si>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</si>
  <si>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</si>
  <si>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</si>
  <si>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</si>
  <si>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</si>
  <si>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</si>
  <si>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</si>
  <si>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</si>
  <si>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</si>
  <si>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</si>
  <si>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</si>
  <si>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</si>
  <si>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</si>
  <si>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</si>
  <si>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</si>
  <si>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</si>
  <si>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</si>
  <si>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</si>
  <si>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</si>
  <si>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</si>
  <si>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</si>
  <si>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</si>
  <si>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</si>
  <si>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</si>
  <si>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</si>
  <si>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</si>
  <si>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</si>
  <si>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</si>
  <si>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</si>
  <si>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</si>
  <si>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</si>
  <si>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</si>
  <si>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</si>
  <si>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</si>
  <si>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</si>
  <si>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</si>
  <si>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</si>
  <si>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</si>
  <si>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</si>
  <si>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</si>
  <si>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</si>
  <si>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</si>
  <si>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</si>
  <si>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</si>
  <si>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</si>
  <si>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</si>
  <si>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</si>
  <si>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</si>
  <si>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</si>
  <si>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</si>
  <si>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</si>
  <si>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</si>
  <si>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</si>
  <si>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</si>
  <si>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</si>
  <si>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</si>
  <si>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</si>
  <si>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</si>
  <si>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</si>
  <si>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</si>
  <si>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</si>
  <si>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</si>
  <si>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</si>
  <si>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</si>
  <si>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</si>
  <si>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</si>
  <si>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</si>
  <si>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</si>
  <si>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</si>
  <si>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</si>
  <si>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</si>
  <si>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</si>
  <si>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</si>
  <si>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</si>
  <si>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</si>
  <si>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</si>
  <si>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</si>
  <si>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</si>
  <si>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</si>
  <si>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</si>
  <si>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</si>
  <si>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</si>
  <si>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</si>
  <si>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</si>
  <si>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</si>
  <si>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</si>
  <si>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</si>
  <si>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</si>
  <si>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</si>
  <si>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</si>
  <si>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</si>
  <si>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</si>
  <si>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</si>
  <si>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</si>
  <si>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</si>
  <si>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</si>
  <si>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</si>
  <si>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</si>
  <si>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</si>
  <si>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</si>
  <si>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</si>
  <si>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</si>
  <si>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</si>
  <si>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</si>
  <si>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</si>
  <si>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</si>
  <si>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</si>
  <si>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</si>
  <si>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</si>
  <si>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</si>
  <si>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</si>
  <si>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</si>
  <si>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</si>
  <si>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</si>
  <si>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</si>
  <si>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</si>
  <si>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</si>
  <si>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</si>
  <si>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</si>
  <si>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</si>
  <si>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</si>
  <si>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</si>
  <si>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</si>
  <si>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</si>
  <si>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</si>
  <si>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</si>
  <si>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</si>
  <si>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</si>
  <si>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</si>
  <si>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</si>
  <si>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</si>
  <si>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</si>
  <si>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</si>
  <si>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</si>
  <si>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</si>
  <si>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</si>
  <si>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</si>
  <si>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</si>
  <si>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</si>
  <si>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</si>
  <si>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</si>
  <si>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</si>
  <si>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</si>
  <si>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</si>
  <si>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</si>
  <si>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</si>
  <si>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</si>
  <si>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</si>
  <si>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</si>
  <si>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</si>
  <si>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</si>
  <si>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</si>
  <si>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</si>
  <si>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</si>
  <si>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</si>
  <si>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</si>
  <si>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</si>
  <si>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</si>
  <si>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</si>
  <si>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</si>
  <si>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</si>
  <si>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</si>
  <si>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</si>
  <si>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</si>
  <si>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</si>
  <si>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</si>
  <si>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</si>
  <si>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</si>
  <si>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</si>
  <si>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</si>
  <si>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</si>
  <si>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</si>
  <si>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</si>
  <si>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</si>
  <si>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</si>
  <si>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</si>
  <si>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</si>
  <si>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</si>
  <si>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</si>
  <si>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</si>
  <si>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</si>
  <si>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</si>
  <si>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</si>
  <si>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</si>
  <si>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</si>
  <si>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</si>
  <si>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</si>
  <si>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</si>
  <si>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</si>
  <si>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</si>
  <si>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</si>
  <si>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</si>
  <si>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</si>
  <si>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</si>
  <si>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</si>
  <si>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</si>
  <si>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</si>
  <si>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</si>
  <si>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</si>
  <si>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</si>
  <si>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</si>
  <si>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</si>
  <si>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</si>
  <si>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</si>
  <si>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</si>
  <si>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</si>
  <si>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</si>
  <si>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</si>
  <si>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</si>
  <si>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</si>
  <si>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</si>
  <si>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</si>
  <si>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</si>
  <si>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</si>
  <si>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</si>
  <si>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</si>
  <si>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</si>
  <si>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</si>
  <si>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</si>
  <si>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</si>
  <si>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</si>
  <si>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</si>
  <si>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</si>
  <si>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</si>
  <si>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</si>
  <si>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</si>
  <si>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</si>
  <si>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</si>
  <si>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</si>
  <si>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</si>
  <si>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</si>
  <si>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</si>
  <si>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</si>
  <si>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</si>
  <si>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</si>
  <si>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</si>
  <si>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</si>
  <si>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</si>
  <si>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</si>
  <si>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</si>
  <si>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</si>
  <si>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</si>
  <si>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</si>
  <si>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</si>
  <si>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</si>
  <si>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</si>
  <si>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</si>
  <si>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</si>
  <si>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</si>
  <si>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</si>
  <si>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</si>
  <si>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</si>
  <si>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</si>
  <si>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</si>
  <si>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</si>
  <si>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</si>
  <si>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</si>
  <si>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</si>
  <si>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</si>
  <si>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</si>
  <si>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</si>
  <si>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</si>
  <si>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</si>
  <si>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</si>
  <si>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</si>
  <si>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</si>
  <si>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</si>
  <si>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</si>
  <si>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</si>
  <si>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</si>
  <si>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</si>
  <si>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</si>
  <si>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</si>
  <si>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</si>
  <si>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</si>
  <si>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</si>
  <si>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</si>
  <si>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</si>
  <si>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</si>
  <si>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</si>
  <si>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</si>
  <si>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</si>
  <si>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</si>
  <si>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</si>
  <si>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</si>
  <si>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</si>
  <si>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</si>
  <si>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</si>
  <si>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</si>
  <si>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</si>
  <si>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</si>
  <si>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</si>
  <si>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</si>
  <si>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</si>
  <si>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</si>
  <si>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</si>
  <si>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</si>
  <si>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</si>
  <si>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</si>
  <si>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</si>
  <si>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</si>
  <si>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</si>
  <si>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</si>
  <si>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</si>
  <si>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</si>
  <si>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</si>
  <si>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</si>
  <si>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</si>
  <si>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</si>
  <si>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</si>
  <si>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</si>
  <si>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</si>
  <si>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</si>
  <si>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</si>
  <si>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</si>
  <si>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</si>
  <si>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</si>
  <si>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</si>
  <si>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</si>
  <si>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</si>
  <si>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</si>
  <si>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</si>
  <si>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</si>
  <si>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</si>
  <si>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</si>
  <si>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</si>
  <si>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</si>
  <si>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</si>
  <si>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</si>
  <si>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</si>
  <si>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</si>
  <si>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</si>
  <si>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</si>
  <si>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</si>
  <si>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</si>
  <si>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</si>
  <si>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</si>
  <si>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</si>
  <si>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</si>
  <si>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</si>
  <si>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</si>
  <si>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</si>
  <si>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</si>
  <si>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</si>
  <si>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</si>
  <si>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</si>
  <si>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</si>
  <si>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</si>
  <si>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</si>
  <si>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</si>
  <si>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</si>
  <si>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</si>
  <si>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</si>
  <si>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</si>
  <si>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</si>
  <si>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</si>
  <si>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</si>
  <si>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</si>
  <si>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</si>
  <si>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</si>
  <si>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</si>
  <si>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</si>
  <si>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</si>
  <si>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</si>
  <si>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</si>
  <si>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</si>
  <si>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</si>
  <si>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</si>
  <si>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</si>
  <si>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</si>
  <si>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</si>
  <si>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</si>
  <si>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</si>
  <si>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</si>
  <si>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</si>
  <si>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</si>
  <si>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</si>
  <si>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</si>
  <si>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</si>
  <si>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</si>
  <si>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</si>
  <si>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</si>
  <si>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</si>
  <si>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</si>
  <si>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</si>
  <si>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</si>
  <si>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</si>
  <si>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</si>
  <si>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</si>
  <si>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</si>
  <si>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</si>
  <si>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</si>
  <si>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</si>
  <si>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</si>
  <si>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</si>
  <si>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</si>
  <si>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</si>
  <si>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</si>
  <si>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</si>
  <si>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</si>
  <si>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</si>
  <si>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</si>
  <si>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</si>
  <si>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</si>
  <si>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</si>
  <si>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</si>
  <si>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</si>
  <si>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</si>
  <si>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</si>
  <si>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</si>
  <si>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</si>
  <si>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</si>
  <si>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</si>
  <si>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</si>
  <si>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</si>
  <si>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</si>
  <si>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</si>
  <si>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</si>
  <si>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</si>
  <si>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</si>
  <si>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</si>
  <si>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</si>
  <si>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</si>
  <si>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</si>
  <si>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</si>
  <si>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</si>
  <si>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</si>
  <si>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</si>
  <si>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</si>
  <si>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</si>
  <si>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</si>
  <si>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</si>
  <si>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</si>
  <si>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</si>
  <si>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</si>
  <si>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</si>
  <si>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</si>
  <si>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</si>
  <si>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</si>
  <si>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</si>
  <si>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</si>
  <si>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</si>
  <si>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</si>
  <si>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</si>
  <si>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</si>
  <si>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</si>
  <si>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</si>
  <si>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</si>
  <si>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</si>
  <si>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</si>
  <si>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</si>
  <si>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</si>
  <si>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</si>
  <si>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</si>
  <si>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</si>
  <si>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</si>
  <si>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</si>
  <si>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</si>
  <si>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</si>
  <si>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</si>
  <si>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</si>
  <si>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</si>
  <si>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</si>
  <si>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</si>
  <si>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</si>
  <si>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</si>
  <si>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</si>
  <si>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</si>
  <si>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</si>
  <si>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</si>
  <si>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</si>
  <si>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</si>
  <si>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</si>
  <si>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</si>
  <si>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</si>
  <si>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</si>
  <si>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</si>
  <si>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</si>
  <si>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</si>
  <si>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</si>
  <si>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</si>
  <si>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</si>
  <si>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</si>
  <si>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</si>
  <si>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</si>
  <si>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</si>
  <si>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</si>
  <si>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</si>
  <si>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</si>
  <si>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</si>
  <si>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</si>
  <si>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</si>
  <si>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</si>
  <si>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</si>
  <si>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</si>
  <si>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</si>
  <si>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</si>
  <si>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</si>
  <si>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</si>
  <si>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</si>
  <si>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</si>
  <si>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</si>
  <si>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</si>
  <si>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</si>
  <si>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</si>
  <si>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</si>
  <si>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</si>
  <si>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</si>
  <si>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</si>
  <si>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</si>
  <si>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</si>
  <si>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</si>
  <si>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</si>
  <si>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</si>
  <si>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</si>
  <si>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</si>
  <si>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</si>
  <si>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</si>
  <si>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</si>
  <si>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</si>
  <si>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</si>
  <si>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</si>
  <si>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</si>
  <si>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</si>
  <si>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</si>
  <si>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</si>
  <si>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</si>
  <si>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</si>
  <si>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</si>
  <si>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</si>
  <si>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</si>
  <si>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</si>
  <si>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</si>
  <si>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</si>
  <si>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</si>
  <si>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</si>
  <si>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</si>
  <si>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</si>
  <si>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</si>
  <si>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</si>
  <si>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</si>
  <si>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</si>
  <si>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</si>
  <si>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</si>
  <si>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</si>
  <si>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</si>
  <si>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</si>
  <si>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</si>
  <si>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</si>
  <si>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</si>
  <si>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</si>
  <si>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</si>
  <si>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</si>
  <si>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</si>
  <si>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</si>
  <si>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</si>
  <si>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</si>
  <si>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</si>
  <si>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</si>
  <si>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</si>
  <si>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</si>
  <si>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</si>
  <si>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</si>
  <si>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</si>
  <si>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</si>
  <si>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</si>
  <si>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</si>
  <si>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</si>
  <si>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</si>
  <si>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</si>
  <si>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</si>
  <si>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</si>
  <si>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</si>
  <si>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</si>
  <si>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</si>
  <si>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</si>
  <si>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</si>
  <si>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</si>
  <si>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</si>
  <si>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</si>
  <si>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</si>
  <si>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</si>
  <si>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</si>
  <si>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</si>
  <si>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</si>
  <si>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</si>
  <si>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</si>
  <si>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</si>
  <si>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</si>
  <si>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</si>
  <si>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</si>
  <si>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</si>
  <si>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</si>
  <si>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</si>
  <si>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</si>
  <si>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</si>
  <si>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</si>
  <si>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</si>
  <si>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</si>
  <si>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</si>
  <si>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</si>
  <si>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</si>
  <si>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</si>
  <si>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</si>
  <si>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</si>
  <si>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</si>
  <si>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</si>
  <si>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</si>
  <si>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</si>
  <si>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</si>
  <si>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</si>
  <si>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</si>
  <si>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</si>
  <si>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</si>
  <si>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</si>
  <si>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</si>
  <si>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</si>
  <si>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</si>
  <si>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</si>
  <si>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</si>
  <si>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</si>
  <si>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</si>
  <si>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</si>
  <si>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</si>
  <si>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</si>
  <si>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</si>
  <si>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</si>
  <si>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</si>
  <si>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</si>
  <si>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</si>
  <si>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</si>
  <si>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</si>
  <si>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</si>
  <si>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</si>
  <si>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</si>
  <si>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</si>
  <si>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</si>
  <si>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</si>
  <si>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</si>
  <si>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</si>
  <si>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</si>
  <si>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</si>
  <si>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</si>
  <si>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</si>
  <si>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</si>
  <si>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</si>
  <si>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</si>
  <si>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</si>
  <si>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</si>
  <si>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</si>
  <si>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</si>
  <si>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</si>
  <si>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</si>
  <si>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</si>
  <si>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</si>
  <si>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</si>
  <si>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</si>
  <si>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</si>
  <si>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</si>
  <si>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</si>
  <si>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</si>
  <si>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</si>
  <si>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</si>
  <si>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</si>
  <si>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</si>
  <si>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</si>
  <si>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</si>
  <si>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</si>
  <si>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</si>
  <si>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</si>
  <si>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</si>
  <si>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</si>
  <si>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</si>
  <si>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</si>
  <si>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</si>
  <si>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</si>
  <si>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</si>
  <si>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</si>
  <si>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</si>
  <si>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</si>
  <si>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</si>
  <si>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</si>
  <si>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</si>
  <si>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</si>
  <si>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</si>
  <si>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</si>
  <si>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</si>
  <si>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</si>
  <si>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</si>
  <si>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</si>
  <si>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</si>
  <si>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</si>
  <si>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</si>
  <si>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</si>
  <si>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</si>
  <si>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</si>
  <si>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</si>
  <si>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</si>
  <si>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</si>
  <si>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</si>
  <si>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</si>
  <si>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</si>
  <si>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</si>
  <si>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</si>
  <si>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</si>
  <si>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</si>
  <si>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</si>
  <si>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</si>
  <si>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</si>
  <si>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</si>
  <si>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</si>
  <si>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</si>
  <si>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</si>
  <si>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</si>
  <si>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</si>
  <si>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</si>
  <si>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</si>
  <si>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</si>
  <si>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</si>
  <si>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</si>
  <si>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</si>
  <si>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</si>
  <si>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</si>
  <si>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</si>
  <si>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</si>
  <si>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</si>
  <si>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</si>
  <si>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</si>
  <si>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</si>
  <si>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</si>
  <si>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</si>
  <si>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</si>
  <si>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</si>
  <si>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</si>
  <si>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</si>
  <si>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</si>
  <si>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</si>
  <si>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</si>
  <si>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</si>
  <si>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</si>
  <si>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</si>
  <si>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</si>
  <si>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</si>
  <si>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</si>
  <si>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</si>
  <si>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</si>
  <si>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</si>
  <si>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</si>
  <si>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</si>
  <si>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</si>
  <si>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</si>
  <si>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</si>
  <si>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</si>
  <si>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</si>
  <si>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</si>
  <si>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</si>
  <si>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</si>
  <si>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</si>
  <si>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</si>
  <si>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</si>
  <si>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</si>
  <si>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</si>
  <si>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</si>
  <si>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</si>
  <si>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</si>
  <si>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</si>
  <si>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</si>
  <si>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</si>
  <si>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</si>
  <si>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</si>
  <si>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</si>
  <si>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</si>
  <si>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</si>
  <si>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</si>
  <si>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</si>
  <si>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</si>
  <si>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</si>
  <si>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</si>
  <si>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</si>
  <si>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</si>
  <si>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</si>
  <si>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</si>
  <si>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</si>
  <si>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</si>
  <si>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</si>
  <si>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</si>
  <si>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</si>
  <si>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</si>
  <si>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</si>
  <si>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</si>
  <si>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</si>
  <si>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</si>
  <si>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</si>
  <si>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</si>
  <si>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</si>
  <si>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</si>
  <si>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</si>
  <si>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</si>
  <si>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</si>
  <si>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</si>
  <si>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</si>
  <si>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</si>
  <si>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</si>
  <si>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</si>
  <si>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</si>
  <si>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</si>
  <si>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</si>
  <si>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</si>
  <si>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</si>
  <si>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</si>
  <si>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</si>
  <si>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</si>
  <si>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</si>
  <si>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</si>
  <si>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</si>
  <si>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</si>
  <si>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</si>
  <si>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</si>
  <si>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</si>
  <si>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</si>
  <si>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</si>
  <si>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</si>
  <si>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</si>
  <si>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</si>
  <si>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</si>
  <si>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</si>
  <si>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</si>
  <si>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</si>
  <si>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</si>
  <si>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</si>
  <si>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</si>
  <si>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</si>
  <si>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</si>
  <si>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</si>
  <si>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</si>
  <si>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</si>
  <si>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</si>
  <si>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</si>
  <si>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</si>
  <si>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</si>
  <si>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</si>
  <si>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</si>
  <si>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</si>
  <si>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</si>
  <si>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</si>
  <si>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</si>
  <si>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</si>
  <si>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</si>
  <si>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</si>
  <si>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</si>
  <si>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</si>
  <si>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</si>
  <si>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</si>
  <si>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</si>
  <si>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</si>
  <si>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</si>
  <si>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</si>
  <si>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</si>
  <si>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</si>
  <si>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</si>
  <si>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</si>
  <si>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</si>
  <si>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</si>
  <si>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</si>
  <si>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</si>
  <si>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</si>
  <si>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</si>
  <si>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</si>
  <si>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</si>
  <si>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</si>
  <si>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</si>
  <si>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</si>
  <si>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</si>
  <si>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</si>
  <si>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</si>
  <si>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</si>
  <si>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</si>
  <si>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</si>
  <si>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</si>
  <si>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</si>
  <si>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</si>
  <si>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</si>
  <si>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</si>
  <si>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</si>
  <si>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</si>
  <si>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</si>
  <si>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</si>
  <si>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</si>
  <si>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</si>
  <si>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</si>
  <si>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</si>
  <si>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</si>
  <si>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</si>
  <si>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</si>
  <si>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</si>
  <si>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</si>
  <si>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</si>
  <si>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</si>
  <si>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</si>
  <si>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</si>
  <si>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</si>
  <si>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</si>
  <si>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</si>
  <si>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</si>
  <si>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</si>
  <si>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</si>
  <si>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</si>
  <si>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</si>
  <si>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</si>
  <si>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</si>
  <si>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</si>
  <si>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</si>
  <si>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</si>
  <si>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</si>
  <si>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</si>
  <si>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</si>
  <si>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</si>
  <si>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</si>
  <si>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</si>
  <si>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</si>
  <si>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</si>
  <si>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</si>
  <si>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</si>
  <si>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</si>
  <si>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</si>
  <si>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</si>
  <si>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</si>
  <si>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</si>
  <si>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</si>
  <si>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</si>
  <si>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</si>
  <si>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</si>
  <si>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</si>
  <si>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</si>
  <si>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</si>
  <si>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</si>
  <si>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</si>
  <si>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</si>
  <si>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</si>
  <si>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</si>
  <si>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</si>
  <si>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</si>
  <si>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</si>
  <si>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</si>
  <si>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</si>
  <si>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</si>
  <si>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</si>
  <si>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</si>
  <si>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</si>
  <si>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</si>
  <si>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</si>
  <si>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</si>
  <si>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</si>
  <si>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</si>
  <si>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</si>
  <si>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</si>
  <si>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</si>
  <si>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</si>
  <si>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</si>
  <si>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</si>
  <si>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</si>
  <si>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</si>
  <si>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</si>
  <si>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</si>
  <si>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</si>
  <si>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</si>
  <si>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</si>
  <si>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</si>
  <si>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</si>
  <si>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</si>
  <si>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</si>
  <si>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</si>
  <si>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</si>
  <si>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</si>
  <si>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</si>
  <si>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</si>
  <si>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</si>
  <si>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</si>
  <si>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</si>
  <si>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</si>
  <si>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</si>
  <si>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</si>
  <si>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</si>
  <si>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</si>
  <si>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</si>
  <si>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</si>
  <si>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</si>
  <si>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</si>
  <si>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</si>
  <si>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</si>
  <si>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</si>
  <si>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</si>
  <si>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</si>
  <si>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</si>
  <si>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</si>
  <si>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</si>
  <si>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</si>
  <si>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</si>
  <si>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</si>
  <si>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</si>
  <si>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</si>
  <si>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</si>
  <si>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</si>
  <si>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</si>
  <si>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</si>
  <si>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</si>
  <si>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</si>
  <si>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</si>
  <si>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</si>
  <si>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</si>
  <si>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</si>
  <si>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</si>
  <si>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</si>
  <si>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</si>
  <si>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</si>
  <si>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</si>
  <si>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</si>
  <si>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</si>
  <si>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</si>
  <si>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</si>
  <si>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</si>
  <si>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</si>
  <si>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</si>
  <si>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</si>
  <si>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</si>
  <si>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</si>
  <si>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</si>
  <si>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</si>
  <si>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</si>
  <si>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</si>
  <si>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</si>
  <si>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</si>
  <si>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</si>
  <si>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</si>
  <si>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</si>
  <si>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</si>
  <si>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</si>
  <si>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</si>
  <si>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</si>
  <si>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</si>
  <si>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</si>
  <si>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</si>
  <si>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</si>
  <si>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</si>
  <si>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</si>
  <si>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</si>
  <si>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</si>
  <si>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</si>
  <si>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</si>
  <si>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</si>
  <si>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</si>
  <si>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</si>
  <si>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</si>
  <si>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</si>
  <si>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</si>
  <si>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</si>
  <si>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</si>
  <si>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</si>
  <si>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</si>
  <si>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</si>
  <si>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</si>
  <si>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</si>
  <si>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</si>
  <si>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</si>
  <si>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</si>
  <si>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</si>
  <si>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</si>
  <si>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</si>
  <si>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</si>
  <si>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</si>
  <si>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</si>
  <si>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</si>
  <si>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</si>
  <si>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</si>
  <si>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</si>
  <si>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</si>
  <si>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</si>
  <si>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</si>
  <si>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</si>
  <si>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</si>
  <si>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</si>
  <si>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</si>
  <si>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</si>
  <si>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</si>
  <si>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</si>
  <si>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</si>
  <si>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</si>
  <si>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</si>
  <si>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</si>
  <si>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</si>
  <si>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</si>
  <si>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</si>
  <si>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</si>
  <si>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</si>
  <si>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</si>
  <si>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</si>
  <si>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</si>
  <si>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</si>
  <si>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</si>
  <si>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</si>
  <si>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</si>
  <si>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</si>
  <si>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</si>
  <si>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</si>
  <si>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</si>
  <si>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</si>
  <si>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</si>
  <si>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</si>
  <si>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</si>
  <si>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</si>
  <si>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</si>
  <si>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</si>
  <si>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</si>
  <si>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</si>
  <si>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</si>
  <si>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</si>
  <si>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</si>
  <si>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</si>
  <si>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</si>
  <si>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</si>
  <si>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</si>
  <si>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</si>
  <si>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</si>
  <si>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</si>
  <si>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</si>
  <si>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</si>
  <si>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</si>
  <si>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</si>
  <si>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</si>
  <si>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</si>
  <si>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</si>
  <si>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</si>
  <si>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</si>
  <si>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</si>
  <si>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</si>
  <si>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</si>
  <si>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</si>
  <si>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</si>
  <si>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</si>
  <si>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</si>
  <si>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</si>
  <si>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</si>
  <si>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</si>
  <si>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</si>
  <si>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</si>
  <si>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</si>
  <si>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</si>
  <si>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</si>
  <si>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</si>
  <si>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</si>
  <si>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</si>
  <si>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</si>
  <si>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</si>
  <si>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</si>
  <si>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</si>
  <si>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</si>
  <si>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</si>
  <si>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</si>
  <si>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</si>
  <si>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</si>
  <si>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</si>
  <si>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</si>
  <si>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</si>
  <si>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</si>
  <si>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</si>
  <si>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</si>
  <si>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</si>
  <si>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</si>
  <si>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</si>
  <si>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</si>
  <si>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</si>
  <si>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</si>
  <si>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</si>
  <si>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</si>
  <si>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</si>
  <si>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</si>
  <si>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</si>
  <si>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</si>
  <si>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</si>
  <si>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</si>
  <si>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</si>
  <si>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</si>
  <si>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</si>
  <si>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</si>
  <si>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</si>
  <si>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</si>
  <si>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</si>
  <si>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</si>
  <si>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</si>
  <si>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</si>
  <si>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</si>
  <si>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</si>
  <si>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</si>
  <si>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</si>
  <si>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</si>
  <si>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</si>
  <si>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</si>
  <si>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</si>
  <si>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</si>
  <si>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</si>
  <si>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</si>
  <si>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</si>
  <si>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</si>
  <si>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</si>
  <si>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</si>
  <si>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</si>
  <si>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</si>
  <si>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</si>
  <si>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</si>
  <si>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</si>
  <si>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</si>
  <si>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</si>
  <si>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</si>
  <si>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</si>
  <si>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</si>
  <si>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</si>
  <si>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</si>
  <si>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</si>
  <si>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</si>
  <si>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</si>
  <si>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</si>
  <si>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</si>
  <si>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</si>
  <si>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</si>
  <si>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</si>
  <si>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</si>
  <si>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</si>
  <si>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</si>
  <si>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</si>
  <si>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</si>
  <si>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</si>
  <si>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</si>
  <si>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</si>
  <si>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</si>
  <si>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</si>
  <si>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</si>
  <si>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</si>
  <si>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</si>
  <si>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</si>
  <si>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</si>
  <si>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</si>
  <si>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</si>
  <si>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</si>
  <si>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</si>
  <si>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</si>
  <si>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</si>
  <si>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</si>
  <si>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</si>
  <si>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</si>
  <si>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</si>
  <si>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</si>
  <si>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</si>
  <si>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</si>
  <si>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</si>
  <si>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</si>
  <si>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</si>
  <si>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</si>
  <si>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</si>
  <si>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</si>
  <si>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</si>
  <si>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</si>
  <si>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</si>
  <si>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</si>
  <si>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</si>
  <si>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</si>
  <si>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</si>
  <si>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</si>
  <si>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</si>
  <si>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</si>
  <si>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</si>
  <si>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</si>
  <si>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</si>
  <si>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</si>
  <si>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</si>
  <si>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</si>
  <si>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</si>
  <si>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</si>
  <si>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</si>
  <si>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</si>
  <si>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</si>
  <si>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</si>
  <si>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</si>
  <si>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</si>
  <si>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</si>
  <si>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</si>
  <si>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</si>
  <si>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</si>
  <si>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</si>
  <si>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</si>
  <si>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</si>
  <si>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</si>
  <si>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</si>
  <si>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</si>
  <si>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</si>
  <si>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</si>
  <si>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</si>
  <si>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</si>
  <si>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</si>
  <si>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</si>
  <si>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</si>
  <si>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</si>
  <si>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</si>
  <si>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</si>
  <si>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</si>
  <si>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</si>
  <si>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</si>
  <si>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</si>
  <si>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</si>
  <si>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</si>
  <si>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</si>
  <si>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</si>
  <si>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</si>
  <si>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</si>
  <si>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</si>
  <si>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</si>
  <si>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</si>
  <si>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</si>
  <si>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</si>
  <si>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</si>
  <si>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</si>
  <si>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</si>
  <si>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</si>
  <si>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</si>
  <si>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</si>
  <si>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</si>
  <si>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</si>
  <si>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</si>
  <si>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</si>
  <si>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</si>
  <si>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</si>
  <si>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</si>
  <si>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</si>
  <si>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</si>
  <si>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</si>
  <si>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</si>
  <si>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</si>
  <si>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</si>
  <si>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</si>
  <si>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</si>
  <si>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</si>
  <si>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</si>
  <si>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</si>
  <si>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</si>
  <si>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</si>
  <si>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</si>
  <si>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</si>
  <si>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</si>
  <si>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</si>
  <si>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</si>
  <si>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</si>
  <si>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</si>
  <si>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</si>
  <si>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</si>
  <si>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</si>
  <si>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</si>
  <si>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</si>
  <si>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</si>
  <si>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</si>
  <si>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</si>
  <si>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</si>
  <si>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</si>
  <si>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</si>
  <si>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</si>
  <si>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</si>
  <si>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</si>
  <si>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</si>
  <si>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</si>
  <si>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</si>
  <si>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</si>
  <si>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</si>
  <si>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</si>
  <si>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</si>
  <si>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</si>
  <si>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</si>
  <si>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</si>
  <si>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</si>
  <si>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</si>
  <si>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</si>
  <si>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</si>
  <si>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</si>
  <si>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</si>
  <si>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</si>
  <si>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</si>
  <si>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</si>
  <si>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</si>
  <si>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</si>
  <si>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</si>
  <si>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</si>
  <si>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</si>
  <si>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</si>
  <si>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</si>
  <si>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</si>
  <si>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</si>
  <si>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</si>
  <si>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</si>
  <si>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</si>
  <si>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</si>
  <si>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</si>
  <si>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</si>
  <si>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</si>
  <si>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</si>
  <si>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</si>
  <si>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</si>
  <si>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</si>
  <si>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</si>
  <si>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</si>
  <si>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</si>
  <si>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</si>
  <si>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</si>
  <si>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</si>
  <si>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</si>
  <si>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</si>
  <si>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</si>
  <si>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</si>
  <si>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</si>
  <si>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</si>
  <si>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</si>
  <si>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</si>
  <si>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</si>
  <si>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</si>
  <si>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</si>
  <si>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</si>
  <si>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</si>
  <si>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</si>
  <si>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</si>
  <si>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</si>
  <si>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</si>
  <si>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</si>
  <si>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</si>
  <si>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</si>
  <si>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</si>
  <si>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</si>
  <si>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</si>
  <si>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</si>
  <si>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</si>
  <si>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</si>
  <si>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</si>
  <si>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</si>
  <si>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</si>
  <si>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</si>
  <si>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</si>
  <si>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</si>
  <si>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</si>
  <si>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</si>
  <si>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</si>
  <si>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</si>
  <si>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</si>
  <si>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</si>
  <si>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</si>
  <si>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</si>
  <si>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</si>
  <si>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</si>
  <si>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</si>
  <si>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</si>
  <si>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</si>
  <si>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</si>
  <si>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</si>
  <si>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</si>
  <si>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</si>
  <si>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</si>
  <si>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</si>
  <si>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</si>
  <si>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</si>
  <si>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</si>
  <si>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</si>
  <si>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</si>
  <si>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</si>
  <si>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</si>
  <si>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</si>
  <si>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</si>
  <si>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</si>
  <si>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</si>
  <si>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</si>
  <si>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</si>
  <si>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</si>
  <si>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</si>
  <si>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</si>
  <si>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</si>
  <si>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</si>
  <si>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</si>
  <si>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</si>
  <si>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</si>
  <si>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</si>
  <si>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</si>
  <si>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</si>
  <si>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</si>
  <si>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</si>
  <si>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</si>
  <si>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</si>
  <si>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</si>
  <si>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</si>
  <si>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</si>
  <si>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</si>
  <si>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</si>
  <si>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</si>
  <si>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</si>
  <si>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</si>
  <si>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</si>
  <si>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</si>
  <si>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</si>
  <si>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</si>
  <si>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</si>
  <si>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</si>
  <si>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</si>
  <si>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</si>
  <si>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</si>
  <si>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</si>
  <si>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</si>
  <si>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</si>
  <si>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</si>
  <si>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</si>
  <si>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</si>
  <si>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</si>
  <si>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</si>
  <si>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</si>
  <si>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</si>
  <si>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</si>
  <si>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</si>
  <si>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</si>
  <si>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</si>
  <si>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</si>
  <si>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</si>
  <si>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</si>
  <si>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</si>
  <si>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</si>
  <si>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</si>
  <si>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</si>
  <si>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</si>
  <si>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</si>
  <si>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</si>
  <si>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</si>
  <si>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</si>
  <si>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</si>
  <si>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</si>
  <si>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</si>
  <si>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</si>
  <si>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</si>
  <si>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</si>
  <si>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</si>
  <si>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</si>
  <si>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</si>
  <si>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</si>
  <si>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</si>
  <si>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</si>
  <si>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</si>
  <si>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</si>
  <si>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</si>
  <si>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</si>
  <si>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</si>
  <si>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</si>
  <si>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</si>
  <si>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</si>
  <si>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</si>
  <si>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</si>
  <si>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</si>
  <si>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</si>
  <si>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</si>
  <si>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</si>
  <si>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</si>
  <si>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</si>
  <si>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</si>
  <si>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</si>
  <si>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</si>
  <si>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</si>
  <si>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</si>
  <si>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</si>
  <si>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</si>
  <si>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</si>
  <si>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</si>
  <si>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</si>
  <si>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</si>
  <si>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</si>
  <si>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</si>
  <si>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</si>
  <si>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</si>
  <si>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</si>
  <si>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</si>
  <si>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</si>
  <si>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</si>
  <si>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</si>
  <si>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</si>
  <si>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</si>
  <si>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</si>
  <si>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</si>
  <si>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</si>
  <si>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</si>
  <si>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</si>
  <si>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</si>
  <si>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</si>
  <si>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</si>
  <si>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</si>
  <si>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</si>
  <si>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</si>
  <si>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</si>
  <si>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</si>
  <si>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</si>
  <si>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</si>
  <si>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</si>
  <si>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</si>
  <si>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</si>
  <si>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</si>
  <si>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</si>
  <si>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</si>
  <si>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</si>
  <si>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</si>
  <si>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</si>
  <si>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</si>
  <si>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</si>
  <si>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</si>
  <si>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</si>
  <si>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</si>
  <si>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</si>
  <si>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</si>
  <si>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</si>
  <si>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</si>
  <si>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</si>
  <si>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</si>
  <si>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</si>
  <si>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</si>
  <si>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</si>
  <si>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</si>
  <si>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</si>
  <si>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</si>
  <si>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</si>
  <si>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</si>
  <si>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</si>
  <si>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</si>
  <si>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</si>
  <si>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</si>
  <si>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</si>
  <si>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</si>
  <si>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</si>
  <si>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</si>
  <si>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</si>
  <si>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</si>
  <si>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</si>
  <si>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</si>
  <si>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</si>
  <si>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</si>
  <si>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</si>
  <si>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</si>
  <si>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</si>
  <si>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</si>
  <si>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</si>
  <si>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</si>
  <si>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</si>
  <si>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</si>
  <si>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</si>
  <si>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</si>
  <si>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</si>
  <si>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</si>
  <si>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</si>
  <si>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</si>
  <si>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</si>
  <si>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</si>
  <si>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</si>
  <si>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</si>
  <si>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</si>
  <si>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</si>
  <si>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</si>
  <si>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</si>
  <si>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</si>
  <si>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</si>
  <si>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</si>
  <si>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</si>
  <si>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</si>
  <si>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</si>
  <si>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</si>
  <si>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</si>
  <si>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</si>
  <si>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</si>
  <si>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</si>
  <si>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</si>
  <si>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</si>
  <si>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</si>
  <si>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</si>
  <si>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</si>
  <si>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</si>
  <si>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</si>
  <si>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</si>
  <si>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</si>
  <si>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</si>
  <si>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</si>
  <si>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</si>
  <si>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</si>
  <si>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</si>
  <si>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</si>
  <si>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</si>
  <si>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</si>
  <si>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</si>
  <si>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</si>
  <si>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</si>
  <si>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</si>
  <si>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</si>
  <si>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</si>
  <si>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</si>
  <si>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</si>
  <si>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</si>
  <si>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</si>
  <si>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</si>
  <si>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</si>
  <si>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</si>
  <si>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</si>
  <si>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</si>
  <si>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</si>
  <si>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</si>
  <si>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</si>
  <si>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</si>
  <si>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</si>
  <si>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</si>
  <si>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</si>
  <si>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</si>
  <si>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</si>
  <si>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</si>
  <si>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</si>
  <si>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</si>
  <si>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</si>
  <si>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</si>
  <si>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</si>
  <si>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</si>
  <si>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</si>
  <si>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</si>
  <si>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</si>
  <si>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</si>
  <si>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</si>
  <si>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</si>
  <si>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</si>
  <si>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</si>
  <si>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</si>
  <si>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</si>
  <si>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</si>
  <si>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</si>
  <si>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</si>
  <si>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</si>
  <si>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</si>
  <si>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</si>
  <si>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</si>
  <si>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</si>
  <si>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</si>
  <si>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</si>
  <si>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</si>
  <si>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</si>
  <si>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</si>
  <si>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</si>
  <si>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</si>
  <si>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</si>
  <si>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</si>
  <si>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</si>
  <si>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</si>
  <si>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</si>
  <si>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</si>
  <si>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</si>
  <si>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</si>
  <si>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</si>
  <si>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</si>
  <si>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</si>
  <si>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</si>
  <si>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</si>
  <si>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</si>
  <si>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</si>
  <si>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</si>
  <si>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</si>
  <si>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</si>
  <si>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</si>
  <si>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</si>
  <si>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</si>
  <si>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</si>
  <si>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</si>
  <si>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</si>
  <si>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</si>
  <si>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</si>
  <si>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</si>
  <si>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</si>
  <si>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</si>
  <si>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</si>
  <si>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</si>
  <si>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</si>
  <si>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</si>
  <si>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</si>
  <si>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</si>
  <si>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</si>
  <si>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</si>
  <si>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</si>
  <si>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</si>
  <si>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</si>
  <si>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</si>
  <si>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</si>
  <si>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</si>
  <si>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</si>
  <si>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</si>
  <si>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</si>
  <si>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</si>
  <si>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</si>
  <si>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</si>
  <si>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</si>
  <si>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</si>
  <si>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</si>
  <si>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</si>
  <si>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</si>
  <si>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</si>
  <si>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</si>
  <si>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</si>
  <si>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</si>
  <si>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</si>
  <si>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</si>
  <si>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</si>
  <si>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</si>
  <si>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</si>
  <si>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</si>
  <si>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</si>
  <si>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</si>
  <si>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</si>
  <si>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</si>
  <si>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</si>
  <si>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</si>
  <si>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</si>
  <si>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</si>
  <si>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</si>
  <si>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</si>
  <si>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</si>
  <si>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</si>
  <si>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</si>
  <si>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</si>
  <si>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</si>
  <si>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</si>
  <si>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</si>
  <si>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</si>
  <si>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</si>
  <si>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</si>
  <si>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</si>
  <si>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</si>
  <si>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</si>
  <si>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</si>
  <si>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</si>
  <si>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</si>
  <si>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</si>
  <si>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</si>
  <si>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</si>
  <si>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</si>
  <si>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</si>
  <si>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</si>
  <si>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</si>
  <si>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</si>
  <si>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</si>
  <si>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</si>
  <si>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</si>
  <si>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</si>
  <si>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</si>
  <si>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</si>
  <si>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</si>
  <si>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</si>
  <si>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</si>
  <si>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</si>
  <si>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</si>
  <si>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</si>
  <si>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</si>
  <si>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</si>
  <si>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</si>
  <si>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</si>
  <si>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</si>
  <si>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</si>
  <si>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</si>
  <si>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</si>
  <si>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</si>
  <si>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</si>
  <si>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</si>
  <si>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</si>
  <si>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</si>
  <si>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</si>
  <si>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</si>
  <si>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</si>
  <si>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</si>
  <si>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</si>
  <si>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</si>
  <si>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</si>
  <si>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</si>
  <si>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</si>
  <si>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</si>
  <si>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</si>
  <si>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</si>
  <si>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</si>
  <si>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</si>
  <si>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</si>
  <si>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</si>
  <si>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</si>
  <si>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</si>
  <si>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</si>
  <si>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</si>
  <si>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</si>
  <si>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</si>
  <si>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</si>
  <si>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</si>
  <si>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</si>
  <si>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</si>
  <si>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</si>
  <si>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</si>
  <si>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</si>
  <si>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</si>
  <si>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</si>
  <si>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</si>
  <si>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</si>
  <si>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</si>
  <si>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</si>
  <si>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</si>
  <si>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</si>
  <si>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</si>
  <si>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</si>
  <si>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</si>
  <si>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</si>
  <si>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</si>
  <si>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</si>
  <si>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</si>
  <si>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</si>
  <si>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</si>
  <si>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</si>
  <si>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</si>
  <si>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</si>
  <si>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</si>
  <si>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</si>
  <si>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</si>
  <si>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</si>
  <si>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</si>
  <si>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</si>
  <si>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</si>
  <si>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</si>
  <si>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</si>
  <si>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</si>
  <si>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</si>
  <si>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</si>
  <si>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</si>
  <si>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</si>
  <si>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</si>
  <si>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</si>
  <si>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</si>
  <si>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</si>
  <si>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</si>
  <si>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</si>
  <si>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</si>
  <si>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</si>
  <si>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</si>
  <si>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</si>
  <si>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</si>
  <si>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</si>
  <si>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</si>
  <si>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</si>
  <si>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</si>
  <si>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</si>
  <si>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</si>
  <si>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</si>
  <si>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</si>
  <si>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</si>
  <si>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</si>
  <si>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</si>
  <si>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</si>
  <si>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</si>
  <si>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</si>
  <si>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</si>
  <si>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</si>
  <si>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</si>
  <si>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</si>
  <si>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</si>
  <si>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</si>
  <si>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</si>
  <si>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</si>
  <si>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</si>
  <si>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</si>
  <si>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</si>
  <si>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</si>
  <si>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</si>
  <si>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</si>
  <si>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</si>
  <si>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</si>
  <si>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</si>
  <si>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</si>
  <si>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</si>
  <si>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</si>
  <si>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</si>
  <si>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</si>
  <si>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</si>
  <si>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</si>
  <si>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</si>
  <si>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</si>
  <si>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</si>
  <si>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</si>
  <si>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</si>
  <si>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</si>
  <si>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</si>
  <si>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</si>
  <si>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</si>
  <si>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</si>
  <si>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</si>
  <si>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</si>
  <si>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</si>
  <si>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</si>
  <si>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</si>
  <si>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</si>
  <si>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</si>
  <si>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</si>
  <si>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</si>
  <si>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Filters button for category</t>
  </si>
  <si>
    <t>Filters button for segment</t>
  </si>
  <si>
    <t>Text</t>
  </si>
  <si>
    <t>Sales for latest year</t>
  </si>
  <si>
    <t>sales for last year</t>
  </si>
  <si>
    <t>growth vs py</t>
  </si>
  <si>
    <t>Profit for latest year</t>
  </si>
  <si>
    <t>Profit last year</t>
  </si>
  <si>
    <t>Filter button for subcategory</t>
  </si>
  <si>
    <t>table</t>
  </si>
  <si>
    <t>sales by subcategory for 2017 and 2016</t>
  </si>
  <si>
    <t>sales by cities for 2017 and 2016</t>
  </si>
  <si>
    <t>Ship mode filter</t>
  </si>
  <si>
    <t>Category filter</t>
  </si>
  <si>
    <t>Segment filter</t>
  </si>
  <si>
    <t>Chart</t>
  </si>
  <si>
    <t>Sales and price by quarter trend for last 4 year</t>
  </si>
  <si>
    <t>Staate with highest and lowest all time sale</t>
  </si>
  <si>
    <t>Row Labels</t>
  </si>
  <si>
    <t>Grand Total</t>
  </si>
  <si>
    <t>2014</t>
  </si>
  <si>
    <t>Qtr1</t>
  </si>
  <si>
    <t>Qtr2</t>
  </si>
  <si>
    <t>Qtr3</t>
  </si>
  <si>
    <t>Qtr4</t>
  </si>
  <si>
    <t>2015</t>
  </si>
  <si>
    <t>2016</t>
  </si>
  <si>
    <t>2017</t>
  </si>
  <si>
    <t>Sum of Sales</t>
  </si>
  <si>
    <t>Sum of Profit</t>
  </si>
  <si>
    <t>Sales Vs PY</t>
  </si>
  <si>
    <t>Profit vs PY</t>
  </si>
  <si>
    <t>Column Labels</t>
  </si>
  <si>
    <t>Sum of Quantity</t>
  </si>
  <si>
    <t>Quarters</t>
  </si>
  <si>
    <t>Years</t>
  </si>
  <si>
    <t>Price</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</si>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</sst>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
    <numFmt numFmtId="166" formatCode="[$$-409]#,##0.0"/>
    <numFmt numFmtId="167" formatCode="_ [$₹-4009]\ * #,##0.00_ ;_ [$₹-4009]\ * \-#,##0.00_ ;_ [$₹-4009]\ * &quot;-&quot;??_ ;_ @_ "/>
    <numFmt numFmtId="168" formatCode="#,##0_ ;[Red]\-#,##0\ "/>
    <numFmt numFmtId="169" formatCode="[Green]0.00%;[Red]\(0.0\)%"/>
    <numFmt numFmtId="170" formatCode="[Green]0.0%;[Red]\(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36">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Border="1"/>
    <xf numFmtId="0" fontId="0" fillId="0" borderId="11" xfId="0" applyBorder="1"/>
    <xf numFmtId="11" fontId="0" fillId="0" borderId="7" xfId="0" applyNumberFormat="1" applyBorder="1"/>
    <xf numFmtId="11" fontId="0" fillId="0" borderId="8" xfId="0" applyNumberFormat="1" applyBorder="1"/>
    <xf numFmtId="11" fontId="0" fillId="0" borderId="9" xfId="0" applyNumberFormat="1" applyBorder="1"/>
    <xf numFmtId="0" fontId="0" fillId="0" borderId="0" xfId="0" pivotButton="1"/>
    <xf numFmtId="0" fontId="0" fillId="0" borderId="0" xfId="0" applyAlignment="1">
      <alignment horizontal="left"/>
    </xf>
    <xf numFmtId="0" fontId="0" fillId="0" borderId="0" xfId="0" applyNumberFormat="1"/>
    <xf numFmtId="0" fontId="2" fillId="2" borderId="12" xfId="0" applyFont="1" applyFill="1" applyBorder="1"/>
    <xf numFmtId="164" fontId="0" fillId="0" borderId="0" xfId="0" applyNumberFormat="1"/>
    <xf numFmtId="165" fontId="0" fillId="0" borderId="0" xfId="0" applyNumberFormat="1"/>
    <xf numFmtId="166" fontId="0" fillId="0" borderId="0" xfId="0" applyNumberFormat="1"/>
    <xf numFmtId="0" fontId="0" fillId="3" borderId="0" xfId="0" applyFill="1"/>
    <xf numFmtId="0" fontId="0" fillId="3" borderId="0" xfId="0" applyFill="1" applyBorder="1"/>
    <xf numFmtId="167" fontId="0" fillId="0" borderId="0" xfId="0" applyNumberFormat="1"/>
    <xf numFmtId="168" fontId="0" fillId="0" borderId="0" xfId="0" applyNumberFormat="1"/>
    <xf numFmtId="0" fontId="2" fillId="3" borderId="0" xfId="0" applyFont="1" applyFill="1" applyBorder="1"/>
    <xf numFmtId="0" fontId="2" fillId="3" borderId="0" xfId="0" applyFont="1" applyFill="1" applyBorder="1" applyAlignment="1">
      <alignment horizontal="right"/>
    </xf>
    <xf numFmtId="170" fontId="0" fillId="3" borderId="0" xfId="0" applyNumberFormat="1" applyFill="1" applyBorder="1"/>
    <xf numFmtId="164" fontId="0" fillId="3" borderId="0" xfId="0" applyNumberFormat="1" applyFill="1" applyBorder="1"/>
    <xf numFmtId="169" fontId="0" fillId="3" borderId="0" xfId="1" applyNumberFormat="1" applyFont="1" applyFill="1" applyBorder="1"/>
    <xf numFmtId="164" fontId="2" fillId="3" borderId="0" xfId="0" applyNumberFormat="1" applyFont="1" applyFill="1" applyBorder="1"/>
    <xf numFmtId="11" fontId="0" fillId="3" borderId="0" xfId="0" applyNumberFormat="1" applyFill="1" applyBorder="1"/>
    <xf numFmtId="0" fontId="2" fillId="3" borderId="0" xfId="0" applyFont="1" applyFill="1" applyBorder="1" applyAlignment="1">
      <alignment horizontal="left"/>
    </xf>
  </cellXfs>
  <cellStyles count="2">
    <cellStyle name="Normal" xfId="0" builtinId="0"/>
    <cellStyle name="Percent" xfId="1" builtinId="5"/>
  </cellStyles>
  <dxfs count="32">
    <dxf>
      <font>
        <b/>
        <color theme="1"/>
      </font>
      <border>
        <bottom style="thin">
          <color theme="4"/>
        </bottom>
        <vertical/>
        <horizontal/>
      </border>
    </dxf>
    <dxf>
      <font>
        <color theme="1"/>
      </font>
      <border diagonalUp="0" diagonalDown="0">
        <left/>
        <right/>
        <top/>
        <bottom/>
        <vertical/>
        <horizontal/>
      </border>
    </dxf>
    <dxf>
      <numFmt numFmtId="164" formatCode="0.0"/>
    </dxf>
    <dxf>
      <numFmt numFmtId="2" formatCode="0.00"/>
    </dxf>
    <dxf>
      <numFmt numFmtId="164" formatCode="0.0"/>
    </dxf>
    <dxf>
      <numFmt numFmtId="2" formatCode="0.00"/>
    </dxf>
    <dxf>
      <numFmt numFmtId="164" formatCode="0.0"/>
    </dxf>
    <dxf>
      <numFmt numFmtId="2" formatCode="0.00"/>
    </dxf>
    <dxf>
      <numFmt numFmtId="171" formatCode="0.000"/>
    </dxf>
    <dxf>
      <numFmt numFmtId="164" formatCode="0.0"/>
    </dxf>
    <dxf>
      <numFmt numFmtId="2" formatCode="0.00"/>
    </dxf>
    <dxf>
      <numFmt numFmtId="164" formatCode="0.0"/>
    </dxf>
    <dxf>
      <numFmt numFmtId="2" formatCode="0.00"/>
    </dxf>
    <dxf>
      <numFmt numFmtId="171" formatCode="0.000"/>
    </dxf>
    <dxf>
      <numFmt numFmtId="164" formatCode="0.0"/>
    </dxf>
    <dxf>
      <numFmt numFmtId="166" formatCode="[$$-409]#,##0.0"/>
    </dxf>
    <dxf>
      <numFmt numFmtId="168" formatCode="#,##0_ ;[Red]\-#,##0\ "/>
    </dxf>
    <dxf>
      <numFmt numFmtId="175" formatCode="#,##0.0_ ;[Red]\-#,##0.0\ "/>
    </dxf>
    <dxf>
      <numFmt numFmtId="168" formatCode="#,##0_ ;[Red]\-#,##0\ "/>
    </dxf>
    <dxf>
      <numFmt numFmtId="175" formatCode="#,##0.0_ ;[Red]\-#,##0.0\ "/>
    </dxf>
    <dxf>
      <numFmt numFmtId="174" formatCode="#,##0.00_ ;[Red]\-#,##0.00\ "/>
    </dxf>
    <dxf>
      <numFmt numFmtId="173" formatCode="_-[$$-409]* #,##0.00_ ;_-[$$-409]* \-#,##0.00\ ;_-[$$-409]* &quot;-&quot;??_ ;_-@_ "/>
    </dxf>
    <dxf>
      <numFmt numFmtId="34" formatCode="_ &quot;₹&quot;\ * #,##0.00_ ;_ &quot;₹&quot;\ * \-#,##0.00_ ;_ &quot;₹&quot;\ * &quot;-&quot;??_ ;_ @_ "/>
    </dxf>
    <dxf>
      <numFmt numFmtId="35" formatCode="_ * #,##0.00_ ;_ * \-#,##0.00_ ;_ * &quot;-&quot;??_ ;_ @_ "/>
    </dxf>
    <dxf>
      <numFmt numFmtId="172" formatCode="#,##0.0"/>
    </dxf>
    <dxf>
      <numFmt numFmtId="164" formatCode="0.0"/>
    </dxf>
    <dxf>
      <numFmt numFmtId="2" formatCode="0.00"/>
    </dxf>
    <dxf>
      <numFmt numFmtId="164" formatCode="0.0"/>
    </dxf>
    <dxf>
      <numFmt numFmtId="2" formatCode="0.00"/>
    </dxf>
    <dxf>
      <numFmt numFmtId="171" formatCode="0.000"/>
    </dxf>
    <dxf>
      <numFmt numFmtId="164" formatCode="0.0"/>
    </dxf>
    <dxf>
      <numFmt numFmtId="2" formatCode="0.00"/>
    </dxf>
  </dxfs>
  <tableStyles count="1" defaultTableStyle="TableStyleMedium2" defaultPivotStyle="PivotStyleLight16">
    <tableStyle name="Slicer_noboder" pivot="0" table="0" count="10">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Working!$H$65</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Working!$F$66:$G$81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Working!$H$66:$H$81</c:f>
              <c:numCache>
                <c:formatCode>_ [$₹-4009]\ * #,##0.00_ ;_ [$₹-4009]\ * \-#,##0.00_ ;_ [$₹-4009]\ * "-"??_ ;_ @_ </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061-4B44-94C0-E2C43DFDA351}"/>
            </c:ext>
          </c:extLst>
        </c:ser>
        <c:dLbls>
          <c:showLegendKey val="0"/>
          <c:showVal val="0"/>
          <c:showCatName val="0"/>
          <c:showSerName val="0"/>
          <c:showPercent val="0"/>
          <c:showBubbleSize val="0"/>
        </c:dLbls>
        <c:gapWidth val="219"/>
        <c:axId val="434262848"/>
        <c:axId val="719539344"/>
      </c:barChart>
      <c:lineChart>
        <c:grouping val="standard"/>
        <c:varyColors val="0"/>
        <c:ser>
          <c:idx val="1"/>
          <c:order val="1"/>
          <c:tx>
            <c:strRef>
              <c:f>Working!$I$65</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Working!$I$66:$I$81</c:f>
              <c:numCache>
                <c:formatCode>_ [$₹-4009]\ * #,##0.00_ ;_ [$₹-4009]\ * \-#,##0.00_ ;_ [$₹-4009]\ * "-"??_ ;_ @_ </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E061-4B44-94C0-E2C43DFDA351}"/>
            </c:ext>
          </c:extLst>
        </c:ser>
        <c:dLbls>
          <c:showLegendKey val="0"/>
          <c:showVal val="0"/>
          <c:showCatName val="0"/>
          <c:showSerName val="0"/>
          <c:showPercent val="0"/>
          <c:showBubbleSize val="0"/>
        </c:dLbls>
        <c:marker val="1"/>
        <c:smooth val="0"/>
        <c:axId val="799334944"/>
        <c:axId val="799327456"/>
      </c:lineChart>
      <c:catAx>
        <c:axId val="43426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9539344"/>
        <c:crosses val="autoZero"/>
        <c:auto val="1"/>
        <c:lblAlgn val="ctr"/>
        <c:lblOffset val="100"/>
        <c:noMultiLvlLbl val="0"/>
      </c:catAx>
      <c:valAx>
        <c:axId val="719539344"/>
        <c:scaling>
          <c:orientation val="minMax"/>
        </c:scaling>
        <c:delete val="0"/>
        <c:axPos val="l"/>
        <c:majorGridlines>
          <c:spPr>
            <a:ln w="19050" cap="flat" cmpd="sng" algn="ctr">
              <a:no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34262848"/>
        <c:crosses val="autoZero"/>
        <c:crossBetween val="between"/>
      </c:valAx>
      <c:valAx>
        <c:axId val="799327456"/>
        <c:scaling>
          <c:orientation val="minMax"/>
        </c:scaling>
        <c:delete val="0"/>
        <c:axPos val="r"/>
        <c:numFmt formatCode="_ [$₹-4009]\ * #,##0.00_ ;_ [$₹-4009]\ * \-#,##0.0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9334944"/>
        <c:crosses val="max"/>
        <c:crossBetween val="between"/>
      </c:valAx>
      <c:catAx>
        <c:axId val="799334944"/>
        <c:scaling>
          <c:orientation val="minMax"/>
        </c:scaling>
        <c:delete val="1"/>
        <c:axPos val="b"/>
        <c:majorTickMark val="out"/>
        <c:minorTickMark val="none"/>
        <c:tickLblPos val="nextTo"/>
        <c:crossAx val="799327456"/>
        <c:crosses val="autoZero"/>
        <c:auto val="1"/>
        <c:lblAlgn val="ctr"/>
        <c:lblOffset val="100"/>
        <c:noMultiLvlLbl val="0"/>
      </c:catAx>
      <c:spPr>
        <a:noFill/>
        <a:ln>
          <a:noFill/>
        </a:ln>
        <a:effectLst>
          <a:outerShdw blurRad="50800" dist="38100" dir="2700000" algn="tl" rotWithShape="0">
            <a:prstClr val="black">
              <a:alpha val="40000"/>
            </a:prstClr>
          </a:outerShdw>
        </a:effectLst>
      </c:spPr>
    </c:plotArea>
    <c:plotVisOnly val="1"/>
    <c:dispBlanksAs val="gap"/>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States</a:t>
            </a:r>
            <a:r>
              <a:rPr lang="en-US" b="1" baseline="0"/>
              <a:t> by </a:t>
            </a:r>
            <a:r>
              <a:rPr lang="en-US" b="1"/>
              <a:t>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Working!$E$95</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strRef>
              <c:f>Working!$D$96:$D$105</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Working!$E$96:$E$105</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1D0C-41B5-8466-834C80E54B04}"/>
            </c:ext>
          </c:extLst>
        </c:ser>
        <c:dLbls>
          <c:showLegendKey val="0"/>
          <c:showVal val="0"/>
          <c:showCatName val="0"/>
          <c:showSerName val="0"/>
          <c:showPercent val="0"/>
          <c:showBubbleSize val="0"/>
        </c:dLbls>
        <c:gapWidth val="219"/>
        <c:overlap val="-27"/>
        <c:axId val="798954784"/>
        <c:axId val="798940224"/>
      </c:barChart>
      <c:catAx>
        <c:axId val="79895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8940224"/>
        <c:crosses val="autoZero"/>
        <c:auto val="1"/>
        <c:lblAlgn val="ctr"/>
        <c:lblOffset val="100"/>
        <c:noMultiLvlLbl val="0"/>
      </c:catAx>
      <c:valAx>
        <c:axId val="7989402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895478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showDLblsOverMax val="0"/>
  </c:chart>
  <c:spPr>
    <a:solidFill>
      <a:schemeClr val="bg1"/>
    </a:solidFill>
    <a:ln w="222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476250</xdr:colOff>
      <xdr:row>10</xdr:row>
      <xdr:rowOff>2</xdr:rowOff>
    </xdr:from>
    <xdr:to>
      <xdr:col>22</xdr:col>
      <xdr:colOff>345281</xdr:colOff>
      <xdr:row>10</xdr:row>
      <xdr:rowOff>35719</xdr:rowOff>
    </xdr:to>
    <xdr:cxnSp macro="">
      <xdr:nvCxnSpPr>
        <xdr:cNvPr id="2" name="Straight Connector 1"/>
        <xdr:cNvCxnSpPr/>
      </xdr:nvCxnSpPr>
      <xdr:spPr>
        <a:xfrm>
          <a:off x="476250" y="1905002"/>
          <a:ext cx="15918656" cy="35717"/>
        </a:xfrm>
        <a:prstGeom prst="line">
          <a:avLst/>
        </a:prstGeom>
        <a:ln w="38100">
          <a:solidFill>
            <a:srgbClr val="7030A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66675</xdr:colOff>
      <xdr:row>28</xdr:row>
      <xdr:rowOff>154781</xdr:rowOff>
    </xdr:from>
    <xdr:to>
      <xdr:col>22</xdr:col>
      <xdr:colOff>345281</xdr:colOff>
      <xdr:row>29</xdr:row>
      <xdr:rowOff>0</xdr:rowOff>
    </xdr:to>
    <xdr:cxnSp macro="">
      <xdr:nvCxnSpPr>
        <xdr:cNvPr id="3" name="Straight Connector 2"/>
        <xdr:cNvCxnSpPr/>
      </xdr:nvCxnSpPr>
      <xdr:spPr>
        <a:xfrm flipV="1">
          <a:off x="66675" y="5488781"/>
          <a:ext cx="16328231" cy="35719"/>
        </a:xfrm>
        <a:prstGeom prst="line">
          <a:avLst/>
        </a:prstGeom>
        <a:ln w="38100">
          <a:solidFill>
            <a:srgbClr val="7030A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381002</xdr:colOff>
      <xdr:row>0</xdr:row>
      <xdr:rowOff>0</xdr:rowOff>
    </xdr:from>
    <xdr:to>
      <xdr:col>3</xdr:col>
      <xdr:colOff>104776</xdr:colOff>
      <xdr:row>4</xdr:row>
      <xdr:rowOff>171449</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2" y="0"/>
          <a:ext cx="1457324" cy="933449"/>
        </a:xfrm>
        <a:prstGeom prst="rect">
          <a:avLst/>
        </a:prstGeom>
      </xdr:spPr>
    </xdr:pic>
    <xdr:clientData/>
  </xdr:twoCellAnchor>
  <xdr:twoCellAnchor editAs="absolute">
    <xdr:from>
      <xdr:col>1</xdr:col>
      <xdr:colOff>609600</xdr:colOff>
      <xdr:row>4</xdr:row>
      <xdr:rowOff>188118</xdr:rowOff>
    </xdr:from>
    <xdr:to>
      <xdr:col>4</xdr:col>
      <xdr:colOff>0</xdr:colOff>
      <xdr:row>9</xdr:row>
      <xdr:rowOff>16668</xdr:rowOff>
    </xdr:to>
    <xdr:grpSp>
      <xdr:nvGrpSpPr>
        <xdr:cNvPr id="30" name="Group 29"/>
        <xdr:cNvGrpSpPr>
          <a:grpSpLocks/>
        </xdr:cNvGrpSpPr>
      </xdr:nvGrpSpPr>
      <xdr:grpSpPr>
        <a:xfrm>
          <a:off x="1216819" y="950118"/>
          <a:ext cx="1783556" cy="781050"/>
          <a:chOff x="1219200" y="919162"/>
          <a:chExt cx="1762125" cy="781050"/>
        </a:xfrm>
      </xdr:grpSpPr>
      <xdr:sp macro="" textlink="Working!B7">
        <xdr:nvSpPr>
          <xdr:cNvPr id="7" name="Rounded Rectangle 6"/>
          <xdr:cNvSpPr/>
        </xdr:nvSpPr>
        <xdr:spPr>
          <a:xfrm>
            <a:off x="1219200" y="919162"/>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1F931AD-31B4-42FD-A2B9-E14B7FF2377D}" type="TxLink">
              <a:rPr lang="en-US" sz="2800" b="1" i="0" u="none" strike="noStrike">
                <a:solidFill>
                  <a:schemeClr val="bg1"/>
                </a:solidFill>
                <a:latin typeface="Calibri"/>
                <a:cs typeface="Calibri"/>
              </a:rPr>
              <a:pPr algn="ctr"/>
              <a:t>7,33,215 </a:t>
            </a:fld>
            <a:endParaRPr lang="en-IN" sz="2800" b="1">
              <a:solidFill>
                <a:schemeClr val="bg1"/>
              </a:solidFill>
            </a:endParaRPr>
          </a:p>
        </xdr:txBody>
      </xdr:sp>
      <xdr:sp macro="" textlink="">
        <xdr:nvSpPr>
          <xdr:cNvPr id="17" name="TextBox 16"/>
          <xdr:cNvSpPr txBox="1"/>
        </xdr:nvSpPr>
        <xdr:spPr>
          <a:xfrm>
            <a:off x="1381125" y="1028700"/>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Sales Latest Year</a:t>
            </a:r>
          </a:p>
        </xdr:txBody>
      </xdr:sp>
    </xdr:grpSp>
    <xdr:clientData/>
  </xdr:twoCellAnchor>
  <xdr:twoCellAnchor editAs="absolute">
    <xdr:from>
      <xdr:col>5</xdr:col>
      <xdr:colOff>122873</xdr:colOff>
      <xdr:row>4</xdr:row>
      <xdr:rowOff>188118</xdr:rowOff>
    </xdr:from>
    <xdr:to>
      <xdr:col>7</xdr:col>
      <xdr:colOff>532448</xdr:colOff>
      <xdr:row>9</xdr:row>
      <xdr:rowOff>16668</xdr:rowOff>
    </xdr:to>
    <xdr:grpSp>
      <xdr:nvGrpSpPr>
        <xdr:cNvPr id="55" name="Group 54"/>
        <xdr:cNvGrpSpPr>
          <a:grpSpLocks/>
        </xdr:cNvGrpSpPr>
      </xdr:nvGrpSpPr>
      <xdr:grpSpPr>
        <a:xfrm>
          <a:off x="3789998" y="950118"/>
          <a:ext cx="1754981" cy="781050"/>
          <a:chOff x="3657600" y="935831"/>
          <a:chExt cx="1762125" cy="781050"/>
        </a:xfrm>
      </xdr:grpSpPr>
      <xdr:sp macro="" textlink="Working!B6">
        <xdr:nvSpPr>
          <xdr:cNvPr id="38" name="Rounded Rectangle 37"/>
          <xdr:cNvSpPr/>
        </xdr:nvSpPr>
        <xdr:spPr>
          <a:xfrm>
            <a:off x="3657600" y="964406"/>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8C2E15B-094B-410B-8111-BE39FA6516B0}" type="TxLink">
              <a:rPr lang="en-US" sz="2800" b="1" i="0" u="none" strike="noStrike">
                <a:solidFill>
                  <a:schemeClr val="bg1"/>
                </a:solidFill>
                <a:latin typeface="Calibri"/>
                <a:ea typeface="+mn-ea"/>
                <a:cs typeface="Calibri"/>
              </a:rPr>
              <a:pPr marL="0" indent="0" algn="ctr"/>
              <a:t>6,09,206 </a:t>
            </a:fld>
            <a:endParaRPr lang="en-IN" sz="2800" b="1" i="0" u="none" strike="noStrike">
              <a:solidFill>
                <a:schemeClr val="bg1"/>
              </a:solidFill>
              <a:latin typeface="Calibri"/>
              <a:ea typeface="+mn-ea"/>
              <a:cs typeface="Calibri"/>
            </a:endParaRPr>
          </a:p>
        </xdr:txBody>
      </xdr:sp>
      <xdr:sp macro="" textlink="">
        <xdr:nvSpPr>
          <xdr:cNvPr id="39" name="TextBox 38"/>
          <xdr:cNvSpPr txBox="1"/>
        </xdr:nvSpPr>
        <xdr:spPr>
          <a:xfrm>
            <a:off x="3819525" y="1045369"/>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Sales Last</a:t>
            </a:r>
            <a:r>
              <a:rPr lang="en-IN" sz="1100" b="1" baseline="0">
                <a:solidFill>
                  <a:schemeClr val="bg1"/>
                </a:solidFill>
              </a:rPr>
              <a:t> </a:t>
            </a:r>
            <a:r>
              <a:rPr lang="en-IN" sz="1100" b="1">
                <a:solidFill>
                  <a:schemeClr val="bg1"/>
                </a:solidFill>
              </a:rPr>
              <a:t>Year</a:t>
            </a:r>
          </a:p>
        </xdr:txBody>
      </xdr:sp>
    </xdr:grpSp>
    <xdr:clientData/>
  </xdr:twoCellAnchor>
  <xdr:twoCellAnchor editAs="absolute">
    <xdr:from>
      <xdr:col>8</xdr:col>
      <xdr:colOff>310039</xdr:colOff>
      <xdr:row>4</xdr:row>
      <xdr:rowOff>188118</xdr:rowOff>
    </xdr:from>
    <xdr:to>
      <xdr:col>11</xdr:col>
      <xdr:colOff>10001</xdr:colOff>
      <xdr:row>9</xdr:row>
      <xdr:rowOff>16668</xdr:rowOff>
    </xdr:to>
    <xdr:grpSp>
      <xdr:nvGrpSpPr>
        <xdr:cNvPr id="56" name="Group 55"/>
        <xdr:cNvGrpSpPr>
          <a:grpSpLocks/>
        </xdr:cNvGrpSpPr>
      </xdr:nvGrpSpPr>
      <xdr:grpSpPr>
        <a:xfrm>
          <a:off x="6334602" y="950118"/>
          <a:ext cx="1759743" cy="781050"/>
          <a:chOff x="6096000" y="935831"/>
          <a:chExt cx="1762125" cy="781050"/>
        </a:xfrm>
      </xdr:grpSpPr>
      <xdr:sp macro="" textlink="Working!E7">
        <xdr:nvSpPr>
          <xdr:cNvPr id="44" name="Rounded Rectangle 43"/>
          <xdr:cNvSpPr/>
        </xdr:nvSpPr>
        <xdr:spPr>
          <a:xfrm>
            <a:off x="6096000" y="935831"/>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4164A6B-118A-4137-83FD-895E5A19CAE1}" type="TxLink">
              <a:rPr lang="en-US" sz="2800" b="1" i="0" u="none" strike="noStrike">
                <a:solidFill>
                  <a:schemeClr val="bg1"/>
                </a:solidFill>
                <a:latin typeface="Calibri"/>
                <a:ea typeface="+mn-ea"/>
                <a:cs typeface="Calibri"/>
              </a:rPr>
              <a:pPr marL="0" indent="0" algn="ctr"/>
              <a:t>20.4%</a:t>
            </a:fld>
            <a:endParaRPr lang="en-IN" sz="2800" b="1" i="0" u="none" strike="noStrike">
              <a:solidFill>
                <a:schemeClr val="bg1"/>
              </a:solidFill>
              <a:latin typeface="Calibri"/>
              <a:ea typeface="+mn-ea"/>
              <a:cs typeface="Calibri"/>
            </a:endParaRPr>
          </a:p>
        </xdr:txBody>
      </xdr:sp>
      <xdr:sp macro="" textlink="">
        <xdr:nvSpPr>
          <xdr:cNvPr id="45" name="TextBox 44"/>
          <xdr:cNvSpPr txBox="1"/>
        </xdr:nvSpPr>
        <xdr:spPr>
          <a:xfrm>
            <a:off x="6257925" y="1045369"/>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Sales Growth</a:t>
            </a:r>
            <a:r>
              <a:rPr lang="en-IN" sz="1100" b="1" baseline="0">
                <a:solidFill>
                  <a:schemeClr val="bg1"/>
                </a:solidFill>
              </a:rPr>
              <a:t> vs PY</a:t>
            </a:r>
            <a:endParaRPr lang="en-IN" sz="1100" b="1">
              <a:solidFill>
                <a:schemeClr val="bg1"/>
              </a:solidFill>
            </a:endParaRPr>
          </a:p>
        </xdr:txBody>
      </xdr:sp>
    </xdr:grpSp>
    <xdr:clientData/>
  </xdr:twoCellAnchor>
  <xdr:twoCellAnchor editAs="absolute">
    <xdr:from>
      <xdr:col>12</xdr:col>
      <xdr:colOff>192405</xdr:colOff>
      <xdr:row>4</xdr:row>
      <xdr:rowOff>188118</xdr:rowOff>
    </xdr:from>
    <xdr:to>
      <xdr:col>14</xdr:col>
      <xdr:colOff>287655</xdr:colOff>
      <xdr:row>9</xdr:row>
      <xdr:rowOff>16668</xdr:rowOff>
    </xdr:to>
    <xdr:grpSp>
      <xdr:nvGrpSpPr>
        <xdr:cNvPr id="57" name="Group 56"/>
        <xdr:cNvGrpSpPr>
          <a:grpSpLocks/>
        </xdr:cNvGrpSpPr>
      </xdr:nvGrpSpPr>
      <xdr:grpSpPr>
        <a:xfrm>
          <a:off x="8883968" y="950118"/>
          <a:ext cx="1762125" cy="781050"/>
          <a:chOff x="8534400" y="935831"/>
          <a:chExt cx="1762125" cy="781050"/>
        </a:xfrm>
      </xdr:grpSpPr>
      <xdr:sp macro="" textlink="Working!C7">
        <xdr:nvSpPr>
          <xdr:cNvPr id="47" name="Rounded Rectangle 46"/>
          <xdr:cNvSpPr/>
        </xdr:nvSpPr>
        <xdr:spPr>
          <a:xfrm>
            <a:off x="8534400" y="935831"/>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EECD898-5748-487A-AAEA-35B31312BFAB}" type="TxLink">
              <a:rPr lang="en-US" sz="2800" b="1" i="0" u="none" strike="noStrike">
                <a:solidFill>
                  <a:schemeClr val="bg1"/>
                </a:solidFill>
                <a:latin typeface="Calibri"/>
                <a:ea typeface="+mn-ea"/>
                <a:cs typeface="Calibri"/>
              </a:rPr>
              <a:pPr marL="0" indent="0" algn="ctr"/>
              <a:t>93,439 </a:t>
            </a:fld>
            <a:endParaRPr lang="en-IN" sz="2800" b="1" i="0" u="none" strike="noStrike">
              <a:solidFill>
                <a:schemeClr val="bg1"/>
              </a:solidFill>
              <a:latin typeface="Calibri"/>
              <a:ea typeface="+mn-ea"/>
              <a:cs typeface="Calibri"/>
            </a:endParaRPr>
          </a:p>
        </xdr:txBody>
      </xdr:sp>
      <xdr:sp macro="" textlink="">
        <xdr:nvSpPr>
          <xdr:cNvPr id="48" name="TextBox 47"/>
          <xdr:cNvSpPr txBox="1"/>
        </xdr:nvSpPr>
        <xdr:spPr>
          <a:xfrm>
            <a:off x="8696325" y="1045369"/>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Profit Latest Year</a:t>
            </a:r>
          </a:p>
        </xdr:txBody>
      </xdr:sp>
    </xdr:grpSp>
    <xdr:clientData/>
  </xdr:twoCellAnchor>
  <xdr:twoCellAnchor editAs="absolute">
    <xdr:from>
      <xdr:col>15</xdr:col>
      <xdr:colOff>410528</xdr:colOff>
      <xdr:row>4</xdr:row>
      <xdr:rowOff>188118</xdr:rowOff>
    </xdr:from>
    <xdr:to>
      <xdr:col>17</xdr:col>
      <xdr:colOff>820103</xdr:colOff>
      <xdr:row>9</xdr:row>
      <xdr:rowOff>16668</xdr:rowOff>
    </xdr:to>
    <xdr:grpSp>
      <xdr:nvGrpSpPr>
        <xdr:cNvPr id="58" name="Group 57"/>
        <xdr:cNvGrpSpPr>
          <a:grpSpLocks/>
        </xdr:cNvGrpSpPr>
      </xdr:nvGrpSpPr>
      <xdr:grpSpPr>
        <a:xfrm>
          <a:off x="11435716" y="950118"/>
          <a:ext cx="1754981" cy="781050"/>
          <a:chOff x="10972800" y="935831"/>
          <a:chExt cx="1762125" cy="781050"/>
        </a:xfrm>
      </xdr:grpSpPr>
      <xdr:sp macro="" textlink="Working!C6">
        <xdr:nvSpPr>
          <xdr:cNvPr id="50" name="Rounded Rectangle 49"/>
          <xdr:cNvSpPr/>
        </xdr:nvSpPr>
        <xdr:spPr>
          <a:xfrm>
            <a:off x="10972800" y="935831"/>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5FEDB58-2AE3-485D-9B00-4CCAD34E8485}" type="TxLink">
              <a:rPr lang="en-US" sz="2800" b="1" i="0" u="none" strike="noStrike">
                <a:solidFill>
                  <a:schemeClr val="bg1"/>
                </a:solidFill>
                <a:latin typeface="Calibri"/>
                <a:ea typeface="+mn-ea"/>
                <a:cs typeface="Calibri"/>
              </a:rPr>
              <a:pPr marL="0" indent="0" algn="ctr"/>
              <a:t>81,795 </a:t>
            </a:fld>
            <a:endParaRPr lang="en-IN" sz="2800" b="1" i="0" u="none" strike="noStrike">
              <a:solidFill>
                <a:schemeClr val="bg1"/>
              </a:solidFill>
              <a:latin typeface="Calibri"/>
              <a:ea typeface="+mn-ea"/>
              <a:cs typeface="Calibri"/>
            </a:endParaRPr>
          </a:p>
        </xdr:txBody>
      </xdr:sp>
      <xdr:sp macro="" textlink="">
        <xdr:nvSpPr>
          <xdr:cNvPr id="51" name="TextBox 50"/>
          <xdr:cNvSpPr txBox="1"/>
        </xdr:nvSpPr>
        <xdr:spPr>
          <a:xfrm>
            <a:off x="11134725" y="1045369"/>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Profit</a:t>
            </a:r>
            <a:r>
              <a:rPr lang="en-IN" sz="1100" b="1" baseline="0">
                <a:solidFill>
                  <a:schemeClr val="bg1"/>
                </a:solidFill>
              </a:rPr>
              <a:t> Last</a:t>
            </a:r>
            <a:r>
              <a:rPr lang="en-IN" sz="1100" b="1">
                <a:solidFill>
                  <a:schemeClr val="bg1"/>
                </a:solidFill>
              </a:rPr>
              <a:t> Year</a:t>
            </a:r>
          </a:p>
        </xdr:txBody>
      </xdr:sp>
    </xdr:grpSp>
    <xdr:clientData/>
  </xdr:twoCellAnchor>
  <xdr:twoCellAnchor editAs="absolute">
    <xdr:from>
      <xdr:col>18</xdr:col>
      <xdr:colOff>597694</xdr:colOff>
      <xdr:row>4</xdr:row>
      <xdr:rowOff>188118</xdr:rowOff>
    </xdr:from>
    <xdr:to>
      <xdr:col>21</xdr:col>
      <xdr:colOff>297657</xdr:colOff>
      <xdr:row>9</xdr:row>
      <xdr:rowOff>16668</xdr:rowOff>
    </xdr:to>
    <xdr:grpSp>
      <xdr:nvGrpSpPr>
        <xdr:cNvPr id="59" name="Group 58"/>
        <xdr:cNvGrpSpPr>
          <a:grpSpLocks/>
        </xdr:cNvGrpSpPr>
      </xdr:nvGrpSpPr>
      <xdr:grpSpPr>
        <a:xfrm>
          <a:off x="13980319" y="950118"/>
          <a:ext cx="1759744" cy="781050"/>
          <a:chOff x="13411200" y="935831"/>
          <a:chExt cx="1762125" cy="781050"/>
        </a:xfrm>
      </xdr:grpSpPr>
      <xdr:sp macro="" textlink="Working!F7">
        <xdr:nvSpPr>
          <xdr:cNvPr id="53" name="Rounded Rectangle 52"/>
          <xdr:cNvSpPr/>
        </xdr:nvSpPr>
        <xdr:spPr>
          <a:xfrm>
            <a:off x="13411200" y="935831"/>
            <a:ext cx="1762125" cy="78105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911CA20-BB09-49DC-B089-5A288EBA894E}" type="TxLink">
              <a:rPr lang="en-US" sz="2800" b="1" i="0" u="none" strike="noStrike">
                <a:solidFill>
                  <a:schemeClr val="bg1"/>
                </a:solidFill>
                <a:latin typeface="Calibri"/>
                <a:ea typeface="+mn-ea"/>
                <a:cs typeface="Calibri"/>
              </a:rPr>
              <a:pPr marL="0" indent="0" algn="ctr"/>
              <a:t>14.2%</a:t>
            </a:fld>
            <a:endParaRPr lang="en-IN" sz="2800" b="1" i="0" u="none" strike="noStrike">
              <a:solidFill>
                <a:schemeClr val="bg1"/>
              </a:solidFill>
              <a:latin typeface="Calibri"/>
              <a:ea typeface="+mn-ea"/>
              <a:cs typeface="Calibri"/>
            </a:endParaRPr>
          </a:p>
        </xdr:txBody>
      </xdr:sp>
      <xdr:sp macro="" textlink="">
        <xdr:nvSpPr>
          <xdr:cNvPr id="54" name="TextBox 53"/>
          <xdr:cNvSpPr txBox="1"/>
        </xdr:nvSpPr>
        <xdr:spPr>
          <a:xfrm>
            <a:off x="13573125" y="1045369"/>
            <a:ext cx="14097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Profit</a:t>
            </a:r>
            <a:r>
              <a:rPr lang="en-IN" sz="1100" b="1" baseline="0">
                <a:solidFill>
                  <a:schemeClr val="bg1"/>
                </a:solidFill>
              </a:rPr>
              <a:t> Growth vs PY</a:t>
            </a:r>
            <a:endParaRPr lang="en-IN" sz="1100" b="1">
              <a:solidFill>
                <a:schemeClr val="bg1"/>
              </a:solidFill>
            </a:endParaRPr>
          </a:p>
        </xdr:txBody>
      </xdr:sp>
    </xdr:grpSp>
    <xdr:clientData/>
  </xdr:twoCellAnchor>
  <xdr:twoCellAnchor>
    <xdr:from>
      <xdr:col>2</xdr:col>
      <xdr:colOff>0</xdr:colOff>
      <xdr:row>32</xdr:row>
      <xdr:rowOff>0</xdr:rowOff>
    </xdr:from>
    <xdr:to>
      <xdr:col>10</xdr:col>
      <xdr:colOff>651199</xdr:colOff>
      <xdr:row>46</xdr:row>
      <xdr:rowOff>21771</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583406</xdr:colOff>
      <xdr:row>32</xdr:row>
      <xdr:rowOff>0</xdr:rowOff>
    </xdr:from>
    <xdr:to>
      <xdr:col>21</xdr:col>
      <xdr:colOff>297657</xdr:colOff>
      <xdr:row>46</xdr:row>
      <xdr:rowOff>21771</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213824</xdr:colOff>
      <xdr:row>1</xdr:row>
      <xdr:rowOff>63175</xdr:rowOff>
    </xdr:from>
    <xdr:to>
      <xdr:col>10</xdr:col>
      <xdr:colOff>728951</xdr:colOff>
      <xdr:row>3</xdr:row>
      <xdr:rowOff>130969</xdr:rowOff>
    </xdr:to>
    <mc:AlternateContent xmlns:mc="http://schemas.openxmlformats.org/markup-compatibility/2006">
      <mc:Choice xmlns:a14="http://schemas.microsoft.com/office/drawing/2010/main" Requires="a14">
        <xdr:graphicFrame macro="">
          <xdr:nvGraphicFramePr>
            <xdr:cNvPr id="6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59355" y="253675"/>
              <a:ext cx="5515752" cy="448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544285</xdr:colOff>
      <xdr:row>1</xdr:row>
      <xdr:rowOff>29157</xdr:rowOff>
    </xdr:from>
    <xdr:to>
      <xdr:col>19</xdr:col>
      <xdr:colOff>234819</xdr:colOff>
      <xdr:row>3</xdr:row>
      <xdr:rowOff>87474</xdr:rowOff>
    </xdr:to>
    <mc:AlternateContent xmlns:mc="http://schemas.openxmlformats.org/markup-compatibility/2006">
      <mc:Choice xmlns:a14="http://schemas.microsoft.com/office/drawing/2010/main" Requires="a14">
        <xdr:graphicFrame macro="">
          <xdr:nvGraphicFramePr>
            <xdr:cNvPr id="67"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628629" y="219657"/>
              <a:ext cx="5643659" cy="439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233265</xdr:colOff>
      <xdr:row>10</xdr:row>
      <xdr:rowOff>116633</xdr:rowOff>
    </xdr:from>
    <xdr:to>
      <xdr:col>10</xdr:col>
      <xdr:colOff>631760</xdr:colOff>
      <xdr:row>12</xdr:row>
      <xdr:rowOff>126354</xdr:rowOff>
    </xdr:to>
    <mc:AlternateContent xmlns:mc="http://schemas.openxmlformats.org/markup-compatibility/2006">
      <mc:Choice xmlns:a14="http://schemas.microsoft.com/office/drawing/2010/main" Requires="a14">
        <xdr:graphicFrame macro="">
          <xdr:nvGraphicFramePr>
            <xdr:cNvPr id="68"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578796" y="2021633"/>
              <a:ext cx="5399120" cy="390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58316</xdr:colOff>
      <xdr:row>10</xdr:row>
      <xdr:rowOff>126353</xdr:rowOff>
    </xdr:from>
    <xdr:to>
      <xdr:col>19</xdr:col>
      <xdr:colOff>242985</xdr:colOff>
      <xdr:row>12</xdr:row>
      <xdr:rowOff>116634</xdr:rowOff>
    </xdr:to>
    <mc:AlternateContent xmlns:mc="http://schemas.openxmlformats.org/markup-compatibility/2006">
      <mc:Choice xmlns:a14="http://schemas.microsoft.com/office/drawing/2010/main" Requires="a14">
        <xdr:graphicFrame macro="">
          <xdr:nvGraphicFramePr>
            <xdr:cNvPr id="69"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749879" y="2031353"/>
              <a:ext cx="5530575" cy="371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379058</xdr:colOff>
      <xdr:row>29</xdr:row>
      <xdr:rowOff>92700</xdr:rowOff>
    </xdr:from>
    <xdr:to>
      <xdr:col>7</xdr:col>
      <xdr:colOff>903905</xdr:colOff>
      <xdr:row>31</xdr:row>
      <xdr:rowOff>150286</xdr:rowOff>
    </xdr:to>
    <mc:AlternateContent xmlns:mc="http://schemas.openxmlformats.org/markup-compatibility/2006">
      <mc:Choice xmlns:a14="http://schemas.microsoft.com/office/drawing/2010/main" Requires="a14">
        <xdr:graphicFrame macro="">
          <xdr:nvGraphicFramePr>
            <xdr:cNvPr id="70"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12558" y="5617200"/>
              <a:ext cx="4203878" cy="4385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369094</xdr:colOff>
      <xdr:row>29</xdr:row>
      <xdr:rowOff>121494</xdr:rowOff>
    </xdr:from>
    <xdr:to>
      <xdr:col>21</xdr:col>
      <xdr:colOff>297657</xdr:colOff>
      <xdr:row>31</xdr:row>
      <xdr:rowOff>121493</xdr:rowOff>
    </xdr:to>
    <mc:AlternateContent xmlns:mc="http://schemas.openxmlformats.org/markup-compatibility/2006">
      <mc:Choice xmlns:a14="http://schemas.microsoft.com/office/drawing/2010/main" Requires="a14">
        <xdr:graphicFrame macro="">
          <xdr:nvGraphicFramePr>
            <xdr:cNvPr id="72"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2132469" y="5645994"/>
              <a:ext cx="3607594" cy="380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523874</xdr:colOff>
      <xdr:row>29</xdr:row>
      <xdr:rowOff>87476</xdr:rowOff>
    </xdr:from>
    <xdr:to>
      <xdr:col>15</xdr:col>
      <xdr:colOff>238124</xdr:colOff>
      <xdr:row>31</xdr:row>
      <xdr:rowOff>155511</xdr:rowOff>
    </xdr:to>
    <mc:AlternateContent xmlns:mc="http://schemas.openxmlformats.org/markup-compatibility/2006">
      <mc:Choice xmlns:a14="http://schemas.microsoft.com/office/drawing/2010/main" Requires="a14">
        <xdr:graphicFrame macro="">
          <xdr:nvGraphicFramePr>
            <xdr:cNvPr id="73"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548437" y="5611976"/>
              <a:ext cx="4714875" cy="449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10</xdr:row>
      <xdr:rowOff>0</xdr:rowOff>
    </xdr:from>
    <xdr:to>
      <xdr:col>25</xdr:col>
      <xdr:colOff>219075</xdr:colOff>
      <xdr:row>10</xdr:row>
      <xdr:rowOff>1</xdr:rowOff>
    </xdr:to>
    <xdr:cxnSp macro="">
      <xdr:nvCxnSpPr>
        <xdr:cNvPr id="3" name="Straight Connector 2"/>
        <xdr:cNvCxnSpPr/>
      </xdr:nvCxnSpPr>
      <xdr:spPr>
        <a:xfrm flipV="1">
          <a:off x="123825" y="1905000"/>
          <a:ext cx="15335250"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66675</xdr:colOff>
      <xdr:row>29</xdr:row>
      <xdr:rowOff>0</xdr:rowOff>
    </xdr:from>
    <xdr:to>
      <xdr:col>25</xdr:col>
      <xdr:colOff>285750</xdr:colOff>
      <xdr:row>29</xdr:row>
      <xdr:rowOff>9525</xdr:rowOff>
    </xdr:to>
    <xdr:cxnSp macro="">
      <xdr:nvCxnSpPr>
        <xdr:cNvPr id="6" name="Straight Connector 5"/>
        <xdr:cNvCxnSpPr/>
      </xdr:nvCxnSpPr>
      <xdr:spPr>
        <a:xfrm>
          <a:off x="66675" y="5524500"/>
          <a:ext cx="15459075"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323.857355439817" createdVersion="6" refreshedVersion="6" minRefreshableVersion="3" recordCount="9994">
  <cacheSource type="worksheet">
    <worksheetSource ref="A1:U9995" sheet="Datasheet"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F42:H5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2"/>
  </colFields>
  <colItems count="2">
    <i>
      <x v="3"/>
    </i>
    <i>
      <x v="4"/>
    </i>
  </colItems>
  <dataFields count="1">
    <dataField name="Sum of Sales" fld="17" baseField="0" baseItem="0"/>
  </dataFields>
  <formats count="4">
    <format dxfId="5">
      <pivotArea collapsedLevelsAreSubtotals="1" fieldPosition="0">
        <references count="1">
          <reference field="9" count="10">
            <x v="60"/>
            <x v="123"/>
            <x v="233"/>
            <x v="240"/>
            <x v="266"/>
            <x v="329"/>
            <x v="374"/>
            <x v="438"/>
            <x v="452"/>
            <x v="464"/>
          </reference>
        </references>
      </pivotArea>
    </format>
    <format dxfId="4">
      <pivotArea collapsedLevelsAreSubtotals="1" fieldPosition="0">
        <references count="1">
          <reference field="9" count="10">
            <x v="60"/>
            <x v="123"/>
            <x v="233"/>
            <x v="240"/>
            <x v="266"/>
            <x v="329"/>
            <x v="374"/>
            <x v="438"/>
            <x v="452"/>
            <x v="464"/>
          </reference>
        </references>
      </pivotArea>
    </format>
    <format dxfId="3">
      <pivotArea grandRow="1" outline="0" collapsedLevelsAreSubtotals="1" fieldPosition="0"/>
    </format>
    <format dxfId="2">
      <pivotArea grandRow="1"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F24:H3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329"/>
    </i>
    <i>
      <x v="266"/>
    </i>
    <i>
      <x v="452"/>
    </i>
    <i>
      <x v="374"/>
    </i>
    <i>
      <x v="438"/>
    </i>
    <i>
      <x v="123"/>
    </i>
    <i>
      <x v="207"/>
    </i>
    <i>
      <x v="80"/>
    </i>
    <i>
      <x v="94"/>
    </i>
    <i>
      <x v="233"/>
    </i>
    <i t="grand">
      <x/>
    </i>
  </rowItems>
  <colFields count="1">
    <field x="22"/>
  </colFields>
  <colItems count="2">
    <i>
      <x v="3"/>
    </i>
    <i>
      <x v="4"/>
    </i>
  </colItems>
  <dataFields count="1">
    <dataField name="Sum of Sales" fld="17" baseField="0" baseItem="0"/>
  </dataFields>
  <formats count="5">
    <format dxfId="10">
      <pivotArea collapsedLevelsAreSubtotals="1" fieldPosition="0">
        <references count="1">
          <reference field="9" count="10">
            <x v="80"/>
            <x v="94"/>
            <x v="123"/>
            <x v="207"/>
            <x v="233"/>
            <x v="266"/>
            <x v="329"/>
            <x v="374"/>
            <x v="438"/>
            <x v="452"/>
          </reference>
        </references>
      </pivotArea>
    </format>
    <format dxfId="9">
      <pivotArea collapsedLevelsAreSubtotals="1" fieldPosition="0">
        <references count="1">
          <reference field="9" count="10">
            <x v="80"/>
            <x v="94"/>
            <x v="123"/>
            <x v="207"/>
            <x v="233"/>
            <x v="266"/>
            <x v="329"/>
            <x v="374"/>
            <x v="438"/>
            <x v="452"/>
          </reference>
        </references>
      </pivotArea>
    </format>
    <format dxfId="8">
      <pivotArea grandRow="1" outline="0" collapsedLevelsAreSubtotals="1" fieldPosition="0"/>
    </format>
    <format dxfId="7">
      <pivotArea grandRow="1" outline="0" collapsedLevelsAreSubtotals="1" fieldPosition="0"/>
    </format>
    <format dxfId="6">
      <pivotArea grandRow="1"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4:C36"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2"/>
  </colFields>
  <colItems count="2">
    <i>
      <x v="3"/>
    </i>
    <i>
      <x v="4"/>
    </i>
  </colItems>
  <dataFields count="1">
    <dataField name="Sum of Sales" fld="17" baseField="0" baseItem="0"/>
  </dataFields>
  <formats count="4">
    <format dxfId="14">
      <pivotArea collapsedLevelsAreSubtotals="1" fieldPosition="0">
        <references count="1">
          <reference field="15" count="10">
            <x v="0"/>
            <x v="1"/>
            <x v="3"/>
            <x v="5"/>
            <x v="6"/>
            <x v="9"/>
            <x v="11"/>
            <x v="13"/>
            <x v="14"/>
            <x v="16"/>
          </reference>
        </references>
      </pivotArea>
    </format>
    <format dxfId="13">
      <pivotArea grandRow="1" outline="0" collapsedLevelsAreSubtotals="1" fieldPosition="0"/>
    </format>
    <format dxfId="12">
      <pivotArea grandRow="1" outline="0" collapsedLevelsAreSubtotals="1" fieldPosition="0"/>
    </format>
    <format dxfId="11">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95:B145"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6"/>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65:D82"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C8"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1">
    <format dxfId="26">
      <pivotArea outline="0" collapsedLevelsAreSubtotals="1" fieldPosition="0"/>
    </format>
    <format dxfId="25">
      <pivotArea outline="0" collapsedLevelsAreSubtotals="1" fieldPosition="0"/>
    </format>
    <format dxfId="24">
      <pivotArea collapsedLevelsAreSubtotals="1" fieldPosition="0">
        <references count="1">
          <reference field="22" count="0"/>
        </references>
      </pivotArea>
    </format>
    <format dxfId="23">
      <pivotArea collapsedLevelsAreSubtotals="1" fieldPosition="0">
        <references count="1">
          <reference field="22" count="0"/>
        </references>
      </pivotArea>
    </format>
    <format dxfId="22">
      <pivotArea collapsedLevelsAreSubtotals="1" fieldPosition="0">
        <references count="1">
          <reference field="22" count="0"/>
        </references>
      </pivotArea>
    </format>
    <format dxfId="21">
      <pivotArea collapsedLevelsAreSubtotals="1" fieldPosition="0">
        <references count="1">
          <reference field="22" count="0"/>
        </references>
      </pivotArea>
    </format>
    <format dxfId="20">
      <pivotArea collapsedLevelsAreSubtotals="1" fieldPosition="0">
        <references count="1">
          <reference field="22" count="0"/>
        </references>
      </pivotArea>
    </format>
    <format dxfId="19">
      <pivotArea collapsedLevelsAreSubtotals="1" fieldPosition="0">
        <references count="1">
          <reference field="22" count="0"/>
        </references>
      </pivotArea>
    </format>
    <format dxfId="18">
      <pivotArea collapsedLevelsAreSubtotals="1" fieldPosition="0">
        <references count="1">
          <reference field="22" count="0"/>
        </references>
      </pivotArea>
    </format>
    <format dxfId="17">
      <pivotArea collapsedLevelsAreSubtotals="1" fieldPosition="0">
        <references count="1">
          <reference field="22" count="0"/>
        </references>
      </pivotArea>
    </format>
    <format dxfId="16">
      <pivotArea collapsedLevelsAreSubtotals="1" fieldPosition="0">
        <references count="1">
          <reference field="2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2:C5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13"/>
    </i>
    <i>
      <x v="5"/>
    </i>
    <i>
      <x v="14"/>
    </i>
    <i>
      <x v="3"/>
    </i>
    <i>
      <x v="16"/>
    </i>
    <i>
      <x v="6"/>
    </i>
    <i>
      <x/>
    </i>
    <i>
      <x v="11"/>
    </i>
    <i>
      <x v="1"/>
    </i>
    <i>
      <x v="9"/>
    </i>
    <i t="grand">
      <x/>
    </i>
  </rowItems>
  <colFields count="1">
    <field x="22"/>
  </colFields>
  <colItems count="2">
    <i>
      <x v="3"/>
    </i>
    <i>
      <x v="4"/>
    </i>
  </colItems>
  <dataFields count="1">
    <dataField name="Sum of Sales" fld="17" baseField="0" baseItem="0"/>
  </dataFields>
  <formats count="5">
    <format dxfId="31">
      <pivotArea collapsedLevelsAreSubtotals="1" fieldPosition="0">
        <references count="1">
          <reference field="15" count="10">
            <x v="0"/>
            <x v="1"/>
            <x v="3"/>
            <x v="4"/>
            <x v="5"/>
            <x v="6"/>
            <x v="11"/>
            <x v="13"/>
            <x v="14"/>
            <x v="16"/>
          </reference>
        </references>
      </pivotArea>
    </format>
    <format dxfId="30">
      <pivotArea collapsedLevelsAreSubtotals="1" fieldPosition="0">
        <references count="1">
          <reference field="15" count="10">
            <x v="0"/>
            <x v="1"/>
            <x v="3"/>
            <x v="4"/>
            <x v="5"/>
            <x v="6"/>
            <x v="11"/>
            <x v="13"/>
            <x v="14"/>
            <x v="16"/>
          </reference>
        </references>
      </pivotArea>
    </format>
    <format dxfId="29">
      <pivotArea grandRow="1" outline="0" collapsedLevelsAreSubtotals="1" fieldPosition="0"/>
    </format>
    <format dxfId="28">
      <pivotArea grandRow="1" outline="0" collapsedLevelsAreSubtotals="1" fieldPosition="0"/>
    </format>
    <format dxfId="27">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 name="PivotTable2"/>
    <pivotTable tabId="2" name="PivotTable3"/>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2" name="PivotTable4"/>
    <pivotTable tabId="2" name="PivotTable5"/>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6"/>
    <pivotTable tabId="2" name="PivotTable7"/>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2" name="PivotTable6"/>
    <pivotTable tabId="2" name="PivotTable7"/>
  </pivotTables>
  <data>
    <tabular pivotCacheId="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2" name="PivotTable6"/>
    <pivotTable tabId="2" name="PivotTable7"/>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howCaption="0" style="Slicer_noboder" rowHeight="241300"/>
  <slicer name="Segment" cache="Slicer_Segment" caption="Segment" columnCount="3" showCaption="0" style="Slicer_noboder" rowHeight="241300"/>
  <slicer name="Category 1" cache="Slicer_Category1" caption="Category" columnCount="3" showCaption="0" style="Slicer_noboder" rowHeight="241300"/>
  <slicer name="Segment 1" cache="Slicer_Segment1" caption="Segment" columnCount="3" showCaption="0" style="Slicer_noboder" rowHeight="241300"/>
  <slicer name="Ship Mode" cache="Slicer_Ship_Mode" caption="Ship Mode" columnCount="4" showCaption="0" style="Slicer_noboder" rowHeight="241300"/>
  <slicer name="Segment 2" cache="Slicer_Segment2" caption="Segment" columnCount="3" showCaption="0" style="Slicer_noboder" rowHeight="241300"/>
  <slicer name="Category 2" cache="Slicer_Category2" caption="Category" columnCount="3" showCaption="0" style="Slicer_noboder" rowHeight="241300"/>
</slicers>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873AC0"/>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145"/>
  <sheetViews>
    <sheetView topLeftCell="E82" workbookViewId="0">
      <selection activeCell="B6" sqref="B6:C7"/>
    </sheetView>
  </sheetViews>
  <sheetFormatPr defaultRowHeight="15" x14ac:dyDescent="0.25"/>
  <cols>
    <col min="1" max="1" width="13.140625" customWidth="1"/>
    <col min="2" max="2" width="12.140625" customWidth="1"/>
    <col min="3" max="3" width="12.5703125" customWidth="1"/>
    <col min="4" max="4" width="15.42578125" customWidth="1"/>
    <col min="5" max="5" width="12" customWidth="1"/>
    <col min="6" max="6" width="13.42578125" customWidth="1"/>
    <col min="7" max="7" width="16.28515625" customWidth="1"/>
    <col min="8" max="8" width="11" customWidth="1"/>
    <col min="9" max="9" width="11" bestFit="1" customWidth="1"/>
    <col min="10" max="10" width="11" customWidth="1"/>
    <col min="11" max="11" width="10" customWidth="1"/>
    <col min="12" max="12" width="11" bestFit="1" customWidth="1"/>
    <col min="13" max="14" width="11" customWidth="1"/>
    <col min="15" max="16" width="10" bestFit="1" customWidth="1"/>
    <col min="17" max="18" width="11" bestFit="1" customWidth="1"/>
    <col min="19" max="20" width="10" bestFit="1" customWidth="1"/>
    <col min="21" max="21" width="11" bestFit="1" customWidth="1"/>
    <col min="22" max="22" width="10" bestFit="1" customWidth="1"/>
    <col min="23" max="25" width="11" bestFit="1" customWidth="1"/>
    <col min="26" max="32" width="10" bestFit="1" customWidth="1"/>
    <col min="33" max="34" width="11" bestFit="1" customWidth="1"/>
    <col min="35" max="35" width="10" bestFit="1" customWidth="1"/>
    <col min="36" max="36" width="11" bestFit="1" customWidth="1"/>
    <col min="37" max="38" width="10" bestFit="1" customWidth="1"/>
    <col min="39" max="43" width="11" bestFit="1" customWidth="1"/>
    <col min="44" max="46" width="10" bestFit="1" customWidth="1"/>
    <col min="47" max="49" width="11" bestFit="1" customWidth="1"/>
    <col min="50" max="50" width="12" bestFit="1" customWidth="1"/>
  </cols>
  <sheetData>
    <row r="5" spans="1:6" x14ac:dyDescent="0.25">
      <c r="A5" s="17" t="s">
        <v>10958</v>
      </c>
      <c r="B5" t="s">
        <v>10968</v>
      </c>
      <c r="C5" t="s">
        <v>10969</v>
      </c>
      <c r="E5" t="s">
        <v>10970</v>
      </c>
      <c r="F5" t="s">
        <v>10971</v>
      </c>
    </row>
    <row r="6" spans="1:6" x14ac:dyDescent="0.25">
      <c r="A6" s="18" t="s">
        <v>10966</v>
      </c>
      <c r="B6" s="27">
        <v>609205.59799999965</v>
      </c>
      <c r="C6" s="27">
        <v>81795.17429999981</v>
      </c>
    </row>
    <row r="7" spans="1:6" x14ac:dyDescent="0.25">
      <c r="A7" s="18" t="s">
        <v>10967</v>
      </c>
      <c r="B7" s="27">
        <v>733215.2551999999</v>
      </c>
      <c r="C7" s="27">
        <v>93439.269600000145</v>
      </c>
      <c r="E7" s="22">
        <f>B7/B6-1</f>
        <v>0.20355961535337097</v>
      </c>
      <c r="F7" s="22">
        <f>C7/C6-1</f>
        <v>0.1423567514789239</v>
      </c>
    </row>
    <row r="8" spans="1:6" x14ac:dyDescent="0.25">
      <c r="A8" s="18" t="s">
        <v>10959</v>
      </c>
      <c r="B8" s="21">
        <v>1342420.8531999995</v>
      </c>
      <c r="C8" s="21">
        <v>175234.44389999995</v>
      </c>
    </row>
    <row r="24" spans="1:8" x14ac:dyDescent="0.25">
      <c r="A24" s="17" t="s">
        <v>10968</v>
      </c>
      <c r="B24" s="17" t="s">
        <v>10972</v>
      </c>
      <c r="F24" s="17" t="s">
        <v>10968</v>
      </c>
      <c r="G24" s="17" t="s">
        <v>10972</v>
      </c>
    </row>
    <row r="25" spans="1:8" x14ac:dyDescent="0.25">
      <c r="A25" s="17" t="s">
        <v>10958</v>
      </c>
      <c r="B25" t="s">
        <v>10966</v>
      </c>
      <c r="C25" t="s">
        <v>10967</v>
      </c>
      <c r="F25" s="17" t="s">
        <v>10958</v>
      </c>
      <c r="G25" t="s">
        <v>10966</v>
      </c>
      <c r="H25" t="s">
        <v>10967</v>
      </c>
    </row>
    <row r="26" spans="1:8" x14ac:dyDescent="0.25">
      <c r="A26" s="18" t="s">
        <v>71</v>
      </c>
      <c r="B26" s="21">
        <v>78962.029999999984</v>
      </c>
      <c r="C26" s="21">
        <v>105340.51600000002</v>
      </c>
      <c r="F26" s="18" t="s">
        <v>265</v>
      </c>
      <c r="G26" s="21">
        <v>54824.09800000002</v>
      </c>
      <c r="H26" s="21">
        <v>86939.600999999995</v>
      </c>
    </row>
    <row r="27" spans="1:8" x14ac:dyDescent="0.25">
      <c r="A27" s="18" t="s">
        <v>35</v>
      </c>
      <c r="B27" s="21">
        <v>83918.64499999996</v>
      </c>
      <c r="C27" s="21">
        <v>95554.352999999988</v>
      </c>
      <c r="F27" s="18" t="s">
        <v>41</v>
      </c>
      <c r="G27" s="21">
        <v>56398.747999999992</v>
      </c>
      <c r="H27" s="21">
        <v>48875.692499999976</v>
      </c>
    </row>
    <row r="28" spans="1:8" x14ac:dyDescent="0.25">
      <c r="A28" s="18" t="s">
        <v>58</v>
      </c>
      <c r="B28" s="21">
        <v>58788.700000000004</v>
      </c>
      <c r="C28" s="21">
        <v>69677.617999999973</v>
      </c>
      <c r="F28" s="18" t="s">
        <v>94</v>
      </c>
      <c r="G28" s="21">
        <v>16158.721999999998</v>
      </c>
      <c r="H28" s="21">
        <v>56990.82</v>
      </c>
    </row>
    <row r="29" spans="1:8" x14ac:dyDescent="0.25">
      <c r="A29" s="18" t="s">
        <v>74</v>
      </c>
      <c r="B29" s="21">
        <v>49683.325000000004</v>
      </c>
      <c r="C29" s="21">
        <v>72788.044999999984</v>
      </c>
      <c r="F29" s="18" t="s">
        <v>145</v>
      </c>
      <c r="G29" s="21">
        <v>30304.938000000002</v>
      </c>
      <c r="H29" s="21">
        <v>41595.501999999964</v>
      </c>
    </row>
    <row r="30" spans="1:8" x14ac:dyDescent="0.25">
      <c r="A30" s="18" t="s">
        <v>55</v>
      </c>
      <c r="B30" s="21">
        <v>60833.200499999992</v>
      </c>
      <c r="C30" s="21">
        <v>60893.54250000004</v>
      </c>
      <c r="F30" s="18" t="s">
        <v>126</v>
      </c>
      <c r="G30" s="21">
        <v>29845.870999999992</v>
      </c>
      <c r="H30" s="21">
        <v>37197.550999999992</v>
      </c>
    </row>
    <row r="31" spans="1:8" x14ac:dyDescent="0.25">
      <c r="A31" s="18" t="s">
        <v>1218</v>
      </c>
      <c r="B31" s="21">
        <v>49599.41</v>
      </c>
      <c r="C31" s="21">
        <v>62899.387999999984</v>
      </c>
      <c r="F31" s="18" t="s">
        <v>881</v>
      </c>
      <c r="G31" s="21">
        <v>21197.32</v>
      </c>
      <c r="H31" s="21">
        <v>12148.885999999997</v>
      </c>
    </row>
    <row r="32" spans="1:8" x14ac:dyDescent="0.25">
      <c r="A32" s="18" t="s">
        <v>160</v>
      </c>
      <c r="B32" s="21">
        <v>41895.853999999999</v>
      </c>
      <c r="C32" s="21">
        <v>59946.232000000011</v>
      </c>
      <c r="F32" s="18" t="s">
        <v>183</v>
      </c>
      <c r="G32" s="21">
        <v>16448.681399999994</v>
      </c>
      <c r="H32" s="21">
        <v>16212.806399999998</v>
      </c>
    </row>
    <row r="33" spans="1:8" x14ac:dyDescent="0.25">
      <c r="A33" s="18" t="s">
        <v>683</v>
      </c>
      <c r="B33" s="21">
        <v>55906.886000000013</v>
      </c>
      <c r="C33" s="21">
        <v>43544.675000000003</v>
      </c>
      <c r="F33" s="18" t="s">
        <v>302</v>
      </c>
      <c r="G33" s="21">
        <v>13067.549999999997</v>
      </c>
      <c r="H33" s="21">
        <v>16245.611000000001</v>
      </c>
    </row>
    <row r="34" spans="1:8" x14ac:dyDescent="0.25">
      <c r="A34" s="18" t="s">
        <v>77</v>
      </c>
      <c r="B34" s="21">
        <v>26050.314999999999</v>
      </c>
      <c r="C34" s="21">
        <v>42926.932000000001</v>
      </c>
      <c r="F34" s="18" t="s">
        <v>496</v>
      </c>
      <c r="G34" s="21">
        <v>9506.4120000000021</v>
      </c>
      <c r="H34" s="21">
        <v>17571.473000000002</v>
      </c>
    </row>
    <row r="35" spans="1:8" x14ac:dyDescent="0.25">
      <c r="A35" s="18" t="s">
        <v>64</v>
      </c>
      <c r="B35" s="21">
        <v>27874.12399999996</v>
      </c>
      <c r="C35" s="21">
        <v>28915.093999999986</v>
      </c>
      <c r="F35" s="18" t="s">
        <v>4276</v>
      </c>
      <c r="G35" s="21">
        <v>18431.34</v>
      </c>
      <c r="H35" s="21">
        <v>5630.51</v>
      </c>
    </row>
    <row r="36" spans="1:8" x14ac:dyDescent="0.25">
      <c r="A36" s="18" t="s">
        <v>10959</v>
      </c>
      <c r="B36" s="21">
        <v>533512.48949999991</v>
      </c>
      <c r="C36" s="21">
        <v>642486.39549999987</v>
      </c>
      <c r="F36" s="18" t="s">
        <v>10959</v>
      </c>
      <c r="G36" s="21">
        <v>266183.68040000001</v>
      </c>
      <c r="H36" s="21">
        <v>339408.45289999992</v>
      </c>
    </row>
    <row r="42" spans="1:8" x14ac:dyDescent="0.25">
      <c r="A42" s="17" t="s">
        <v>10968</v>
      </c>
      <c r="B42" s="17" t="s">
        <v>10972</v>
      </c>
      <c r="F42" s="17" t="s">
        <v>10968</v>
      </c>
      <c r="G42" s="17" t="s">
        <v>10972</v>
      </c>
    </row>
    <row r="43" spans="1:8" x14ac:dyDescent="0.25">
      <c r="A43" s="17" t="s">
        <v>10958</v>
      </c>
      <c r="B43" t="s">
        <v>10966</v>
      </c>
      <c r="C43" t="s">
        <v>10967</v>
      </c>
      <c r="F43" s="17" t="s">
        <v>10958</v>
      </c>
      <c r="G43" t="s">
        <v>10966</v>
      </c>
      <c r="H43" t="s">
        <v>10967</v>
      </c>
    </row>
    <row r="44" spans="1:8" x14ac:dyDescent="0.25">
      <c r="A44" s="18" t="s">
        <v>71</v>
      </c>
      <c r="B44" s="21">
        <v>78962.029999999984</v>
      </c>
      <c r="C44" s="21">
        <v>105340.51600000002</v>
      </c>
      <c r="F44" s="18" t="s">
        <v>265</v>
      </c>
      <c r="G44" s="21">
        <v>54824.09800000002</v>
      </c>
      <c r="H44" s="21">
        <v>86939.600999999995</v>
      </c>
    </row>
    <row r="45" spans="1:8" x14ac:dyDescent="0.25">
      <c r="A45" s="18" t="s">
        <v>35</v>
      </c>
      <c r="B45" s="21">
        <v>83918.64499999996</v>
      </c>
      <c r="C45" s="21">
        <v>95554.352999999988</v>
      </c>
      <c r="F45" s="18" t="s">
        <v>41</v>
      </c>
      <c r="G45" s="21">
        <v>56398.747999999992</v>
      </c>
      <c r="H45" s="21">
        <v>48875.692499999976</v>
      </c>
    </row>
    <row r="46" spans="1:8" x14ac:dyDescent="0.25">
      <c r="A46" s="18" t="s">
        <v>58</v>
      </c>
      <c r="B46" s="21">
        <v>58788.700000000004</v>
      </c>
      <c r="C46" s="21">
        <v>69677.617999999973</v>
      </c>
      <c r="F46" s="18" t="s">
        <v>94</v>
      </c>
      <c r="G46" s="21">
        <v>16158.721999999998</v>
      </c>
      <c r="H46" s="21">
        <v>56990.82</v>
      </c>
    </row>
    <row r="47" spans="1:8" x14ac:dyDescent="0.25">
      <c r="A47" s="18" t="s">
        <v>74</v>
      </c>
      <c r="B47" s="21">
        <v>49683.325000000004</v>
      </c>
      <c r="C47" s="21">
        <v>72788.044999999984</v>
      </c>
      <c r="F47" s="18" t="s">
        <v>145</v>
      </c>
      <c r="G47" s="21">
        <v>30304.938000000002</v>
      </c>
      <c r="H47" s="21">
        <v>41595.501999999964</v>
      </c>
    </row>
    <row r="48" spans="1:8" x14ac:dyDescent="0.25">
      <c r="A48" s="18" t="s">
        <v>55</v>
      </c>
      <c r="B48" s="21">
        <v>60833.200499999992</v>
      </c>
      <c r="C48" s="21">
        <v>60893.54250000004</v>
      </c>
      <c r="F48" s="18" t="s">
        <v>126</v>
      </c>
      <c r="G48" s="21">
        <v>29845.870999999992</v>
      </c>
      <c r="H48" s="21">
        <v>37197.550999999992</v>
      </c>
    </row>
    <row r="49" spans="1:8" x14ac:dyDescent="0.25">
      <c r="A49" s="18" t="s">
        <v>1218</v>
      </c>
      <c r="B49" s="21">
        <v>49599.41</v>
      </c>
      <c r="C49" s="21">
        <v>62899.387999999984</v>
      </c>
      <c r="F49" s="18" t="s">
        <v>881</v>
      </c>
      <c r="G49" s="21">
        <v>21197.32</v>
      </c>
      <c r="H49" s="21">
        <v>12148.885999999997</v>
      </c>
    </row>
    <row r="50" spans="1:8" x14ac:dyDescent="0.25">
      <c r="A50" s="18" t="s">
        <v>160</v>
      </c>
      <c r="B50" s="21">
        <v>41895.853999999999</v>
      </c>
      <c r="C50" s="21">
        <v>59946.232000000011</v>
      </c>
      <c r="F50" s="18" t="s">
        <v>183</v>
      </c>
      <c r="G50" s="19">
        <v>16448.681399999994</v>
      </c>
      <c r="H50" s="19">
        <v>16212.806399999998</v>
      </c>
    </row>
    <row r="51" spans="1:8" x14ac:dyDescent="0.25">
      <c r="A51" s="18" t="s">
        <v>683</v>
      </c>
      <c r="B51" s="21">
        <v>55906.886000000013</v>
      </c>
      <c r="C51" s="21">
        <v>43544.675000000003</v>
      </c>
      <c r="F51" s="18" t="s">
        <v>302</v>
      </c>
      <c r="G51" s="19">
        <v>13067.549999999997</v>
      </c>
      <c r="H51" s="19">
        <v>16245.611000000001</v>
      </c>
    </row>
    <row r="52" spans="1:8" x14ac:dyDescent="0.25">
      <c r="A52" s="18" t="s">
        <v>77</v>
      </c>
      <c r="B52" s="21">
        <v>26050.314999999999</v>
      </c>
      <c r="C52" s="21">
        <v>42926.932000000001</v>
      </c>
      <c r="F52" s="18" t="s">
        <v>496</v>
      </c>
      <c r="G52" s="19">
        <v>9506.4120000000021</v>
      </c>
      <c r="H52" s="19">
        <v>17571.473000000002</v>
      </c>
    </row>
    <row r="53" spans="1:8" x14ac:dyDescent="0.25">
      <c r="A53" s="18" t="s">
        <v>64</v>
      </c>
      <c r="B53" s="19">
        <v>27874.12399999996</v>
      </c>
      <c r="C53" s="19">
        <v>28915.093999999986</v>
      </c>
      <c r="F53" s="18" t="s">
        <v>4276</v>
      </c>
      <c r="G53" s="21">
        <v>18431.34</v>
      </c>
      <c r="H53" s="21">
        <v>5630.51</v>
      </c>
    </row>
    <row r="54" spans="1:8" x14ac:dyDescent="0.25">
      <c r="A54" s="18" t="s">
        <v>10959</v>
      </c>
      <c r="B54" s="21">
        <v>533512.48949999991</v>
      </c>
      <c r="C54" s="21">
        <v>642486.39549999987</v>
      </c>
      <c r="F54" s="18" t="s">
        <v>10959</v>
      </c>
      <c r="G54" s="21">
        <v>266183.68040000001</v>
      </c>
      <c r="H54" s="21">
        <v>339408.45289999992</v>
      </c>
    </row>
    <row r="65" spans="1:9" x14ac:dyDescent="0.25">
      <c r="A65" s="17" t="s">
        <v>10975</v>
      </c>
      <c r="B65" s="17" t="s">
        <v>10974</v>
      </c>
      <c r="C65" t="s">
        <v>10968</v>
      </c>
      <c r="D65" t="s">
        <v>10973</v>
      </c>
      <c r="H65" t="s">
        <v>17</v>
      </c>
      <c r="I65" t="s">
        <v>10976</v>
      </c>
    </row>
    <row r="66" spans="1:9" x14ac:dyDescent="0.25">
      <c r="A66" t="s">
        <v>10960</v>
      </c>
      <c r="B66" t="s">
        <v>10961</v>
      </c>
      <c r="C66" s="19">
        <v>74447.796000000104</v>
      </c>
      <c r="D66" s="19">
        <v>1028</v>
      </c>
      <c r="F66" t="str">
        <f>A66</f>
        <v>2014</v>
      </c>
      <c r="G66" t="str">
        <f t="shared" ref="G66:H81" si="0">B66</f>
        <v>Qtr1</v>
      </c>
      <c r="H66" s="26">
        <f t="shared" si="0"/>
        <v>74447.796000000104</v>
      </c>
      <c r="I66" s="26">
        <f>H66/D66</f>
        <v>72.420035019455355</v>
      </c>
    </row>
    <row r="67" spans="1:9" x14ac:dyDescent="0.25">
      <c r="B67" t="s">
        <v>10962</v>
      </c>
      <c r="C67" s="19">
        <v>86538.759600000005</v>
      </c>
      <c r="D67" s="19">
        <v>1523</v>
      </c>
      <c r="G67" t="str">
        <f t="shared" si="0"/>
        <v>Qtr2</v>
      </c>
      <c r="H67" s="26">
        <f t="shared" si="0"/>
        <v>86538.759600000005</v>
      </c>
      <c r="I67" s="26">
        <f t="shared" ref="I67:I81" si="1">H67/D67</f>
        <v>56.821247275114906</v>
      </c>
    </row>
    <row r="68" spans="1:9" x14ac:dyDescent="0.25">
      <c r="B68" t="s">
        <v>10963</v>
      </c>
      <c r="C68" s="19">
        <v>143633.21229999998</v>
      </c>
      <c r="D68" s="19">
        <v>2159</v>
      </c>
      <c r="G68" t="str">
        <f t="shared" si="0"/>
        <v>Qtr3</v>
      </c>
      <c r="H68" s="26">
        <f t="shared" si="0"/>
        <v>143633.21229999998</v>
      </c>
      <c r="I68" s="26">
        <f t="shared" si="1"/>
        <v>66.527657387679469</v>
      </c>
    </row>
    <row r="69" spans="1:9" x14ac:dyDescent="0.25">
      <c r="B69" t="s">
        <v>10964</v>
      </c>
      <c r="C69" s="19">
        <v>179627.73020000022</v>
      </c>
      <c r="D69" s="19">
        <v>2871</v>
      </c>
      <c r="G69" t="str">
        <f t="shared" si="0"/>
        <v>Qtr4</v>
      </c>
      <c r="H69" s="26">
        <f t="shared" si="0"/>
        <v>179627.73020000022</v>
      </c>
      <c r="I69" s="26">
        <f t="shared" si="1"/>
        <v>62.566259212817911</v>
      </c>
    </row>
    <row r="70" spans="1:9" x14ac:dyDescent="0.25">
      <c r="A70" t="s">
        <v>10965</v>
      </c>
      <c r="B70" t="s">
        <v>10961</v>
      </c>
      <c r="C70" s="19">
        <v>68851.738599999939</v>
      </c>
      <c r="D70" s="19">
        <v>990</v>
      </c>
      <c r="F70" t="str">
        <f t="shared" ref="F70:F78" si="2">A70</f>
        <v>2015</v>
      </c>
      <c r="G70" t="str">
        <f t="shared" si="0"/>
        <v>Qtr1</v>
      </c>
      <c r="H70" s="26">
        <f t="shared" si="0"/>
        <v>68851.738599999939</v>
      </c>
      <c r="I70" s="26">
        <f t="shared" si="1"/>
        <v>69.547210707070647</v>
      </c>
    </row>
    <row r="71" spans="1:9" x14ac:dyDescent="0.25">
      <c r="B71" t="s">
        <v>10962</v>
      </c>
      <c r="C71" s="19">
        <v>89124.186999999874</v>
      </c>
      <c r="D71" s="19">
        <v>1604</v>
      </c>
      <c r="G71" t="str">
        <f t="shared" si="0"/>
        <v>Qtr2</v>
      </c>
      <c r="H71" s="26">
        <f t="shared" si="0"/>
        <v>89124.186999999874</v>
      </c>
      <c r="I71" s="26">
        <f t="shared" si="1"/>
        <v>55.563707605984959</v>
      </c>
    </row>
    <row r="72" spans="1:9" x14ac:dyDescent="0.25">
      <c r="B72" t="s">
        <v>10963</v>
      </c>
      <c r="C72" s="19">
        <v>130259.57519999996</v>
      </c>
      <c r="D72" s="19">
        <v>2241</v>
      </c>
      <c r="G72" t="str">
        <f t="shared" si="0"/>
        <v>Qtr3</v>
      </c>
      <c r="H72" s="26">
        <f t="shared" si="0"/>
        <v>130259.57519999996</v>
      </c>
      <c r="I72" s="26">
        <f t="shared" si="1"/>
        <v>58.125647121820599</v>
      </c>
    </row>
    <row r="73" spans="1:9" x14ac:dyDescent="0.25">
      <c r="B73" t="s">
        <v>10964</v>
      </c>
      <c r="C73" s="19">
        <v>182297.00819999998</v>
      </c>
      <c r="D73" s="19">
        <v>3144</v>
      </c>
      <c r="G73" t="str">
        <f t="shared" si="0"/>
        <v>Qtr4</v>
      </c>
      <c r="H73" s="26">
        <f t="shared" si="0"/>
        <v>182297.00819999998</v>
      </c>
      <c r="I73" s="26">
        <f t="shared" si="1"/>
        <v>57.982508969465641</v>
      </c>
    </row>
    <row r="74" spans="1:9" x14ac:dyDescent="0.25">
      <c r="A74" t="s">
        <v>10966</v>
      </c>
      <c r="B74" t="s">
        <v>10961</v>
      </c>
      <c r="C74" s="19">
        <v>93237.180999999953</v>
      </c>
      <c r="D74" s="19">
        <v>1243</v>
      </c>
      <c r="F74" t="str">
        <f t="shared" si="2"/>
        <v>2016</v>
      </c>
      <c r="G74" t="str">
        <f t="shared" si="0"/>
        <v>Qtr1</v>
      </c>
      <c r="H74" s="26">
        <f t="shared" si="0"/>
        <v>93237.180999999953</v>
      </c>
      <c r="I74" s="26">
        <f t="shared" si="1"/>
        <v>75.009799678197865</v>
      </c>
    </row>
    <row r="75" spans="1:9" x14ac:dyDescent="0.25">
      <c r="B75" t="s">
        <v>10962</v>
      </c>
      <c r="C75" s="19">
        <v>136082.30100000001</v>
      </c>
      <c r="D75" s="19">
        <v>2240</v>
      </c>
      <c r="G75" t="str">
        <f t="shared" si="0"/>
        <v>Qtr2</v>
      </c>
      <c r="H75" s="26">
        <f t="shared" si="0"/>
        <v>136082.30100000001</v>
      </c>
      <c r="I75" s="26">
        <f t="shared" si="1"/>
        <v>60.75102723214286</v>
      </c>
    </row>
    <row r="76" spans="1:9" x14ac:dyDescent="0.25">
      <c r="B76" t="s">
        <v>10963</v>
      </c>
      <c r="C76" s="19">
        <v>143787.36219999992</v>
      </c>
      <c r="D76" s="19">
        <v>2767</v>
      </c>
      <c r="G76" t="str">
        <f t="shared" si="0"/>
        <v>Qtr3</v>
      </c>
      <c r="H76" s="26">
        <f t="shared" si="0"/>
        <v>143787.36219999992</v>
      </c>
      <c r="I76" s="26">
        <f t="shared" si="1"/>
        <v>51.965074882544243</v>
      </c>
    </row>
    <row r="77" spans="1:9" x14ac:dyDescent="0.25">
      <c r="B77" t="s">
        <v>10964</v>
      </c>
      <c r="C77" s="19">
        <v>236098.75379999995</v>
      </c>
      <c r="D77" s="19">
        <v>3587</v>
      </c>
      <c r="G77" t="str">
        <f t="shared" si="0"/>
        <v>Qtr4</v>
      </c>
      <c r="H77" s="26">
        <f t="shared" si="0"/>
        <v>236098.75379999995</v>
      </c>
      <c r="I77" s="26">
        <f t="shared" si="1"/>
        <v>65.820672930025083</v>
      </c>
    </row>
    <row r="78" spans="1:9" x14ac:dyDescent="0.25">
      <c r="A78" t="s">
        <v>10967</v>
      </c>
      <c r="B78" t="s">
        <v>10961</v>
      </c>
      <c r="C78" s="19">
        <v>123144.86019999994</v>
      </c>
      <c r="D78" s="19">
        <v>1845</v>
      </c>
      <c r="F78" t="str">
        <f t="shared" si="2"/>
        <v>2017</v>
      </c>
      <c r="G78" t="str">
        <f t="shared" si="0"/>
        <v>Qtr1</v>
      </c>
      <c r="H78" s="26">
        <f t="shared" si="0"/>
        <v>123144.86019999994</v>
      </c>
      <c r="I78" s="26">
        <f t="shared" si="1"/>
        <v>66.745181680216774</v>
      </c>
    </row>
    <row r="79" spans="1:9" x14ac:dyDescent="0.25">
      <c r="B79" t="s">
        <v>10962</v>
      </c>
      <c r="C79" s="19">
        <v>133764.37199999994</v>
      </c>
      <c r="D79" s="19">
        <v>2551</v>
      </c>
      <c r="G79" t="str">
        <f t="shared" si="0"/>
        <v>Qtr2</v>
      </c>
      <c r="H79" s="26">
        <f t="shared" si="0"/>
        <v>133764.37199999994</v>
      </c>
      <c r="I79" s="26">
        <f t="shared" si="1"/>
        <v>52.43605331242648</v>
      </c>
    </row>
    <row r="80" spans="1:9" x14ac:dyDescent="0.25">
      <c r="B80" t="s">
        <v>10963</v>
      </c>
      <c r="C80" s="19">
        <v>196251.95600000018</v>
      </c>
      <c r="D80" s="19">
        <v>3384</v>
      </c>
      <c r="G80" t="str">
        <f t="shared" si="0"/>
        <v>Qtr3</v>
      </c>
      <c r="H80" s="26">
        <f t="shared" si="0"/>
        <v>196251.95600000018</v>
      </c>
      <c r="I80" s="26">
        <f t="shared" si="1"/>
        <v>57.99407683215135</v>
      </c>
    </row>
    <row r="81" spans="1:9" x14ac:dyDescent="0.25">
      <c r="B81" t="s">
        <v>10964</v>
      </c>
      <c r="C81" s="19">
        <v>280054.06699999998</v>
      </c>
      <c r="D81" s="19">
        <v>4696</v>
      </c>
      <c r="G81" t="str">
        <f t="shared" si="0"/>
        <v>Qtr4</v>
      </c>
      <c r="H81" s="26">
        <f t="shared" si="0"/>
        <v>280054.06699999998</v>
      </c>
      <c r="I81" s="26">
        <f t="shared" si="1"/>
        <v>59.636726362862007</v>
      </c>
    </row>
    <row r="82" spans="1:9" x14ac:dyDescent="0.25">
      <c r="A82" t="s">
        <v>10959</v>
      </c>
      <c r="C82" s="19">
        <v>2297200.8602999998</v>
      </c>
      <c r="D82" s="19">
        <v>37873</v>
      </c>
      <c r="H82" s="23"/>
      <c r="I82" s="23"/>
    </row>
    <row r="95" spans="1:9" x14ac:dyDescent="0.25">
      <c r="A95" s="17" t="s">
        <v>10</v>
      </c>
      <c r="B95" t="s">
        <v>10968</v>
      </c>
      <c r="D95" s="20" t="s">
        <v>10</v>
      </c>
      <c r="E95" s="20" t="s">
        <v>17</v>
      </c>
    </row>
    <row r="96" spans="1:9" x14ac:dyDescent="0.25">
      <c r="A96" t="s">
        <v>42</v>
      </c>
      <c r="B96" s="23">
        <v>457687.63150000101</v>
      </c>
      <c r="D96" t="str">
        <f>A96</f>
        <v>California</v>
      </c>
      <c r="E96">
        <f>B96</f>
        <v>457687.63150000101</v>
      </c>
    </row>
    <row r="97" spans="1:5" x14ac:dyDescent="0.25">
      <c r="A97" t="s">
        <v>266</v>
      </c>
      <c r="B97" s="23">
        <v>310876.27099999978</v>
      </c>
      <c r="D97" t="str">
        <f t="shared" ref="D97:D138" si="3">A97</f>
        <v>New York</v>
      </c>
      <c r="E97">
        <f t="shared" ref="E97:E138" si="4">B97</f>
        <v>310876.27099999978</v>
      </c>
    </row>
    <row r="98" spans="1:5" x14ac:dyDescent="0.25">
      <c r="A98" t="s">
        <v>103</v>
      </c>
      <c r="B98" s="23">
        <v>170188.04580000002</v>
      </c>
      <c r="D98" t="str">
        <f t="shared" si="3"/>
        <v>Texas</v>
      </c>
      <c r="E98">
        <f t="shared" si="4"/>
        <v>170188.04580000002</v>
      </c>
    </row>
    <row r="99" spans="1:5" x14ac:dyDescent="0.25">
      <c r="A99" t="s">
        <v>95</v>
      </c>
      <c r="B99" s="23">
        <v>138641.26999999993</v>
      </c>
      <c r="D99" t="str">
        <f t="shared" si="3"/>
        <v>Washington</v>
      </c>
      <c r="E99">
        <f t="shared" si="4"/>
        <v>138641.26999999993</v>
      </c>
    </row>
    <row r="100" spans="1:5" x14ac:dyDescent="0.25">
      <c r="A100" t="s">
        <v>146</v>
      </c>
      <c r="B100" s="23">
        <v>116511.91400000003</v>
      </c>
      <c r="D100" t="str">
        <f t="shared" si="3"/>
        <v>Pennsylvania</v>
      </c>
      <c r="E100">
        <f t="shared" si="4"/>
        <v>116511.91400000003</v>
      </c>
    </row>
    <row r="101" spans="1:5" x14ac:dyDescent="0.25">
      <c r="A101" t="s">
        <v>53</v>
      </c>
      <c r="B101" s="23">
        <v>89473.707999999999</v>
      </c>
      <c r="D101" t="str">
        <f t="shared" si="3"/>
        <v>Florida</v>
      </c>
      <c r="E101">
        <f t="shared" si="4"/>
        <v>89473.707999999999</v>
      </c>
    </row>
    <row r="102" spans="1:5" x14ac:dyDescent="0.25">
      <c r="A102" t="s">
        <v>210</v>
      </c>
      <c r="B102" s="23">
        <v>80166.100999999864</v>
      </c>
      <c r="D102" t="str">
        <f t="shared" si="3"/>
        <v>Illinois</v>
      </c>
      <c r="E102">
        <f t="shared" si="4"/>
        <v>80166.100999999864</v>
      </c>
    </row>
    <row r="103" spans="1:5" x14ac:dyDescent="0.25">
      <c r="A103" t="s">
        <v>497</v>
      </c>
      <c r="B103" s="23">
        <v>78258.135999999926</v>
      </c>
      <c r="D103" t="str">
        <f t="shared" si="3"/>
        <v>Ohio</v>
      </c>
      <c r="E103">
        <f t="shared" si="4"/>
        <v>78258.135999999926</v>
      </c>
    </row>
    <row r="104" spans="1:5" x14ac:dyDescent="0.25">
      <c r="A104" t="s">
        <v>237</v>
      </c>
      <c r="B104" s="23">
        <v>76269.614000000016</v>
      </c>
      <c r="D104" t="str">
        <f t="shared" si="3"/>
        <v>Michigan</v>
      </c>
      <c r="E104">
        <f t="shared" si="4"/>
        <v>76269.614000000016</v>
      </c>
    </row>
    <row r="105" spans="1:5" x14ac:dyDescent="0.25">
      <c r="A105" t="s">
        <v>318</v>
      </c>
      <c r="B105" s="23">
        <v>70636.719999999987</v>
      </c>
      <c r="D105" t="str">
        <f t="shared" si="3"/>
        <v>Virginia</v>
      </c>
      <c r="E105">
        <f t="shared" si="4"/>
        <v>70636.719999999987</v>
      </c>
    </row>
    <row r="106" spans="1:5" x14ac:dyDescent="0.25">
      <c r="A106" t="s">
        <v>87</v>
      </c>
      <c r="B106" s="23">
        <v>55603.163999999968</v>
      </c>
      <c r="D106" t="str">
        <f t="shared" si="3"/>
        <v>North Carolina</v>
      </c>
      <c r="E106">
        <f t="shared" si="4"/>
        <v>55603.163999999968</v>
      </c>
    </row>
    <row r="107" spans="1:5" x14ac:dyDescent="0.25">
      <c r="A107" t="s">
        <v>253</v>
      </c>
      <c r="B107" s="23">
        <v>53555.360000000001</v>
      </c>
      <c r="D107" t="str">
        <f t="shared" si="3"/>
        <v>Indiana</v>
      </c>
      <c r="E107">
        <f t="shared" si="4"/>
        <v>53555.360000000001</v>
      </c>
    </row>
    <row r="108" spans="1:5" x14ac:dyDescent="0.25">
      <c r="A108" t="s">
        <v>1274</v>
      </c>
      <c r="B108" s="23">
        <v>49095.840000000004</v>
      </c>
      <c r="D108" t="str">
        <f t="shared" si="3"/>
        <v>Georgia</v>
      </c>
      <c r="E108">
        <f t="shared" si="4"/>
        <v>49095.840000000004</v>
      </c>
    </row>
    <row r="109" spans="1:5" x14ac:dyDescent="0.25">
      <c r="A109" t="s">
        <v>28</v>
      </c>
      <c r="B109" s="23">
        <v>36591.749999999971</v>
      </c>
      <c r="D109" t="str">
        <f t="shared" si="3"/>
        <v>Kentucky</v>
      </c>
      <c r="E109">
        <f t="shared" si="4"/>
        <v>36591.749999999971</v>
      </c>
    </row>
    <row r="110" spans="1:5" x14ac:dyDescent="0.25">
      <c r="A110" t="s">
        <v>789</v>
      </c>
      <c r="B110" s="23">
        <v>35764.312000000013</v>
      </c>
      <c r="D110" t="str">
        <f t="shared" si="3"/>
        <v>New Jersey</v>
      </c>
      <c r="E110">
        <f t="shared" si="4"/>
        <v>35764.312000000013</v>
      </c>
    </row>
    <row r="111" spans="1:5" x14ac:dyDescent="0.25">
      <c r="A111" t="s">
        <v>309</v>
      </c>
      <c r="B111" s="23">
        <v>35282.000999999997</v>
      </c>
      <c r="D111" t="str">
        <f t="shared" si="3"/>
        <v>Arizona</v>
      </c>
      <c r="E111">
        <f t="shared" si="4"/>
        <v>35282.000999999997</v>
      </c>
    </row>
    <row r="112" spans="1:5" x14ac:dyDescent="0.25">
      <c r="A112" t="s">
        <v>113</v>
      </c>
      <c r="B112" s="23">
        <v>32114.610000000019</v>
      </c>
      <c r="D112" t="str">
        <f t="shared" si="3"/>
        <v>Wisconsin</v>
      </c>
      <c r="E112">
        <f t="shared" si="4"/>
        <v>32114.610000000019</v>
      </c>
    </row>
    <row r="113" spans="1:5" x14ac:dyDescent="0.25">
      <c r="A113" t="s">
        <v>456</v>
      </c>
      <c r="B113" s="23">
        <v>32108.117999999995</v>
      </c>
      <c r="D113" t="str">
        <f t="shared" si="3"/>
        <v>Colorado</v>
      </c>
      <c r="E113">
        <f t="shared" si="4"/>
        <v>32108.117999999995</v>
      </c>
    </row>
    <row r="114" spans="1:5" x14ac:dyDescent="0.25">
      <c r="A114" t="s">
        <v>334</v>
      </c>
      <c r="B114" s="23">
        <v>30661.872999999981</v>
      </c>
      <c r="D114" t="str">
        <f t="shared" si="3"/>
        <v>Tennessee</v>
      </c>
      <c r="E114">
        <f t="shared" si="4"/>
        <v>30661.872999999981</v>
      </c>
    </row>
    <row r="115" spans="1:5" x14ac:dyDescent="0.25">
      <c r="A115" t="s">
        <v>228</v>
      </c>
      <c r="B115" s="23">
        <v>29863.149999999994</v>
      </c>
      <c r="D115" t="str">
        <f t="shared" si="3"/>
        <v>Minnesota</v>
      </c>
      <c r="E115">
        <f t="shared" si="4"/>
        <v>29863.149999999994</v>
      </c>
    </row>
    <row r="116" spans="1:5" x14ac:dyDescent="0.25">
      <c r="A116" t="s">
        <v>1247</v>
      </c>
      <c r="B116" s="23">
        <v>28634.433999999994</v>
      </c>
      <c r="D116" t="str">
        <f t="shared" si="3"/>
        <v>Massachusetts</v>
      </c>
      <c r="E116">
        <f t="shared" si="4"/>
        <v>28634.433999999994</v>
      </c>
    </row>
    <row r="117" spans="1:5" x14ac:dyDescent="0.25">
      <c r="A117" t="s">
        <v>244</v>
      </c>
      <c r="B117" s="23">
        <v>27451.068999999992</v>
      </c>
      <c r="D117" t="str">
        <f t="shared" si="3"/>
        <v>Delaware</v>
      </c>
      <c r="E117">
        <f t="shared" si="4"/>
        <v>27451.068999999992</v>
      </c>
    </row>
    <row r="118" spans="1:5" x14ac:dyDescent="0.25">
      <c r="A118" t="s">
        <v>2741</v>
      </c>
      <c r="B118" s="23">
        <v>23705.523000000001</v>
      </c>
      <c r="D118" t="str">
        <f t="shared" si="3"/>
        <v>Maryland</v>
      </c>
      <c r="E118">
        <f t="shared" si="4"/>
        <v>23705.523000000001</v>
      </c>
    </row>
    <row r="119" spans="1:5" x14ac:dyDescent="0.25">
      <c r="A119" t="s">
        <v>1402</v>
      </c>
      <c r="B119" s="23">
        <v>22627.955999999995</v>
      </c>
      <c r="D119" t="str">
        <f t="shared" si="3"/>
        <v>Rhode Island</v>
      </c>
      <c r="E119">
        <f t="shared" si="4"/>
        <v>22627.955999999995</v>
      </c>
    </row>
    <row r="120" spans="1:5" x14ac:dyDescent="0.25">
      <c r="A120" t="s">
        <v>596</v>
      </c>
      <c r="B120" s="23">
        <v>22205.149999999998</v>
      </c>
      <c r="D120" t="str">
        <f t="shared" si="3"/>
        <v>Missouri</v>
      </c>
      <c r="E120">
        <f t="shared" si="4"/>
        <v>22205.149999999998</v>
      </c>
    </row>
    <row r="121" spans="1:5" x14ac:dyDescent="0.25">
      <c r="A121" t="s">
        <v>649</v>
      </c>
      <c r="B121" s="23">
        <v>19683.39</v>
      </c>
      <c r="D121" t="str">
        <f t="shared" si="3"/>
        <v>Oklahoma</v>
      </c>
      <c r="E121">
        <f t="shared" si="4"/>
        <v>19683.39</v>
      </c>
    </row>
    <row r="122" spans="1:5" x14ac:dyDescent="0.25">
      <c r="A122" t="s">
        <v>357</v>
      </c>
      <c r="B122" s="23">
        <v>19510.639999999992</v>
      </c>
      <c r="D122" t="str">
        <f t="shared" si="3"/>
        <v>Alabama</v>
      </c>
      <c r="E122">
        <f t="shared" si="4"/>
        <v>19510.639999999992</v>
      </c>
    </row>
    <row r="123" spans="1:5" x14ac:dyDescent="0.25">
      <c r="A123" t="s">
        <v>419</v>
      </c>
      <c r="B123" s="23">
        <v>17431.149999999991</v>
      </c>
      <c r="D123" t="str">
        <f t="shared" si="3"/>
        <v>Oregon</v>
      </c>
      <c r="E123">
        <f t="shared" si="4"/>
        <v>17431.149999999991</v>
      </c>
    </row>
    <row r="124" spans="1:5" x14ac:dyDescent="0.25">
      <c r="A124" t="s">
        <v>1395</v>
      </c>
      <c r="B124" s="23">
        <v>16729.101999999999</v>
      </c>
      <c r="D124" t="str">
        <f t="shared" si="3"/>
        <v>Nevada</v>
      </c>
      <c r="E124">
        <f t="shared" si="4"/>
        <v>16729.101999999999</v>
      </c>
    </row>
    <row r="125" spans="1:5" x14ac:dyDescent="0.25">
      <c r="A125" t="s">
        <v>748</v>
      </c>
      <c r="B125" s="23">
        <v>13384.356999999996</v>
      </c>
      <c r="D125" t="str">
        <f t="shared" si="3"/>
        <v>Connecticut</v>
      </c>
      <c r="E125">
        <f t="shared" si="4"/>
        <v>13384.356999999996</v>
      </c>
    </row>
    <row r="126" spans="1:5" x14ac:dyDescent="0.25">
      <c r="A126" t="s">
        <v>1711</v>
      </c>
      <c r="B126" s="23">
        <v>11678.129999999997</v>
      </c>
      <c r="D126" t="str">
        <f t="shared" si="3"/>
        <v>Arkansas</v>
      </c>
      <c r="E126">
        <f t="shared" si="4"/>
        <v>11678.129999999997</v>
      </c>
    </row>
    <row r="127" spans="1:5" x14ac:dyDescent="0.25">
      <c r="A127" t="s">
        <v>120</v>
      </c>
      <c r="B127" s="23">
        <v>11220.055999999999</v>
      </c>
      <c r="D127" t="str">
        <f t="shared" si="3"/>
        <v>Utah</v>
      </c>
      <c r="E127">
        <f t="shared" si="4"/>
        <v>11220.055999999999</v>
      </c>
    </row>
    <row r="128" spans="1:5" x14ac:dyDescent="0.25">
      <c r="A128" t="s">
        <v>1491</v>
      </c>
      <c r="B128" s="23">
        <v>10771.34</v>
      </c>
      <c r="D128" t="str">
        <f t="shared" si="3"/>
        <v>Mississippi</v>
      </c>
      <c r="E128">
        <f t="shared" si="4"/>
        <v>10771.34</v>
      </c>
    </row>
    <row r="129" spans="1:5" x14ac:dyDescent="0.25">
      <c r="A129" t="s">
        <v>737</v>
      </c>
      <c r="B129" s="23">
        <v>9217.0299999999988</v>
      </c>
      <c r="D129" t="str">
        <f t="shared" si="3"/>
        <v>Louisiana</v>
      </c>
      <c r="E129">
        <f t="shared" si="4"/>
        <v>9217.0299999999988</v>
      </c>
    </row>
    <row r="130" spans="1:5" x14ac:dyDescent="0.25">
      <c r="A130" t="s">
        <v>5211</v>
      </c>
      <c r="B130" s="23">
        <v>8929.369999999999</v>
      </c>
      <c r="D130" t="str">
        <f t="shared" si="3"/>
        <v>Vermont</v>
      </c>
      <c r="E130">
        <f t="shared" si="4"/>
        <v>8929.369999999999</v>
      </c>
    </row>
    <row r="131" spans="1:5" x14ac:dyDescent="0.25">
      <c r="A131" t="s">
        <v>382</v>
      </c>
      <c r="B131" s="23">
        <v>8481.7099999999991</v>
      </c>
      <c r="D131" t="str">
        <f t="shared" si="3"/>
        <v>South Carolina</v>
      </c>
      <c r="E131">
        <f t="shared" si="4"/>
        <v>8481.7099999999991</v>
      </c>
    </row>
    <row r="132" spans="1:5" x14ac:dyDescent="0.25">
      <c r="A132" t="s">
        <v>137</v>
      </c>
      <c r="B132" s="23">
        <v>7464.9299999999985</v>
      </c>
      <c r="D132" t="str">
        <f t="shared" si="3"/>
        <v>Nebraska</v>
      </c>
      <c r="E132">
        <f t="shared" si="4"/>
        <v>7464.9299999999985</v>
      </c>
    </row>
    <row r="133" spans="1:5" x14ac:dyDescent="0.25">
      <c r="A133" t="s">
        <v>2700</v>
      </c>
      <c r="B133" s="23">
        <v>7292.5239999999994</v>
      </c>
      <c r="D133" t="str">
        <f t="shared" si="3"/>
        <v>New Hampshire</v>
      </c>
      <c r="E133">
        <f t="shared" si="4"/>
        <v>7292.5239999999994</v>
      </c>
    </row>
    <row r="134" spans="1:5" x14ac:dyDescent="0.25">
      <c r="A134" t="s">
        <v>1766</v>
      </c>
      <c r="B134" s="23">
        <v>5589.3519999999971</v>
      </c>
      <c r="D134" t="str">
        <f t="shared" si="3"/>
        <v>Montana</v>
      </c>
      <c r="E134">
        <f t="shared" si="4"/>
        <v>5589.3519999999971</v>
      </c>
    </row>
    <row r="135" spans="1:5" x14ac:dyDescent="0.25">
      <c r="A135" t="s">
        <v>668</v>
      </c>
      <c r="B135" s="23">
        <v>4783.521999999999</v>
      </c>
      <c r="D135" t="str">
        <f t="shared" si="3"/>
        <v>New Mexico</v>
      </c>
      <c r="E135">
        <f t="shared" si="4"/>
        <v>4783.521999999999</v>
      </c>
    </row>
    <row r="136" spans="1:5" x14ac:dyDescent="0.25">
      <c r="A136" t="s">
        <v>488</v>
      </c>
      <c r="B136" s="23">
        <v>4579.7599999999993</v>
      </c>
      <c r="D136" t="str">
        <f t="shared" si="3"/>
        <v>Iowa</v>
      </c>
      <c r="E136">
        <f t="shared" si="4"/>
        <v>4579.7599999999993</v>
      </c>
    </row>
    <row r="137" spans="1:5" x14ac:dyDescent="0.25">
      <c r="A137" t="s">
        <v>6267</v>
      </c>
      <c r="B137" s="23">
        <v>4382.4860000000017</v>
      </c>
      <c r="D137" t="str">
        <f t="shared" si="3"/>
        <v>Idaho</v>
      </c>
      <c r="E137">
        <f t="shared" si="4"/>
        <v>4382.4860000000017</v>
      </c>
    </row>
    <row r="138" spans="1:5" x14ac:dyDescent="0.25">
      <c r="A138" t="s">
        <v>4538</v>
      </c>
      <c r="B138" s="23">
        <v>2914.31</v>
      </c>
      <c r="D138" t="str">
        <f t="shared" si="3"/>
        <v>Kansas</v>
      </c>
      <c r="E138">
        <f t="shared" si="4"/>
        <v>2914.31</v>
      </c>
    </row>
    <row r="139" spans="1:5" x14ac:dyDescent="0.25">
      <c r="A139" t="s">
        <v>3040</v>
      </c>
      <c r="B139" s="23">
        <v>2865.0199999999995</v>
      </c>
      <c r="E139" s="23"/>
    </row>
    <row r="140" spans="1:5" x14ac:dyDescent="0.25">
      <c r="A140" t="s">
        <v>8549</v>
      </c>
      <c r="B140" s="23">
        <v>1603.136</v>
      </c>
      <c r="E140" s="23"/>
    </row>
    <row r="141" spans="1:5" x14ac:dyDescent="0.25">
      <c r="A141" t="s">
        <v>5333</v>
      </c>
      <c r="B141" s="23">
        <v>1315.5600000000002</v>
      </c>
      <c r="E141" s="23"/>
    </row>
    <row r="142" spans="1:5" x14ac:dyDescent="0.25">
      <c r="A142" t="s">
        <v>5242</v>
      </c>
      <c r="B142" s="23">
        <v>1270.5300000000002</v>
      </c>
      <c r="E142" s="23"/>
    </row>
    <row r="143" spans="1:5" x14ac:dyDescent="0.25">
      <c r="A143" t="s">
        <v>9733</v>
      </c>
      <c r="B143" s="23">
        <v>1209.8240000000001</v>
      </c>
      <c r="E143" s="23"/>
    </row>
    <row r="144" spans="1:5" x14ac:dyDescent="0.25">
      <c r="A144" t="s">
        <v>7456</v>
      </c>
      <c r="B144" s="23">
        <v>919.91</v>
      </c>
      <c r="E144" s="23"/>
    </row>
    <row r="145" spans="1:2" x14ac:dyDescent="0.25">
      <c r="A145" t="s">
        <v>10959</v>
      </c>
      <c r="B145" s="23">
        <v>2297200.8603000003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sqref="A1:U9995"/>
    </sheetView>
  </sheetViews>
  <sheetFormatPr defaultRowHeight="15" x14ac:dyDescent="0.25"/>
  <cols>
    <col min="3" max="3" width="10.7109375" bestFit="1" customWidth="1"/>
    <col min="4" max="4" width="10.4257812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4" max="14" width="16.7109375" bestFit="1" customWidth="1"/>
    <col min="15" max="15" width="14.5703125" bestFit="1" customWidth="1"/>
    <col min="16" max="16" width="12.85546875" bestFit="1" customWidth="1"/>
    <col min="17" max="17" width="119.285156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53"/>
  <sheetViews>
    <sheetView tabSelected="1" topLeftCell="B1" zoomScale="80" zoomScaleNormal="80" workbookViewId="0">
      <selection activeCell="L5" sqref="L5"/>
    </sheetView>
  </sheetViews>
  <sheetFormatPr defaultRowHeight="15" x14ac:dyDescent="0.25"/>
  <cols>
    <col min="1" max="1" width="9.140625" style="24"/>
    <col min="2" max="2" width="10.85546875" style="24" customWidth="1"/>
    <col min="3" max="3" width="15.140625" style="24" customWidth="1"/>
    <col min="4" max="4" width="9.85546875" style="24" customWidth="1"/>
    <col min="5" max="5" width="10" style="24" customWidth="1"/>
    <col min="6" max="6" width="11.140625" style="24" customWidth="1"/>
    <col min="7" max="7" width="9.140625" style="24"/>
    <col min="8" max="8" width="15.140625" style="24" customWidth="1"/>
    <col min="9" max="9" width="9.85546875" style="24" customWidth="1"/>
    <col min="10" max="10" width="10" style="24" customWidth="1"/>
    <col min="11" max="11" width="11.140625" style="24" customWidth="1"/>
    <col min="12" max="12" width="9.140625" style="24"/>
    <col min="13" max="13" width="15.140625" style="24" customWidth="1"/>
    <col min="14" max="14" width="9.85546875" style="24" customWidth="1"/>
    <col min="15" max="15" width="10" style="24" customWidth="1"/>
    <col min="16" max="16" width="11.140625" style="24" customWidth="1"/>
    <col min="17" max="17" width="9.140625" style="24"/>
    <col min="18" max="18" width="15.140625" style="24" customWidth="1"/>
    <col min="19" max="19" width="9.85546875" style="24" customWidth="1"/>
    <col min="20" max="20" width="10" style="24" customWidth="1"/>
    <col min="21" max="21" width="11.140625" style="24" customWidth="1"/>
    <col min="22" max="16384" width="9.140625" style="24"/>
  </cols>
  <sheetData>
    <row r="2" spans="2:26" x14ac:dyDescent="0.25">
      <c r="B2" s="25"/>
      <c r="C2" s="25"/>
      <c r="G2" s="25"/>
      <c r="H2" s="25"/>
      <c r="I2" s="25"/>
      <c r="J2" s="25"/>
      <c r="K2" s="25"/>
      <c r="L2" s="25"/>
      <c r="M2" s="25"/>
      <c r="N2" s="25"/>
      <c r="O2" s="25"/>
      <c r="P2" s="25"/>
      <c r="R2" s="25"/>
      <c r="S2" s="25"/>
      <c r="T2" s="25"/>
      <c r="U2" s="25"/>
      <c r="V2" s="25"/>
      <c r="W2" s="25"/>
      <c r="X2" s="25"/>
      <c r="Y2" s="25"/>
    </row>
    <row r="3" spans="2:26" x14ac:dyDescent="0.25">
      <c r="B3" s="25"/>
      <c r="C3" s="25"/>
      <c r="G3" s="25"/>
      <c r="H3" s="25"/>
      <c r="I3" s="25"/>
      <c r="J3" s="25"/>
      <c r="K3" s="25"/>
      <c r="L3" s="25"/>
      <c r="M3" s="25"/>
      <c r="N3" s="25"/>
      <c r="O3" s="25"/>
      <c r="P3" s="25"/>
    </row>
    <row r="4" spans="2:26" x14ac:dyDescent="0.25">
      <c r="B4" s="25"/>
      <c r="C4" s="25"/>
    </row>
    <row r="6" spans="2:26" x14ac:dyDescent="0.25">
      <c r="C6" s="25"/>
      <c r="D6" s="25"/>
      <c r="E6" s="25"/>
      <c r="F6" s="25"/>
      <c r="G6" s="25"/>
      <c r="H6" s="25"/>
      <c r="I6" s="25"/>
      <c r="J6" s="25"/>
      <c r="K6" s="25"/>
      <c r="L6" s="25"/>
      <c r="M6" s="25"/>
      <c r="N6" s="25"/>
      <c r="O6" s="25"/>
      <c r="P6" s="25"/>
      <c r="Q6" s="25"/>
      <c r="R6" s="25"/>
      <c r="S6" s="25"/>
      <c r="T6" s="25"/>
      <c r="U6" s="25"/>
      <c r="V6" s="25"/>
      <c r="W6" s="25"/>
      <c r="X6" s="25"/>
      <c r="Y6" s="25"/>
      <c r="Z6" s="25"/>
    </row>
    <row r="7" spans="2:26" x14ac:dyDescent="0.25">
      <c r="C7" s="25"/>
      <c r="D7" s="25"/>
      <c r="E7" s="25"/>
      <c r="F7" s="25"/>
      <c r="G7" s="25"/>
      <c r="H7" s="25"/>
      <c r="I7" s="25"/>
      <c r="J7" s="25"/>
      <c r="K7" s="25"/>
      <c r="L7" s="25"/>
      <c r="M7" s="25"/>
      <c r="N7" s="25"/>
      <c r="O7" s="25"/>
      <c r="P7" s="25"/>
      <c r="Q7" s="25"/>
      <c r="R7" s="25"/>
      <c r="S7" s="25"/>
      <c r="T7" s="25"/>
      <c r="U7" s="25"/>
      <c r="V7" s="25"/>
      <c r="W7" s="25"/>
      <c r="X7" s="25"/>
      <c r="Y7" s="25"/>
      <c r="Z7" s="25"/>
    </row>
    <row r="8" spans="2:26" x14ac:dyDescent="0.25">
      <c r="C8" s="25"/>
      <c r="D8" s="25"/>
      <c r="E8" s="25"/>
      <c r="F8" s="25"/>
      <c r="G8" s="25"/>
      <c r="H8" s="25"/>
      <c r="I8" s="25"/>
      <c r="J8" s="25"/>
      <c r="K8" s="25"/>
      <c r="L8" s="25"/>
      <c r="M8" s="25"/>
      <c r="N8" s="25"/>
      <c r="O8" s="25"/>
      <c r="P8" s="25"/>
      <c r="Q8" s="25"/>
      <c r="R8" s="25"/>
      <c r="S8" s="25"/>
      <c r="T8" s="25"/>
      <c r="U8" s="25"/>
      <c r="V8" s="25"/>
      <c r="W8" s="25"/>
      <c r="X8" s="25"/>
      <c r="Y8" s="25"/>
      <c r="Z8" s="25"/>
    </row>
    <row r="9" spans="2:26" x14ac:dyDescent="0.25">
      <c r="C9" s="25"/>
      <c r="D9" s="25"/>
      <c r="E9" s="25"/>
      <c r="F9" s="25"/>
      <c r="G9" s="25"/>
      <c r="H9" s="25"/>
      <c r="I9" s="25"/>
      <c r="J9" s="25"/>
      <c r="K9" s="25"/>
      <c r="L9" s="25"/>
      <c r="M9" s="25"/>
      <c r="N9" s="25"/>
      <c r="O9" s="25"/>
      <c r="P9" s="25"/>
      <c r="Q9" s="25"/>
      <c r="R9" s="25"/>
      <c r="S9" s="25"/>
      <c r="T9" s="25"/>
      <c r="U9" s="25"/>
      <c r="V9" s="25"/>
      <c r="W9" s="25"/>
      <c r="X9" s="25"/>
      <c r="Y9" s="25"/>
      <c r="Z9" s="25"/>
    </row>
    <row r="12" spans="2:26" x14ac:dyDescent="0.25">
      <c r="C12" s="34"/>
      <c r="D12" s="34"/>
      <c r="E12" s="34"/>
      <c r="F12" s="34"/>
      <c r="G12" s="34"/>
      <c r="H12" s="34"/>
      <c r="I12" s="34"/>
      <c r="J12" s="34"/>
      <c r="O12" s="25"/>
      <c r="P12" s="25"/>
      <c r="Q12" s="25"/>
      <c r="R12" s="25"/>
      <c r="S12" s="25"/>
      <c r="T12" s="25"/>
      <c r="U12" s="25"/>
      <c r="V12" s="25"/>
    </row>
    <row r="14" spans="2:26" x14ac:dyDescent="0.25">
      <c r="C14" s="35" t="s">
        <v>10977</v>
      </c>
      <c r="D14" s="29">
        <v>2016</v>
      </c>
      <c r="E14" s="29">
        <v>2017</v>
      </c>
      <c r="F14" s="29" t="s">
        <v>10978</v>
      </c>
      <c r="G14" s="25"/>
      <c r="H14" s="35" t="s">
        <v>9</v>
      </c>
      <c r="I14" s="29">
        <v>2016</v>
      </c>
      <c r="J14" s="29">
        <v>2017</v>
      </c>
      <c r="K14" s="29" t="s">
        <v>10978</v>
      </c>
      <c r="L14" s="25"/>
      <c r="M14" s="35" t="s">
        <v>10977</v>
      </c>
      <c r="N14" s="29">
        <v>2016</v>
      </c>
      <c r="O14" s="29">
        <v>2017</v>
      </c>
      <c r="P14" s="29" t="s">
        <v>10978</v>
      </c>
      <c r="Q14" s="25"/>
      <c r="R14" s="35" t="s">
        <v>9</v>
      </c>
      <c r="S14" s="29">
        <v>2016</v>
      </c>
      <c r="T14" s="29">
        <v>2017</v>
      </c>
      <c r="U14" s="29" t="s">
        <v>10978</v>
      </c>
      <c r="V14" s="25"/>
      <c r="W14" s="25"/>
      <c r="X14" s="25"/>
      <c r="Y14" s="25"/>
    </row>
    <row r="15" spans="2:26" x14ac:dyDescent="0.25">
      <c r="C15" s="25" t="str">
        <f>Working!A26</f>
        <v>Phones</v>
      </c>
      <c r="D15" s="31">
        <f>Working!B26</f>
        <v>78962.029999999984</v>
      </c>
      <c r="E15" s="31">
        <f>Working!C26</f>
        <v>105340.51600000002</v>
      </c>
      <c r="F15" s="30">
        <f>E15/D15-1</f>
        <v>0.33406544892526235</v>
      </c>
      <c r="G15" s="25"/>
      <c r="H15" s="25" t="str">
        <f>Working!F26</f>
        <v>New York City</v>
      </c>
      <c r="I15" s="31">
        <f>Working!G26</f>
        <v>54824.09800000002</v>
      </c>
      <c r="J15" s="31">
        <f>Working!H26</f>
        <v>86939.600999999995</v>
      </c>
      <c r="K15" s="32">
        <f>J15/I15-1</f>
        <v>0.58579172611284847</v>
      </c>
      <c r="L15" s="25"/>
      <c r="M15" s="25" t="str">
        <f>Working!A44</f>
        <v>Phones</v>
      </c>
      <c r="N15" s="31">
        <f>Working!B44</f>
        <v>78962.029999999984</v>
      </c>
      <c r="O15" s="31">
        <f>Working!C44</f>
        <v>105340.51600000002</v>
      </c>
      <c r="P15" s="32">
        <f>O15/N15-1</f>
        <v>0.33406544892526235</v>
      </c>
      <c r="Q15" s="25"/>
      <c r="R15" s="25" t="str">
        <f>Working!F44</f>
        <v>New York City</v>
      </c>
      <c r="S15" s="31">
        <f>Working!G44</f>
        <v>54824.09800000002</v>
      </c>
      <c r="T15" s="31">
        <f>Working!H44</f>
        <v>86939.600999999995</v>
      </c>
      <c r="U15" s="32">
        <f>T15/S15-1</f>
        <v>0.58579172611284847</v>
      </c>
      <c r="V15" s="25"/>
      <c r="W15" s="25"/>
      <c r="X15" s="25"/>
      <c r="Y15" s="25"/>
    </row>
    <row r="16" spans="2:26" x14ac:dyDescent="0.25">
      <c r="C16" s="25" t="str">
        <f>Working!A27</f>
        <v>Chairs</v>
      </c>
      <c r="D16" s="31">
        <f>Working!B27</f>
        <v>83918.64499999996</v>
      </c>
      <c r="E16" s="31">
        <f>Working!C27</f>
        <v>95554.352999999988</v>
      </c>
      <c r="F16" s="30">
        <f t="shared" ref="F16:F24" si="0">E16/D16-1</f>
        <v>0.13865462198537681</v>
      </c>
      <c r="G16" s="25"/>
      <c r="H16" s="25" t="str">
        <f>Working!F27</f>
        <v>Los Angeles</v>
      </c>
      <c r="I16" s="31">
        <f>Working!G27</f>
        <v>56398.747999999992</v>
      </c>
      <c r="J16" s="31">
        <f>Working!H27</f>
        <v>48875.692499999976</v>
      </c>
      <c r="K16" s="32">
        <f t="shared" ref="K16:K24" si="1">J16/I16-1</f>
        <v>-0.13339046994447501</v>
      </c>
      <c r="L16" s="25"/>
      <c r="M16" s="25" t="str">
        <f>Working!A45</f>
        <v>Chairs</v>
      </c>
      <c r="N16" s="31">
        <f>Working!B45</f>
        <v>83918.64499999996</v>
      </c>
      <c r="O16" s="31">
        <f>Working!C45</f>
        <v>95554.352999999988</v>
      </c>
      <c r="P16" s="32">
        <f t="shared" ref="P16:P24" si="2">O16/N16-1</f>
        <v>0.13865462198537681</v>
      </c>
      <c r="Q16" s="25"/>
      <c r="R16" s="25" t="str">
        <f>Working!F45</f>
        <v>Los Angeles</v>
      </c>
      <c r="S16" s="31">
        <f>Working!G45</f>
        <v>56398.747999999992</v>
      </c>
      <c r="T16" s="31">
        <f>Working!H45</f>
        <v>48875.692499999976</v>
      </c>
      <c r="U16" s="32">
        <f t="shared" ref="U16:U24" si="3">T16/S16-1</f>
        <v>-0.13339046994447501</v>
      </c>
      <c r="V16" s="25"/>
      <c r="W16" s="25"/>
      <c r="X16" s="25"/>
      <c r="Y16" s="25"/>
    </row>
    <row r="17" spans="3:25" x14ac:dyDescent="0.25">
      <c r="C17" s="25" t="str">
        <f>Working!A28</f>
        <v>Storage</v>
      </c>
      <c r="D17" s="31">
        <f>Working!B28</f>
        <v>58788.700000000004</v>
      </c>
      <c r="E17" s="31">
        <f>Working!C28</f>
        <v>69677.617999999973</v>
      </c>
      <c r="F17" s="30">
        <f t="shared" si="0"/>
        <v>0.18522127551723311</v>
      </c>
      <c r="G17" s="25"/>
      <c r="H17" s="25" t="str">
        <f>Working!F28</f>
        <v>Seattle</v>
      </c>
      <c r="I17" s="31">
        <f>Working!G28</f>
        <v>16158.721999999998</v>
      </c>
      <c r="J17" s="31">
        <f>Working!H28</f>
        <v>56990.82</v>
      </c>
      <c r="K17" s="32">
        <f t="shared" si="1"/>
        <v>2.5269385784346068</v>
      </c>
      <c r="L17" s="25"/>
      <c r="M17" s="25" t="str">
        <f>Working!A46</f>
        <v>Storage</v>
      </c>
      <c r="N17" s="31">
        <f>Working!B46</f>
        <v>58788.700000000004</v>
      </c>
      <c r="O17" s="31">
        <f>Working!C46</f>
        <v>69677.617999999973</v>
      </c>
      <c r="P17" s="32">
        <f t="shared" si="2"/>
        <v>0.18522127551723311</v>
      </c>
      <c r="Q17" s="25"/>
      <c r="R17" s="25" t="str">
        <f>Working!F46</f>
        <v>Seattle</v>
      </c>
      <c r="S17" s="31">
        <f>Working!G46</f>
        <v>16158.721999999998</v>
      </c>
      <c r="T17" s="31">
        <f>Working!H46</f>
        <v>56990.82</v>
      </c>
      <c r="U17" s="32">
        <f t="shared" si="3"/>
        <v>2.5269385784346068</v>
      </c>
      <c r="V17" s="25"/>
      <c r="W17" s="25"/>
      <c r="X17" s="25"/>
      <c r="Y17" s="25"/>
    </row>
    <row r="18" spans="3:25" x14ac:dyDescent="0.25">
      <c r="C18" s="25" t="str">
        <f>Working!A29</f>
        <v>Binders</v>
      </c>
      <c r="D18" s="31">
        <f>Working!B29</f>
        <v>49683.325000000004</v>
      </c>
      <c r="E18" s="31">
        <f>Working!C29</f>
        <v>72788.044999999984</v>
      </c>
      <c r="F18" s="30">
        <f t="shared" si="0"/>
        <v>0.46503972912440905</v>
      </c>
      <c r="G18" s="25"/>
      <c r="H18" s="25" t="str">
        <f>Working!F29</f>
        <v>Philadelphia</v>
      </c>
      <c r="I18" s="31">
        <f>Working!G29</f>
        <v>30304.938000000002</v>
      </c>
      <c r="J18" s="31">
        <f>Working!H29</f>
        <v>41595.501999999964</v>
      </c>
      <c r="K18" s="32">
        <f t="shared" si="1"/>
        <v>0.37256515753307129</v>
      </c>
      <c r="L18" s="25"/>
      <c r="M18" s="25" t="str">
        <f>Working!A47</f>
        <v>Binders</v>
      </c>
      <c r="N18" s="31">
        <f>Working!B47</f>
        <v>49683.325000000004</v>
      </c>
      <c r="O18" s="31">
        <f>Working!C47</f>
        <v>72788.044999999984</v>
      </c>
      <c r="P18" s="32">
        <f t="shared" si="2"/>
        <v>0.46503972912440905</v>
      </c>
      <c r="Q18" s="25"/>
      <c r="R18" s="25" t="str">
        <f>Working!F47</f>
        <v>Philadelphia</v>
      </c>
      <c r="S18" s="31">
        <f>Working!G47</f>
        <v>30304.938000000002</v>
      </c>
      <c r="T18" s="31">
        <f>Working!H47</f>
        <v>41595.501999999964</v>
      </c>
      <c r="U18" s="32">
        <f t="shared" si="3"/>
        <v>0.37256515753307129</v>
      </c>
      <c r="V18" s="25"/>
      <c r="W18" s="25"/>
      <c r="X18" s="25"/>
      <c r="Y18" s="25"/>
    </row>
    <row r="19" spans="3:25" x14ac:dyDescent="0.25">
      <c r="C19" s="25" t="str">
        <f>Working!A30</f>
        <v>Tables</v>
      </c>
      <c r="D19" s="31">
        <f>Working!B30</f>
        <v>60833.200499999992</v>
      </c>
      <c r="E19" s="31">
        <f>Working!C30</f>
        <v>60893.54250000004</v>
      </c>
      <c r="F19" s="30">
        <f t="shared" si="0"/>
        <v>9.9192545360238249E-4</v>
      </c>
      <c r="G19" s="25"/>
      <c r="H19" s="25" t="str">
        <f>Working!F30</f>
        <v>San Francisco</v>
      </c>
      <c r="I19" s="31">
        <f>Working!G30</f>
        <v>29845.870999999992</v>
      </c>
      <c r="J19" s="31">
        <f>Working!H30</f>
        <v>37197.550999999992</v>
      </c>
      <c r="K19" s="32">
        <f t="shared" si="1"/>
        <v>0.24632150959842991</v>
      </c>
      <c r="L19" s="25"/>
      <c r="M19" s="25" t="str">
        <f>Working!A48</f>
        <v>Tables</v>
      </c>
      <c r="N19" s="31">
        <f>Working!B48</f>
        <v>60833.200499999992</v>
      </c>
      <c r="O19" s="31">
        <f>Working!C48</f>
        <v>60893.54250000004</v>
      </c>
      <c r="P19" s="32">
        <f t="shared" si="2"/>
        <v>9.9192545360238249E-4</v>
      </c>
      <c r="Q19" s="25"/>
      <c r="R19" s="25" t="str">
        <f>Working!F48</f>
        <v>San Francisco</v>
      </c>
      <c r="S19" s="31">
        <f>Working!G48</f>
        <v>29845.870999999992</v>
      </c>
      <c r="T19" s="31">
        <f>Working!H48</f>
        <v>37197.550999999992</v>
      </c>
      <c r="U19" s="32">
        <f t="shared" si="3"/>
        <v>0.24632150959842991</v>
      </c>
      <c r="V19" s="25"/>
      <c r="W19" s="25"/>
      <c r="X19" s="25"/>
      <c r="Y19" s="25"/>
    </row>
    <row r="20" spans="3:25" x14ac:dyDescent="0.25">
      <c r="C20" s="25" t="str">
        <f>Working!A31</f>
        <v>Copiers</v>
      </c>
      <c r="D20" s="31">
        <f>Working!B31</f>
        <v>49599.41</v>
      </c>
      <c r="E20" s="31">
        <f>Working!C31</f>
        <v>62899.387999999984</v>
      </c>
      <c r="F20" s="30">
        <f t="shared" si="0"/>
        <v>0.26814790740454342</v>
      </c>
      <c r="G20" s="25"/>
      <c r="H20" s="25" t="str">
        <f>Working!F31</f>
        <v>Detroit</v>
      </c>
      <c r="I20" s="31">
        <f>Working!G31</f>
        <v>21197.32</v>
      </c>
      <c r="J20" s="31">
        <f>Working!H31</f>
        <v>12148.885999999997</v>
      </c>
      <c r="K20" s="32">
        <f t="shared" si="1"/>
        <v>-0.42686688694608577</v>
      </c>
      <c r="L20" s="25"/>
      <c r="M20" s="25" t="str">
        <f>Working!A49</f>
        <v>Copiers</v>
      </c>
      <c r="N20" s="31">
        <f>Working!B49</f>
        <v>49599.41</v>
      </c>
      <c r="O20" s="31">
        <f>Working!C49</f>
        <v>62899.387999999984</v>
      </c>
      <c r="P20" s="32">
        <f t="shared" si="2"/>
        <v>0.26814790740454342</v>
      </c>
      <c r="Q20" s="25"/>
      <c r="R20" s="25" t="str">
        <f>Working!F49</f>
        <v>Detroit</v>
      </c>
      <c r="S20" s="31">
        <f>Working!G49</f>
        <v>21197.32</v>
      </c>
      <c r="T20" s="31">
        <f>Working!H49</f>
        <v>12148.885999999997</v>
      </c>
      <c r="U20" s="32">
        <f t="shared" si="3"/>
        <v>-0.42686688694608577</v>
      </c>
      <c r="V20" s="25"/>
      <c r="W20" s="25"/>
      <c r="X20" s="25"/>
      <c r="Y20" s="25"/>
    </row>
    <row r="21" spans="3:25" x14ac:dyDescent="0.25">
      <c r="C21" s="25" t="str">
        <f>Working!A32</f>
        <v>Accessories</v>
      </c>
      <c r="D21" s="31">
        <f>Working!B32</f>
        <v>41895.853999999999</v>
      </c>
      <c r="E21" s="31">
        <f>Working!C32</f>
        <v>59946.232000000011</v>
      </c>
      <c r="F21" s="30">
        <f t="shared" si="0"/>
        <v>0.43083924247015015</v>
      </c>
      <c r="G21" s="25"/>
      <c r="H21" s="25" t="str">
        <f>Working!F32</f>
        <v>Houston</v>
      </c>
      <c r="I21" s="31">
        <f>Working!G32</f>
        <v>16448.681399999994</v>
      </c>
      <c r="J21" s="31">
        <f>Working!H32</f>
        <v>16212.806399999998</v>
      </c>
      <c r="K21" s="32">
        <f t="shared" si="1"/>
        <v>-1.4340055246008787E-2</v>
      </c>
      <c r="L21" s="25"/>
      <c r="M21" s="25" t="str">
        <f>Working!A50</f>
        <v>Accessories</v>
      </c>
      <c r="N21" s="31">
        <f>Working!B50</f>
        <v>41895.853999999999</v>
      </c>
      <c r="O21" s="31">
        <f>Working!C50</f>
        <v>59946.232000000011</v>
      </c>
      <c r="P21" s="32">
        <f t="shared" si="2"/>
        <v>0.43083924247015015</v>
      </c>
      <c r="Q21" s="25"/>
      <c r="R21" s="25" t="str">
        <f>Working!F50</f>
        <v>Houston</v>
      </c>
      <c r="S21" s="31">
        <f>Working!G50</f>
        <v>16448.681399999994</v>
      </c>
      <c r="T21" s="31">
        <f>Working!H50</f>
        <v>16212.806399999998</v>
      </c>
      <c r="U21" s="32">
        <f t="shared" si="3"/>
        <v>-1.4340055246008787E-2</v>
      </c>
      <c r="V21" s="25"/>
      <c r="W21" s="25"/>
      <c r="X21" s="25"/>
      <c r="Y21" s="25"/>
    </row>
    <row r="22" spans="3:25" x14ac:dyDescent="0.25">
      <c r="C22" s="25" t="str">
        <f>Working!A33</f>
        <v>Machines</v>
      </c>
      <c r="D22" s="31">
        <f>Working!B33</f>
        <v>55906.886000000013</v>
      </c>
      <c r="E22" s="31">
        <f>Working!C33</f>
        <v>43544.675000000003</v>
      </c>
      <c r="F22" s="30">
        <f t="shared" si="0"/>
        <v>-0.22112143752739166</v>
      </c>
      <c r="G22" s="25"/>
      <c r="H22" s="25" t="str">
        <f>Working!F33</f>
        <v>Chicago</v>
      </c>
      <c r="I22" s="31">
        <f>Working!G33</f>
        <v>13067.549999999997</v>
      </c>
      <c r="J22" s="31">
        <f>Working!H33</f>
        <v>16245.611000000001</v>
      </c>
      <c r="K22" s="32">
        <f t="shared" si="1"/>
        <v>0.24320251309541607</v>
      </c>
      <c r="L22" s="25"/>
      <c r="M22" s="25" t="str">
        <f>Working!A51</f>
        <v>Machines</v>
      </c>
      <c r="N22" s="31">
        <f>Working!B51</f>
        <v>55906.886000000013</v>
      </c>
      <c r="O22" s="31">
        <f>Working!C51</f>
        <v>43544.675000000003</v>
      </c>
      <c r="P22" s="32">
        <f t="shared" si="2"/>
        <v>-0.22112143752739166</v>
      </c>
      <c r="Q22" s="25"/>
      <c r="R22" s="25" t="str">
        <f>Working!F51</f>
        <v>Chicago</v>
      </c>
      <c r="S22" s="31">
        <f>Working!G51</f>
        <v>13067.549999999997</v>
      </c>
      <c r="T22" s="31">
        <f>Working!H51</f>
        <v>16245.611000000001</v>
      </c>
      <c r="U22" s="32">
        <f t="shared" si="3"/>
        <v>0.24320251309541607</v>
      </c>
      <c r="V22" s="25"/>
      <c r="W22" s="25"/>
      <c r="X22" s="25"/>
      <c r="Y22" s="25"/>
    </row>
    <row r="23" spans="3:25" x14ac:dyDescent="0.25">
      <c r="C23" s="25" t="str">
        <f>Working!A34</f>
        <v>Appliances</v>
      </c>
      <c r="D23" s="31">
        <f>Working!B34</f>
        <v>26050.314999999999</v>
      </c>
      <c r="E23" s="31">
        <f>Working!C34</f>
        <v>42926.932000000001</v>
      </c>
      <c r="F23" s="30">
        <f t="shared" si="0"/>
        <v>0.64784694542081356</v>
      </c>
      <c r="G23" s="25"/>
      <c r="H23" s="25" t="str">
        <f>Working!F34</f>
        <v>Columbus</v>
      </c>
      <c r="I23" s="31">
        <f>Working!G34</f>
        <v>9506.4120000000021</v>
      </c>
      <c r="J23" s="31">
        <f>Working!H34</f>
        <v>17571.473000000002</v>
      </c>
      <c r="K23" s="32">
        <f t="shared" si="1"/>
        <v>0.84838117683096392</v>
      </c>
      <c r="L23" s="25"/>
      <c r="M23" s="25" t="str">
        <f>Working!A52</f>
        <v>Appliances</v>
      </c>
      <c r="N23" s="31">
        <f>Working!B52</f>
        <v>26050.314999999999</v>
      </c>
      <c r="O23" s="31">
        <f>Working!C52</f>
        <v>42926.932000000001</v>
      </c>
      <c r="P23" s="32">
        <f t="shared" si="2"/>
        <v>0.64784694542081356</v>
      </c>
      <c r="Q23" s="25"/>
      <c r="R23" s="25" t="str">
        <f>Working!F52</f>
        <v>Columbus</v>
      </c>
      <c r="S23" s="31">
        <f>Working!G52</f>
        <v>9506.4120000000021</v>
      </c>
      <c r="T23" s="31">
        <f>Working!H52</f>
        <v>17571.473000000002</v>
      </c>
      <c r="U23" s="32">
        <f t="shared" si="3"/>
        <v>0.84838117683096392</v>
      </c>
      <c r="V23" s="25"/>
      <c r="W23" s="25"/>
      <c r="X23" s="25"/>
      <c r="Y23" s="25"/>
    </row>
    <row r="24" spans="3:25" x14ac:dyDescent="0.25">
      <c r="C24" s="25" t="str">
        <f>Working!A35</f>
        <v>Furnishings</v>
      </c>
      <c r="D24" s="31">
        <f>Working!B35</f>
        <v>27874.12399999996</v>
      </c>
      <c r="E24" s="31">
        <f>Working!C35</f>
        <v>28915.093999999986</v>
      </c>
      <c r="F24" s="30">
        <f t="shared" si="0"/>
        <v>3.7345388863163187E-2</v>
      </c>
      <c r="G24" s="25"/>
      <c r="H24" s="25" t="str">
        <f>Working!F35</f>
        <v>Lafayette</v>
      </c>
      <c r="I24" s="31">
        <f>Working!G35</f>
        <v>18431.34</v>
      </c>
      <c r="J24" s="31">
        <f>Working!H35</f>
        <v>5630.51</v>
      </c>
      <c r="K24" s="32">
        <f t="shared" si="1"/>
        <v>-0.69451434350405339</v>
      </c>
      <c r="L24" s="25"/>
      <c r="M24" s="25" t="str">
        <f>Working!A53</f>
        <v>Furnishings</v>
      </c>
      <c r="N24" s="31">
        <f>Working!B53</f>
        <v>27874.12399999996</v>
      </c>
      <c r="O24" s="31">
        <f>Working!C53</f>
        <v>28915.093999999986</v>
      </c>
      <c r="P24" s="32">
        <f t="shared" si="2"/>
        <v>3.7345388863163187E-2</v>
      </c>
      <c r="Q24" s="25"/>
      <c r="R24" s="25" t="str">
        <f>Working!F53</f>
        <v>Lafayette</v>
      </c>
      <c r="S24" s="31">
        <f>Working!G53</f>
        <v>18431.34</v>
      </c>
      <c r="T24" s="31">
        <f>Working!H53</f>
        <v>5630.51</v>
      </c>
      <c r="U24" s="32">
        <f t="shared" si="3"/>
        <v>-0.69451434350405339</v>
      </c>
      <c r="V24" s="25"/>
      <c r="W24" s="25"/>
      <c r="X24" s="25"/>
      <c r="Y24" s="25"/>
    </row>
    <row r="25" spans="3:25" x14ac:dyDescent="0.25">
      <c r="C25" s="28" t="s">
        <v>10979</v>
      </c>
      <c r="D25" s="33">
        <f>SUM(D15:D24)</f>
        <v>533512.48949999991</v>
      </c>
      <c r="E25" s="33">
        <f>SUM(E15:E24)</f>
        <v>642486.3955000001</v>
      </c>
      <c r="F25" s="25"/>
      <c r="G25" s="25"/>
      <c r="H25" s="28" t="s">
        <v>10979</v>
      </c>
      <c r="I25" s="33">
        <f>SUM(I15:I24)</f>
        <v>266183.68040000001</v>
      </c>
      <c r="J25" s="33">
        <f>SUM(J15:J24)</f>
        <v>339408.45289999992</v>
      </c>
      <c r="K25" s="25"/>
      <c r="L25" s="25"/>
      <c r="M25" s="28" t="s">
        <v>10979</v>
      </c>
      <c r="N25" s="33">
        <f>SUM(N15:N24)</f>
        <v>533512.48949999991</v>
      </c>
      <c r="O25" s="33">
        <f>SUM(O15:O24)</f>
        <v>642486.3955000001</v>
      </c>
      <c r="P25" s="25"/>
      <c r="Q25" s="25"/>
      <c r="R25" s="28" t="s">
        <v>10979</v>
      </c>
      <c r="S25" s="33">
        <f>SUM(S15:S24)</f>
        <v>266183.68040000001</v>
      </c>
      <c r="T25" s="33">
        <f>SUM(T15:T24)</f>
        <v>339408.45289999992</v>
      </c>
      <c r="U25" s="25"/>
      <c r="V25" s="25"/>
      <c r="W25" s="25"/>
      <c r="X25" s="25"/>
      <c r="Y25" s="25"/>
    </row>
    <row r="26" spans="3:25" x14ac:dyDescent="0.25">
      <c r="C26" s="25"/>
      <c r="D26" s="25"/>
      <c r="E26" s="25"/>
      <c r="F26" s="25"/>
      <c r="G26" s="25"/>
      <c r="H26" s="25"/>
      <c r="I26" s="25"/>
      <c r="J26" s="25"/>
      <c r="K26" s="25"/>
      <c r="L26" s="25"/>
      <c r="M26" s="25"/>
      <c r="N26" s="25"/>
      <c r="O26" s="25"/>
      <c r="P26" s="25"/>
      <c r="Q26" s="25"/>
      <c r="R26" s="25"/>
      <c r="S26" s="25"/>
      <c r="T26" s="25"/>
      <c r="U26" s="25"/>
      <c r="V26" s="25"/>
      <c r="W26" s="25"/>
      <c r="X26" s="25"/>
      <c r="Y26" s="25"/>
    </row>
    <row r="27" spans="3:25" x14ac:dyDescent="0.25">
      <c r="C27" s="25"/>
      <c r="D27" s="25"/>
      <c r="E27" s="25"/>
      <c r="F27" s="25"/>
      <c r="G27" s="25"/>
      <c r="H27" s="25"/>
      <c r="I27" s="25"/>
      <c r="J27" s="25"/>
      <c r="K27" s="25"/>
      <c r="L27" s="25"/>
      <c r="M27" s="25"/>
      <c r="N27" s="25"/>
      <c r="O27" s="25"/>
      <c r="P27" s="25"/>
      <c r="Q27" s="25"/>
      <c r="R27" s="25"/>
      <c r="S27" s="25"/>
      <c r="T27" s="25"/>
      <c r="U27" s="25"/>
      <c r="V27" s="25"/>
      <c r="W27" s="25"/>
      <c r="X27" s="25"/>
      <c r="Y27" s="25"/>
    </row>
    <row r="28" spans="3:25" x14ac:dyDescent="0.25">
      <c r="C28" s="25"/>
      <c r="D28" s="25"/>
      <c r="E28" s="25"/>
      <c r="F28" s="25"/>
      <c r="G28" s="25"/>
      <c r="H28" s="25"/>
      <c r="I28" s="25"/>
      <c r="J28" s="25"/>
      <c r="K28" s="25"/>
      <c r="L28" s="25"/>
      <c r="M28" s="25"/>
      <c r="N28" s="25"/>
      <c r="O28" s="25"/>
      <c r="P28" s="25"/>
      <c r="Q28" s="25"/>
      <c r="R28" s="25"/>
      <c r="S28" s="25"/>
      <c r="T28" s="25"/>
      <c r="U28" s="25"/>
      <c r="V28" s="25"/>
      <c r="W28" s="25"/>
      <c r="X28" s="25"/>
      <c r="Y28" s="25"/>
    </row>
    <row r="31" spans="3:25" x14ac:dyDescent="0.25">
      <c r="C31" s="25"/>
      <c r="D31" s="25"/>
      <c r="E31" s="25"/>
      <c r="F31" s="25"/>
      <c r="G31" s="25"/>
      <c r="H31" s="25"/>
      <c r="K31" s="25"/>
      <c r="L31" s="25"/>
      <c r="M31" s="25"/>
      <c r="N31" s="25"/>
      <c r="O31" s="25"/>
      <c r="P31" s="25"/>
      <c r="S31" s="25"/>
      <c r="T31" s="25"/>
      <c r="U31" s="25"/>
      <c r="V31" s="25"/>
      <c r="W31" s="25"/>
      <c r="X31" s="25"/>
    </row>
    <row r="33" spans="3:25" x14ac:dyDescent="0.25">
      <c r="C33" s="25"/>
      <c r="D33" s="25"/>
      <c r="E33" s="25"/>
      <c r="F33" s="25"/>
      <c r="G33" s="25"/>
      <c r="H33" s="25"/>
      <c r="I33" s="25"/>
      <c r="J33" s="25"/>
      <c r="K33" s="25"/>
      <c r="L33" s="25"/>
      <c r="M33" s="25"/>
      <c r="N33" s="25"/>
      <c r="O33" s="25"/>
      <c r="P33" s="25"/>
      <c r="Q33" s="25"/>
      <c r="R33" s="25"/>
      <c r="S33" s="25"/>
      <c r="T33" s="25"/>
      <c r="U33" s="25"/>
      <c r="V33" s="25"/>
      <c r="W33" s="25"/>
      <c r="X33" s="25"/>
      <c r="Y33" s="25"/>
    </row>
    <row r="34" spans="3:25" x14ac:dyDescent="0.25">
      <c r="C34" s="25"/>
      <c r="D34" s="25"/>
      <c r="E34" s="25"/>
      <c r="F34" s="25"/>
      <c r="G34" s="25"/>
      <c r="H34" s="25"/>
      <c r="I34" s="25"/>
      <c r="J34" s="25"/>
      <c r="K34" s="25"/>
      <c r="L34" s="25"/>
      <c r="M34" s="25"/>
      <c r="N34" s="25"/>
      <c r="O34" s="25"/>
      <c r="P34" s="25"/>
      <c r="Q34" s="25"/>
      <c r="R34" s="25"/>
      <c r="S34" s="25"/>
      <c r="T34" s="25"/>
      <c r="U34" s="25"/>
      <c r="V34" s="25"/>
      <c r="W34" s="25"/>
      <c r="X34" s="25"/>
      <c r="Y34" s="25"/>
    </row>
    <row r="35" spans="3:25" x14ac:dyDescent="0.25">
      <c r="C35" s="25"/>
      <c r="D35" s="25"/>
      <c r="E35" s="25"/>
      <c r="F35" s="25"/>
      <c r="G35" s="25"/>
      <c r="H35" s="25"/>
      <c r="I35" s="25"/>
      <c r="J35" s="25"/>
      <c r="K35" s="25"/>
      <c r="L35" s="25"/>
      <c r="M35" s="25"/>
      <c r="N35" s="25"/>
      <c r="O35" s="25"/>
      <c r="P35" s="25"/>
      <c r="Q35" s="25"/>
      <c r="R35" s="25"/>
      <c r="S35" s="25"/>
      <c r="T35" s="25"/>
      <c r="U35" s="25"/>
      <c r="V35" s="25"/>
      <c r="W35" s="25"/>
      <c r="X35" s="25"/>
      <c r="Y35" s="25"/>
    </row>
    <row r="36" spans="3:25" x14ac:dyDescent="0.25">
      <c r="C36" s="25"/>
      <c r="D36" s="25"/>
      <c r="E36" s="25"/>
      <c r="F36" s="25"/>
      <c r="G36" s="25"/>
      <c r="H36" s="25"/>
      <c r="I36" s="25"/>
      <c r="J36" s="25"/>
      <c r="K36" s="25"/>
      <c r="L36" s="25"/>
      <c r="M36" s="25"/>
      <c r="N36" s="25"/>
      <c r="O36" s="25"/>
      <c r="P36" s="25"/>
      <c r="Q36" s="25"/>
      <c r="R36" s="25"/>
      <c r="S36" s="25"/>
      <c r="T36" s="25"/>
      <c r="U36" s="25"/>
      <c r="V36" s="25"/>
      <c r="W36" s="25"/>
      <c r="X36" s="25"/>
      <c r="Y36" s="25"/>
    </row>
    <row r="37" spans="3:25" x14ac:dyDescent="0.25">
      <c r="C37" s="25"/>
      <c r="D37" s="25"/>
      <c r="E37" s="25"/>
      <c r="F37" s="25"/>
      <c r="G37" s="25"/>
      <c r="H37" s="25"/>
      <c r="I37" s="25"/>
      <c r="J37" s="25"/>
      <c r="K37" s="25"/>
      <c r="L37" s="25"/>
      <c r="M37" s="25"/>
      <c r="N37" s="25"/>
      <c r="O37" s="25"/>
      <c r="P37" s="25"/>
      <c r="Q37" s="25"/>
      <c r="R37" s="25"/>
      <c r="S37" s="25"/>
      <c r="T37" s="25"/>
      <c r="U37" s="25"/>
      <c r="V37" s="25"/>
      <c r="W37" s="25"/>
      <c r="X37" s="25"/>
      <c r="Y37" s="25"/>
    </row>
    <row r="38" spans="3:25" x14ac:dyDescent="0.25">
      <c r="C38" s="25"/>
      <c r="D38" s="25"/>
      <c r="E38" s="25"/>
      <c r="F38" s="25"/>
      <c r="G38" s="25"/>
      <c r="H38" s="25"/>
      <c r="I38" s="25"/>
      <c r="J38" s="25"/>
      <c r="K38" s="25"/>
      <c r="L38" s="25"/>
      <c r="M38" s="25"/>
      <c r="N38" s="25"/>
      <c r="O38" s="25"/>
      <c r="P38" s="25"/>
      <c r="Q38" s="25"/>
      <c r="R38" s="25"/>
      <c r="S38" s="25"/>
      <c r="T38" s="25"/>
      <c r="U38" s="25"/>
      <c r="V38" s="25"/>
      <c r="W38" s="25"/>
      <c r="X38" s="25"/>
      <c r="Y38" s="25"/>
    </row>
    <row r="39" spans="3:25" x14ac:dyDescent="0.25">
      <c r="C39" s="25"/>
      <c r="D39" s="25"/>
      <c r="E39" s="25"/>
      <c r="F39" s="25"/>
      <c r="G39" s="25"/>
      <c r="H39" s="25"/>
      <c r="I39" s="25"/>
      <c r="J39" s="25"/>
      <c r="K39" s="25"/>
      <c r="L39" s="25"/>
      <c r="M39" s="25"/>
      <c r="N39" s="25"/>
      <c r="O39" s="25"/>
      <c r="P39" s="25"/>
      <c r="Q39" s="25"/>
      <c r="R39" s="25"/>
      <c r="S39" s="25"/>
      <c r="T39" s="25"/>
      <c r="U39" s="25"/>
      <c r="V39" s="25"/>
      <c r="W39" s="25"/>
      <c r="X39" s="25"/>
      <c r="Y39" s="25"/>
    </row>
    <row r="40" spans="3:25" x14ac:dyDescent="0.25">
      <c r="C40" s="25"/>
      <c r="D40" s="25"/>
      <c r="E40" s="25"/>
      <c r="F40" s="25"/>
      <c r="G40" s="25"/>
      <c r="H40" s="25"/>
      <c r="I40" s="25"/>
      <c r="J40" s="25"/>
      <c r="K40" s="25"/>
      <c r="L40" s="25"/>
      <c r="M40" s="25"/>
      <c r="N40" s="25"/>
      <c r="O40" s="25"/>
      <c r="P40" s="25"/>
      <c r="Q40" s="25"/>
      <c r="R40" s="25"/>
      <c r="S40" s="25"/>
      <c r="T40" s="25"/>
      <c r="U40" s="25"/>
      <c r="V40" s="25"/>
      <c r="W40" s="25"/>
      <c r="X40" s="25"/>
      <c r="Y40" s="25"/>
    </row>
    <row r="41" spans="3:25" x14ac:dyDescent="0.25">
      <c r="C41" s="25"/>
      <c r="D41" s="25"/>
      <c r="E41" s="25"/>
      <c r="F41" s="25"/>
      <c r="G41" s="25"/>
      <c r="H41" s="25"/>
      <c r="I41" s="25"/>
      <c r="J41" s="25"/>
      <c r="K41" s="25"/>
      <c r="L41" s="25"/>
      <c r="M41" s="25"/>
      <c r="N41" s="25"/>
      <c r="O41" s="25"/>
      <c r="P41" s="25"/>
      <c r="Q41" s="25"/>
      <c r="R41" s="25"/>
      <c r="S41" s="25"/>
      <c r="T41" s="25"/>
      <c r="U41" s="25"/>
      <c r="V41" s="25"/>
      <c r="W41" s="25"/>
      <c r="X41" s="25"/>
      <c r="Y41" s="25"/>
    </row>
    <row r="42" spans="3:25" x14ac:dyDescent="0.25">
      <c r="C42" s="25"/>
      <c r="D42" s="25"/>
      <c r="E42" s="25"/>
      <c r="F42" s="25"/>
      <c r="G42" s="25"/>
      <c r="H42" s="25"/>
      <c r="I42" s="25"/>
      <c r="J42" s="25"/>
      <c r="K42" s="25"/>
      <c r="L42" s="25"/>
      <c r="M42" s="25"/>
      <c r="N42" s="25"/>
      <c r="O42" s="25"/>
      <c r="P42" s="25"/>
      <c r="Q42" s="25"/>
      <c r="R42" s="25"/>
      <c r="S42" s="25"/>
      <c r="T42" s="25"/>
      <c r="U42" s="25"/>
      <c r="V42" s="25"/>
      <c r="W42" s="25"/>
      <c r="X42" s="25"/>
      <c r="Y42" s="25"/>
    </row>
    <row r="43" spans="3:25" x14ac:dyDescent="0.25">
      <c r="C43" s="25"/>
      <c r="D43" s="25"/>
      <c r="E43" s="25"/>
      <c r="F43" s="25"/>
      <c r="G43" s="25"/>
      <c r="H43" s="25"/>
      <c r="I43" s="25"/>
      <c r="J43" s="25"/>
      <c r="K43" s="25"/>
      <c r="L43" s="25"/>
      <c r="M43" s="25"/>
      <c r="N43" s="25"/>
      <c r="O43" s="25"/>
      <c r="P43" s="25"/>
      <c r="Q43" s="25"/>
      <c r="R43" s="25"/>
      <c r="S43" s="25"/>
      <c r="T43" s="25"/>
      <c r="U43" s="25"/>
      <c r="V43" s="25"/>
      <c r="W43" s="25"/>
      <c r="X43" s="25"/>
      <c r="Y43" s="25"/>
    </row>
    <row r="44" spans="3:25" x14ac:dyDescent="0.25">
      <c r="C44" s="25"/>
      <c r="D44" s="25"/>
      <c r="E44" s="25"/>
      <c r="F44" s="25"/>
      <c r="G44" s="25"/>
      <c r="H44" s="25"/>
      <c r="I44" s="25"/>
      <c r="J44" s="25"/>
      <c r="K44" s="25"/>
      <c r="L44" s="25"/>
      <c r="M44" s="25"/>
      <c r="N44" s="25"/>
      <c r="O44" s="25"/>
      <c r="P44" s="25"/>
      <c r="Q44" s="25"/>
      <c r="R44" s="25"/>
      <c r="S44" s="25"/>
      <c r="T44" s="25"/>
      <c r="U44" s="25"/>
      <c r="V44" s="25"/>
      <c r="W44" s="25"/>
      <c r="X44" s="25"/>
      <c r="Y44" s="25"/>
    </row>
    <row r="45" spans="3:25" x14ac:dyDescent="0.25">
      <c r="C45" s="25"/>
      <c r="D45" s="25"/>
      <c r="E45" s="25"/>
      <c r="F45" s="25"/>
      <c r="G45" s="25"/>
      <c r="H45" s="25"/>
      <c r="I45" s="25"/>
      <c r="J45" s="25"/>
      <c r="K45" s="25"/>
      <c r="L45" s="25"/>
      <c r="M45" s="25"/>
      <c r="N45" s="25"/>
      <c r="O45" s="25"/>
      <c r="P45" s="25"/>
      <c r="Q45" s="25"/>
      <c r="R45" s="25"/>
      <c r="S45" s="25"/>
      <c r="T45" s="25"/>
      <c r="U45" s="25"/>
      <c r="V45" s="25"/>
      <c r="W45" s="25"/>
      <c r="X45" s="25"/>
      <c r="Y45" s="25"/>
    </row>
    <row r="46" spans="3:25" x14ac:dyDescent="0.25">
      <c r="C46" s="25"/>
      <c r="D46" s="25"/>
      <c r="E46" s="25"/>
      <c r="F46" s="25"/>
      <c r="G46" s="25"/>
      <c r="H46" s="25"/>
      <c r="I46" s="25"/>
      <c r="J46" s="25"/>
      <c r="K46" s="25"/>
      <c r="L46" s="25"/>
      <c r="M46" s="25"/>
      <c r="N46" s="25"/>
      <c r="O46" s="25"/>
      <c r="P46" s="25"/>
      <c r="Q46" s="25"/>
      <c r="R46" s="25"/>
      <c r="S46" s="25"/>
      <c r="T46" s="25"/>
      <c r="U46" s="25"/>
      <c r="V46" s="25"/>
      <c r="W46" s="25"/>
      <c r="X46" s="25"/>
      <c r="Y46" s="25"/>
    </row>
    <row r="47" spans="3:25" x14ac:dyDescent="0.25">
      <c r="C47" s="25"/>
      <c r="D47" s="25"/>
      <c r="E47" s="25"/>
      <c r="F47" s="25"/>
      <c r="G47" s="25"/>
      <c r="H47" s="25"/>
      <c r="I47" s="25"/>
      <c r="J47" s="25"/>
      <c r="K47" s="25"/>
      <c r="L47" s="25"/>
      <c r="M47" s="25"/>
      <c r="N47" s="25"/>
      <c r="O47" s="25"/>
      <c r="P47" s="25"/>
      <c r="Q47" s="25"/>
      <c r="R47" s="25"/>
      <c r="S47" s="25"/>
      <c r="T47" s="25"/>
      <c r="U47" s="25"/>
      <c r="V47" s="25"/>
      <c r="W47" s="25"/>
      <c r="X47" s="25"/>
      <c r="Y47" s="25"/>
    </row>
    <row r="48" spans="3:25" x14ac:dyDescent="0.25">
      <c r="C48" s="25"/>
      <c r="D48" s="25"/>
      <c r="E48" s="25"/>
      <c r="F48" s="25"/>
      <c r="G48" s="25"/>
      <c r="H48" s="25"/>
      <c r="I48" s="25"/>
      <c r="J48" s="25"/>
      <c r="K48" s="25"/>
      <c r="L48" s="25"/>
      <c r="M48" s="25"/>
      <c r="N48" s="25"/>
      <c r="O48" s="25"/>
      <c r="P48" s="25"/>
      <c r="Q48" s="25"/>
      <c r="R48" s="25"/>
      <c r="S48" s="25"/>
      <c r="T48" s="25"/>
      <c r="U48" s="25"/>
      <c r="V48" s="25"/>
      <c r="W48" s="25"/>
      <c r="X48" s="25"/>
      <c r="Y48" s="25"/>
    </row>
    <row r="49" spans="3:25" x14ac:dyDescent="0.25">
      <c r="C49" s="25"/>
      <c r="D49" s="25"/>
      <c r="E49" s="25"/>
      <c r="F49" s="25"/>
      <c r="G49" s="25"/>
      <c r="H49" s="25"/>
      <c r="I49" s="25"/>
      <c r="J49" s="25"/>
      <c r="K49" s="25"/>
      <c r="L49" s="25"/>
      <c r="M49" s="25"/>
      <c r="N49" s="25"/>
      <c r="O49" s="25"/>
      <c r="P49" s="25"/>
      <c r="Q49" s="25"/>
      <c r="R49" s="25"/>
      <c r="S49" s="25"/>
      <c r="T49" s="25"/>
      <c r="U49" s="25"/>
      <c r="V49" s="25"/>
      <c r="W49" s="25"/>
      <c r="X49" s="25"/>
      <c r="Y49" s="25"/>
    </row>
    <row r="50" spans="3:25" x14ac:dyDescent="0.25">
      <c r="C50" s="25"/>
      <c r="D50" s="25"/>
      <c r="E50" s="25"/>
      <c r="F50" s="25"/>
      <c r="G50" s="25"/>
      <c r="H50" s="25"/>
      <c r="I50" s="25"/>
      <c r="J50" s="25"/>
      <c r="K50" s="25"/>
      <c r="L50" s="25"/>
      <c r="M50" s="25"/>
      <c r="N50" s="25"/>
      <c r="O50" s="25"/>
      <c r="P50" s="25"/>
      <c r="Q50" s="25"/>
      <c r="R50" s="25"/>
      <c r="S50" s="25"/>
      <c r="T50" s="25"/>
      <c r="U50" s="25"/>
      <c r="V50" s="25"/>
      <c r="W50" s="25"/>
      <c r="X50" s="25"/>
      <c r="Y50" s="25"/>
    </row>
    <row r="51" spans="3:25" x14ac:dyDescent="0.25">
      <c r="C51" s="25"/>
      <c r="D51" s="25"/>
      <c r="E51" s="25"/>
      <c r="F51" s="25"/>
      <c r="G51" s="25"/>
      <c r="H51" s="25"/>
      <c r="I51" s="25"/>
      <c r="J51" s="25"/>
      <c r="K51" s="25"/>
      <c r="L51" s="25"/>
      <c r="M51" s="25"/>
      <c r="N51" s="25"/>
      <c r="O51" s="25"/>
      <c r="P51" s="25"/>
      <c r="Q51" s="25"/>
      <c r="R51" s="25"/>
      <c r="S51" s="25"/>
      <c r="T51" s="25"/>
      <c r="U51" s="25"/>
      <c r="V51" s="25"/>
      <c r="W51" s="25"/>
      <c r="X51" s="25"/>
      <c r="Y51" s="25"/>
    </row>
    <row r="52" spans="3:25" x14ac:dyDescent="0.25">
      <c r="C52" s="25"/>
      <c r="D52" s="25"/>
      <c r="E52" s="25"/>
      <c r="F52" s="25"/>
      <c r="G52" s="25"/>
      <c r="H52" s="25"/>
      <c r="I52" s="25"/>
      <c r="J52" s="25"/>
      <c r="K52" s="25"/>
      <c r="L52" s="25"/>
      <c r="M52" s="25"/>
      <c r="N52" s="25"/>
      <c r="O52" s="25"/>
      <c r="P52" s="25"/>
      <c r="Q52" s="25"/>
      <c r="R52" s="25"/>
      <c r="S52" s="25"/>
      <c r="T52" s="25"/>
      <c r="U52" s="25"/>
      <c r="V52" s="25"/>
      <c r="W52" s="25"/>
      <c r="X52" s="25"/>
      <c r="Y52" s="25"/>
    </row>
    <row r="53" spans="3:25" x14ac:dyDescent="0.25">
      <c r="C53" s="25"/>
      <c r="D53" s="25"/>
      <c r="E53" s="25"/>
      <c r="F53" s="25"/>
      <c r="G53" s="25"/>
      <c r="H53" s="25"/>
      <c r="I53" s="25"/>
      <c r="J53" s="25"/>
      <c r="K53" s="25"/>
      <c r="L53" s="25"/>
      <c r="M53" s="25"/>
      <c r="N53" s="25"/>
      <c r="O53" s="25"/>
      <c r="P53" s="25"/>
      <c r="Q53" s="25"/>
      <c r="R53" s="25"/>
      <c r="S53" s="25"/>
      <c r="T53" s="25"/>
      <c r="U53" s="25"/>
      <c r="V53" s="25"/>
      <c r="W53" s="25"/>
      <c r="X53" s="25"/>
      <c r="Y53" s="2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53"/>
  <sheetViews>
    <sheetView topLeftCell="B23" workbookViewId="0">
      <selection activeCell="P42" sqref="P42"/>
    </sheetView>
  </sheetViews>
  <sheetFormatPr defaultRowHeight="15" x14ac:dyDescent="0.25"/>
  <sheetData>
    <row r="2" spans="2:25" x14ac:dyDescent="0.25">
      <c r="B2" s="2"/>
      <c r="C2" s="3"/>
      <c r="H2" s="8"/>
      <c r="I2" s="9"/>
      <c r="J2" s="9"/>
      <c r="K2" s="9" t="s">
        <v>10940</v>
      </c>
      <c r="L2" s="9"/>
      <c r="M2" s="9"/>
      <c r="N2" s="9"/>
      <c r="O2" s="10"/>
      <c r="R2" s="8"/>
      <c r="S2" s="9"/>
      <c r="T2" s="9"/>
      <c r="U2" s="9" t="s">
        <v>10941</v>
      </c>
      <c r="V2" s="9"/>
      <c r="W2" s="9"/>
      <c r="X2" s="9"/>
      <c r="Y2" s="10"/>
    </row>
    <row r="3" spans="2:25" x14ac:dyDescent="0.25">
      <c r="B3" s="6" t="s">
        <v>10939</v>
      </c>
      <c r="C3" s="7"/>
    </row>
    <row r="4" spans="2:25" x14ac:dyDescent="0.25">
      <c r="B4" s="4"/>
      <c r="C4" s="5"/>
    </row>
    <row r="6" spans="2:25" x14ac:dyDescent="0.25">
      <c r="C6" s="2"/>
      <c r="D6" s="11" t="s">
        <v>10942</v>
      </c>
      <c r="E6" s="3"/>
      <c r="G6" s="2"/>
      <c r="H6" s="11" t="s">
        <v>10942</v>
      </c>
      <c r="I6" s="3"/>
      <c r="K6" s="2"/>
      <c r="L6" s="11" t="s">
        <v>10942</v>
      </c>
      <c r="M6" s="3"/>
      <c r="O6" s="2"/>
      <c r="P6" s="11" t="s">
        <v>10942</v>
      </c>
      <c r="Q6" s="3"/>
      <c r="S6" s="2"/>
      <c r="T6" s="11" t="s">
        <v>10942</v>
      </c>
      <c r="U6" s="3"/>
      <c r="W6" s="2"/>
      <c r="X6" s="11" t="s">
        <v>10942</v>
      </c>
      <c r="Y6" s="3"/>
    </row>
    <row r="7" spans="2:25" x14ac:dyDescent="0.25">
      <c r="C7" s="6"/>
      <c r="D7" s="12"/>
      <c r="E7" s="7"/>
      <c r="G7" s="6"/>
      <c r="H7" s="12"/>
      <c r="I7" s="7"/>
      <c r="K7" s="6"/>
      <c r="L7" s="12"/>
      <c r="M7" s="7"/>
      <c r="O7" s="6"/>
      <c r="P7" s="12"/>
      <c r="Q7" s="7"/>
      <c r="S7" s="6"/>
      <c r="T7" s="12"/>
      <c r="U7" s="7"/>
      <c r="W7" s="6"/>
      <c r="X7" s="12"/>
      <c r="Y7" s="7"/>
    </row>
    <row r="8" spans="2:25" x14ac:dyDescent="0.25">
      <c r="C8" s="6" t="s">
        <v>10943</v>
      </c>
      <c r="D8" s="12"/>
      <c r="E8" s="7"/>
      <c r="G8" s="6" t="s">
        <v>10944</v>
      </c>
      <c r="H8" s="12"/>
      <c r="I8" s="7"/>
      <c r="K8" s="6" t="s">
        <v>10945</v>
      </c>
      <c r="L8" s="12"/>
      <c r="M8" s="7"/>
      <c r="O8" s="6" t="s">
        <v>10946</v>
      </c>
      <c r="P8" s="12"/>
      <c r="Q8" s="7"/>
      <c r="S8" s="6" t="s">
        <v>10947</v>
      </c>
      <c r="T8" s="12"/>
      <c r="U8" s="7"/>
      <c r="W8" s="6" t="s">
        <v>10945</v>
      </c>
      <c r="X8" s="12"/>
      <c r="Y8" s="7"/>
    </row>
    <row r="9" spans="2:25" x14ac:dyDescent="0.25">
      <c r="C9" s="4"/>
      <c r="D9" s="13"/>
      <c r="E9" s="5"/>
      <c r="G9" s="4"/>
      <c r="H9" s="13"/>
      <c r="I9" s="5"/>
      <c r="K9" s="4"/>
      <c r="L9" s="13"/>
      <c r="M9" s="5"/>
      <c r="O9" s="4"/>
      <c r="P9" s="13"/>
      <c r="Q9" s="5"/>
      <c r="S9" s="4"/>
      <c r="T9" s="13"/>
      <c r="U9" s="5"/>
      <c r="W9" s="4"/>
      <c r="X9" s="13"/>
      <c r="Y9" s="5"/>
    </row>
    <row r="12" spans="2:25" x14ac:dyDescent="0.25">
      <c r="C12" s="14"/>
      <c r="D12" s="15" t="s">
        <v>10948</v>
      </c>
      <c r="E12" s="15"/>
      <c r="F12" s="15"/>
      <c r="G12" s="15"/>
      <c r="H12" s="15"/>
      <c r="I12" s="15"/>
      <c r="J12" s="16"/>
      <c r="O12" s="8"/>
      <c r="P12" s="9" t="s">
        <v>10941</v>
      </c>
      <c r="Q12" s="9"/>
      <c r="R12" s="9"/>
      <c r="S12" s="9"/>
      <c r="T12" s="9"/>
      <c r="U12" s="9"/>
      <c r="V12" s="10"/>
    </row>
    <row r="14" spans="2:25" x14ac:dyDescent="0.25">
      <c r="C14" s="2"/>
      <c r="D14" s="11"/>
      <c r="E14" s="11"/>
      <c r="F14" s="11"/>
      <c r="G14" s="3"/>
      <c r="I14" s="2"/>
      <c r="J14" s="11"/>
      <c r="K14" s="11"/>
      <c r="L14" s="11"/>
      <c r="M14" s="3"/>
      <c r="O14" s="2"/>
      <c r="P14" s="11"/>
      <c r="Q14" s="11"/>
      <c r="R14" s="11"/>
      <c r="S14" s="3"/>
      <c r="U14" s="2"/>
      <c r="V14" s="11"/>
      <c r="W14" s="11"/>
      <c r="X14" s="11"/>
      <c r="Y14" s="3"/>
    </row>
    <row r="15" spans="2:25" x14ac:dyDescent="0.25">
      <c r="C15" s="6"/>
      <c r="D15" s="12"/>
      <c r="E15" s="12"/>
      <c r="F15" s="12"/>
      <c r="G15" s="7"/>
      <c r="I15" s="6"/>
      <c r="J15" s="12"/>
      <c r="K15" s="12"/>
      <c r="L15" s="12"/>
      <c r="M15" s="7"/>
      <c r="O15" s="6"/>
      <c r="P15" s="12"/>
      <c r="Q15" s="12"/>
      <c r="R15" s="12"/>
      <c r="S15" s="7"/>
      <c r="U15" s="6"/>
      <c r="V15" s="12"/>
      <c r="W15" s="12"/>
      <c r="X15" s="12"/>
      <c r="Y15" s="7"/>
    </row>
    <row r="16" spans="2:25" x14ac:dyDescent="0.25">
      <c r="C16" s="6"/>
      <c r="D16" s="12"/>
      <c r="E16" s="12"/>
      <c r="F16" s="12"/>
      <c r="G16" s="7"/>
      <c r="I16" s="6"/>
      <c r="J16" s="12"/>
      <c r="K16" s="12"/>
      <c r="L16" s="12"/>
      <c r="M16" s="7"/>
      <c r="O16" s="6"/>
      <c r="P16" s="12"/>
      <c r="Q16" s="12"/>
      <c r="R16" s="12"/>
      <c r="S16" s="7"/>
      <c r="U16" s="6"/>
      <c r="V16" s="12"/>
      <c r="W16" s="12"/>
      <c r="X16" s="12"/>
      <c r="Y16" s="7"/>
    </row>
    <row r="17" spans="3:25" x14ac:dyDescent="0.25">
      <c r="C17" s="6"/>
      <c r="D17" s="12"/>
      <c r="E17" s="12"/>
      <c r="F17" s="12"/>
      <c r="G17" s="7"/>
      <c r="I17" s="6"/>
      <c r="J17" s="12"/>
      <c r="K17" s="12"/>
      <c r="L17" s="12"/>
      <c r="M17" s="7"/>
      <c r="O17" s="6"/>
      <c r="P17" s="12"/>
      <c r="Q17" s="12"/>
      <c r="R17" s="12"/>
      <c r="S17" s="7"/>
      <c r="U17" s="6"/>
      <c r="V17" s="12"/>
      <c r="W17" s="12"/>
      <c r="X17" s="12"/>
      <c r="Y17" s="7"/>
    </row>
    <row r="18" spans="3:25" x14ac:dyDescent="0.25">
      <c r="C18" s="6"/>
      <c r="D18" s="12"/>
      <c r="E18" s="12" t="s">
        <v>10949</v>
      </c>
      <c r="F18" s="12"/>
      <c r="G18" s="7"/>
      <c r="I18" s="6"/>
      <c r="J18" s="12"/>
      <c r="K18" s="12" t="s">
        <v>10949</v>
      </c>
      <c r="L18" s="12"/>
      <c r="M18" s="7"/>
      <c r="O18" s="6"/>
      <c r="P18" s="12"/>
      <c r="Q18" s="12" t="s">
        <v>10949</v>
      </c>
      <c r="R18" s="12"/>
      <c r="S18" s="7"/>
      <c r="U18" s="6"/>
      <c r="V18" s="12"/>
      <c r="W18" s="12" t="s">
        <v>10949</v>
      </c>
      <c r="X18" s="12"/>
      <c r="Y18" s="7"/>
    </row>
    <row r="19" spans="3:25" x14ac:dyDescent="0.25">
      <c r="C19" s="6"/>
      <c r="D19" s="12"/>
      <c r="E19" s="12"/>
      <c r="F19" s="12"/>
      <c r="G19" s="7"/>
      <c r="I19" s="6"/>
      <c r="J19" s="12"/>
      <c r="K19" s="12"/>
      <c r="L19" s="12"/>
      <c r="M19" s="7"/>
      <c r="O19" s="6"/>
      <c r="P19" s="12"/>
      <c r="Q19" s="12"/>
      <c r="R19" s="12"/>
      <c r="S19" s="7"/>
      <c r="U19" s="6"/>
      <c r="V19" s="12"/>
      <c r="W19" s="12"/>
      <c r="X19" s="12"/>
      <c r="Y19" s="7"/>
    </row>
    <row r="20" spans="3:25" x14ac:dyDescent="0.25">
      <c r="C20" s="6"/>
      <c r="D20" s="12"/>
      <c r="E20" s="12"/>
      <c r="F20" s="12"/>
      <c r="G20" s="7"/>
      <c r="I20" s="6"/>
      <c r="J20" s="12"/>
      <c r="K20" s="12"/>
      <c r="L20" s="12"/>
      <c r="M20" s="7"/>
      <c r="O20" s="6"/>
      <c r="P20" s="12"/>
      <c r="Q20" s="12"/>
      <c r="R20" s="12"/>
      <c r="S20" s="7"/>
      <c r="U20" s="6"/>
      <c r="V20" s="12"/>
      <c r="W20" s="12"/>
      <c r="X20" s="12"/>
      <c r="Y20" s="7"/>
    </row>
    <row r="21" spans="3:25" x14ac:dyDescent="0.25">
      <c r="C21" s="6"/>
      <c r="D21" s="12"/>
      <c r="E21" s="12"/>
      <c r="F21" s="12"/>
      <c r="G21" s="7"/>
      <c r="I21" s="6"/>
      <c r="J21" s="12"/>
      <c r="K21" s="12"/>
      <c r="L21" s="12"/>
      <c r="M21" s="7"/>
      <c r="O21" s="6"/>
      <c r="P21" s="12"/>
      <c r="Q21" s="12"/>
      <c r="R21" s="12"/>
      <c r="S21" s="7"/>
      <c r="U21" s="6"/>
      <c r="V21" s="12"/>
      <c r="W21" s="12"/>
      <c r="X21" s="12"/>
      <c r="Y21" s="7"/>
    </row>
    <row r="22" spans="3:25" x14ac:dyDescent="0.25">
      <c r="C22" s="6"/>
      <c r="D22" s="12"/>
      <c r="E22" s="12"/>
      <c r="F22" s="12"/>
      <c r="G22" s="7"/>
      <c r="I22" s="6"/>
      <c r="J22" s="12"/>
      <c r="K22" s="12"/>
      <c r="L22" s="12"/>
      <c r="M22" s="7"/>
      <c r="O22" s="6"/>
      <c r="P22" s="12"/>
      <c r="Q22" s="12"/>
      <c r="R22" s="12"/>
      <c r="S22" s="7"/>
      <c r="U22" s="6"/>
      <c r="V22" s="12"/>
      <c r="W22" s="12"/>
      <c r="X22" s="12"/>
      <c r="Y22" s="7"/>
    </row>
    <row r="23" spans="3:25" x14ac:dyDescent="0.25">
      <c r="C23" s="6" t="s">
        <v>10950</v>
      </c>
      <c r="D23" s="12"/>
      <c r="E23" s="12"/>
      <c r="F23" s="12"/>
      <c r="G23" s="7"/>
      <c r="I23" s="6" t="s">
        <v>10951</v>
      </c>
      <c r="J23" s="12"/>
      <c r="K23" s="12"/>
      <c r="L23" s="12"/>
      <c r="M23" s="7"/>
      <c r="O23" s="6" t="s">
        <v>10950</v>
      </c>
      <c r="P23" s="12"/>
      <c r="Q23" s="12"/>
      <c r="R23" s="12"/>
      <c r="S23" s="7"/>
      <c r="U23" s="6" t="s">
        <v>10951</v>
      </c>
      <c r="V23" s="12"/>
      <c r="W23" s="12"/>
      <c r="X23" s="12"/>
      <c r="Y23" s="7"/>
    </row>
    <row r="24" spans="3:25" x14ac:dyDescent="0.25">
      <c r="C24" s="6"/>
      <c r="D24" s="12"/>
      <c r="E24" s="12"/>
      <c r="F24" s="12"/>
      <c r="G24" s="7"/>
      <c r="I24" s="6"/>
      <c r="J24" s="12"/>
      <c r="K24" s="12"/>
      <c r="L24" s="12"/>
      <c r="M24" s="7"/>
      <c r="O24" s="6"/>
      <c r="P24" s="12"/>
      <c r="Q24" s="12"/>
      <c r="R24" s="12"/>
      <c r="S24" s="7"/>
      <c r="U24" s="6"/>
      <c r="V24" s="12"/>
      <c r="W24" s="12"/>
      <c r="X24" s="12"/>
      <c r="Y24" s="7"/>
    </row>
    <row r="25" spans="3:25" x14ac:dyDescent="0.25">
      <c r="C25" s="6"/>
      <c r="D25" s="12"/>
      <c r="E25" s="12"/>
      <c r="F25" s="12"/>
      <c r="G25" s="7"/>
      <c r="I25" s="6"/>
      <c r="J25" s="12"/>
      <c r="K25" s="12"/>
      <c r="L25" s="12"/>
      <c r="M25" s="7"/>
      <c r="O25" s="6"/>
      <c r="P25" s="12"/>
      <c r="Q25" s="12"/>
      <c r="R25" s="12"/>
      <c r="S25" s="7"/>
      <c r="U25" s="6"/>
      <c r="V25" s="12"/>
      <c r="W25" s="12"/>
      <c r="X25" s="12"/>
      <c r="Y25" s="7"/>
    </row>
    <row r="26" spans="3:25" x14ac:dyDescent="0.25">
      <c r="C26" s="6"/>
      <c r="D26" s="12"/>
      <c r="E26" s="12"/>
      <c r="F26" s="12"/>
      <c r="G26" s="7"/>
      <c r="I26" s="6"/>
      <c r="J26" s="12"/>
      <c r="K26" s="12"/>
      <c r="L26" s="12"/>
      <c r="M26" s="7"/>
      <c r="O26" s="6"/>
      <c r="P26" s="12"/>
      <c r="Q26" s="12"/>
      <c r="R26" s="12"/>
      <c r="S26" s="7"/>
      <c r="U26" s="6"/>
      <c r="V26" s="12"/>
      <c r="W26" s="12"/>
      <c r="X26" s="12"/>
      <c r="Y26" s="7"/>
    </row>
    <row r="27" spans="3:25" x14ac:dyDescent="0.25">
      <c r="C27" s="6"/>
      <c r="D27" s="12"/>
      <c r="E27" s="12"/>
      <c r="F27" s="12"/>
      <c r="G27" s="7"/>
      <c r="I27" s="6"/>
      <c r="J27" s="12"/>
      <c r="K27" s="12"/>
      <c r="L27" s="12"/>
      <c r="M27" s="7"/>
      <c r="O27" s="6"/>
      <c r="P27" s="12"/>
      <c r="Q27" s="12"/>
      <c r="R27" s="12"/>
      <c r="S27" s="7"/>
      <c r="U27" s="6"/>
      <c r="V27" s="12"/>
      <c r="W27" s="12"/>
      <c r="X27" s="12"/>
      <c r="Y27" s="7"/>
    </row>
    <row r="28" spans="3:25" x14ac:dyDescent="0.25">
      <c r="C28" s="4"/>
      <c r="D28" s="13"/>
      <c r="E28" s="13"/>
      <c r="F28" s="13"/>
      <c r="G28" s="5"/>
      <c r="I28" s="4"/>
      <c r="J28" s="13"/>
      <c r="K28" s="13"/>
      <c r="L28" s="13"/>
      <c r="M28" s="5"/>
      <c r="O28" s="4"/>
      <c r="P28" s="13"/>
      <c r="Q28" s="13"/>
      <c r="R28" s="13"/>
      <c r="S28" s="5"/>
      <c r="U28" s="4"/>
      <c r="V28" s="13"/>
      <c r="W28" s="13"/>
      <c r="X28" s="13"/>
      <c r="Y28" s="5"/>
    </row>
    <row r="31" spans="3:25" x14ac:dyDescent="0.25">
      <c r="C31" s="8"/>
      <c r="D31" s="9" t="s">
        <v>10952</v>
      </c>
      <c r="E31" s="9"/>
      <c r="F31" s="9"/>
      <c r="G31" s="9"/>
      <c r="H31" s="10"/>
      <c r="K31" s="8"/>
      <c r="L31" s="9" t="s">
        <v>10953</v>
      </c>
      <c r="M31" s="9"/>
      <c r="N31" s="9"/>
      <c r="O31" s="9"/>
      <c r="P31" s="10"/>
      <c r="S31" s="8"/>
      <c r="T31" s="9" t="s">
        <v>10954</v>
      </c>
      <c r="U31" s="9"/>
      <c r="V31" s="9"/>
      <c r="W31" s="9"/>
      <c r="X31" s="10"/>
    </row>
    <row r="33" spans="3:25" x14ac:dyDescent="0.25">
      <c r="C33" s="2"/>
      <c r="D33" s="11"/>
      <c r="E33" s="11"/>
      <c r="F33" s="11"/>
      <c r="G33" s="11"/>
      <c r="H33" s="11"/>
      <c r="I33" s="11"/>
      <c r="J33" s="11"/>
      <c r="K33" s="11"/>
      <c r="L33" s="11"/>
      <c r="M33" s="3"/>
      <c r="O33" s="2"/>
      <c r="P33" s="11"/>
      <c r="Q33" s="11"/>
      <c r="R33" s="11"/>
      <c r="S33" s="11"/>
      <c r="T33" s="11"/>
      <c r="U33" s="11"/>
      <c r="V33" s="11"/>
      <c r="W33" s="11"/>
      <c r="X33" s="11"/>
      <c r="Y33" s="3"/>
    </row>
    <row r="34" spans="3:25" x14ac:dyDescent="0.25">
      <c r="C34" s="6"/>
      <c r="D34" s="12"/>
      <c r="E34" s="12"/>
      <c r="F34" s="12"/>
      <c r="G34" s="12"/>
      <c r="H34" s="12"/>
      <c r="I34" s="12"/>
      <c r="J34" s="12"/>
      <c r="K34" s="12"/>
      <c r="L34" s="12"/>
      <c r="M34" s="7"/>
      <c r="O34" s="6"/>
      <c r="P34" s="12"/>
      <c r="Q34" s="12"/>
      <c r="R34" s="12"/>
      <c r="S34" s="12"/>
      <c r="T34" s="12"/>
      <c r="U34" s="12"/>
      <c r="V34" s="12"/>
      <c r="W34" s="12"/>
      <c r="X34" s="12"/>
      <c r="Y34" s="7"/>
    </row>
    <row r="35" spans="3:25" x14ac:dyDescent="0.25">
      <c r="C35" s="6"/>
      <c r="D35" s="12"/>
      <c r="E35" s="12"/>
      <c r="F35" s="12"/>
      <c r="G35" s="12"/>
      <c r="H35" s="12"/>
      <c r="I35" s="12"/>
      <c r="J35" s="12"/>
      <c r="K35" s="12"/>
      <c r="L35" s="12"/>
      <c r="M35" s="7"/>
      <c r="O35" s="6"/>
      <c r="P35" s="12"/>
      <c r="Q35" s="12"/>
      <c r="R35" s="12"/>
      <c r="S35" s="12"/>
      <c r="T35" s="12"/>
      <c r="U35" s="12"/>
      <c r="V35" s="12"/>
      <c r="W35" s="12"/>
      <c r="X35" s="12"/>
      <c r="Y35" s="7"/>
    </row>
    <row r="36" spans="3:25" x14ac:dyDescent="0.25">
      <c r="C36" s="6"/>
      <c r="D36" s="12"/>
      <c r="E36" s="12"/>
      <c r="F36" s="12"/>
      <c r="G36" s="12"/>
      <c r="H36" s="12"/>
      <c r="I36" s="12"/>
      <c r="J36" s="12"/>
      <c r="K36" s="12"/>
      <c r="L36" s="12"/>
      <c r="M36" s="7"/>
      <c r="O36" s="6"/>
      <c r="P36" s="12"/>
      <c r="Q36" s="12"/>
      <c r="R36" s="12"/>
      <c r="S36" s="12"/>
      <c r="T36" s="12"/>
      <c r="U36" s="12"/>
      <c r="V36" s="12"/>
      <c r="W36" s="12"/>
      <c r="X36" s="12"/>
      <c r="Y36" s="7"/>
    </row>
    <row r="37" spans="3:25" x14ac:dyDescent="0.25">
      <c r="C37" s="6"/>
      <c r="D37" s="12"/>
      <c r="E37" s="12"/>
      <c r="F37" s="12"/>
      <c r="G37" s="12"/>
      <c r="H37" s="12" t="s">
        <v>10955</v>
      </c>
      <c r="I37" s="12"/>
      <c r="J37" s="12"/>
      <c r="K37" s="12"/>
      <c r="L37" s="12"/>
      <c r="M37" s="7"/>
      <c r="O37" s="6"/>
      <c r="P37" s="12"/>
      <c r="Q37" s="12"/>
      <c r="R37" s="12"/>
      <c r="S37" s="12"/>
      <c r="T37" s="12" t="s">
        <v>10955</v>
      </c>
      <c r="U37" s="12"/>
      <c r="V37" s="12"/>
      <c r="W37" s="12"/>
      <c r="X37" s="12"/>
      <c r="Y37" s="7"/>
    </row>
    <row r="38" spans="3:25" x14ac:dyDescent="0.25">
      <c r="C38" s="6"/>
      <c r="D38" s="12"/>
      <c r="E38" s="12"/>
      <c r="F38" s="12"/>
      <c r="G38" s="12"/>
      <c r="H38" s="12"/>
      <c r="I38" s="12"/>
      <c r="J38" s="12"/>
      <c r="K38" s="12"/>
      <c r="L38" s="12"/>
      <c r="M38" s="7"/>
      <c r="O38" s="6"/>
      <c r="P38" s="12"/>
      <c r="Q38" s="12"/>
      <c r="R38" s="12"/>
      <c r="S38" s="12"/>
      <c r="T38" s="12"/>
      <c r="U38" s="12"/>
      <c r="V38" s="12"/>
      <c r="W38" s="12"/>
      <c r="X38" s="12"/>
      <c r="Y38" s="7"/>
    </row>
    <row r="39" spans="3:25" x14ac:dyDescent="0.25">
      <c r="C39" s="6"/>
      <c r="D39" s="12"/>
      <c r="E39" s="12"/>
      <c r="F39" s="12"/>
      <c r="G39" s="12"/>
      <c r="H39" s="12"/>
      <c r="I39" s="12"/>
      <c r="J39" s="12"/>
      <c r="K39" s="12"/>
      <c r="L39" s="12"/>
      <c r="M39" s="7"/>
      <c r="O39" s="6"/>
      <c r="P39" s="12"/>
      <c r="Q39" s="12"/>
      <c r="R39" s="12"/>
      <c r="S39" s="12"/>
      <c r="T39" s="12"/>
      <c r="U39" s="12"/>
      <c r="V39" s="12"/>
      <c r="W39" s="12"/>
      <c r="X39" s="12"/>
      <c r="Y39" s="7"/>
    </row>
    <row r="40" spans="3:25" x14ac:dyDescent="0.25">
      <c r="C40" s="6"/>
      <c r="D40" s="12"/>
      <c r="E40" s="12"/>
      <c r="F40" s="12"/>
      <c r="G40" s="12"/>
      <c r="H40" s="12"/>
      <c r="I40" s="12"/>
      <c r="J40" s="12"/>
      <c r="K40" s="12"/>
      <c r="L40" s="12"/>
      <c r="M40" s="7"/>
      <c r="O40" s="6"/>
      <c r="P40" s="12"/>
      <c r="Q40" s="12"/>
      <c r="R40" s="12"/>
      <c r="S40" s="12"/>
      <c r="T40" s="12"/>
      <c r="U40" s="12"/>
      <c r="V40" s="12"/>
      <c r="W40" s="12"/>
      <c r="X40" s="12"/>
      <c r="Y40" s="7"/>
    </row>
    <row r="41" spans="3:25" x14ac:dyDescent="0.25">
      <c r="C41" s="6"/>
      <c r="D41" s="12"/>
      <c r="E41" s="12" t="s">
        <v>10956</v>
      </c>
      <c r="F41" s="12"/>
      <c r="G41" s="12"/>
      <c r="H41" s="12"/>
      <c r="I41" s="12"/>
      <c r="J41" s="12"/>
      <c r="K41" s="12"/>
      <c r="L41" s="12"/>
      <c r="M41" s="7"/>
      <c r="O41" s="6"/>
      <c r="P41" s="12" t="s">
        <v>10957</v>
      </c>
      <c r="Q41" s="12"/>
      <c r="R41" s="12"/>
      <c r="S41" s="12"/>
      <c r="T41" s="12"/>
      <c r="U41" s="12"/>
      <c r="V41" s="12"/>
      <c r="W41" s="12"/>
      <c r="X41" s="12"/>
      <c r="Y41" s="7"/>
    </row>
    <row r="42" spans="3:25" x14ac:dyDescent="0.25">
      <c r="C42" s="6"/>
      <c r="D42" s="12"/>
      <c r="E42" s="12"/>
      <c r="F42" s="12"/>
      <c r="G42" s="12"/>
      <c r="H42" s="12"/>
      <c r="I42" s="12"/>
      <c r="J42" s="12"/>
      <c r="K42" s="12"/>
      <c r="L42" s="12"/>
      <c r="M42" s="7"/>
      <c r="O42" s="6"/>
      <c r="P42" s="12"/>
      <c r="Q42" s="12"/>
      <c r="R42" s="12"/>
      <c r="S42" s="12"/>
      <c r="T42" s="12"/>
      <c r="U42" s="12"/>
      <c r="V42" s="12"/>
      <c r="W42" s="12"/>
      <c r="X42" s="12"/>
      <c r="Y42" s="7"/>
    </row>
    <row r="43" spans="3:25" x14ac:dyDescent="0.25">
      <c r="C43" s="6"/>
      <c r="D43" s="12"/>
      <c r="E43" s="12"/>
      <c r="F43" s="12"/>
      <c r="G43" s="12"/>
      <c r="H43" s="12"/>
      <c r="I43" s="12"/>
      <c r="J43" s="12"/>
      <c r="K43" s="12"/>
      <c r="L43" s="12"/>
      <c r="M43" s="7"/>
      <c r="O43" s="6"/>
      <c r="P43" s="12"/>
      <c r="Q43" s="12"/>
      <c r="R43" s="12"/>
      <c r="S43" s="12"/>
      <c r="T43" s="12"/>
      <c r="U43" s="12"/>
      <c r="V43" s="12"/>
      <c r="W43" s="12"/>
      <c r="X43" s="12"/>
      <c r="Y43" s="7"/>
    </row>
    <row r="44" spans="3:25" x14ac:dyDescent="0.25">
      <c r="C44" s="6"/>
      <c r="D44" s="12"/>
      <c r="E44" s="12"/>
      <c r="F44" s="12"/>
      <c r="G44" s="12"/>
      <c r="H44" s="12"/>
      <c r="I44" s="12"/>
      <c r="J44" s="12"/>
      <c r="K44" s="12"/>
      <c r="L44" s="12"/>
      <c r="M44" s="7"/>
      <c r="O44" s="6"/>
      <c r="P44" s="12"/>
      <c r="Q44" s="12"/>
      <c r="R44" s="12"/>
      <c r="S44" s="12"/>
      <c r="T44" s="12"/>
      <c r="U44" s="12"/>
      <c r="V44" s="12"/>
      <c r="W44" s="12"/>
      <c r="X44" s="12"/>
      <c r="Y44" s="7"/>
    </row>
    <row r="45" spans="3:25" x14ac:dyDescent="0.25">
      <c r="C45" s="6"/>
      <c r="D45" s="12"/>
      <c r="E45" s="12"/>
      <c r="F45" s="12"/>
      <c r="G45" s="12"/>
      <c r="H45" s="12"/>
      <c r="I45" s="12"/>
      <c r="J45" s="12"/>
      <c r="K45" s="12"/>
      <c r="L45" s="12"/>
      <c r="M45" s="7"/>
      <c r="O45" s="6"/>
      <c r="P45" s="12"/>
      <c r="Q45" s="12"/>
      <c r="R45" s="12"/>
      <c r="S45" s="12"/>
      <c r="T45" s="12"/>
      <c r="U45" s="12"/>
      <c r="V45" s="12"/>
      <c r="W45" s="12"/>
      <c r="X45" s="12"/>
      <c r="Y45" s="7"/>
    </row>
    <row r="46" spans="3:25" x14ac:dyDescent="0.25">
      <c r="C46" s="6"/>
      <c r="D46" s="12"/>
      <c r="E46" s="12"/>
      <c r="F46" s="12"/>
      <c r="G46" s="12"/>
      <c r="H46" s="12"/>
      <c r="I46" s="12"/>
      <c r="J46" s="12"/>
      <c r="K46" s="12"/>
      <c r="L46" s="12"/>
      <c r="M46" s="7"/>
      <c r="O46" s="6"/>
      <c r="P46" s="12"/>
      <c r="Q46" s="12"/>
      <c r="R46" s="12"/>
      <c r="S46" s="12"/>
      <c r="T46" s="12"/>
      <c r="U46" s="12"/>
      <c r="V46" s="12"/>
      <c r="W46" s="12"/>
      <c r="X46" s="12"/>
      <c r="Y46" s="7"/>
    </row>
    <row r="47" spans="3:25" x14ac:dyDescent="0.25">
      <c r="C47" s="6"/>
      <c r="D47" s="12"/>
      <c r="E47" s="12"/>
      <c r="F47" s="12"/>
      <c r="G47" s="12"/>
      <c r="H47" s="12"/>
      <c r="I47" s="12"/>
      <c r="J47" s="12"/>
      <c r="K47" s="12"/>
      <c r="L47" s="12"/>
      <c r="M47" s="7"/>
      <c r="O47" s="6"/>
      <c r="P47" s="12"/>
      <c r="Q47" s="12"/>
      <c r="R47" s="12"/>
      <c r="S47" s="12"/>
      <c r="T47" s="12"/>
      <c r="U47" s="12"/>
      <c r="V47" s="12"/>
      <c r="W47" s="12"/>
      <c r="X47" s="12"/>
      <c r="Y47" s="7"/>
    </row>
    <row r="48" spans="3:25" x14ac:dyDescent="0.25">
      <c r="C48" s="6"/>
      <c r="D48" s="12"/>
      <c r="E48" s="12"/>
      <c r="F48" s="12"/>
      <c r="G48" s="12"/>
      <c r="H48" s="12"/>
      <c r="I48" s="12"/>
      <c r="J48" s="12"/>
      <c r="K48" s="12"/>
      <c r="L48" s="12"/>
      <c r="M48" s="7"/>
      <c r="O48" s="6"/>
      <c r="P48" s="12"/>
      <c r="Q48" s="12"/>
      <c r="R48" s="12"/>
      <c r="S48" s="12"/>
      <c r="T48" s="12"/>
      <c r="U48" s="12"/>
      <c r="V48" s="12"/>
      <c r="W48" s="12"/>
      <c r="X48" s="12"/>
      <c r="Y48" s="7"/>
    </row>
    <row r="49" spans="3:25" x14ac:dyDescent="0.25">
      <c r="C49" s="6"/>
      <c r="D49" s="12"/>
      <c r="E49" s="12"/>
      <c r="F49" s="12"/>
      <c r="G49" s="12"/>
      <c r="H49" s="12"/>
      <c r="I49" s="12"/>
      <c r="J49" s="12"/>
      <c r="K49" s="12"/>
      <c r="L49" s="12"/>
      <c r="M49" s="7"/>
      <c r="O49" s="6"/>
      <c r="P49" s="12"/>
      <c r="Q49" s="12"/>
      <c r="R49" s="12"/>
      <c r="S49" s="12"/>
      <c r="T49" s="12"/>
      <c r="U49" s="12"/>
      <c r="V49" s="12"/>
      <c r="W49" s="12"/>
      <c r="X49" s="12"/>
      <c r="Y49" s="7"/>
    </row>
    <row r="50" spans="3:25" x14ac:dyDescent="0.25">
      <c r="C50" s="6"/>
      <c r="D50" s="12"/>
      <c r="E50" s="12"/>
      <c r="F50" s="12"/>
      <c r="G50" s="12"/>
      <c r="H50" s="12"/>
      <c r="I50" s="12"/>
      <c r="J50" s="12"/>
      <c r="K50" s="12"/>
      <c r="L50" s="12"/>
      <c r="M50" s="7"/>
      <c r="O50" s="6"/>
      <c r="P50" s="12"/>
      <c r="Q50" s="12"/>
      <c r="R50" s="12"/>
      <c r="S50" s="12"/>
      <c r="T50" s="12"/>
      <c r="U50" s="12"/>
      <c r="V50" s="12"/>
      <c r="W50" s="12"/>
      <c r="X50" s="12"/>
      <c r="Y50" s="7"/>
    </row>
    <row r="51" spans="3:25" x14ac:dyDescent="0.25">
      <c r="C51" s="6"/>
      <c r="D51" s="12"/>
      <c r="E51" s="12"/>
      <c r="F51" s="12"/>
      <c r="G51" s="12"/>
      <c r="H51" s="12"/>
      <c r="I51" s="12"/>
      <c r="J51" s="12"/>
      <c r="K51" s="12"/>
      <c r="L51" s="12"/>
      <c r="M51" s="7"/>
      <c r="O51" s="6"/>
      <c r="P51" s="12"/>
      <c r="Q51" s="12"/>
      <c r="R51" s="12"/>
      <c r="S51" s="12"/>
      <c r="T51" s="12"/>
      <c r="U51" s="12"/>
      <c r="V51" s="12"/>
      <c r="W51" s="12"/>
      <c r="X51" s="12"/>
      <c r="Y51" s="7"/>
    </row>
    <row r="52" spans="3:25" x14ac:dyDescent="0.25">
      <c r="C52" s="6"/>
      <c r="D52" s="12"/>
      <c r="E52" s="12"/>
      <c r="F52" s="12"/>
      <c r="G52" s="12"/>
      <c r="H52" s="12"/>
      <c r="I52" s="12"/>
      <c r="J52" s="12"/>
      <c r="K52" s="12"/>
      <c r="L52" s="12"/>
      <c r="M52" s="7"/>
      <c r="O52" s="6"/>
      <c r="P52" s="12"/>
      <c r="Q52" s="12"/>
      <c r="R52" s="12"/>
      <c r="S52" s="12"/>
      <c r="T52" s="12"/>
      <c r="U52" s="12"/>
      <c r="V52" s="12"/>
      <c r="W52" s="12"/>
      <c r="X52" s="12"/>
      <c r="Y52" s="7"/>
    </row>
    <row r="53" spans="3:25" x14ac:dyDescent="0.25">
      <c r="C53" s="4"/>
      <c r="D53" s="13"/>
      <c r="E53" s="13"/>
      <c r="F53" s="13"/>
      <c r="G53" s="13"/>
      <c r="H53" s="13"/>
      <c r="I53" s="13"/>
      <c r="J53" s="13"/>
      <c r="K53" s="13"/>
      <c r="L53" s="13"/>
      <c r="M53" s="5"/>
      <c r="O53" s="4"/>
      <c r="P53" s="13"/>
      <c r="Q53" s="13"/>
      <c r="R53" s="13"/>
      <c r="S53" s="13"/>
      <c r="T53" s="13"/>
      <c r="U53" s="13"/>
      <c r="V53" s="13"/>
      <c r="W53" s="13"/>
      <c r="X53" s="13"/>
      <c r="Y53" s="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vt:lpstr>
      <vt:lpstr>Datasheet</vt:lpstr>
      <vt:lpstr>Dashboard 1</vt:lpstr>
      <vt:lpstr>Wireframe for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2024-02-01T21:27:27Z</dcterms:modified>
</cp:coreProperties>
</file>