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B597492-C334-4E19-8FBE-F6E709B5D8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venue" sheetId="2" r:id="rId1"/>
    <sheet name="Net Profit" sheetId="3" r:id="rId2"/>
    <sheet name="Ratios" sheetId="4" r:id="rId3"/>
    <sheet name="Shareholding" sheetId="5" r:id="rId4"/>
    <sheet name="Variation in Capital structure" sheetId="6" r:id="rId5"/>
    <sheet name="Peer Comparison" sheetId="7" r:id="rId6"/>
    <sheet name="Cost Components" sheetId="8" r:id="rId7"/>
    <sheet name="Price Performanc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4" l="1"/>
  <c r="E19" i="4"/>
  <c r="F19" i="4"/>
  <c r="G19" i="4"/>
  <c r="C19" i="4"/>
  <c r="D11" i="4"/>
  <c r="E11" i="4"/>
  <c r="F11" i="4"/>
  <c r="G11" i="4"/>
  <c r="C11" i="4"/>
</calcChain>
</file>

<file path=xl/sharedStrings.xml><?xml version="1.0" encoding="utf-8"?>
<sst xmlns="http://schemas.openxmlformats.org/spreadsheetml/2006/main" count="79" uniqueCount="73">
  <si>
    <t>Current Ratio</t>
  </si>
  <si>
    <t>Acid Test/Quick ratio</t>
  </si>
  <si>
    <t>Earnings per share</t>
  </si>
  <si>
    <t>Price earnings ratio</t>
  </si>
  <si>
    <t>EV/EBITDA</t>
  </si>
  <si>
    <t>Net profit</t>
  </si>
  <si>
    <t>Net profit margin (%)</t>
  </si>
  <si>
    <t>Return on capital employed (%)</t>
  </si>
  <si>
    <t>Return on assets (%)</t>
  </si>
  <si>
    <t>Asset turnover ratio (%)</t>
  </si>
  <si>
    <t>Inventory turnover ratio</t>
  </si>
  <si>
    <t>Debtor days</t>
  </si>
  <si>
    <t>Total revenue</t>
  </si>
  <si>
    <t>(Market Price)</t>
  </si>
  <si>
    <t>Promoters</t>
  </si>
  <si>
    <t>FII</t>
  </si>
  <si>
    <t>DII</t>
  </si>
  <si>
    <t>Public</t>
  </si>
  <si>
    <t>Others</t>
  </si>
  <si>
    <t>Period</t>
  </si>
  <si>
    <t>Instrument</t>
  </si>
  <si>
    <t>Shares (nos)</t>
  </si>
  <si>
    <t>Face Value</t>
  </si>
  <si>
    <t>Capital</t>
  </si>
  <si>
    <t>Equity Share</t>
  </si>
  <si>
    <t>2020-2021</t>
  </si>
  <si>
    <t>2019-2020</t>
  </si>
  <si>
    <t>2018-2019</t>
  </si>
  <si>
    <t>2017-2018</t>
  </si>
  <si>
    <t>2016-2017</t>
  </si>
  <si>
    <t>Paidup</t>
  </si>
  <si>
    <t>Company Name</t>
  </si>
  <si>
    <t>% Chg</t>
  </si>
  <si>
    <t>High</t>
  </si>
  <si>
    <t>Low</t>
  </si>
  <si>
    <t>IOC</t>
  </si>
  <si>
    <t>BPCL</t>
  </si>
  <si>
    <t>HPCL</t>
  </si>
  <si>
    <t>MRPL</t>
  </si>
  <si>
    <t>Chennai Petro</t>
  </si>
  <si>
    <t>Cost Of Materials Consumed</t>
  </si>
  <si>
    <t>Operating And Direct Expenses</t>
  </si>
  <si>
    <t>Employee Benefit Expenses</t>
  </si>
  <si>
    <t>Finance Costs</t>
  </si>
  <si>
    <t>Depreciation And Amortisation Expenses</t>
  </si>
  <si>
    <t>Other Expenses</t>
  </si>
  <si>
    <t>TOTAL EXPENSES</t>
  </si>
  <si>
    <t>Year</t>
  </si>
  <si>
    <t>Open</t>
  </si>
  <si>
    <t>Close</t>
  </si>
  <si>
    <t>Revenue</t>
  </si>
  <si>
    <t>Revenue Trend over past 5 years</t>
  </si>
  <si>
    <t>Net Profit Trend over past 5 years</t>
  </si>
  <si>
    <t>Net Profit</t>
  </si>
  <si>
    <t>Key Financial Ratios over past 5 years</t>
  </si>
  <si>
    <t>Shareholding trend over past 5 years</t>
  </si>
  <si>
    <t>Variation in Capital Structure over past 5 years</t>
  </si>
  <si>
    <t>Authorized Capital (Rs. Cr)</t>
  </si>
  <si>
    <t>Issued Capital (Rs. Cr)</t>
  </si>
  <si>
    <t>Financial Performance compared to peers in industry</t>
  </si>
  <si>
    <t>Cost Component over past 5 years</t>
  </si>
  <si>
    <t>Price Performance over past 5 years</t>
  </si>
  <si>
    <t>Price</t>
  </si>
  <si>
    <t>MCap(Cr)</t>
  </si>
  <si>
    <t>TTM PE</t>
  </si>
  <si>
    <t>P/B</t>
  </si>
  <si>
    <t>ROE(%)</t>
  </si>
  <si>
    <t>1 Yr Perform(%)</t>
  </si>
  <si>
    <t>-</t>
  </si>
  <si>
    <t>Net Profit(Rs.)</t>
  </si>
  <si>
    <t>Net Sales(Rs.)</t>
  </si>
  <si>
    <t>Debt to Equity</t>
  </si>
  <si>
    <t>Trade receivables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</si>
</sst>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02020"/>
      <name val="Calibri"/>
      <family val="2"/>
      <scheme val="minor"/>
    </font>
    <font>
      <sz val="9"/>
      <color rgb="FF666666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1"/>
        <bgColor theme="9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1D1D1"/>
      </top>
      <bottom/>
      <diagonal/>
    </border>
  </borders>
  <cellStyleXfs count="2">
    <xf numFmtId="0" fontId="0" fillId="0" borderId="0"/>
    <xf numFmtId="0" fontId="7" fillId="4" borderId="1" applyNumberFormat="0" applyAlignment="0" applyProtection="0"/>
  </cellStyleXfs>
  <cellXfs count="42">
    <xf numFmtId="0" fontId="0" fillId="0" borderId="0" xfId="0"/>
    <xf numFmtId="0" fontId="0" fillId="0" borderId="0" xfId="0" applyFont="1" applyAlignment="1">
      <alignment horizontal="center"/>
    </xf>
    <xf numFmtId="17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9" fillId="4" borderId="1" xfId="1" applyFont="1" applyAlignment="1">
      <alignment horizontal="center"/>
    </xf>
    <xf numFmtId="0" fontId="1" fillId="0" borderId="0" xfId="0" applyFont="1" applyAlignment="1">
      <alignment horizontal="center"/>
    </xf>
    <xf numFmtId="17" fontId="3" fillId="2" borderId="2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0" fillId="0" borderId="0" xfId="0" applyFont="1" applyAlignment="1"/>
    <xf numFmtId="0" fontId="1" fillId="3" borderId="2" xfId="0" applyFont="1" applyFill="1" applyBorder="1"/>
    <xf numFmtId="0" fontId="1" fillId="3" borderId="3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5" fillId="0" borderId="2" xfId="0" applyFont="1" applyBorder="1"/>
    <xf numFmtId="4" fontId="0" fillId="0" borderId="2" xfId="0" applyNumberFormat="1" applyFont="1" applyBorder="1"/>
    <xf numFmtId="17" fontId="8" fillId="6" borderId="2" xfId="0" applyNumberFormat="1" applyFont="1" applyFill="1" applyBorder="1" applyAlignment="1">
      <alignment horizontal="center" vertical="center"/>
    </xf>
    <xf numFmtId="4" fontId="11" fillId="0" borderId="2" xfId="0" applyNumberFormat="1" applyFont="1" applyBorder="1"/>
    <xf numFmtId="0" fontId="10" fillId="3" borderId="2" xfId="0" applyFont="1" applyFill="1" applyBorder="1" applyAlignment="1">
      <alignment horizontal="center"/>
    </xf>
    <xf numFmtId="0" fontId="0" fillId="0" borderId="2" xfId="0" applyNumberFormat="1" applyBorder="1"/>
    <xf numFmtId="0" fontId="0" fillId="0" borderId="2" xfId="0" applyBorder="1"/>
    <xf numFmtId="17" fontId="8" fillId="6" borderId="0" xfId="0" applyNumberFormat="1" applyFont="1" applyFill="1" applyAlignment="1">
      <alignment horizont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" fontId="0" fillId="0" borderId="2" xfId="0" applyNumberFormat="1" applyFont="1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7" fontId="8" fillId="6" borderId="4" xfId="0" applyNumberFormat="1" applyFont="1" applyFill="1" applyBorder="1" applyAlignment="1">
      <alignment horizontal="center" vertical="center"/>
    </xf>
    <xf numFmtId="4" fontId="0" fillId="0" borderId="2" xfId="0" applyNumberFormat="1" applyBorder="1"/>
    <xf numFmtId="0" fontId="1" fillId="10" borderId="2" xfId="0" applyFont="1" applyFill="1" applyBorder="1"/>
    <xf numFmtId="4" fontId="1" fillId="0" borderId="2" xfId="0" applyNumberFormat="1" applyFont="1" applyBorder="1"/>
    <xf numFmtId="0" fontId="8" fillId="6" borderId="2" xfId="0" applyFont="1" applyFill="1" applyBorder="1"/>
  </cellXfs>
  <cellStyles count="2">
    <cellStyle name="Normal" xfId="0" builtinId="0"/>
    <cellStyle name="Output" xfId="1" builtinId="2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02020"/>
        <name val="Calibri"/>
        <scheme val="minor"/>
      </font>
      <numFmt numFmtId="22" formatCode="mmm/yy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0202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Trend - BPCL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Revenue!$C$4</c:f>
              <c:strCache>
                <c:ptCount val="1"/>
                <c:pt idx="0">
                  <c:v>Revenue</c:v>
                </c:pt>
              </c:strCache>
            </c:strRef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Revenue!$B$5:$B$9</c:f>
              <c:numCache>
                <c:formatCode>mmm\-yy</c:formatCode>
                <c:ptCount val="5"/>
                <c:pt idx="0">
                  <c:v>42795</c:v>
                </c:pt>
                <c:pt idx="1">
                  <c:v>43160</c:v>
                </c:pt>
                <c:pt idx="2">
                  <c:v>43525</c:v>
                </c:pt>
                <c:pt idx="3">
                  <c:v>43891</c:v>
                </c:pt>
                <c:pt idx="4">
                  <c:v>44256</c:v>
                </c:pt>
              </c:numCache>
            </c:numRef>
          </c:cat>
          <c:val>
            <c:numRef>
              <c:f>Revenue!$C$5:$C$9</c:f>
              <c:numCache>
                <c:formatCode>#,##0</c:formatCode>
                <c:ptCount val="5"/>
                <c:pt idx="0">
                  <c:v>203065</c:v>
                </c:pt>
                <c:pt idx="1">
                  <c:v>237569</c:v>
                </c:pt>
                <c:pt idx="2">
                  <c:v>300263</c:v>
                </c:pt>
                <c:pt idx="3">
                  <c:v>286501</c:v>
                </c:pt>
                <c:pt idx="4">
                  <c:v>232415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B-4975-ACD2-67C3C70893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1291103"/>
        <c:axId val="1651291935"/>
      </c:lineChart>
      <c:catAx>
        <c:axId val="165129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layout>
            <c:manualLayout>
              <c:xMode val="edge"/>
              <c:yMode val="edge"/>
              <c:x val="0.5067626859142607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91935"/>
        <c:crosses val="autoZero"/>
        <c:auto val="0"/>
        <c:lblAlgn val="ctr"/>
        <c:lblOffset val="100"/>
        <c:noMultiLvlLbl val="0"/>
      </c:catAx>
      <c:valAx>
        <c:axId val="16512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9191345873432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9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 Profit - BPCL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'Net Profit'!$B$5:$B$9</c:f>
              <c:numCache>
                <c:formatCode>mmm\-yy</c:formatCode>
                <c:ptCount val="5"/>
                <c:pt idx="0">
                  <c:v>42795</c:v>
                </c:pt>
                <c:pt idx="1">
                  <c:v>43160</c:v>
                </c:pt>
                <c:pt idx="2">
                  <c:v>43525</c:v>
                </c:pt>
                <c:pt idx="3">
                  <c:v>43891</c:v>
                </c:pt>
                <c:pt idx="4">
                  <c:v>44256</c:v>
                </c:pt>
              </c:numCache>
            </c:numRef>
          </c:cat>
          <c:val>
            <c:numRef>
              <c:f>'Net Profit'!$C$5:$C$9</c:f>
              <c:numCache>
                <c:formatCode>#,##0</c:formatCode>
                <c:ptCount val="5"/>
                <c:pt idx="0">
                  <c:v>8563</c:v>
                </c:pt>
                <c:pt idx="1">
                  <c:v>8503</c:v>
                </c:pt>
                <c:pt idx="2">
                  <c:v>7590</c:v>
                </c:pt>
                <c:pt idx="3">
                  <c:v>2265</c:v>
                </c:pt>
                <c:pt idx="4">
                  <c:v>17645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2-423E-9EBB-7D1818B546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0124431"/>
        <c:axId val="1850124847"/>
      </c:lineChart>
      <c:catAx>
        <c:axId val="185012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4847"/>
        <c:crosses val="autoZero"/>
        <c:auto val="0"/>
        <c:lblAlgn val="ctr"/>
        <c:lblOffset val="100"/>
        <c:noMultiLvlLbl val="0"/>
      </c:catAx>
      <c:valAx>
        <c:axId val="18501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Shareholder Trend for Jun-21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660756371011279E-2"/>
          <c:y val="0.16835322062062866"/>
          <c:w val="0.56898249813793422"/>
          <c:h val="0.7604267323278833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90-4FD3-B982-1F79BAB3E4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90-4FD3-B982-1F79BAB3E4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E90-4FD3-B982-1F79BAB3E4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90-4FD3-B982-1F79BAB3E4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E90-4FD3-B982-1F79BAB3E4E6}"/>
              </c:ext>
            </c:extLst>
          </c:dPt>
          <c:dLbls>
            <c:dLbl>
              <c:idx val="4"/>
              <c:layout>
                <c:manualLayout>
                  <c:x val="8.2182853593638482E-4"/>
                  <c:y val="4.6172583163013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90-4FD3-B982-1F79BAB3E4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Shareholding!$B$5:$B$9</c:f>
              <c:strCache>
                <c:ptCount val="5"/>
                <c:pt idx="0">
                  <c:v>Promoters</c:v>
                </c:pt>
                <c:pt idx="1">
                  <c:v>FII</c:v>
                </c:pt>
                <c:pt idx="2">
                  <c:v>DII</c:v>
                </c:pt>
                <c:pt idx="3">
                  <c:v>Public</c:v>
                </c:pt>
                <c:pt idx="4">
                  <c:v>Others</c:v>
                </c:pt>
              </c:strCache>
            </c:strRef>
          </c:cat>
          <c:val>
            <c:numRef>
              <c:f>Shareholding!$G$5:$G$9</c:f>
              <c:numCache>
                <c:formatCode>General</c:formatCode>
                <c:ptCount val="5"/>
                <c:pt idx="0">
                  <c:v>52.98</c:v>
                </c:pt>
                <c:pt idx="1">
                  <c:v>12.63</c:v>
                </c:pt>
                <c:pt idx="2">
                  <c:v>23.21</c:v>
                </c:pt>
                <c:pt idx="3">
                  <c:v>10.86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0-4FD3-B982-1F79BAB3E4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729041461433654"/>
          <c:y val="0.21257465772653081"/>
          <c:w val="0.19212556339700823"/>
          <c:h val="0.68171461736425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%age trend of shareholder over time </a:t>
            </a:r>
          </a:p>
        </c:rich>
      </c:tx>
      <c:layout>
        <c:manualLayout>
          <c:xMode val="edge"/>
          <c:yMode val="edge"/>
          <c:x val="0.1747567706211027"/>
          <c:y val="3.787878787878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Shareholding!$B$5</c:f>
              <c:strCache>
                <c:ptCount val="1"/>
                <c:pt idx="0">
                  <c:v>Promoters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Shareholding!$C$4:$G$4</c:f>
              <c:numCache>
                <c:formatCode>mmm\-yy</c:formatCode>
                <c:ptCount val="5"/>
                <c:pt idx="0">
                  <c:v>43983</c:v>
                </c:pt>
                <c:pt idx="1">
                  <c:v>44075</c:v>
                </c:pt>
                <c:pt idx="2">
                  <c:v>44166</c:v>
                </c:pt>
                <c:pt idx="3">
                  <c:v>44256</c:v>
                </c:pt>
                <c:pt idx="4">
                  <c:v>44348</c:v>
                </c:pt>
              </c:numCache>
            </c:numRef>
          </c:cat>
          <c:val>
            <c:numRef>
              <c:f>Shareholding!$C$5:$G$5</c:f>
              <c:numCache>
                <c:formatCode>General</c:formatCode>
                <c:ptCount val="5"/>
                <c:pt idx="0">
                  <c:v>52.98</c:v>
                </c:pt>
                <c:pt idx="1">
                  <c:v>52.98</c:v>
                </c:pt>
                <c:pt idx="2">
                  <c:v>52.98</c:v>
                </c:pt>
                <c:pt idx="3">
                  <c:v>52.98</c:v>
                </c:pt>
                <c:pt idx="4">
                  <c:v>52.98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D8-4E3A-B044-202806F189FB}"/>
            </c:ext>
          </c:extLst>
        </c:ser>
        <c:ser>
          <c:idx val="1"/>
          <c:order val="1"/>
          <c:tx>
            <c:strRef>
              <c:f>Shareholding!$B$6</c:f>
              <c:strCache>
                <c:ptCount val="1"/>
                <c:pt idx="0">
                  <c:v>FII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Shareholding!$C$4:$G$4</c:f>
              <c:numCache>
                <c:formatCode>mmm\-yy</c:formatCode>
                <c:ptCount val="5"/>
                <c:pt idx="0">
                  <c:v>43983</c:v>
                </c:pt>
                <c:pt idx="1">
                  <c:v>44075</c:v>
                </c:pt>
                <c:pt idx="2">
                  <c:v>44166</c:v>
                </c:pt>
                <c:pt idx="3">
                  <c:v>44256</c:v>
                </c:pt>
                <c:pt idx="4">
                  <c:v>44348</c:v>
                </c:pt>
              </c:numCache>
            </c:numRef>
          </c:cat>
          <c:val>
            <c:numRef>
              <c:f>Shareholding!$C$6:$G$6</c:f>
              <c:numCache>
                <c:formatCode>General</c:formatCode>
                <c:ptCount val="5"/>
                <c:pt idx="0">
                  <c:v>11.95</c:v>
                </c:pt>
                <c:pt idx="1">
                  <c:v>11.98</c:v>
                </c:pt>
                <c:pt idx="2">
                  <c:v>11.56</c:v>
                </c:pt>
                <c:pt idx="3">
                  <c:v>12.42</c:v>
                </c:pt>
                <c:pt idx="4">
                  <c:v>12.63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D8-4E3A-B044-202806F189FB}"/>
            </c:ext>
          </c:extLst>
        </c:ser>
        <c:ser>
          <c:idx val="2"/>
          <c:order val="2"/>
          <c:tx>
            <c:strRef>
              <c:f>Shareholding!$B$7</c:f>
              <c:strCache>
                <c:ptCount val="1"/>
                <c:pt idx="0">
                  <c:v>DII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Shareholding!$C$4:$G$4</c:f>
              <c:numCache>
                <c:formatCode>mmm\-yy</c:formatCode>
                <c:ptCount val="5"/>
                <c:pt idx="0">
                  <c:v>43983</c:v>
                </c:pt>
                <c:pt idx="1">
                  <c:v>44075</c:v>
                </c:pt>
                <c:pt idx="2">
                  <c:v>44166</c:v>
                </c:pt>
                <c:pt idx="3">
                  <c:v>44256</c:v>
                </c:pt>
                <c:pt idx="4">
                  <c:v>44348</c:v>
                </c:pt>
              </c:numCache>
            </c:numRef>
          </c:cat>
          <c:val>
            <c:numRef>
              <c:f>Shareholding!$C$7:$G$7</c:f>
              <c:numCache>
                <c:formatCode>General</c:formatCode>
                <c:ptCount val="5"/>
                <c:pt idx="0">
                  <c:v>21.34</c:v>
                </c:pt>
                <c:pt idx="1">
                  <c:v>21.42</c:v>
                </c:pt>
                <c:pt idx="2">
                  <c:v>20.92</c:v>
                </c:pt>
                <c:pt idx="3">
                  <c:v>24.17</c:v>
                </c:pt>
                <c:pt idx="4">
                  <c:v>23.21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D8-4E3A-B044-202806F189FB}"/>
            </c:ext>
          </c:extLst>
        </c:ser>
        <c:ser>
          <c:idx val="3"/>
          <c:order val="3"/>
          <c:tx>
            <c:strRef>
              <c:f>Shareholding!$B$8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Shareholding!$C$4:$G$4</c:f>
              <c:numCache>
                <c:formatCode>mmm\-yy</c:formatCode>
                <c:ptCount val="5"/>
                <c:pt idx="0">
                  <c:v>43983</c:v>
                </c:pt>
                <c:pt idx="1">
                  <c:v>44075</c:v>
                </c:pt>
                <c:pt idx="2">
                  <c:v>44166</c:v>
                </c:pt>
                <c:pt idx="3">
                  <c:v>44256</c:v>
                </c:pt>
                <c:pt idx="4">
                  <c:v>44348</c:v>
                </c:pt>
              </c:numCache>
            </c:numRef>
          </c:cat>
          <c:val>
            <c:numRef>
              <c:f>Shareholding!$C$8:$G$8</c:f>
              <c:numCache>
                <c:formatCode>General</c:formatCode>
                <c:ptCount val="5"/>
                <c:pt idx="0">
                  <c:v>13.73</c:v>
                </c:pt>
                <c:pt idx="1">
                  <c:v>13.61</c:v>
                </c:pt>
                <c:pt idx="2">
                  <c:v>12.54</c:v>
                </c:pt>
                <c:pt idx="3">
                  <c:v>8.43</c:v>
                </c:pt>
                <c:pt idx="4">
                  <c:v>10.86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8-4E3A-B044-202806F189FB}"/>
            </c:ext>
          </c:extLst>
        </c:ser>
        <c:ser>
          <c:idx val="4"/>
          <c:order val="4"/>
          <c:tx>
            <c:strRef>
              <c:f>Shareholding!$B$9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Shareholding!$C$4:$G$4</c:f>
              <c:numCache>
                <c:formatCode>mmm\-yy</c:formatCode>
                <c:ptCount val="5"/>
                <c:pt idx="0">
                  <c:v>43983</c:v>
                </c:pt>
                <c:pt idx="1">
                  <c:v>44075</c:v>
                </c:pt>
                <c:pt idx="2">
                  <c:v>44166</c:v>
                </c:pt>
                <c:pt idx="3">
                  <c:v>44256</c:v>
                </c:pt>
                <c:pt idx="4">
                  <c:v>44348</c:v>
                </c:pt>
              </c:numCache>
            </c:numRef>
          </c:cat>
          <c:val>
            <c:numRef>
              <c:f>Shareholding!$C$9:$G$9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2</c:v>
                </c:pt>
                <c:pt idx="3">
                  <c:v>2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D8-4E3A-B044-202806F18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2505983"/>
        <c:axId val="2052507647"/>
      </c:barChart>
      <c:catAx>
        <c:axId val="20525059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07647"/>
        <c:crosses val="autoZero"/>
        <c:auto val="0"/>
        <c:lblAlgn val="ctr"/>
        <c:lblOffset val="100"/>
        <c:noMultiLvlLbl val="0"/>
      </c:catAx>
      <c:valAx>
        <c:axId val="20525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0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2000" b="1"/>
              <a:t>Price performance</a:t>
            </a:r>
          </a:p>
        </c:rich>
      </c:tx>
      <c:layout>
        <c:manualLayout>
          <c:xMode val="edge"/>
          <c:yMode val="edge"/>
          <c:x val="0.30997104757040911"/>
          <c:y val="3.2589871542658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'Price Performance'!$B$5</c:f>
              <c:strCache>
                <c:ptCount val="1"/>
                <c:pt idx="0">
                  <c:v>Open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'Price Performance'!$C$5:$G$5</c:f>
              <c:numCache>
                <c:formatCode>General</c:formatCode>
                <c:ptCount val="5"/>
                <c:pt idx="0">
                  <c:v>426.69</c:v>
                </c:pt>
                <c:pt idx="1">
                  <c:v>518</c:v>
                </c:pt>
                <c:pt idx="2">
                  <c:v>361.05</c:v>
                </c:pt>
                <c:pt idx="3">
                  <c:v>492</c:v>
                </c:pt>
                <c:pt idx="4">
                  <c:v>381.1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4-4D3C-9075-F7B4050D3D99}"/>
            </c:ext>
          </c:extLst>
        </c:ser>
        <c:ser>
          <c:idx val="2"/>
          <c:order val="2"/>
          <c:tx>
            <c:strRef>
              <c:f>'Price Performance'!$B$6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'Price Performance'!$C$6:$G$6</c:f>
              <c:numCache>
                <c:formatCode>General</c:formatCode>
                <c:ptCount val="5"/>
                <c:pt idx="0">
                  <c:v>551.54999999999995</c:v>
                </c:pt>
                <c:pt idx="1">
                  <c:v>523</c:v>
                </c:pt>
                <c:pt idx="2">
                  <c:v>549</c:v>
                </c:pt>
                <c:pt idx="3">
                  <c:v>510</c:v>
                </c:pt>
                <c:pt idx="4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4-4D3C-9075-F7B4050D3D99}"/>
            </c:ext>
          </c:extLst>
        </c:ser>
        <c:ser>
          <c:idx val="3"/>
          <c:order val="3"/>
          <c:tx>
            <c:strRef>
              <c:f>'Price Performance'!$B$7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'Price Performance'!$C$7:$G$7</c:f>
              <c:numCache>
                <c:formatCode>General</c:formatCode>
                <c:ptCount val="5"/>
                <c:pt idx="0">
                  <c:v>399.35</c:v>
                </c:pt>
                <c:pt idx="1">
                  <c:v>238.55</c:v>
                </c:pt>
                <c:pt idx="2">
                  <c:v>308.35000000000002</c:v>
                </c:pt>
                <c:pt idx="3">
                  <c:v>252</c:v>
                </c:pt>
                <c:pt idx="4">
                  <c:v>376.25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64-4D3C-9075-F7B4050D3D99}"/>
            </c:ext>
          </c:extLst>
        </c:ser>
        <c:ser>
          <c:idx val="4"/>
          <c:order val="4"/>
          <c:tx>
            <c:strRef>
              <c:f>'Price Performance'!$B$8</c:f>
              <c:strCache>
                <c:ptCount val="1"/>
                <c:pt idx="0">
                  <c:v>Close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'Price Performance'!$C$8:$G$8</c:f>
              <c:numCache>
                <c:formatCode>General</c:formatCode>
                <c:ptCount val="5"/>
                <c:pt idx="0">
                  <c:v>517.70000000000005</c:v>
                </c:pt>
                <c:pt idx="1">
                  <c:v>362.75</c:v>
                </c:pt>
                <c:pt idx="2">
                  <c:v>491.55</c:v>
                </c:pt>
                <c:pt idx="3">
                  <c:v>381.1</c:v>
                </c:pt>
                <c:pt idx="4">
                  <c:v>449.45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64-4D3C-9075-F7B4050D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670751"/>
        <c:axId val="19716657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'Price Performance'!$B$4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5"/>
                    <c:pt idx="0">
                      <c:v>2017</c:v>
                    </c:pt>
                    <c:pt idx="1">
                      <c:v>2018</c:v>
                    </c:pt>
                    <c:pt idx="2">
                      <c:v>2019</c:v>
                    </c:pt>
                    <c:pt idx="3">
                      <c:v>2020</c:v>
                    </c:pt>
                    <c:pt idx="4">
                      <c:v>2021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'Price Performance'!$C$4:$G$4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C64-4D3C-9075-F7B4050D3D99}"/>
                  </c:ext>
                </c:extLst>
              </c15:ser>
            </c15:filteredLineSeries>
          </c:ext>
        </c:extLst>
      </c:lineChart>
      <c:catAx>
        <c:axId val="197167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65759"/>
        <c:crosses val="autoZero"/>
        <c:auto val="1"/>
        <c:lblAlgn val="ctr"/>
        <c:lblOffset val="100"/>
        <c:noMultiLvlLbl val="0"/>
      </c:catAx>
      <c:valAx>
        <c:axId val="197166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707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4762</xdr:rowOff>
    </xdr:from>
    <xdr:to>
      <xdr:col>10</xdr:col>
      <xdr:colOff>457200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4762</xdr:rowOff>
    </xdr:from>
    <xdr:to>
      <xdr:col>10</xdr:col>
      <xdr:colOff>438150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10</xdr:row>
      <xdr:rowOff>8698</xdr:rowOff>
    </xdr:from>
    <xdr:to>
      <xdr:col>5</xdr:col>
      <xdr:colOff>530087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170290</xdr:colOff>
      <xdr:row>10</xdr:row>
      <xdr:rowOff>15241</xdr:rowOff>
    </xdr:from>
    <xdr:to>
      <xdr:col>12</xdr:col>
      <xdr:colOff>579119</xdr:colOff>
      <xdr:row>24</xdr:row>
      <xdr:rowOff>137161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60007</xdr:rowOff>
    </xdr:from>
    <xdr:to>
      <xdr:col>15</xdr:col>
      <xdr:colOff>563879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4:C9" totalsRowShown="0" headerRowDxfId="2">
  <autoFilter ref="B4:C9" xr:uid="{00000000-0009-0000-0100-000001000000}">
    <filterColumn colId="0" hiddenButton="1"/>
    <filterColumn colId="1" hiddenButton="1"/>
  </autoFilter>
  <sortState xmlns:xlrd2="http://schemas.microsoft.com/office/spreadsheetml/2017/richdata2" ref="B5:C9">
    <sortCondition ref="B5:B9"/>
  </sortState>
  <tableColumns count="2">
    <tableColumn id="1" xr3:uid="{00000000-0010-0000-0000-000001000000}" name="Year" dataDxfId="1" totalsRowDxfId="4"/>
    <tableColumn id="2" xr3:uid="{00000000-0010-0000-0000-000002000000}" name="Revenue" dataDxfId="0" totalsRowDxf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eycontrol.com/india/stockpricequote/refineries/hindustanpetroleumcorporation/HPC" TargetMode="External"/><Relationship Id="rId2" Type="http://schemas.openxmlformats.org/officeDocument/2006/relationships/hyperlink" Target="https://www.moneycontrol.com/india/stockpricequote/refineries/indianoilcorporation/IOC" TargetMode="External"/><Relationship Id="rId1" Type="http://schemas.openxmlformats.org/officeDocument/2006/relationships/hyperlink" Target="https://www.moneycontrol.com/india/stockpricequote/refineries/bharatpetroleumcorporation/BPC" TargetMode="External"/><Relationship Id="rId5" Type="http://schemas.openxmlformats.org/officeDocument/2006/relationships/hyperlink" Target="https://www.moneycontrol.com/india/stockpricequote/refineries/chennaipetroleumcorporation/CPC02" TargetMode="External"/><Relationship Id="rId4" Type="http://schemas.openxmlformats.org/officeDocument/2006/relationships/hyperlink" Target="https://www.moneycontrol.com/india/stockpricequote/refineries/mangalorerefinerypetrochemicals/MRP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9"/>
  <sheetViews>
    <sheetView tabSelected="1" workbookViewId="0">
      <selection activeCell="C32" sqref="C32"/>
    </sheetView>
  </sheetViews>
  <sheetFormatPr defaultRowHeight="14.4" x14ac:dyDescent="0.3"/>
  <cols>
    <col min="2" max="2" width="10.44140625" customWidth="1"/>
    <col min="3" max="3" width="10.109375" customWidth="1"/>
  </cols>
  <sheetData>
    <row r="2" spans="1:11" s="1" customFormat="1" ht="21" x14ac:dyDescent="0.4">
      <c r="A2"/>
      <c r="B2" s="6" t="s">
        <v>51</v>
      </c>
      <c r="C2" s="6"/>
      <c r="D2" s="6"/>
      <c r="E2" s="6"/>
      <c r="F2" s="6"/>
      <c r="G2" s="6"/>
      <c r="H2" s="6"/>
      <c r="I2" s="6"/>
      <c r="J2" s="6"/>
      <c r="K2" s="6"/>
    </row>
    <row r="4" spans="1:11" x14ac:dyDescent="0.3">
      <c r="B4" s="7" t="s">
        <v>47</v>
      </c>
      <c r="C4" s="7" t="s">
        <v>50</v>
      </c>
    </row>
    <row r="5" spans="1:11" x14ac:dyDescent="0.3">
      <c r="B5" s="8">
        <v>42795</v>
      </c>
      <c r="C5" s="9">
        <v>203065</v>
      </c>
    </row>
    <row r="6" spans="1:11" x14ac:dyDescent="0.3">
      <c r="B6" s="8">
        <v>43160</v>
      </c>
      <c r="C6" s="9">
        <v>237569</v>
      </c>
    </row>
    <row r="7" spans="1:11" x14ac:dyDescent="0.3">
      <c r="B7" s="8">
        <v>43525</v>
      </c>
      <c r="C7" s="9">
        <v>300263</v>
      </c>
    </row>
    <row r="8" spans="1:11" x14ac:dyDescent="0.3">
      <c r="B8" s="8">
        <v>43891</v>
      </c>
      <c r="C8" s="9">
        <v>286501</v>
      </c>
    </row>
    <row r="9" spans="1:11" x14ac:dyDescent="0.3">
      <c r="B9" s="8">
        <v>44256</v>
      </c>
      <c r="C9" s="9">
        <v>232415</v>
      </c>
    </row>
  </sheetData>
  <mergeCells count="1">
    <mergeCell ref="B2:K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9"/>
  <sheetViews>
    <sheetView workbookViewId="0">
      <selection activeCell="I19" sqref="I19"/>
    </sheetView>
  </sheetViews>
  <sheetFormatPr defaultRowHeight="14.4" x14ac:dyDescent="0.3"/>
  <cols>
    <col min="3" max="3" width="10.5546875" customWidth="1"/>
  </cols>
  <sheetData>
    <row r="2" spans="1:11" s="1" customFormat="1" ht="21" x14ac:dyDescent="0.4">
      <c r="A2"/>
      <c r="B2" s="6" t="s">
        <v>52</v>
      </c>
      <c r="C2" s="6"/>
      <c r="D2" s="6"/>
      <c r="E2" s="6"/>
      <c r="F2" s="6"/>
      <c r="G2" s="6"/>
      <c r="H2" s="6"/>
      <c r="I2" s="6"/>
      <c r="J2" s="6"/>
      <c r="K2" s="6"/>
    </row>
    <row r="4" spans="1:11" x14ac:dyDescent="0.3">
      <c r="B4" s="10" t="s">
        <v>47</v>
      </c>
      <c r="C4" s="10" t="s">
        <v>53</v>
      </c>
    </row>
    <row r="5" spans="1:11" x14ac:dyDescent="0.3">
      <c r="B5" s="8">
        <v>42795</v>
      </c>
      <c r="C5" s="9">
        <v>8563</v>
      </c>
    </row>
    <row r="6" spans="1:11" x14ac:dyDescent="0.3">
      <c r="B6" s="8">
        <v>43160</v>
      </c>
      <c r="C6" s="9">
        <v>8503</v>
      </c>
    </row>
    <row r="7" spans="1:11" x14ac:dyDescent="0.3">
      <c r="B7" s="8">
        <v>43525</v>
      </c>
      <c r="C7" s="9">
        <v>7590</v>
      </c>
    </row>
    <row r="8" spans="1:11" x14ac:dyDescent="0.3">
      <c r="B8" s="8">
        <v>43891</v>
      </c>
      <c r="C8" s="9">
        <v>2265</v>
      </c>
    </row>
    <row r="9" spans="1:11" x14ac:dyDescent="0.3">
      <c r="B9" s="8">
        <v>44256</v>
      </c>
      <c r="C9" s="9">
        <v>17645</v>
      </c>
    </row>
  </sheetData>
  <sortState xmlns:xlrd2="http://schemas.microsoft.com/office/spreadsheetml/2017/richdata2" ref="B5:C9">
    <sortCondition ref="B5:B9"/>
  </sortState>
  <mergeCells count="1">
    <mergeCell ref="B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21"/>
  <sheetViews>
    <sheetView workbookViewId="0">
      <selection activeCell="C32" sqref="C32"/>
    </sheetView>
  </sheetViews>
  <sheetFormatPr defaultRowHeight="14.4" x14ac:dyDescent="0.3"/>
  <cols>
    <col min="2" max="2" width="29.44140625" bestFit="1" customWidth="1"/>
    <col min="3" max="7" width="12" bestFit="1" customWidth="1"/>
  </cols>
  <sheetData>
    <row r="2" spans="2:7" ht="21" x14ac:dyDescent="0.4">
      <c r="B2" s="6" t="s">
        <v>54</v>
      </c>
      <c r="C2" s="6"/>
      <c r="D2" s="6"/>
      <c r="E2" s="6"/>
      <c r="F2" s="6"/>
      <c r="G2" s="6"/>
    </row>
    <row r="4" spans="2:7" x14ac:dyDescent="0.3">
      <c r="B4" s="11"/>
      <c r="C4" s="18">
        <v>44256</v>
      </c>
      <c r="D4" s="18">
        <v>43891</v>
      </c>
      <c r="E4" s="18">
        <v>43525</v>
      </c>
      <c r="F4" s="18">
        <v>43160</v>
      </c>
      <c r="G4" s="18">
        <v>42795</v>
      </c>
    </row>
    <row r="5" spans="2:7" x14ac:dyDescent="0.3">
      <c r="B5" s="13" t="s">
        <v>0</v>
      </c>
      <c r="C5" s="15">
        <v>0.91</v>
      </c>
      <c r="D5" s="15">
        <v>0.72</v>
      </c>
      <c r="E5" s="15">
        <v>0.92</v>
      </c>
      <c r="F5" s="15">
        <v>0.89</v>
      </c>
      <c r="G5" s="15">
        <v>0.8</v>
      </c>
    </row>
    <row r="6" spans="2:7" x14ac:dyDescent="0.3">
      <c r="B6" s="13" t="s">
        <v>1</v>
      </c>
      <c r="C6" s="15">
        <v>0.44</v>
      </c>
      <c r="D6" s="15">
        <v>0.35</v>
      </c>
      <c r="E6" s="15">
        <v>0.49</v>
      </c>
      <c r="F6" s="15">
        <v>0.39</v>
      </c>
      <c r="G6" s="15">
        <v>0.35</v>
      </c>
    </row>
    <row r="7" spans="2:7" x14ac:dyDescent="0.3">
      <c r="B7" s="13" t="s">
        <v>2</v>
      </c>
      <c r="C7" s="15">
        <v>81.87</v>
      </c>
      <c r="D7" s="15">
        <v>15.53</v>
      </c>
      <c r="E7" s="15">
        <v>39.67</v>
      </c>
      <c r="F7" s="15">
        <v>45.8</v>
      </c>
      <c r="G7" s="15">
        <v>44.34</v>
      </c>
    </row>
    <row r="8" spans="2:7" x14ac:dyDescent="0.3">
      <c r="B8" s="14" t="s">
        <v>13</v>
      </c>
      <c r="C8" s="16">
        <v>449.45</v>
      </c>
      <c r="D8" s="16">
        <v>381.1</v>
      </c>
      <c r="E8" s="16">
        <v>491.55</v>
      </c>
      <c r="F8" s="16">
        <v>362.75</v>
      </c>
      <c r="G8" s="16">
        <v>517.70000000000005</v>
      </c>
    </row>
    <row r="10" spans="2:7" x14ac:dyDescent="0.3">
      <c r="C10" s="18">
        <v>44256</v>
      </c>
      <c r="D10" s="18">
        <v>43891</v>
      </c>
      <c r="E10" s="18">
        <v>43525</v>
      </c>
      <c r="F10" s="18">
        <v>43160</v>
      </c>
      <c r="G10" s="18">
        <v>42795</v>
      </c>
    </row>
    <row r="11" spans="2:7" x14ac:dyDescent="0.3">
      <c r="B11" s="13" t="s">
        <v>3</v>
      </c>
      <c r="C11" s="15">
        <f>C8/C7</f>
        <v>5.4898009038719922</v>
      </c>
      <c r="D11" s="15">
        <f>D8/D7</f>
        <v>24.539600772698005</v>
      </c>
      <c r="E11" s="15">
        <f>E8/E7</f>
        <v>12.390975548273254</v>
      </c>
      <c r="F11" s="15">
        <f>F8/F7</f>
        <v>7.9203056768558957</v>
      </c>
      <c r="G11" s="15">
        <f>G8/G7</f>
        <v>11.675687866486243</v>
      </c>
    </row>
    <row r="12" spans="2:7" x14ac:dyDescent="0.3">
      <c r="B12" s="13" t="s">
        <v>4</v>
      </c>
      <c r="C12" s="15">
        <v>5.16</v>
      </c>
      <c r="D12" s="15">
        <v>11.57</v>
      </c>
      <c r="E12" s="15">
        <v>7.13</v>
      </c>
      <c r="F12" s="15">
        <v>7.18</v>
      </c>
      <c r="G12" s="15">
        <v>7.5</v>
      </c>
    </row>
    <row r="13" spans="2:7" x14ac:dyDescent="0.3">
      <c r="B13" s="13" t="s">
        <v>5</v>
      </c>
      <c r="C13" s="17">
        <v>17645.36</v>
      </c>
      <c r="D13" s="17">
        <v>2265.11</v>
      </c>
      <c r="E13" s="17">
        <v>7590.53</v>
      </c>
      <c r="F13" s="17">
        <v>8503.0300000000007</v>
      </c>
      <c r="G13" s="17">
        <v>8563.58</v>
      </c>
    </row>
    <row r="14" spans="2:7" x14ac:dyDescent="0.3">
      <c r="B14" s="13" t="s">
        <v>6</v>
      </c>
      <c r="C14" s="15">
        <v>7.66</v>
      </c>
      <c r="D14" s="15">
        <v>0.79</v>
      </c>
      <c r="E14" s="15">
        <v>2.54</v>
      </c>
      <c r="F14" s="15">
        <v>3.6</v>
      </c>
      <c r="G14" s="15">
        <v>4.25</v>
      </c>
    </row>
    <row r="15" spans="2:7" x14ac:dyDescent="0.3">
      <c r="B15" s="13" t="s">
        <v>7</v>
      </c>
      <c r="C15" s="15">
        <v>18.46</v>
      </c>
      <c r="D15" s="15">
        <v>6.83</v>
      </c>
      <c r="E15" s="15">
        <v>16.38</v>
      </c>
      <c r="F15" s="15">
        <v>18.87</v>
      </c>
      <c r="G15" s="15">
        <v>21.77</v>
      </c>
    </row>
    <row r="16" spans="2:7" x14ac:dyDescent="0.3">
      <c r="B16" s="13" t="s">
        <v>8</v>
      </c>
      <c r="C16" s="15">
        <v>10.039999999999999</v>
      </c>
      <c r="D16" s="15">
        <v>2.02</v>
      </c>
      <c r="E16" s="15">
        <v>5.69</v>
      </c>
      <c r="F16" s="15">
        <v>7.48</v>
      </c>
      <c r="G16" s="15">
        <v>7.99</v>
      </c>
    </row>
    <row r="17" spans="2:7" x14ac:dyDescent="0.3">
      <c r="B17" s="13" t="s">
        <v>9</v>
      </c>
      <c r="C17" s="15">
        <v>142.96</v>
      </c>
      <c r="D17" s="15">
        <v>188.62</v>
      </c>
      <c r="E17" s="15">
        <v>217.79</v>
      </c>
      <c r="F17" s="15">
        <v>195.99</v>
      </c>
      <c r="G17" s="15">
        <v>184.48</v>
      </c>
    </row>
    <row r="18" spans="2:7" x14ac:dyDescent="0.3">
      <c r="B18" s="13" t="s">
        <v>10</v>
      </c>
      <c r="C18" s="15">
        <v>8.6199999999999992</v>
      </c>
      <c r="D18" s="15">
        <v>12.79</v>
      </c>
      <c r="E18" s="15">
        <v>13</v>
      </c>
      <c r="F18" s="15">
        <v>10.47</v>
      </c>
      <c r="G18" s="15">
        <v>9.49</v>
      </c>
    </row>
    <row r="19" spans="2:7" x14ac:dyDescent="0.3">
      <c r="B19" s="13" t="s">
        <v>11</v>
      </c>
      <c r="C19" s="15">
        <f>(Ratios!C21/Ratios!C20)*365</f>
        <v>12.30420930740169</v>
      </c>
      <c r="D19" s="15">
        <f>(Ratios!D21/Ratios!D20)*365</f>
        <v>6.851549293523103</v>
      </c>
      <c r="E19" s="15">
        <f>(Ratios!E21/Ratios!E20)*365</f>
        <v>8.3952407010477774</v>
      </c>
      <c r="F19" s="15">
        <f>(Ratios!F21/Ratios!F20)*365</f>
        <v>8.0034984287335522</v>
      </c>
      <c r="G19" s="15">
        <f>(Ratios!G21/Ratios!G20)*365</f>
        <v>8.6345099552493547</v>
      </c>
    </row>
    <row r="20" spans="2:7" x14ac:dyDescent="0.3">
      <c r="B20" s="14" t="s">
        <v>12</v>
      </c>
      <c r="C20" s="19">
        <v>232415.67</v>
      </c>
      <c r="D20" s="19">
        <v>286501.23</v>
      </c>
      <c r="E20" s="19">
        <v>300263.13</v>
      </c>
      <c r="F20" s="19">
        <v>237569.51</v>
      </c>
      <c r="G20" s="19">
        <v>203065.23</v>
      </c>
    </row>
    <row r="21" spans="2:7" x14ac:dyDescent="0.3">
      <c r="B21" s="14" t="s">
        <v>72</v>
      </c>
      <c r="C21" s="19">
        <v>7834.77</v>
      </c>
      <c r="D21" s="19">
        <v>5378.02</v>
      </c>
      <c r="E21" s="19">
        <v>6906.25</v>
      </c>
      <c r="F21" s="19">
        <v>5209.28</v>
      </c>
      <c r="G21" s="19">
        <v>4803.75</v>
      </c>
    </row>
  </sheetData>
  <mergeCells count="1"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19"/>
  <sheetViews>
    <sheetView zoomScaleNormal="100" workbookViewId="0">
      <selection activeCell="M8" sqref="M8"/>
    </sheetView>
  </sheetViews>
  <sheetFormatPr defaultRowHeight="14.4" x14ac:dyDescent="0.3"/>
  <cols>
    <col min="1" max="1" width="10.33203125" bestFit="1" customWidth="1"/>
    <col min="2" max="2" width="10.109375" customWidth="1"/>
    <col min="3" max="3" width="9.88671875" customWidth="1"/>
  </cols>
  <sheetData>
    <row r="2" spans="2:13" ht="21" x14ac:dyDescent="0.4">
      <c r="B2" s="6" t="s">
        <v>55</v>
      </c>
      <c r="C2" s="6"/>
      <c r="D2" s="6"/>
      <c r="E2" s="6"/>
      <c r="F2" s="6"/>
      <c r="G2" s="6"/>
    </row>
    <row r="3" spans="2:13" x14ac:dyDescent="0.3">
      <c r="I3" s="2"/>
      <c r="J3" s="2"/>
      <c r="K3" s="2"/>
      <c r="L3" s="2"/>
      <c r="M3" s="2"/>
    </row>
    <row r="4" spans="2:13" x14ac:dyDescent="0.3">
      <c r="C4" s="23">
        <v>43983</v>
      </c>
      <c r="D4" s="23">
        <v>44075</v>
      </c>
      <c r="E4" s="23">
        <v>44166</v>
      </c>
      <c r="F4" s="23">
        <v>44256</v>
      </c>
      <c r="G4" s="23">
        <v>44348</v>
      </c>
    </row>
    <row r="5" spans="2:13" x14ac:dyDescent="0.3">
      <c r="B5" s="20" t="s">
        <v>14</v>
      </c>
      <c r="C5" s="21">
        <v>52.98</v>
      </c>
      <c r="D5" s="21">
        <v>52.98</v>
      </c>
      <c r="E5" s="21">
        <v>52.98</v>
      </c>
      <c r="F5" s="21">
        <v>52.98</v>
      </c>
      <c r="G5" s="21">
        <v>52.98</v>
      </c>
    </row>
    <row r="6" spans="2:13" x14ac:dyDescent="0.3">
      <c r="B6" s="20" t="s">
        <v>15</v>
      </c>
      <c r="C6" s="22">
        <v>11.95</v>
      </c>
      <c r="D6" s="22">
        <v>11.98</v>
      </c>
      <c r="E6" s="22">
        <v>11.56</v>
      </c>
      <c r="F6" s="22">
        <v>12.42</v>
      </c>
      <c r="G6" s="21">
        <v>12.63</v>
      </c>
    </row>
    <row r="7" spans="2:13" x14ac:dyDescent="0.3">
      <c r="B7" s="20" t="s">
        <v>16</v>
      </c>
      <c r="C7" s="22">
        <v>21.34</v>
      </c>
      <c r="D7" s="22">
        <v>21.42</v>
      </c>
      <c r="E7" s="22">
        <v>20.92</v>
      </c>
      <c r="F7" s="22">
        <v>24.17</v>
      </c>
      <c r="G7" s="21">
        <v>23.21</v>
      </c>
      <c r="I7" s="2"/>
      <c r="J7" s="2"/>
      <c r="K7" s="2"/>
      <c r="L7" s="2"/>
      <c r="M7" s="2"/>
    </row>
    <row r="8" spans="2:13" x14ac:dyDescent="0.3">
      <c r="B8" s="20" t="s">
        <v>17</v>
      </c>
      <c r="C8" s="22">
        <v>13.73</v>
      </c>
      <c r="D8" s="22">
        <v>13.61</v>
      </c>
      <c r="E8" s="22">
        <v>12.54</v>
      </c>
      <c r="F8" s="22">
        <v>8.43</v>
      </c>
      <c r="G8" s="21">
        <v>10.86</v>
      </c>
    </row>
    <row r="9" spans="2:13" x14ac:dyDescent="0.3">
      <c r="B9" s="20" t="s">
        <v>18</v>
      </c>
      <c r="C9" s="22">
        <v>0</v>
      </c>
      <c r="D9" s="22">
        <v>0.01</v>
      </c>
      <c r="E9" s="22">
        <v>2</v>
      </c>
      <c r="F9" s="22">
        <v>2</v>
      </c>
      <c r="G9" s="21">
        <v>0.32</v>
      </c>
    </row>
    <row r="11" spans="2:13" x14ac:dyDescent="0.3">
      <c r="I11" s="2"/>
      <c r="J11" s="2"/>
      <c r="K11" s="2"/>
      <c r="L11" s="2"/>
      <c r="M11" s="2"/>
    </row>
    <row r="15" spans="2:13" x14ac:dyDescent="0.3">
      <c r="I15" s="2"/>
      <c r="J15" s="2"/>
      <c r="K15" s="2"/>
      <c r="L15" s="2"/>
      <c r="M15" s="2"/>
    </row>
    <row r="19" spans="9:13" x14ac:dyDescent="0.3">
      <c r="I19" s="2"/>
      <c r="J19" s="2"/>
      <c r="K19" s="2"/>
      <c r="L19" s="2"/>
      <c r="M19" s="2"/>
    </row>
  </sheetData>
  <mergeCells count="1">
    <mergeCell ref="B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11"/>
  <sheetViews>
    <sheetView workbookViewId="0">
      <selection activeCell="K5" sqref="K5"/>
    </sheetView>
  </sheetViews>
  <sheetFormatPr defaultRowHeight="14.4" x14ac:dyDescent="0.3"/>
  <cols>
    <col min="1" max="1" width="9" bestFit="1" customWidth="1"/>
    <col min="2" max="2" width="12" bestFit="1" customWidth="1"/>
    <col min="3" max="3" width="17.6640625" bestFit="1" customWidth="1"/>
    <col min="4" max="4" width="15.6640625" customWidth="1"/>
    <col min="5" max="5" width="13.44140625" bestFit="1" customWidth="1"/>
    <col min="6" max="6" width="15" customWidth="1"/>
    <col min="7" max="7" width="11" customWidth="1"/>
  </cols>
  <sheetData>
    <row r="2" spans="2:8" ht="21" x14ac:dyDescent="0.4">
      <c r="B2" s="6" t="s">
        <v>56</v>
      </c>
      <c r="C2" s="6"/>
      <c r="D2" s="6"/>
      <c r="E2" s="6"/>
      <c r="F2" s="6"/>
      <c r="G2" s="6"/>
      <c r="H2" s="6"/>
    </row>
    <row r="4" spans="2:8" ht="15" customHeight="1" x14ac:dyDescent="0.3">
      <c r="B4" s="24" t="s">
        <v>19</v>
      </c>
      <c r="C4" s="25" t="s">
        <v>20</v>
      </c>
      <c r="D4" s="24" t="s">
        <v>57</v>
      </c>
      <c r="E4" s="24" t="s">
        <v>58</v>
      </c>
      <c r="F4" s="26" t="s">
        <v>30</v>
      </c>
      <c r="G4" s="26"/>
      <c r="H4" s="26"/>
    </row>
    <row r="5" spans="2:8" x14ac:dyDescent="0.3">
      <c r="B5" s="24"/>
      <c r="C5" s="25"/>
      <c r="D5" s="24"/>
      <c r="E5" s="24"/>
      <c r="F5" s="27" t="s">
        <v>21</v>
      </c>
      <c r="G5" s="27" t="s">
        <v>22</v>
      </c>
      <c r="H5" s="27" t="s">
        <v>23</v>
      </c>
    </row>
    <row r="6" spans="2:8" x14ac:dyDescent="0.3">
      <c r="B6" s="28" t="s">
        <v>25</v>
      </c>
      <c r="C6" s="29" t="s">
        <v>24</v>
      </c>
      <c r="D6" s="29">
        <v>2635</v>
      </c>
      <c r="E6" s="30">
        <v>2092.91</v>
      </c>
      <c r="F6" s="31">
        <v>2092913412</v>
      </c>
      <c r="G6" s="29">
        <v>10</v>
      </c>
      <c r="H6" s="30">
        <v>2092.91</v>
      </c>
    </row>
    <row r="7" spans="2:8" x14ac:dyDescent="0.3">
      <c r="B7" s="28" t="s">
        <v>26</v>
      </c>
      <c r="C7" s="29" t="s">
        <v>24</v>
      </c>
      <c r="D7" s="29">
        <v>2635</v>
      </c>
      <c r="E7" s="30">
        <v>1966.88</v>
      </c>
      <c r="F7" s="31">
        <v>1966880000</v>
      </c>
      <c r="G7" s="29">
        <v>10</v>
      </c>
      <c r="H7" s="30">
        <v>1966.88</v>
      </c>
    </row>
    <row r="8" spans="2:8" x14ac:dyDescent="0.3">
      <c r="B8" s="28" t="s">
        <v>27</v>
      </c>
      <c r="C8" s="29" t="s">
        <v>24</v>
      </c>
      <c r="D8" s="29">
        <v>2635</v>
      </c>
      <c r="E8" s="30">
        <v>1966.88</v>
      </c>
      <c r="F8" s="31">
        <v>1966880322</v>
      </c>
      <c r="G8" s="29">
        <v>10</v>
      </c>
      <c r="H8" s="30">
        <v>1966.88</v>
      </c>
    </row>
    <row r="9" spans="2:8" x14ac:dyDescent="0.3">
      <c r="B9" s="28" t="s">
        <v>28</v>
      </c>
      <c r="C9" s="29" t="s">
        <v>24</v>
      </c>
      <c r="D9" s="29">
        <v>2500</v>
      </c>
      <c r="E9" s="30">
        <v>1966.88</v>
      </c>
      <c r="F9" s="31">
        <v>1966880322</v>
      </c>
      <c r="G9" s="29">
        <v>10</v>
      </c>
      <c r="H9" s="30">
        <v>1966.88</v>
      </c>
    </row>
    <row r="10" spans="2:8" x14ac:dyDescent="0.3">
      <c r="B10" s="28" t="s">
        <v>29</v>
      </c>
      <c r="C10" s="29" t="s">
        <v>24</v>
      </c>
      <c r="D10" s="29">
        <v>2500</v>
      </c>
      <c r="E10" s="30">
        <v>1311.25</v>
      </c>
      <c r="F10" s="31">
        <v>1311253548</v>
      </c>
      <c r="G10" s="29">
        <v>10</v>
      </c>
      <c r="H10" s="30">
        <v>1311.25</v>
      </c>
    </row>
    <row r="11" spans="2:8" x14ac:dyDescent="0.3">
      <c r="B11" s="3"/>
      <c r="C11" s="3"/>
      <c r="D11" s="3"/>
      <c r="E11" s="3"/>
      <c r="F11" s="3"/>
      <c r="G11" s="3"/>
      <c r="H11" s="3"/>
    </row>
  </sheetData>
  <mergeCells count="6">
    <mergeCell ref="F4:H4"/>
    <mergeCell ref="B2:H2"/>
    <mergeCell ref="D4:D5"/>
    <mergeCell ref="E4:E5"/>
    <mergeCell ref="B4:B5"/>
    <mergeCell ref="C4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10"/>
  <sheetViews>
    <sheetView zoomScaleNormal="100" workbookViewId="0">
      <selection activeCell="G23" sqref="G23"/>
    </sheetView>
  </sheetViews>
  <sheetFormatPr defaultRowHeight="14.4" x14ac:dyDescent="0.3"/>
  <cols>
    <col min="1" max="1" width="9.77734375" customWidth="1"/>
    <col min="2" max="2" width="15.109375" bestFit="1" customWidth="1"/>
    <col min="3" max="3" width="10.44140625" customWidth="1"/>
    <col min="4" max="4" width="11" bestFit="1" customWidth="1"/>
    <col min="5" max="5" width="13.5546875" customWidth="1"/>
    <col min="6" max="7" width="10.88671875" customWidth="1"/>
    <col min="10" max="10" width="10.33203125" bestFit="1" customWidth="1"/>
    <col min="11" max="11" width="15.88671875" bestFit="1" customWidth="1"/>
    <col min="12" max="12" width="10.33203125" bestFit="1" customWidth="1"/>
  </cols>
  <sheetData>
    <row r="2" spans="2:12" ht="21" x14ac:dyDescent="0.4">
      <c r="B2" s="6" t="s">
        <v>59</v>
      </c>
      <c r="C2" s="6"/>
      <c r="D2" s="6"/>
      <c r="E2" s="6"/>
      <c r="F2" s="6"/>
      <c r="G2" s="6"/>
      <c r="H2" s="6"/>
      <c r="I2" s="6"/>
      <c r="J2" s="6"/>
      <c r="K2" s="6"/>
      <c r="L2" s="6"/>
    </row>
    <row r="4" spans="2:12" s="3" customFormat="1" ht="29.25" customHeight="1" x14ac:dyDescent="0.3">
      <c r="B4" s="32" t="s">
        <v>31</v>
      </c>
      <c r="C4" s="32" t="s">
        <v>62</v>
      </c>
      <c r="D4" s="32" t="s">
        <v>32</v>
      </c>
      <c r="E4" s="32" t="s">
        <v>63</v>
      </c>
      <c r="F4" s="32" t="s">
        <v>64</v>
      </c>
      <c r="G4" s="32" t="s">
        <v>65</v>
      </c>
      <c r="H4" s="32" t="s">
        <v>66</v>
      </c>
      <c r="I4" s="32" t="s">
        <v>67</v>
      </c>
      <c r="J4" s="32" t="s">
        <v>69</v>
      </c>
      <c r="K4" s="32" t="s">
        <v>70</v>
      </c>
      <c r="L4" s="32" t="s">
        <v>71</v>
      </c>
    </row>
    <row r="5" spans="2:12" x14ac:dyDescent="0.3">
      <c r="B5" s="33" t="s">
        <v>36</v>
      </c>
      <c r="C5" s="34">
        <v>454.4</v>
      </c>
      <c r="D5" s="34">
        <v>1.1000000000000001</v>
      </c>
      <c r="E5" s="34">
        <v>100231.03999999999</v>
      </c>
      <c r="F5" s="34">
        <v>5.9</v>
      </c>
      <c r="G5" s="34">
        <v>1.87</v>
      </c>
      <c r="H5" s="34">
        <v>30.18</v>
      </c>
      <c r="I5" s="34">
        <v>31.71</v>
      </c>
      <c r="J5" s="34">
        <v>17645</v>
      </c>
      <c r="K5" s="34">
        <v>230162</v>
      </c>
      <c r="L5" s="34">
        <v>0.75</v>
      </c>
    </row>
    <row r="6" spans="2:12" x14ac:dyDescent="0.3">
      <c r="B6" s="35" t="s">
        <v>35</v>
      </c>
      <c r="C6" s="36">
        <v>131.55000000000001</v>
      </c>
      <c r="D6" s="36">
        <v>-0.19</v>
      </c>
      <c r="E6" s="36">
        <v>123843.26</v>
      </c>
      <c r="F6" s="36">
        <v>4.8499999999999996</v>
      </c>
      <c r="G6" s="36">
        <v>1.1000000000000001</v>
      </c>
      <c r="H6" s="36">
        <v>19.34</v>
      </c>
      <c r="I6" s="36">
        <v>71.959999999999994</v>
      </c>
      <c r="J6" s="36">
        <v>20565</v>
      </c>
      <c r="K6" s="36">
        <v>363949</v>
      </c>
      <c r="L6" s="36">
        <v>0.97</v>
      </c>
    </row>
    <row r="7" spans="2:12" x14ac:dyDescent="0.3">
      <c r="B7" s="35" t="s">
        <v>37</v>
      </c>
      <c r="C7" s="36">
        <v>319.05</v>
      </c>
      <c r="D7" s="36">
        <v>0.31</v>
      </c>
      <c r="E7" s="36">
        <v>45258.78</v>
      </c>
      <c r="F7" s="36">
        <v>4.3499999999999996</v>
      </c>
      <c r="G7" s="36">
        <v>1.19</v>
      </c>
      <c r="H7" s="36">
        <v>28</v>
      </c>
      <c r="I7" s="36">
        <v>81.28</v>
      </c>
      <c r="J7" s="36">
        <v>10524</v>
      </c>
      <c r="K7" s="36">
        <v>233248</v>
      </c>
      <c r="L7" s="36">
        <v>1.1200000000000001</v>
      </c>
    </row>
    <row r="8" spans="2:12" x14ac:dyDescent="0.3">
      <c r="B8" s="35" t="s">
        <v>38</v>
      </c>
      <c r="C8" s="36">
        <v>50.8</v>
      </c>
      <c r="D8" s="36">
        <v>0.69</v>
      </c>
      <c r="E8" s="36">
        <v>8903.2000000000007</v>
      </c>
      <c r="F8" s="36" t="s">
        <v>68</v>
      </c>
      <c r="G8" s="36">
        <v>2.1</v>
      </c>
      <c r="H8" s="36">
        <v>-13.35</v>
      </c>
      <c r="I8" s="36">
        <v>92.06</v>
      </c>
      <c r="J8" s="36">
        <v>-764</v>
      </c>
      <c r="K8" s="36">
        <v>32058</v>
      </c>
      <c r="L8" s="36">
        <v>5.36</v>
      </c>
    </row>
    <row r="9" spans="2:12" x14ac:dyDescent="0.3">
      <c r="B9" s="35" t="s">
        <v>39</v>
      </c>
      <c r="C9" s="36">
        <v>135.44999999999999</v>
      </c>
      <c r="D9" s="36">
        <v>0.63</v>
      </c>
      <c r="E9" s="36">
        <v>2017</v>
      </c>
      <c r="F9" s="36">
        <v>45.76</v>
      </c>
      <c r="G9" s="36">
        <v>1.25</v>
      </c>
      <c r="H9" s="36">
        <v>15.96</v>
      </c>
      <c r="I9" s="36">
        <v>100.22</v>
      </c>
      <c r="J9" s="36">
        <v>231</v>
      </c>
      <c r="K9" s="36">
        <v>22444</v>
      </c>
      <c r="L9" s="36">
        <v>5.38</v>
      </c>
    </row>
    <row r="10" spans="2:12" x14ac:dyDescent="0.3">
      <c r="C10" s="4"/>
      <c r="D10" s="4"/>
      <c r="E10" s="5"/>
    </row>
  </sheetData>
  <mergeCells count="1">
    <mergeCell ref="B2:L2"/>
  </mergeCells>
  <hyperlinks>
    <hyperlink ref="B5" r:id="rId1" tooltip="BPCL" display="https://www.moneycontrol.com/india/stockpricequote/refineries/bharatpetroleumcorporation/BPC" xr:uid="{00000000-0004-0000-0600-000000000000}"/>
    <hyperlink ref="B6" r:id="rId2" tooltip="IOC" display="https://www.moneycontrol.com/india/stockpricequote/refineries/indianoilcorporation/IOC" xr:uid="{00000000-0004-0000-0600-000001000000}"/>
    <hyperlink ref="B7" r:id="rId3" tooltip="HPCL" display="https://www.moneycontrol.com/india/stockpricequote/refineries/hindustanpetroleumcorporation/HPC" xr:uid="{00000000-0004-0000-0600-000002000000}"/>
    <hyperlink ref="B8" r:id="rId4" tooltip="MRPL" display="https://www.moneycontrol.com/india/stockpricequote/refineries/mangalorerefinerypetrochemicals/MRP" xr:uid="{00000000-0004-0000-0600-000003000000}"/>
    <hyperlink ref="B9" r:id="rId5" tooltip="Chennai Petro" display="https://www.moneycontrol.com/india/stockpricequote/refineries/chennaipetroleumcorporation/CPC02" xr:uid="{00000000-0004-0000-0600-000004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G11"/>
  <sheetViews>
    <sheetView workbookViewId="0">
      <selection activeCell="H32" sqref="H32"/>
    </sheetView>
  </sheetViews>
  <sheetFormatPr defaultRowHeight="14.4" x14ac:dyDescent="0.3"/>
  <cols>
    <col min="2" max="2" width="38.109375" bestFit="1" customWidth="1"/>
    <col min="3" max="7" width="10.6640625" bestFit="1" customWidth="1"/>
  </cols>
  <sheetData>
    <row r="2" spans="2:7" ht="21" x14ac:dyDescent="0.4">
      <c r="B2" s="6" t="s">
        <v>60</v>
      </c>
      <c r="C2" s="6"/>
      <c r="D2" s="6"/>
      <c r="E2" s="6"/>
      <c r="F2" s="6"/>
      <c r="G2" s="6"/>
    </row>
    <row r="3" spans="2:7" ht="15" thickBot="1" x14ac:dyDescent="0.35"/>
    <row r="4" spans="2:7" x14ac:dyDescent="0.3">
      <c r="C4" s="37">
        <v>44256</v>
      </c>
      <c r="D4" s="37">
        <v>43891</v>
      </c>
      <c r="E4" s="37">
        <v>43525</v>
      </c>
      <c r="F4" s="37">
        <v>43160</v>
      </c>
      <c r="G4" s="37">
        <v>42795</v>
      </c>
    </row>
    <row r="5" spans="2:7" x14ac:dyDescent="0.3">
      <c r="B5" s="12" t="s">
        <v>40</v>
      </c>
      <c r="C5" s="38">
        <v>78778.039999999994</v>
      </c>
      <c r="D5" s="38">
        <v>121896.01</v>
      </c>
      <c r="E5" s="38">
        <v>130693.29</v>
      </c>
      <c r="F5" s="38">
        <v>90110.77</v>
      </c>
      <c r="G5" s="38">
        <v>75112.160000000003</v>
      </c>
    </row>
    <row r="6" spans="2:7" x14ac:dyDescent="0.3">
      <c r="B6" s="12" t="s">
        <v>41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</row>
    <row r="7" spans="2:7" x14ac:dyDescent="0.3">
      <c r="B7" s="12" t="s">
        <v>42</v>
      </c>
      <c r="C7" s="38">
        <v>4856.3500000000004</v>
      </c>
      <c r="D7" s="38">
        <v>4020.51</v>
      </c>
      <c r="E7" s="38">
        <v>3984.81</v>
      </c>
      <c r="F7" s="38">
        <v>3748.53</v>
      </c>
      <c r="G7" s="38">
        <v>3669.52</v>
      </c>
    </row>
    <row r="8" spans="2:7" x14ac:dyDescent="0.3">
      <c r="B8" s="12" t="s">
        <v>43</v>
      </c>
      <c r="C8" s="38">
        <v>1723.41</v>
      </c>
      <c r="D8" s="38">
        <v>2637.01</v>
      </c>
      <c r="E8" s="38">
        <v>1763.95</v>
      </c>
      <c r="F8" s="38">
        <v>1185.74</v>
      </c>
      <c r="G8" s="22">
        <v>696.36</v>
      </c>
    </row>
    <row r="9" spans="2:7" x14ac:dyDescent="0.3">
      <c r="B9" s="12" t="s">
        <v>44</v>
      </c>
      <c r="C9" s="38">
        <v>4334.21</v>
      </c>
      <c r="D9" s="38">
        <v>4080.09</v>
      </c>
      <c r="E9" s="38">
        <v>3417.77</v>
      </c>
      <c r="F9" s="38">
        <v>2885</v>
      </c>
      <c r="G9" s="38">
        <v>2107.64</v>
      </c>
    </row>
    <row r="10" spans="2:7" x14ac:dyDescent="0.3">
      <c r="B10" s="12" t="s">
        <v>45</v>
      </c>
      <c r="C10" s="38">
        <v>16611.150000000001</v>
      </c>
      <c r="D10" s="38">
        <v>19610.240000000002</v>
      </c>
      <c r="E10" s="38">
        <v>17986.099999999999</v>
      </c>
      <c r="F10" s="38">
        <v>14753.9</v>
      </c>
      <c r="G10" s="38">
        <v>12424.54</v>
      </c>
    </row>
    <row r="11" spans="2:7" x14ac:dyDescent="0.3">
      <c r="B11" s="39" t="s">
        <v>46</v>
      </c>
      <c r="C11" s="40">
        <v>214923.88</v>
      </c>
      <c r="D11" s="40">
        <v>282939.98</v>
      </c>
      <c r="E11" s="40">
        <v>288295.08</v>
      </c>
      <c r="F11" s="40">
        <v>224684.87</v>
      </c>
      <c r="G11" s="40">
        <v>190309.01</v>
      </c>
    </row>
  </sheetData>
  <mergeCells count="1">
    <mergeCell ref="B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G8"/>
  <sheetViews>
    <sheetView workbookViewId="0">
      <selection activeCell="T3" sqref="T3"/>
    </sheetView>
  </sheetViews>
  <sheetFormatPr defaultRowHeight="14.4" x14ac:dyDescent="0.3"/>
  <sheetData>
    <row r="2" spans="2:7" ht="21" x14ac:dyDescent="0.4">
      <c r="B2" s="6" t="s">
        <v>61</v>
      </c>
      <c r="C2" s="6"/>
      <c r="D2" s="6"/>
      <c r="E2" s="6"/>
      <c r="F2" s="6"/>
      <c r="G2" s="6"/>
    </row>
    <row r="4" spans="2:7" x14ac:dyDescent="0.3">
      <c r="B4" s="41" t="s">
        <v>47</v>
      </c>
      <c r="C4" s="41">
        <v>2017</v>
      </c>
      <c r="D4" s="41">
        <v>2018</v>
      </c>
      <c r="E4" s="41">
        <v>2019</v>
      </c>
      <c r="F4" s="41">
        <v>2020</v>
      </c>
      <c r="G4" s="41">
        <v>2021</v>
      </c>
    </row>
    <row r="5" spans="2:7" x14ac:dyDescent="0.3">
      <c r="B5" s="39" t="s">
        <v>48</v>
      </c>
      <c r="C5" s="22">
        <v>426.69</v>
      </c>
      <c r="D5" s="22">
        <v>518</v>
      </c>
      <c r="E5" s="22">
        <v>361.05</v>
      </c>
      <c r="F5" s="22">
        <v>492</v>
      </c>
      <c r="G5" s="22">
        <v>381.1</v>
      </c>
    </row>
    <row r="6" spans="2:7" x14ac:dyDescent="0.3">
      <c r="B6" s="39" t="s">
        <v>33</v>
      </c>
      <c r="C6" s="22">
        <v>551.54999999999995</v>
      </c>
      <c r="D6" s="22">
        <v>523</v>
      </c>
      <c r="E6" s="22">
        <v>549</v>
      </c>
      <c r="F6" s="22">
        <v>510</v>
      </c>
      <c r="G6" s="22">
        <v>503</v>
      </c>
    </row>
    <row r="7" spans="2:7" x14ac:dyDescent="0.3">
      <c r="B7" s="39" t="s">
        <v>34</v>
      </c>
      <c r="C7" s="22">
        <v>399.35</v>
      </c>
      <c r="D7" s="22">
        <v>238.55</v>
      </c>
      <c r="E7" s="22">
        <v>308.35000000000002</v>
      </c>
      <c r="F7" s="22">
        <v>252</v>
      </c>
      <c r="G7" s="22">
        <v>376.25</v>
      </c>
    </row>
    <row r="8" spans="2:7" x14ac:dyDescent="0.3">
      <c r="B8" s="39" t="s">
        <v>49</v>
      </c>
      <c r="C8" s="22">
        <v>517.70000000000005</v>
      </c>
      <c r="D8" s="22">
        <v>362.75</v>
      </c>
      <c r="E8" s="22">
        <v>491.55</v>
      </c>
      <c r="F8" s="22">
        <v>381.1</v>
      </c>
      <c r="G8" s="22">
        <v>449.45</v>
      </c>
    </row>
  </sheetData>
  <mergeCells count="1">
    <mergeCell ref="B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Revenue</vt:lpstr>
      <vt:lpstr>Net Profit</vt:lpstr>
      <vt:lpstr>Ratios</vt:lpstr>
      <vt:lpstr>Shareholding</vt:lpstr>
      <vt:lpstr>Variation in Capital structure</vt:lpstr>
      <vt:lpstr>Peer Comparison</vt:lpstr>
      <vt:lpstr>Cost Components</vt:lpstr>
      <vt:lpstr>Price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cp:lastPrinted>2021-10-10T19:36:57Z</cp:lastPrinted>
  <dcterms:created xsi:type="dcterms:W3CDTF">2021-10-10T13:19:57Z</dcterms:created>
  <dcterms:modified xsi:type="dcterms:W3CDTF">2022-06-06T19:59:04Z</dcterms:modified>
</cp:coreProperties>
</file>