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yan\OneDrive\Desktop\jupyter\"/>
    </mc:Choice>
  </mc:AlternateContent>
  <xr:revisionPtr revIDLastSave="0" documentId="8_{E3771905-94CD-4808-93B8-4EA17FB17DC7}" xr6:coauthVersionLast="47" xr6:coauthVersionMax="47" xr10:uidLastSave="{00000000-0000-0000-0000-000000000000}"/>
  <bookViews>
    <workbookView xWindow="-108" yWindow="-108" windowWidth="23256" windowHeight="12456" xr2:uid="{A1DE8316-BC3A-433B-AB76-7F4E7B04C07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B42" i="1" l="1"/>
  <c r="EB43" i="1"/>
  <c r="EB44" i="1"/>
  <c r="EB45" i="1"/>
  <c r="EB46" i="1"/>
  <c r="EB47" i="1"/>
  <c r="EB48" i="1"/>
  <c r="EB49" i="1"/>
  <c r="EB50" i="1"/>
  <c r="EB51" i="1"/>
  <c r="EB52" i="1"/>
  <c r="EB53" i="1"/>
  <c r="EB54" i="1"/>
  <c r="EB55" i="1"/>
  <c r="EB56" i="1"/>
  <c r="EB57" i="1"/>
  <c r="EB58" i="1"/>
  <c r="EB59" i="1"/>
  <c r="EB60" i="1"/>
  <c r="EB61" i="1"/>
  <c r="EB62" i="1"/>
  <c r="EB63" i="1"/>
  <c r="EB64" i="1"/>
  <c r="EB65" i="1"/>
  <c r="EB66" i="1"/>
  <c r="EB67" i="1"/>
  <c r="EB41" i="1"/>
  <c r="EA42" i="1"/>
  <c r="EA43" i="1"/>
  <c r="EA44" i="1"/>
  <c r="EA45" i="1"/>
  <c r="EA46" i="1"/>
  <c r="EA47" i="1"/>
  <c r="EA48" i="1"/>
  <c r="EA49" i="1"/>
  <c r="EA50" i="1"/>
  <c r="EA51" i="1"/>
  <c r="EA52" i="1"/>
  <c r="EA53" i="1"/>
  <c r="EA54" i="1"/>
  <c r="EA55" i="1"/>
  <c r="EA56" i="1"/>
  <c r="EA57" i="1"/>
  <c r="EA58" i="1"/>
  <c r="EA59" i="1"/>
  <c r="EA60" i="1"/>
  <c r="EA61" i="1"/>
  <c r="EA62" i="1"/>
  <c r="EA63" i="1"/>
  <c r="EA64" i="1"/>
  <c r="EA65" i="1"/>
  <c r="EA66" i="1"/>
  <c r="EA67" i="1"/>
  <c r="EA41" i="1"/>
  <c r="DZ42" i="1"/>
  <c r="DZ43" i="1"/>
  <c r="DZ44" i="1"/>
  <c r="DZ45" i="1"/>
  <c r="DZ46" i="1"/>
  <c r="DZ47" i="1"/>
  <c r="DZ48" i="1"/>
  <c r="DZ49" i="1"/>
  <c r="DZ50" i="1"/>
  <c r="DZ51" i="1"/>
  <c r="DZ52" i="1"/>
  <c r="DZ53" i="1"/>
  <c r="DZ54" i="1"/>
  <c r="DZ55" i="1"/>
  <c r="DZ56" i="1"/>
  <c r="DZ57" i="1"/>
  <c r="DZ58" i="1"/>
  <c r="DZ59" i="1"/>
  <c r="DZ60" i="1"/>
  <c r="DZ61" i="1"/>
  <c r="DZ62" i="1"/>
  <c r="DZ63" i="1"/>
  <c r="DZ64" i="1"/>
  <c r="DZ65" i="1"/>
  <c r="DZ66" i="1"/>
  <c r="DZ67" i="1"/>
  <c r="DZ41" i="1"/>
  <c r="DG56" i="1"/>
  <c r="DH56" i="1"/>
  <c r="DI56" i="1"/>
  <c r="DJ56" i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W56" i="1"/>
  <c r="DG57" i="1"/>
  <c r="DH57" i="1"/>
  <c r="DI57" i="1"/>
  <c r="DJ57" i="1"/>
  <c r="DK57" i="1"/>
  <c r="DL57" i="1"/>
  <c r="DM57" i="1"/>
  <c r="DN57" i="1"/>
  <c r="DO57" i="1"/>
  <c r="DP57" i="1"/>
  <c r="DQ57" i="1"/>
  <c r="DR57" i="1"/>
  <c r="DS57" i="1"/>
  <c r="DT57" i="1"/>
  <c r="DU57" i="1"/>
  <c r="DV57" i="1"/>
  <c r="DW57" i="1"/>
  <c r="DG58" i="1"/>
  <c r="DH58" i="1"/>
  <c r="DI58" i="1"/>
  <c r="DJ58" i="1"/>
  <c r="DK58" i="1"/>
  <c r="DL58" i="1"/>
  <c r="DM58" i="1"/>
  <c r="DN58" i="1"/>
  <c r="DO58" i="1"/>
  <c r="DP58" i="1"/>
  <c r="DQ58" i="1"/>
  <c r="DR58" i="1"/>
  <c r="DS58" i="1"/>
  <c r="DT58" i="1"/>
  <c r="DU58" i="1"/>
  <c r="DV58" i="1"/>
  <c r="DW58" i="1"/>
  <c r="DG59" i="1"/>
  <c r="DH59" i="1"/>
  <c r="DI59" i="1"/>
  <c r="DJ59" i="1"/>
  <c r="DK59" i="1"/>
  <c r="DL59" i="1"/>
  <c r="DM59" i="1"/>
  <c r="DN59" i="1"/>
  <c r="DO59" i="1"/>
  <c r="DP59" i="1"/>
  <c r="DQ59" i="1"/>
  <c r="DR59" i="1"/>
  <c r="DS59" i="1"/>
  <c r="DT59" i="1"/>
  <c r="DU59" i="1"/>
  <c r="DV59" i="1"/>
  <c r="DW59" i="1"/>
  <c r="DG60" i="1"/>
  <c r="DH60" i="1"/>
  <c r="DI60" i="1"/>
  <c r="DJ60" i="1"/>
  <c r="DK60" i="1"/>
  <c r="DL60" i="1"/>
  <c r="DM60" i="1"/>
  <c r="DN60" i="1"/>
  <c r="DO60" i="1"/>
  <c r="DP60" i="1"/>
  <c r="DQ60" i="1"/>
  <c r="DR60" i="1"/>
  <c r="DS60" i="1"/>
  <c r="DT60" i="1"/>
  <c r="DU60" i="1"/>
  <c r="DV60" i="1"/>
  <c r="DW60" i="1"/>
  <c r="DG61" i="1"/>
  <c r="DH61" i="1"/>
  <c r="DI61" i="1"/>
  <c r="DJ61" i="1"/>
  <c r="DK61" i="1"/>
  <c r="DL61" i="1"/>
  <c r="DM61" i="1"/>
  <c r="DN61" i="1"/>
  <c r="DO61" i="1"/>
  <c r="DP61" i="1"/>
  <c r="DQ61" i="1"/>
  <c r="DR61" i="1"/>
  <c r="DS61" i="1"/>
  <c r="DT61" i="1"/>
  <c r="DU61" i="1"/>
  <c r="DV61" i="1"/>
  <c r="DW61" i="1"/>
  <c r="DG62" i="1"/>
  <c r="DH62" i="1"/>
  <c r="DI62" i="1"/>
  <c r="DJ62" i="1"/>
  <c r="DK62" i="1"/>
  <c r="DL62" i="1"/>
  <c r="DM62" i="1"/>
  <c r="DN62" i="1"/>
  <c r="DO62" i="1"/>
  <c r="DP62" i="1"/>
  <c r="DQ62" i="1"/>
  <c r="DR62" i="1"/>
  <c r="DS62" i="1"/>
  <c r="DT62" i="1"/>
  <c r="DU62" i="1"/>
  <c r="DV62" i="1"/>
  <c r="DW62" i="1"/>
  <c r="DG63" i="1"/>
  <c r="DH63" i="1"/>
  <c r="DI63" i="1"/>
  <c r="DJ63" i="1"/>
  <c r="DK63" i="1"/>
  <c r="DL63" i="1"/>
  <c r="DM63" i="1"/>
  <c r="DN63" i="1"/>
  <c r="DO63" i="1"/>
  <c r="DP63" i="1"/>
  <c r="DQ63" i="1"/>
  <c r="DR63" i="1"/>
  <c r="DS63" i="1"/>
  <c r="DT63" i="1"/>
  <c r="DU63" i="1"/>
  <c r="DV63" i="1"/>
  <c r="DW63" i="1"/>
  <c r="DG64" i="1"/>
  <c r="DH64" i="1"/>
  <c r="DI64" i="1"/>
  <c r="DJ64" i="1"/>
  <c r="DK64" i="1"/>
  <c r="DL64" i="1"/>
  <c r="DM64" i="1"/>
  <c r="DN64" i="1"/>
  <c r="DO64" i="1"/>
  <c r="DP64" i="1"/>
  <c r="DQ64" i="1"/>
  <c r="DR64" i="1"/>
  <c r="DS64" i="1"/>
  <c r="DT64" i="1"/>
  <c r="DU64" i="1"/>
  <c r="DV64" i="1"/>
  <c r="DW64" i="1"/>
  <c r="DG65" i="1"/>
  <c r="DH65" i="1"/>
  <c r="DI65" i="1"/>
  <c r="DJ65" i="1"/>
  <c r="DK65" i="1"/>
  <c r="DL65" i="1"/>
  <c r="DM65" i="1"/>
  <c r="DN65" i="1"/>
  <c r="DO65" i="1"/>
  <c r="DP65" i="1"/>
  <c r="DQ65" i="1"/>
  <c r="DR65" i="1"/>
  <c r="DS65" i="1"/>
  <c r="DT65" i="1"/>
  <c r="DU65" i="1"/>
  <c r="DV65" i="1"/>
  <c r="DW65" i="1"/>
  <c r="DG66" i="1"/>
  <c r="DH66" i="1"/>
  <c r="DI66" i="1"/>
  <c r="DJ66" i="1"/>
  <c r="DK66" i="1"/>
  <c r="DL66" i="1"/>
  <c r="DM66" i="1"/>
  <c r="DN66" i="1"/>
  <c r="DO66" i="1"/>
  <c r="DP66" i="1"/>
  <c r="DQ66" i="1"/>
  <c r="DR66" i="1"/>
  <c r="DS66" i="1"/>
  <c r="DT66" i="1"/>
  <c r="DU66" i="1"/>
  <c r="DV66" i="1"/>
  <c r="DW66" i="1"/>
  <c r="DG67" i="1"/>
  <c r="DH67" i="1"/>
  <c r="DI67" i="1"/>
  <c r="DJ67" i="1"/>
  <c r="DK67" i="1"/>
  <c r="DL67" i="1"/>
  <c r="DM67" i="1"/>
  <c r="DN67" i="1"/>
  <c r="DO67" i="1"/>
  <c r="DP67" i="1"/>
  <c r="DQ67" i="1"/>
  <c r="DR67" i="1"/>
  <c r="DS67" i="1"/>
  <c r="DT67" i="1"/>
  <c r="DU67" i="1"/>
  <c r="DV67" i="1"/>
  <c r="DW67" i="1"/>
  <c r="DG68" i="1"/>
  <c r="DH68" i="1"/>
  <c r="DI68" i="1"/>
  <c r="DJ68" i="1"/>
  <c r="DK68" i="1"/>
  <c r="DL68" i="1"/>
  <c r="DM68" i="1"/>
  <c r="DN68" i="1"/>
  <c r="DO68" i="1"/>
  <c r="DP68" i="1"/>
  <c r="DQ68" i="1"/>
  <c r="DR68" i="1"/>
  <c r="DS68" i="1"/>
  <c r="DT68" i="1"/>
  <c r="DU68" i="1"/>
  <c r="DV68" i="1"/>
  <c r="DW68" i="1"/>
  <c r="DG69" i="1"/>
  <c r="DH69" i="1"/>
  <c r="DI69" i="1"/>
  <c r="DJ69" i="1"/>
  <c r="DK69" i="1"/>
  <c r="DL69" i="1"/>
  <c r="DM69" i="1"/>
  <c r="DN69" i="1"/>
  <c r="DO69" i="1"/>
  <c r="DP69" i="1"/>
  <c r="DQ69" i="1"/>
  <c r="DR69" i="1"/>
  <c r="DS69" i="1"/>
  <c r="DT69" i="1"/>
  <c r="DU69" i="1"/>
  <c r="DV69" i="1"/>
  <c r="DW69" i="1"/>
  <c r="DG70" i="1"/>
  <c r="DH70" i="1"/>
  <c r="DI70" i="1"/>
  <c r="DJ70" i="1"/>
  <c r="DK70" i="1"/>
  <c r="DL70" i="1"/>
  <c r="DM70" i="1"/>
  <c r="DN70" i="1"/>
  <c r="DO70" i="1"/>
  <c r="DP70" i="1"/>
  <c r="DQ70" i="1"/>
  <c r="DR70" i="1"/>
  <c r="DS70" i="1"/>
  <c r="DT70" i="1"/>
  <c r="DU70" i="1"/>
  <c r="DV70" i="1"/>
  <c r="DW70" i="1"/>
  <c r="DG71" i="1"/>
  <c r="DH71" i="1"/>
  <c r="DI71" i="1"/>
  <c r="DJ71" i="1"/>
  <c r="DK71" i="1"/>
  <c r="DL71" i="1"/>
  <c r="DM71" i="1"/>
  <c r="DN71" i="1"/>
  <c r="DO71" i="1"/>
  <c r="DP71" i="1"/>
  <c r="DQ71" i="1"/>
  <c r="DR71" i="1"/>
  <c r="DS71" i="1"/>
  <c r="DT71" i="1"/>
  <c r="DU71" i="1"/>
  <c r="DV71" i="1"/>
  <c r="DW71" i="1"/>
  <c r="DG72" i="1"/>
  <c r="DH72" i="1"/>
  <c r="DI72" i="1"/>
  <c r="DJ72" i="1"/>
  <c r="DK72" i="1"/>
  <c r="DL72" i="1"/>
  <c r="DM72" i="1"/>
  <c r="DN72" i="1"/>
  <c r="DO72" i="1"/>
  <c r="DP72" i="1"/>
  <c r="DQ72" i="1"/>
  <c r="DR72" i="1"/>
  <c r="DS72" i="1"/>
  <c r="DT72" i="1"/>
  <c r="DU72" i="1"/>
  <c r="DV72" i="1"/>
  <c r="DW72" i="1"/>
  <c r="DG73" i="1"/>
  <c r="DH73" i="1"/>
  <c r="DI73" i="1"/>
  <c r="DJ73" i="1"/>
  <c r="DK73" i="1"/>
  <c r="DL73" i="1"/>
  <c r="DM73" i="1"/>
  <c r="DN73" i="1"/>
  <c r="DO73" i="1"/>
  <c r="DP73" i="1"/>
  <c r="DQ73" i="1"/>
  <c r="DR73" i="1"/>
  <c r="DS73" i="1"/>
  <c r="DT73" i="1"/>
  <c r="DU73" i="1"/>
  <c r="DV73" i="1"/>
  <c r="DW73" i="1"/>
  <c r="DG74" i="1"/>
  <c r="DH74" i="1"/>
  <c r="DI74" i="1"/>
  <c r="DJ74" i="1"/>
  <c r="DK74" i="1"/>
  <c r="DL74" i="1"/>
  <c r="DM74" i="1"/>
  <c r="DN74" i="1"/>
  <c r="DO74" i="1"/>
  <c r="DP74" i="1"/>
  <c r="DQ74" i="1"/>
  <c r="DR74" i="1"/>
  <c r="DS74" i="1"/>
  <c r="DT74" i="1"/>
  <c r="DU74" i="1"/>
  <c r="DV74" i="1"/>
  <c r="DW74" i="1"/>
  <c r="DG75" i="1"/>
  <c r="DH75" i="1"/>
  <c r="DI75" i="1"/>
  <c r="DJ75" i="1"/>
  <c r="DK75" i="1"/>
  <c r="DL75" i="1"/>
  <c r="DM75" i="1"/>
  <c r="DN75" i="1"/>
  <c r="DO75" i="1"/>
  <c r="DP75" i="1"/>
  <c r="DQ75" i="1"/>
  <c r="DR75" i="1"/>
  <c r="DS75" i="1"/>
  <c r="DT75" i="1"/>
  <c r="DU75" i="1"/>
  <c r="DV75" i="1"/>
  <c r="DW75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DS76" i="1"/>
  <c r="DT76" i="1"/>
  <c r="DU76" i="1"/>
  <c r="DV76" i="1"/>
  <c r="DW76" i="1"/>
  <c r="DG77" i="1"/>
  <c r="DH77" i="1"/>
  <c r="DI77" i="1"/>
  <c r="DJ77" i="1"/>
  <c r="DK77" i="1"/>
  <c r="DL77" i="1"/>
  <c r="DM77" i="1"/>
  <c r="DN77" i="1"/>
  <c r="DO77" i="1"/>
  <c r="DP77" i="1"/>
  <c r="DQ77" i="1"/>
  <c r="DR77" i="1"/>
  <c r="DS77" i="1"/>
  <c r="DT77" i="1"/>
  <c r="DU77" i="1"/>
  <c r="DV77" i="1"/>
  <c r="DW77" i="1"/>
  <c r="DG78" i="1"/>
  <c r="DH78" i="1"/>
  <c r="DI78" i="1"/>
  <c r="DJ78" i="1"/>
  <c r="DK78" i="1"/>
  <c r="DL78" i="1"/>
  <c r="DM78" i="1"/>
  <c r="DN78" i="1"/>
  <c r="DO78" i="1"/>
  <c r="DP78" i="1"/>
  <c r="DQ78" i="1"/>
  <c r="DR78" i="1"/>
  <c r="DS78" i="1"/>
  <c r="DT78" i="1"/>
  <c r="DU78" i="1"/>
  <c r="DV78" i="1"/>
  <c r="DW78" i="1"/>
  <c r="DG79" i="1"/>
  <c r="DH79" i="1"/>
  <c r="DI79" i="1"/>
  <c r="DJ79" i="1"/>
  <c r="DK79" i="1"/>
  <c r="DL79" i="1"/>
  <c r="DM79" i="1"/>
  <c r="DN79" i="1"/>
  <c r="DO79" i="1"/>
  <c r="DP79" i="1"/>
  <c r="DQ79" i="1"/>
  <c r="DR79" i="1"/>
  <c r="DS79" i="1"/>
  <c r="DT79" i="1"/>
  <c r="DU79" i="1"/>
  <c r="DV79" i="1"/>
  <c r="DW79" i="1"/>
  <c r="DG80" i="1"/>
  <c r="DH80" i="1"/>
  <c r="DI80" i="1"/>
  <c r="DJ80" i="1"/>
  <c r="DK80" i="1"/>
  <c r="DL80" i="1"/>
  <c r="DM80" i="1"/>
  <c r="DN80" i="1"/>
  <c r="DO80" i="1"/>
  <c r="DP80" i="1"/>
  <c r="DQ80" i="1"/>
  <c r="DR80" i="1"/>
  <c r="DS80" i="1"/>
  <c r="DT80" i="1"/>
  <c r="DU80" i="1"/>
  <c r="DV80" i="1"/>
  <c r="DW80" i="1"/>
  <c r="DH55" i="1"/>
  <c r="DI55" i="1"/>
  <c r="DJ55" i="1"/>
  <c r="DK55" i="1"/>
  <c r="DL55" i="1"/>
  <c r="DM55" i="1"/>
  <c r="DN55" i="1"/>
  <c r="DO55" i="1"/>
  <c r="DP55" i="1"/>
  <c r="DQ55" i="1"/>
  <c r="DR55" i="1"/>
  <c r="DS55" i="1"/>
  <c r="DT55" i="1"/>
  <c r="DU55" i="1"/>
  <c r="DV55" i="1"/>
  <c r="DW55" i="1"/>
  <c r="DG55" i="1"/>
  <c r="CO79" i="1"/>
  <c r="CP79" i="1"/>
  <c r="CQ79" i="1"/>
  <c r="CR79" i="1"/>
  <c r="CS79" i="1"/>
  <c r="CT79" i="1"/>
  <c r="CU79" i="1"/>
  <c r="CV79" i="1"/>
  <c r="CW79" i="1"/>
  <c r="CX79" i="1"/>
  <c r="CY79" i="1"/>
  <c r="CZ79" i="1"/>
  <c r="DA79" i="1"/>
  <c r="DB79" i="1"/>
  <c r="DC79" i="1"/>
  <c r="DD79" i="1"/>
  <c r="DE79" i="1"/>
  <c r="CO80" i="1"/>
  <c r="CP80" i="1"/>
  <c r="CQ80" i="1"/>
  <c r="CR80" i="1"/>
  <c r="CS80" i="1"/>
  <c r="CT80" i="1"/>
  <c r="CU80" i="1"/>
  <c r="CV80" i="1"/>
  <c r="CW80" i="1"/>
  <c r="CX80" i="1"/>
  <c r="CY80" i="1"/>
  <c r="CZ80" i="1"/>
  <c r="DA80" i="1"/>
  <c r="DB80" i="1"/>
  <c r="DC80" i="1"/>
  <c r="DD80" i="1"/>
  <c r="DE80" i="1"/>
  <c r="CO81" i="1"/>
  <c r="CP81" i="1"/>
  <c r="CQ81" i="1"/>
  <c r="CR81" i="1"/>
  <c r="CS81" i="1"/>
  <c r="CT81" i="1"/>
  <c r="CU81" i="1"/>
  <c r="CV81" i="1"/>
  <c r="CW81" i="1"/>
  <c r="CX81" i="1"/>
  <c r="CY81" i="1"/>
  <c r="CZ81" i="1"/>
  <c r="DA81" i="1"/>
  <c r="DB81" i="1"/>
  <c r="DC81" i="1"/>
  <c r="DD81" i="1"/>
  <c r="DE81" i="1"/>
  <c r="CO82" i="1"/>
  <c r="CP82" i="1"/>
  <c r="CQ82" i="1"/>
  <c r="CR82" i="1"/>
  <c r="CS82" i="1"/>
  <c r="CT82" i="1"/>
  <c r="CU82" i="1"/>
  <c r="CV82" i="1"/>
  <c r="CW82" i="1"/>
  <c r="CX82" i="1"/>
  <c r="CY82" i="1"/>
  <c r="CZ82" i="1"/>
  <c r="DA82" i="1"/>
  <c r="DB82" i="1"/>
  <c r="DC82" i="1"/>
  <c r="DD82" i="1"/>
  <c r="DE82" i="1"/>
  <c r="CO83" i="1"/>
  <c r="CP83" i="1"/>
  <c r="CQ83" i="1"/>
  <c r="CR83" i="1"/>
  <c r="CS83" i="1"/>
  <c r="CT83" i="1"/>
  <c r="CU83" i="1"/>
  <c r="CV83" i="1"/>
  <c r="CW83" i="1"/>
  <c r="CX83" i="1"/>
  <c r="CY83" i="1"/>
  <c r="CZ83" i="1"/>
  <c r="DA83" i="1"/>
  <c r="DB83" i="1"/>
  <c r="DC83" i="1"/>
  <c r="DD83" i="1"/>
  <c r="DE83" i="1"/>
  <c r="CO84" i="1"/>
  <c r="CP84" i="1"/>
  <c r="CQ84" i="1"/>
  <c r="CR84" i="1"/>
  <c r="CS84" i="1"/>
  <c r="CT84" i="1"/>
  <c r="CU84" i="1"/>
  <c r="CV84" i="1"/>
  <c r="CW84" i="1"/>
  <c r="CX84" i="1"/>
  <c r="CY84" i="1"/>
  <c r="CZ84" i="1"/>
  <c r="DA84" i="1"/>
  <c r="DB84" i="1"/>
  <c r="DC84" i="1"/>
  <c r="DD84" i="1"/>
  <c r="DE84" i="1"/>
  <c r="CO85" i="1"/>
  <c r="CP85" i="1"/>
  <c r="CQ85" i="1"/>
  <c r="CR85" i="1"/>
  <c r="CS85" i="1"/>
  <c r="CT85" i="1"/>
  <c r="CU85" i="1"/>
  <c r="CV85" i="1"/>
  <c r="CW85" i="1"/>
  <c r="CX85" i="1"/>
  <c r="CY85" i="1"/>
  <c r="CZ85" i="1"/>
  <c r="DA85" i="1"/>
  <c r="DB85" i="1"/>
  <c r="DC85" i="1"/>
  <c r="DD85" i="1"/>
  <c r="DE85" i="1"/>
  <c r="CO86" i="1"/>
  <c r="CP86" i="1"/>
  <c r="CQ86" i="1"/>
  <c r="CR86" i="1"/>
  <c r="CS86" i="1"/>
  <c r="CT86" i="1"/>
  <c r="CU86" i="1"/>
  <c r="CV86" i="1"/>
  <c r="CW86" i="1"/>
  <c r="CX86" i="1"/>
  <c r="CY86" i="1"/>
  <c r="CZ86" i="1"/>
  <c r="DA86" i="1"/>
  <c r="DB86" i="1"/>
  <c r="DC86" i="1"/>
  <c r="DD86" i="1"/>
  <c r="DE86" i="1"/>
  <c r="CO87" i="1"/>
  <c r="CP87" i="1"/>
  <c r="CQ87" i="1"/>
  <c r="CR87" i="1"/>
  <c r="CS87" i="1"/>
  <c r="CT87" i="1"/>
  <c r="CU87" i="1"/>
  <c r="CV87" i="1"/>
  <c r="CW87" i="1"/>
  <c r="CX87" i="1"/>
  <c r="CY87" i="1"/>
  <c r="CZ87" i="1"/>
  <c r="DA87" i="1"/>
  <c r="DB87" i="1"/>
  <c r="DC87" i="1"/>
  <c r="DD87" i="1"/>
  <c r="DE87" i="1"/>
  <c r="CO88" i="1"/>
  <c r="CP88" i="1"/>
  <c r="CQ88" i="1"/>
  <c r="CR88" i="1"/>
  <c r="CS88" i="1"/>
  <c r="CT88" i="1"/>
  <c r="CU88" i="1"/>
  <c r="CV88" i="1"/>
  <c r="CW88" i="1"/>
  <c r="CX88" i="1"/>
  <c r="CY88" i="1"/>
  <c r="CZ88" i="1"/>
  <c r="DA88" i="1"/>
  <c r="DB88" i="1"/>
  <c r="DC88" i="1"/>
  <c r="DD88" i="1"/>
  <c r="DE88" i="1"/>
  <c r="CO89" i="1"/>
  <c r="CP89" i="1"/>
  <c r="CQ89" i="1"/>
  <c r="CR89" i="1"/>
  <c r="CS89" i="1"/>
  <c r="CT89" i="1"/>
  <c r="CU89" i="1"/>
  <c r="CV89" i="1"/>
  <c r="CW89" i="1"/>
  <c r="CX89" i="1"/>
  <c r="CY89" i="1"/>
  <c r="CZ89" i="1"/>
  <c r="DA89" i="1"/>
  <c r="DB89" i="1"/>
  <c r="DC89" i="1"/>
  <c r="DD89" i="1"/>
  <c r="DE89" i="1"/>
  <c r="CO90" i="1"/>
  <c r="CP90" i="1"/>
  <c r="CQ90" i="1"/>
  <c r="CR90" i="1"/>
  <c r="CS90" i="1"/>
  <c r="CT90" i="1"/>
  <c r="CU90" i="1"/>
  <c r="CV90" i="1"/>
  <c r="CW90" i="1"/>
  <c r="CX90" i="1"/>
  <c r="CY90" i="1"/>
  <c r="CZ90" i="1"/>
  <c r="DA90" i="1"/>
  <c r="DB90" i="1"/>
  <c r="DC90" i="1"/>
  <c r="DD90" i="1"/>
  <c r="DE90" i="1"/>
  <c r="CO91" i="1"/>
  <c r="CP91" i="1"/>
  <c r="CQ91" i="1"/>
  <c r="CR91" i="1"/>
  <c r="CS91" i="1"/>
  <c r="CT91" i="1"/>
  <c r="CU91" i="1"/>
  <c r="CV91" i="1"/>
  <c r="CW91" i="1"/>
  <c r="CX91" i="1"/>
  <c r="CY91" i="1"/>
  <c r="CZ91" i="1"/>
  <c r="DA91" i="1"/>
  <c r="DB91" i="1"/>
  <c r="DC91" i="1"/>
  <c r="DD91" i="1"/>
  <c r="DE91" i="1"/>
  <c r="CO92" i="1"/>
  <c r="CP92" i="1"/>
  <c r="CQ92" i="1"/>
  <c r="CR92" i="1"/>
  <c r="CS92" i="1"/>
  <c r="CT92" i="1"/>
  <c r="CU92" i="1"/>
  <c r="CV92" i="1"/>
  <c r="CW92" i="1"/>
  <c r="CX92" i="1"/>
  <c r="CY92" i="1"/>
  <c r="CZ92" i="1"/>
  <c r="DA92" i="1"/>
  <c r="DB92" i="1"/>
  <c r="DC92" i="1"/>
  <c r="DD92" i="1"/>
  <c r="DE92" i="1"/>
  <c r="CO93" i="1"/>
  <c r="CP93" i="1"/>
  <c r="CQ93" i="1"/>
  <c r="CR93" i="1"/>
  <c r="CS93" i="1"/>
  <c r="CT93" i="1"/>
  <c r="CU93" i="1"/>
  <c r="CV93" i="1"/>
  <c r="CW93" i="1"/>
  <c r="CX93" i="1"/>
  <c r="CY93" i="1"/>
  <c r="CZ93" i="1"/>
  <c r="DA93" i="1"/>
  <c r="DB93" i="1"/>
  <c r="DC93" i="1"/>
  <c r="DD93" i="1"/>
  <c r="DE93" i="1"/>
  <c r="CO94" i="1"/>
  <c r="CP94" i="1"/>
  <c r="CQ94" i="1"/>
  <c r="CR94" i="1"/>
  <c r="CS94" i="1"/>
  <c r="CT94" i="1"/>
  <c r="CU94" i="1"/>
  <c r="CV94" i="1"/>
  <c r="CW94" i="1"/>
  <c r="CX94" i="1"/>
  <c r="CY94" i="1"/>
  <c r="CZ94" i="1"/>
  <c r="DA94" i="1"/>
  <c r="DB94" i="1"/>
  <c r="DC94" i="1"/>
  <c r="DD94" i="1"/>
  <c r="DE94" i="1"/>
  <c r="CO95" i="1"/>
  <c r="CP95" i="1"/>
  <c r="CQ95" i="1"/>
  <c r="CR95" i="1"/>
  <c r="CS95" i="1"/>
  <c r="CT95" i="1"/>
  <c r="CU95" i="1"/>
  <c r="CV95" i="1"/>
  <c r="CW95" i="1"/>
  <c r="CX95" i="1"/>
  <c r="CY95" i="1"/>
  <c r="CZ95" i="1"/>
  <c r="DA95" i="1"/>
  <c r="DB95" i="1"/>
  <c r="DC95" i="1"/>
  <c r="DD95" i="1"/>
  <c r="DE95" i="1"/>
  <c r="CO96" i="1"/>
  <c r="CP96" i="1"/>
  <c r="CQ96" i="1"/>
  <c r="CR96" i="1"/>
  <c r="CS96" i="1"/>
  <c r="CT96" i="1"/>
  <c r="CU96" i="1"/>
  <c r="CV96" i="1"/>
  <c r="CW96" i="1"/>
  <c r="CX96" i="1"/>
  <c r="CY96" i="1"/>
  <c r="CZ96" i="1"/>
  <c r="DA96" i="1"/>
  <c r="DB96" i="1"/>
  <c r="DC96" i="1"/>
  <c r="DD96" i="1"/>
  <c r="DE96" i="1"/>
  <c r="CO97" i="1"/>
  <c r="CP97" i="1"/>
  <c r="CQ97" i="1"/>
  <c r="CR97" i="1"/>
  <c r="CS97" i="1"/>
  <c r="CT97" i="1"/>
  <c r="CU97" i="1"/>
  <c r="CV97" i="1"/>
  <c r="CW97" i="1"/>
  <c r="CX97" i="1"/>
  <c r="CY97" i="1"/>
  <c r="CZ97" i="1"/>
  <c r="DA97" i="1"/>
  <c r="DB97" i="1"/>
  <c r="DC97" i="1"/>
  <c r="DD97" i="1"/>
  <c r="DE97" i="1"/>
  <c r="CO98" i="1"/>
  <c r="CP98" i="1"/>
  <c r="CQ98" i="1"/>
  <c r="CR98" i="1"/>
  <c r="CS98" i="1"/>
  <c r="CT98" i="1"/>
  <c r="CU98" i="1"/>
  <c r="CV98" i="1"/>
  <c r="CW98" i="1"/>
  <c r="CX98" i="1"/>
  <c r="CY98" i="1"/>
  <c r="CZ98" i="1"/>
  <c r="DA98" i="1"/>
  <c r="DB98" i="1"/>
  <c r="DC98" i="1"/>
  <c r="DD98" i="1"/>
  <c r="DE98" i="1"/>
  <c r="CO99" i="1"/>
  <c r="CP99" i="1"/>
  <c r="CQ99" i="1"/>
  <c r="CR99" i="1"/>
  <c r="CS99" i="1"/>
  <c r="CT99" i="1"/>
  <c r="CU99" i="1"/>
  <c r="CV99" i="1"/>
  <c r="CW99" i="1"/>
  <c r="CX99" i="1"/>
  <c r="CY99" i="1"/>
  <c r="CZ99" i="1"/>
  <c r="DA99" i="1"/>
  <c r="DB99" i="1"/>
  <c r="DC99" i="1"/>
  <c r="DD99" i="1"/>
  <c r="DE99" i="1"/>
  <c r="CO100" i="1"/>
  <c r="CP100" i="1"/>
  <c r="CQ100" i="1"/>
  <c r="CR100" i="1"/>
  <c r="CS100" i="1"/>
  <c r="CT100" i="1"/>
  <c r="CU100" i="1"/>
  <c r="CV100" i="1"/>
  <c r="CW100" i="1"/>
  <c r="CX100" i="1"/>
  <c r="CY100" i="1"/>
  <c r="CZ100" i="1"/>
  <c r="DA100" i="1"/>
  <c r="DB100" i="1"/>
  <c r="DC100" i="1"/>
  <c r="DD100" i="1"/>
  <c r="DE100" i="1"/>
  <c r="CO101" i="1"/>
  <c r="CP101" i="1"/>
  <c r="CQ101" i="1"/>
  <c r="CR101" i="1"/>
  <c r="CS101" i="1"/>
  <c r="CT101" i="1"/>
  <c r="CU101" i="1"/>
  <c r="CV101" i="1"/>
  <c r="CW101" i="1"/>
  <c r="CX101" i="1"/>
  <c r="CY101" i="1"/>
  <c r="CZ101" i="1"/>
  <c r="DA101" i="1"/>
  <c r="DB101" i="1"/>
  <c r="DC101" i="1"/>
  <c r="DD101" i="1"/>
  <c r="DE101" i="1"/>
  <c r="CO102" i="1"/>
  <c r="CP102" i="1"/>
  <c r="CQ102" i="1"/>
  <c r="CR102" i="1"/>
  <c r="CS102" i="1"/>
  <c r="CT102" i="1"/>
  <c r="CU102" i="1"/>
  <c r="CV102" i="1"/>
  <c r="CW102" i="1"/>
  <c r="CX102" i="1"/>
  <c r="CY102" i="1"/>
  <c r="CZ102" i="1"/>
  <c r="DA102" i="1"/>
  <c r="DB102" i="1"/>
  <c r="DC102" i="1"/>
  <c r="DD102" i="1"/>
  <c r="DE102" i="1"/>
  <c r="CO103" i="1"/>
  <c r="CP103" i="1"/>
  <c r="CQ103" i="1"/>
  <c r="CR103" i="1"/>
  <c r="CS103" i="1"/>
  <c r="CT103" i="1"/>
  <c r="CU103" i="1"/>
  <c r="CV103" i="1"/>
  <c r="CW103" i="1"/>
  <c r="CX103" i="1"/>
  <c r="CY103" i="1"/>
  <c r="CZ103" i="1"/>
  <c r="DA103" i="1"/>
  <c r="DB103" i="1"/>
  <c r="DC103" i="1"/>
  <c r="DD103" i="1"/>
  <c r="DE103" i="1"/>
  <c r="CP78" i="1"/>
  <c r="CQ78" i="1"/>
  <c r="CR78" i="1"/>
  <c r="CS78" i="1"/>
  <c r="CT78" i="1"/>
  <c r="CU78" i="1"/>
  <c r="CV78" i="1"/>
  <c r="CW78" i="1"/>
  <c r="CX78" i="1"/>
  <c r="CY78" i="1"/>
  <c r="CZ78" i="1"/>
  <c r="DA78" i="1"/>
  <c r="DB78" i="1"/>
  <c r="DC78" i="1"/>
  <c r="DD78" i="1"/>
  <c r="DE78" i="1"/>
  <c r="CO78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CM94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CM93" i="1"/>
  <c r="CL93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CM92" i="1"/>
  <c r="CL92" i="1"/>
  <c r="CK92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CM91" i="1"/>
  <c r="CL91" i="1"/>
  <c r="CK91" i="1"/>
  <c r="CJ91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CM90" i="1"/>
  <c r="CL90" i="1"/>
  <c r="CK90" i="1"/>
  <c r="CJ90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CM89" i="1"/>
  <c r="CL89" i="1"/>
  <c r="CK89" i="1"/>
  <c r="CJ89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CM88" i="1"/>
  <c r="CL88" i="1"/>
  <c r="CK88" i="1"/>
  <c r="CJ88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CM87" i="1"/>
  <c r="CL87" i="1"/>
  <c r="CK87" i="1"/>
  <c r="CJ87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CM86" i="1"/>
  <c r="CL86" i="1"/>
  <c r="CK86" i="1"/>
  <c r="CJ86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CM85" i="1"/>
  <c r="CL85" i="1"/>
  <c r="CK85" i="1"/>
  <c r="CJ85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W42" i="1"/>
  <c r="BX42" i="1"/>
  <c r="BY42" i="1"/>
  <c r="BZ42" i="1"/>
  <c r="CA42" i="1"/>
  <c r="CB42" i="1"/>
  <c r="CC42" i="1"/>
  <c r="CU46" i="1" s="1"/>
  <c r="CD42" i="1"/>
  <c r="CE42" i="1"/>
  <c r="CF42" i="1"/>
  <c r="CX49" i="1" s="1"/>
  <c r="CG42" i="1"/>
  <c r="CY47" i="1" s="1"/>
  <c r="CH42" i="1"/>
  <c r="CZ47" i="1" s="1"/>
  <c r="CI42" i="1"/>
  <c r="DA49" i="1" s="1"/>
  <c r="CJ42" i="1"/>
  <c r="DB66" i="1" s="1"/>
  <c r="CK42" i="1"/>
  <c r="CL42" i="1"/>
  <c r="DD42" i="1" s="1"/>
  <c r="CM42" i="1"/>
  <c r="BW43" i="1"/>
  <c r="BX43" i="1"/>
  <c r="BY43" i="1"/>
  <c r="BZ43" i="1"/>
  <c r="CA43" i="1"/>
  <c r="CB43" i="1"/>
  <c r="CT51" i="1" s="1"/>
  <c r="CC43" i="1"/>
  <c r="CU48" i="1" s="1"/>
  <c r="CD43" i="1"/>
  <c r="CV48" i="1" s="1"/>
  <c r="CE43" i="1"/>
  <c r="CW48" i="1" s="1"/>
  <c r="CF43" i="1"/>
  <c r="CX48" i="1" s="1"/>
  <c r="CG43" i="1"/>
  <c r="CY48" i="1" s="1"/>
  <c r="CH43" i="1"/>
  <c r="CZ48" i="1" s="1"/>
  <c r="CI43" i="1"/>
  <c r="DA48" i="1" s="1"/>
  <c r="CJ43" i="1"/>
  <c r="CK43" i="1"/>
  <c r="CL43" i="1"/>
  <c r="CM43" i="1"/>
  <c r="BW44" i="1"/>
  <c r="BX44" i="1"/>
  <c r="BY44" i="1"/>
  <c r="BZ44" i="1"/>
  <c r="CA44" i="1"/>
  <c r="CS46" i="1" s="1"/>
  <c r="CB44" i="1"/>
  <c r="CT52" i="1" s="1"/>
  <c r="CC44" i="1"/>
  <c r="CU52" i="1" s="1"/>
  <c r="CD44" i="1"/>
  <c r="CV52" i="1" s="1"/>
  <c r="CE44" i="1"/>
  <c r="CW52" i="1" s="1"/>
  <c r="CF44" i="1"/>
  <c r="CX52" i="1" s="1"/>
  <c r="CG44" i="1"/>
  <c r="CH44" i="1"/>
  <c r="CI44" i="1"/>
  <c r="CJ44" i="1"/>
  <c r="CK44" i="1"/>
  <c r="CL44" i="1"/>
  <c r="CM44" i="1"/>
  <c r="BW45" i="1"/>
  <c r="BX45" i="1"/>
  <c r="BY45" i="1"/>
  <c r="BZ45" i="1"/>
  <c r="CR46" i="1" s="1"/>
  <c r="CA45" i="1"/>
  <c r="CS59" i="1" s="1"/>
  <c r="CB45" i="1"/>
  <c r="CT55" i="1" s="1"/>
  <c r="CC45" i="1"/>
  <c r="CU55" i="1" s="1"/>
  <c r="CD45" i="1"/>
  <c r="CE45" i="1"/>
  <c r="CF45" i="1"/>
  <c r="CG45" i="1"/>
  <c r="CH45" i="1"/>
  <c r="CI45" i="1"/>
  <c r="CJ45" i="1"/>
  <c r="CK45" i="1"/>
  <c r="CL45" i="1"/>
  <c r="CM45" i="1"/>
  <c r="BW46" i="1"/>
  <c r="BX46" i="1"/>
  <c r="BY46" i="1"/>
  <c r="CQ54" i="1" s="1"/>
  <c r="BZ46" i="1"/>
  <c r="CA46" i="1"/>
  <c r="CB46" i="1"/>
  <c r="CC46" i="1"/>
  <c r="CD46" i="1"/>
  <c r="CE46" i="1"/>
  <c r="CF46" i="1"/>
  <c r="CG46" i="1"/>
  <c r="CH46" i="1"/>
  <c r="CI46" i="1"/>
  <c r="CJ46" i="1"/>
  <c r="CK46" i="1"/>
  <c r="CL46" i="1"/>
  <c r="CM46" i="1"/>
  <c r="BW47" i="1"/>
  <c r="CO47" i="1" s="1"/>
  <c r="BX47" i="1"/>
  <c r="CP47" i="1" s="1"/>
  <c r="BY47" i="1"/>
  <c r="BZ47" i="1"/>
  <c r="CA47" i="1"/>
  <c r="CB47" i="1"/>
  <c r="CC47" i="1"/>
  <c r="CD47" i="1"/>
  <c r="CE47" i="1"/>
  <c r="CW66" i="1" s="1"/>
  <c r="CF47" i="1"/>
  <c r="CX66" i="1" s="1"/>
  <c r="CG47" i="1"/>
  <c r="CY66" i="1" s="1"/>
  <c r="CH47" i="1"/>
  <c r="CI47" i="1"/>
  <c r="CJ47" i="1"/>
  <c r="CK47" i="1"/>
  <c r="CL47" i="1"/>
  <c r="CM47" i="1"/>
  <c r="BW48" i="1"/>
  <c r="CO52" i="1" s="1"/>
  <c r="BX48" i="1"/>
  <c r="CP50" i="1" s="1"/>
  <c r="BY48" i="1"/>
  <c r="BZ48" i="1"/>
  <c r="CR66" i="1" s="1"/>
  <c r="CA48" i="1"/>
  <c r="CS66" i="1" s="1"/>
  <c r="CB48" i="1"/>
  <c r="CT66" i="1" s="1"/>
  <c r="CC48" i="1"/>
  <c r="CU66" i="1" s="1"/>
  <c r="CD48" i="1"/>
  <c r="CE48" i="1"/>
  <c r="CF48" i="1"/>
  <c r="CG48" i="1"/>
  <c r="CH48" i="1"/>
  <c r="CI48" i="1"/>
  <c r="CJ48" i="1"/>
  <c r="CK48" i="1"/>
  <c r="CL48" i="1"/>
  <c r="CM48" i="1"/>
  <c r="BW49" i="1"/>
  <c r="CO65" i="1" s="1"/>
  <c r="BX49" i="1"/>
  <c r="CP65" i="1" s="1"/>
  <c r="BY49" i="1"/>
  <c r="CQ60" i="1" s="1"/>
  <c r="BZ49" i="1"/>
  <c r="CR60" i="1" s="1"/>
  <c r="CA49" i="1"/>
  <c r="CS60" i="1" s="1"/>
  <c r="CB49" i="1"/>
  <c r="CC49" i="1"/>
  <c r="CU53" i="1" s="1"/>
  <c r="CD49" i="1"/>
  <c r="CV53" i="1" s="1"/>
  <c r="CE49" i="1"/>
  <c r="CW53" i="1" s="1"/>
  <c r="CF49" i="1"/>
  <c r="CG49" i="1"/>
  <c r="CH49" i="1"/>
  <c r="CI49" i="1"/>
  <c r="CJ49" i="1"/>
  <c r="CK49" i="1"/>
  <c r="CL49" i="1"/>
  <c r="CM49" i="1"/>
  <c r="BW50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CJ50" i="1"/>
  <c r="CK50" i="1"/>
  <c r="CL50" i="1"/>
  <c r="CM50" i="1"/>
  <c r="BW51" i="1"/>
  <c r="BX51" i="1"/>
  <c r="BY51" i="1"/>
  <c r="CQ56" i="1" s="1"/>
  <c r="BZ51" i="1"/>
  <c r="CA51" i="1"/>
  <c r="CB51" i="1"/>
  <c r="CC51" i="1"/>
  <c r="CD51" i="1"/>
  <c r="CE51" i="1"/>
  <c r="CF51" i="1"/>
  <c r="CG51" i="1"/>
  <c r="CH51" i="1"/>
  <c r="CI51" i="1"/>
  <c r="CJ51" i="1"/>
  <c r="CK51" i="1"/>
  <c r="CL51" i="1"/>
  <c r="CM51" i="1"/>
  <c r="BW52" i="1"/>
  <c r="CO56" i="1" s="1"/>
  <c r="BX52" i="1"/>
  <c r="CP56" i="1" s="1"/>
  <c r="BY52" i="1"/>
  <c r="BZ52" i="1"/>
  <c r="CR56" i="1" s="1"/>
  <c r="CA52" i="1"/>
  <c r="CS56" i="1" s="1"/>
  <c r="CB52" i="1"/>
  <c r="CT56" i="1" s="1"/>
  <c r="CC52" i="1"/>
  <c r="CD52" i="1"/>
  <c r="CE52" i="1"/>
  <c r="CF52" i="1"/>
  <c r="CG52" i="1"/>
  <c r="CH52" i="1"/>
  <c r="CI52" i="1"/>
  <c r="CJ52" i="1"/>
  <c r="CK52" i="1"/>
  <c r="CL52" i="1"/>
  <c r="CM52" i="1"/>
  <c r="BW53" i="1"/>
  <c r="BX53" i="1"/>
  <c r="CP61" i="1" s="1"/>
  <c r="BY53" i="1"/>
  <c r="CQ61" i="1" s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BW54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CJ54" i="1"/>
  <c r="CK54" i="1"/>
  <c r="CL54" i="1"/>
  <c r="CM54" i="1"/>
  <c r="BW55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CJ55" i="1"/>
  <c r="CK55" i="1"/>
  <c r="CL55" i="1"/>
  <c r="CM55" i="1"/>
  <c r="BW56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CJ56" i="1"/>
  <c r="CK56" i="1"/>
  <c r="CL56" i="1"/>
  <c r="CM56" i="1"/>
  <c r="BW57" i="1"/>
  <c r="CO63" i="1" s="1"/>
  <c r="BX57" i="1"/>
  <c r="BY57" i="1"/>
  <c r="BZ57" i="1"/>
  <c r="CA57" i="1"/>
  <c r="CB57" i="1"/>
  <c r="CC57" i="1"/>
  <c r="CD57" i="1"/>
  <c r="CE57" i="1"/>
  <c r="CF57" i="1"/>
  <c r="CG57" i="1"/>
  <c r="CH57" i="1"/>
  <c r="CI57" i="1"/>
  <c r="CJ57" i="1"/>
  <c r="CK57" i="1"/>
  <c r="CL57" i="1"/>
  <c r="CM57" i="1"/>
  <c r="BW58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CJ58" i="1"/>
  <c r="CK58" i="1"/>
  <c r="CL58" i="1"/>
  <c r="CM58" i="1"/>
  <c r="BW59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CJ59" i="1"/>
  <c r="CK59" i="1"/>
  <c r="CL59" i="1"/>
  <c r="CM59" i="1"/>
  <c r="BW60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CJ60" i="1"/>
  <c r="CK60" i="1"/>
  <c r="CL60" i="1"/>
  <c r="CM60" i="1"/>
  <c r="BW61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CJ61" i="1"/>
  <c r="CK61" i="1"/>
  <c r="CL61" i="1"/>
  <c r="CM61" i="1"/>
  <c r="BW62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CJ62" i="1"/>
  <c r="CK62" i="1"/>
  <c r="CL62" i="1"/>
  <c r="CM62" i="1"/>
  <c r="BW63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CJ63" i="1"/>
  <c r="CK63" i="1"/>
  <c r="CL63" i="1"/>
  <c r="CM63" i="1"/>
  <c r="BW64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CJ64" i="1"/>
  <c r="CK64" i="1"/>
  <c r="CL64" i="1"/>
  <c r="CM64" i="1"/>
  <c r="BW65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CJ65" i="1"/>
  <c r="CK65" i="1"/>
  <c r="CL65" i="1"/>
  <c r="CM65" i="1"/>
  <c r="BW66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CJ66" i="1"/>
  <c r="CK66" i="1"/>
  <c r="CL66" i="1"/>
  <c r="CM66" i="1"/>
  <c r="BX41" i="1"/>
  <c r="CP42" i="1" s="1"/>
  <c r="BY41" i="1"/>
  <c r="BZ41" i="1"/>
  <c r="CA41" i="1"/>
  <c r="CB41" i="1"/>
  <c r="CC41" i="1"/>
  <c r="CD41" i="1"/>
  <c r="CV55" i="1" s="1"/>
  <c r="CE41" i="1"/>
  <c r="CF41" i="1"/>
  <c r="CG41" i="1"/>
  <c r="CH41" i="1"/>
  <c r="CI41" i="1"/>
  <c r="CJ41" i="1"/>
  <c r="CK41" i="1"/>
  <c r="CL41" i="1"/>
  <c r="CM41" i="1"/>
  <c r="DE42" i="1" s="1"/>
  <c r="BW41" i="1"/>
  <c r="CO42" i="1" s="1"/>
  <c r="CQ42" i="1"/>
  <c r="CR42" i="1"/>
  <c r="CS42" i="1"/>
  <c r="CT42" i="1"/>
  <c r="CU42" i="1"/>
  <c r="CV42" i="1"/>
  <c r="CP43" i="1"/>
  <c r="CQ43" i="1"/>
  <c r="CR43" i="1"/>
  <c r="CS43" i="1"/>
  <c r="CT43" i="1"/>
  <c r="CU43" i="1"/>
  <c r="CV43" i="1"/>
  <c r="CW43" i="1"/>
  <c r="CP44" i="1"/>
  <c r="CQ44" i="1"/>
  <c r="CR44" i="1"/>
  <c r="CS44" i="1"/>
  <c r="CT44" i="1"/>
  <c r="CP45" i="1"/>
  <c r="CQ45" i="1"/>
  <c r="CR45" i="1"/>
  <c r="CS45" i="1"/>
  <c r="CT45" i="1"/>
  <c r="CU45" i="1"/>
  <c r="CV45" i="1"/>
  <c r="CW45" i="1"/>
  <c r="CX45" i="1"/>
  <c r="CY45" i="1"/>
  <c r="CP46" i="1"/>
  <c r="CQ46" i="1"/>
  <c r="CQ47" i="1"/>
  <c r="CR47" i="1"/>
  <c r="CS47" i="1"/>
  <c r="CT47" i="1"/>
  <c r="CU47" i="1"/>
  <c r="CV47" i="1"/>
  <c r="CW47" i="1"/>
  <c r="CT49" i="1"/>
  <c r="CU49" i="1"/>
  <c r="CV49" i="1"/>
  <c r="CO51" i="1"/>
  <c r="CP51" i="1"/>
  <c r="CQ51" i="1"/>
  <c r="CR51" i="1"/>
  <c r="CS51" i="1"/>
  <c r="CO53" i="1"/>
  <c r="CO54" i="1"/>
  <c r="CO57" i="1"/>
  <c r="CP63" i="1"/>
  <c r="CZ66" i="1"/>
  <c r="CP41" i="1"/>
  <c r="CQ41" i="1"/>
  <c r="CR41" i="1"/>
  <c r="CS41" i="1"/>
  <c r="CT41" i="1"/>
  <c r="CU41" i="1"/>
  <c r="CV41" i="1"/>
  <c r="CW41" i="1"/>
  <c r="CX41" i="1"/>
  <c r="CY41" i="1"/>
  <c r="CZ41" i="1"/>
  <c r="DA41" i="1"/>
  <c r="DB41" i="1"/>
  <c r="CO41" i="1"/>
  <c r="BE41" i="1"/>
  <c r="BE42" i="1"/>
  <c r="BF42" i="1"/>
  <c r="BG42" i="1"/>
  <c r="BH42" i="1"/>
  <c r="BI42" i="1"/>
  <c r="BJ42" i="1"/>
  <c r="BK42" i="1"/>
  <c r="BL42" i="1"/>
  <c r="BM42" i="1"/>
  <c r="BN42" i="1"/>
  <c r="BO42" i="1"/>
  <c r="BP42" i="1"/>
  <c r="BQ42" i="1"/>
  <c r="BR42" i="1"/>
  <c r="BS42" i="1"/>
  <c r="BT42" i="1"/>
  <c r="BU42" i="1"/>
  <c r="BE43" i="1"/>
  <c r="BF43" i="1"/>
  <c r="BG43" i="1"/>
  <c r="BH43" i="1"/>
  <c r="BI43" i="1"/>
  <c r="BJ43" i="1"/>
  <c r="BK43" i="1"/>
  <c r="BL43" i="1"/>
  <c r="BM43" i="1"/>
  <c r="BN43" i="1"/>
  <c r="BO43" i="1"/>
  <c r="BP43" i="1"/>
  <c r="BQ43" i="1"/>
  <c r="BR43" i="1"/>
  <c r="BS43" i="1"/>
  <c r="BT43" i="1"/>
  <c r="BU43" i="1"/>
  <c r="BE44" i="1"/>
  <c r="BF44" i="1"/>
  <c r="BG44" i="1"/>
  <c r="BH44" i="1"/>
  <c r="BI44" i="1"/>
  <c r="BJ44" i="1"/>
  <c r="BK44" i="1"/>
  <c r="BL44" i="1"/>
  <c r="BM44" i="1"/>
  <c r="BN44" i="1"/>
  <c r="BO44" i="1"/>
  <c r="BP44" i="1"/>
  <c r="BQ44" i="1"/>
  <c r="BR44" i="1"/>
  <c r="BS44" i="1"/>
  <c r="BT44" i="1"/>
  <c r="BU44" i="1"/>
  <c r="BE45" i="1"/>
  <c r="BF45" i="1"/>
  <c r="BG45" i="1"/>
  <c r="BH45" i="1"/>
  <c r="BI45" i="1"/>
  <c r="BJ45" i="1"/>
  <c r="BK45" i="1"/>
  <c r="BL45" i="1"/>
  <c r="BM45" i="1"/>
  <c r="BN45" i="1"/>
  <c r="BO45" i="1"/>
  <c r="BP45" i="1"/>
  <c r="BQ45" i="1"/>
  <c r="BR45" i="1"/>
  <c r="BS45" i="1"/>
  <c r="BT45" i="1"/>
  <c r="BU45" i="1"/>
  <c r="BE46" i="1"/>
  <c r="BF46" i="1"/>
  <c r="BG46" i="1"/>
  <c r="BH46" i="1"/>
  <c r="BI46" i="1"/>
  <c r="BJ46" i="1"/>
  <c r="BK46" i="1"/>
  <c r="BL46" i="1"/>
  <c r="BM46" i="1"/>
  <c r="BN46" i="1"/>
  <c r="BO46" i="1"/>
  <c r="BP46" i="1"/>
  <c r="BQ46" i="1"/>
  <c r="BR46" i="1"/>
  <c r="BS46" i="1"/>
  <c r="BT46" i="1"/>
  <c r="BU46" i="1"/>
  <c r="BE47" i="1"/>
  <c r="BF47" i="1"/>
  <c r="BG47" i="1"/>
  <c r="BH47" i="1"/>
  <c r="BI47" i="1"/>
  <c r="BJ47" i="1"/>
  <c r="BK47" i="1"/>
  <c r="BL47" i="1"/>
  <c r="BM47" i="1"/>
  <c r="BN47" i="1"/>
  <c r="BO47" i="1"/>
  <c r="BP47" i="1"/>
  <c r="BQ47" i="1"/>
  <c r="BR47" i="1"/>
  <c r="BS47" i="1"/>
  <c r="BT47" i="1"/>
  <c r="BU47" i="1"/>
  <c r="BE48" i="1"/>
  <c r="BF48" i="1"/>
  <c r="BG48" i="1"/>
  <c r="BH48" i="1"/>
  <c r="BI48" i="1"/>
  <c r="BJ48" i="1"/>
  <c r="BK48" i="1"/>
  <c r="BL48" i="1"/>
  <c r="BM48" i="1"/>
  <c r="BN48" i="1"/>
  <c r="BO48" i="1"/>
  <c r="BP48" i="1"/>
  <c r="BQ48" i="1"/>
  <c r="BR48" i="1"/>
  <c r="BS48" i="1"/>
  <c r="BT48" i="1"/>
  <c r="BU48" i="1"/>
  <c r="BE49" i="1"/>
  <c r="BF49" i="1"/>
  <c r="BG49" i="1"/>
  <c r="BH49" i="1"/>
  <c r="BI49" i="1"/>
  <c r="BJ49" i="1"/>
  <c r="BK49" i="1"/>
  <c r="BL49" i="1"/>
  <c r="BM49" i="1"/>
  <c r="BN49" i="1"/>
  <c r="BO49" i="1"/>
  <c r="BP49" i="1"/>
  <c r="BQ49" i="1"/>
  <c r="BR49" i="1"/>
  <c r="BS49" i="1"/>
  <c r="BT49" i="1"/>
  <c r="BU49" i="1"/>
  <c r="BE50" i="1"/>
  <c r="BF50" i="1"/>
  <c r="BG50" i="1"/>
  <c r="BH50" i="1"/>
  <c r="BI50" i="1"/>
  <c r="BJ50" i="1"/>
  <c r="BK50" i="1"/>
  <c r="BL50" i="1"/>
  <c r="BM50" i="1"/>
  <c r="BN50" i="1"/>
  <c r="BO50" i="1"/>
  <c r="BP50" i="1"/>
  <c r="BQ50" i="1"/>
  <c r="BR50" i="1"/>
  <c r="BS50" i="1"/>
  <c r="BT50" i="1"/>
  <c r="BU50" i="1"/>
  <c r="BE51" i="1"/>
  <c r="BF51" i="1"/>
  <c r="BG51" i="1"/>
  <c r="BH51" i="1"/>
  <c r="BI51" i="1"/>
  <c r="BJ51" i="1"/>
  <c r="BK51" i="1"/>
  <c r="BL51" i="1"/>
  <c r="BM51" i="1"/>
  <c r="BN51" i="1"/>
  <c r="BO51" i="1"/>
  <c r="BP51" i="1"/>
  <c r="BQ51" i="1"/>
  <c r="BR51" i="1"/>
  <c r="BS51" i="1"/>
  <c r="BT51" i="1"/>
  <c r="BU51" i="1"/>
  <c r="BE52" i="1"/>
  <c r="BF52" i="1"/>
  <c r="BG52" i="1"/>
  <c r="BH52" i="1"/>
  <c r="BI52" i="1"/>
  <c r="BJ52" i="1"/>
  <c r="BK52" i="1"/>
  <c r="BL52" i="1"/>
  <c r="BM52" i="1"/>
  <c r="BN52" i="1"/>
  <c r="BO52" i="1"/>
  <c r="BP52" i="1"/>
  <c r="BQ52" i="1"/>
  <c r="BR52" i="1"/>
  <c r="BS52" i="1"/>
  <c r="BT52" i="1"/>
  <c r="BU52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E54" i="1"/>
  <c r="BF54" i="1"/>
  <c r="BG54" i="1"/>
  <c r="BH54" i="1"/>
  <c r="BI54" i="1"/>
  <c r="BJ54" i="1"/>
  <c r="BK54" i="1"/>
  <c r="BL54" i="1"/>
  <c r="BM54" i="1"/>
  <c r="BN54" i="1"/>
  <c r="BO54" i="1"/>
  <c r="BP54" i="1"/>
  <c r="BQ54" i="1"/>
  <c r="BR54" i="1"/>
  <c r="BS54" i="1"/>
  <c r="BT54" i="1"/>
  <c r="BU54" i="1"/>
  <c r="BE55" i="1"/>
  <c r="BF55" i="1"/>
  <c r="BG55" i="1"/>
  <c r="BH55" i="1"/>
  <c r="BI55" i="1"/>
  <c r="BJ55" i="1"/>
  <c r="BK55" i="1"/>
  <c r="BL55" i="1"/>
  <c r="BM55" i="1"/>
  <c r="BN55" i="1"/>
  <c r="BO55" i="1"/>
  <c r="BP55" i="1"/>
  <c r="BQ55" i="1"/>
  <c r="BR55" i="1"/>
  <c r="BS55" i="1"/>
  <c r="BT55" i="1"/>
  <c r="BU55" i="1"/>
  <c r="BE56" i="1"/>
  <c r="BF56" i="1"/>
  <c r="BG56" i="1"/>
  <c r="BH56" i="1"/>
  <c r="BI56" i="1"/>
  <c r="BJ56" i="1"/>
  <c r="BK56" i="1"/>
  <c r="BL56" i="1"/>
  <c r="BM56" i="1"/>
  <c r="BN56" i="1"/>
  <c r="BO56" i="1"/>
  <c r="BP56" i="1"/>
  <c r="BQ56" i="1"/>
  <c r="BR56" i="1"/>
  <c r="BS56" i="1"/>
  <c r="BT56" i="1"/>
  <c r="BU56" i="1"/>
  <c r="BE57" i="1"/>
  <c r="BF57" i="1"/>
  <c r="BG57" i="1"/>
  <c r="BH57" i="1"/>
  <c r="BI57" i="1"/>
  <c r="BJ57" i="1"/>
  <c r="BK57" i="1"/>
  <c r="BL57" i="1"/>
  <c r="BM57" i="1"/>
  <c r="BN57" i="1"/>
  <c r="BO57" i="1"/>
  <c r="BP57" i="1"/>
  <c r="BQ57" i="1"/>
  <c r="BR57" i="1"/>
  <c r="BS57" i="1"/>
  <c r="BT57" i="1"/>
  <c r="BU57" i="1"/>
  <c r="BE58" i="1"/>
  <c r="BF58" i="1"/>
  <c r="BG58" i="1"/>
  <c r="BH58" i="1"/>
  <c r="BI58" i="1"/>
  <c r="BJ58" i="1"/>
  <c r="BK58" i="1"/>
  <c r="BL58" i="1"/>
  <c r="BM58" i="1"/>
  <c r="BN58" i="1"/>
  <c r="BO58" i="1"/>
  <c r="BP58" i="1"/>
  <c r="BQ58" i="1"/>
  <c r="BR58" i="1"/>
  <c r="BS58" i="1"/>
  <c r="BT58" i="1"/>
  <c r="BU58" i="1"/>
  <c r="BE59" i="1"/>
  <c r="BF59" i="1"/>
  <c r="BG59" i="1"/>
  <c r="BH59" i="1"/>
  <c r="BI59" i="1"/>
  <c r="BJ59" i="1"/>
  <c r="BK59" i="1"/>
  <c r="BL59" i="1"/>
  <c r="BM59" i="1"/>
  <c r="BN59" i="1"/>
  <c r="BO59" i="1"/>
  <c r="BP59" i="1"/>
  <c r="BQ59" i="1"/>
  <c r="BR59" i="1"/>
  <c r="BS59" i="1"/>
  <c r="BT59" i="1"/>
  <c r="BU59" i="1"/>
  <c r="BE60" i="1"/>
  <c r="BF60" i="1"/>
  <c r="BG60" i="1"/>
  <c r="BH60" i="1"/>
  <c r="BI60" i="1"/>
  <c r="BJ60" i="1"/>
  <c r="BK60" i="1"/>
  <c r="BL60" i="1"/>
  <c r="BM60" i="1"/>
  <c r="BN60" i="1"/>
  <c r="BO60" i="1"/>
  <c r="BP60" i="1"/>
  <c r="BQ60" i="1"/>
  <c r="BR60" i="1"/>
  <c r="BS60" i="1"/>
  <c r="BT60" i="1"/>
  <c r="BU60" i="1"/>
  <c r="BE61" i="1"/>
  <c r="BF61" i="1"/>
  <c r="BG61" i="1"/>
  <c r="BH61" i="1"/>
  <c r="BI61" i="1"/>
  <c r="BJ61" i="1"/>
  <c r="BK61" i="1"/>
  <c r="BL61" i="1"/>
  <c r="BM61" i="1"/>
  <c r="BN61" i="1"/>
  <c r="BO61" i="1"/>
  <c r="BP61" i="1"/>
  <c r="BQ61" i="1"/>
  <c r="BR61" i="1"/>
  <c r="BS61" i="1"/>
  <c r="BT61" i="1"/>
  <c r="BU61" i="1"/>
  <c r="BE62" i="1"/>
  <c r="BF62" i="1"/>
  <c r="BG62" i="1"/>
  <c r="BH62" i="1"/>
  <c r="BI62" i="1"/>
  <c r="BJ62" i="1"/>
  <c r="BK62" i="1"/>
  <c r="BL62" i="1"/>
  <c r="BM62" i="1"/>
  <c r="BN62" i="1"/>
  <c r="BO62" i="1"/>
  <c r="BP62" i="1"/>
  <c r="BQ62" i="1"/>
  <c r="BR62" i="1"/>
  <c r="BS62" i="1"/>
  <c r="BT62" i="1"/>
  <c r="BU62" i="1"/>
  <c r="BE63" i="1"/>
  <c r="BF63" i="1"/>
  <c r="BG63" i="1"/>
  <c r="BH63" i="1"/>
  <c r="BI63" i="1"/>
  <c r="BJ63" i="1"/>
  <c r="BK63" i="1"/>
  <c r="BL63" i="1"/>
  <c r="BM63" i="1"/>
  <c r="BN63" i="1"/>
  <c r="BO63" i="1"/>
  <c r="BP63" i="1"/>
  <c r="BQ63" i="1"/>
  <c r="BR63" i="1"/>
  <c r="BS63" i="1"/>
  <c r="BT63" i="1"/>
  <c r="BU63" i="1"/>
  <c r="BE64" i="1"/>
  <c r="BF64" i="1"/>
  <c r="BG64" i="1"/>
  <c r="BH64" i="1"/>
  <c r="BI64" i="1"/>
  <c r="BJ64" i="1"/>
  <c r="BK64" i="1"/>
  <c r="BL64" i="1"/>
  <c r="BM64" i="1"/>
  <c r="BN64" i="1"/>
  <c r="BO64" i="1"/>
  <c r="BP64" i="1"/>
  <c r="BQ64" i="1"/>
  <c r="BR64" i="1"/>
  <c r="BS64" i="1"/>
  <c r="BT64" i="1"/>
  <c r="BU64" i="1"/>
  <c r="BE65" i="1"/>
  <c r="BF65" i="1"/>
  <c r="BG65" i="1"/>
  <c r="BH65" i="1"/>
  <c r="BI65" i="1"/>
  <c r="BJ65" i="1"/>
  <c r="BK65" i="1"/>
  <c r="BL65" i="1"/>
  <c r="BM65" i="1"/>
  <c r="BN65" i="1"/>
  <c r="BO65" i="1"/>
  <c r="BP65" i="1"/>
  <c r="BQ65" i="1"/>
  <c r="BR65" i="1"/>
  <c r="BS65" i="1"/>
  <c r="BT65" i="1"/>
  <c r="BU65" i="1"/>
  <c r="BE66" i="1"/>
  <c r="BF66" i="1"/>
  <c r="BG66" i="1"/>
  <c r="BH66" i="1"/>
  <c r="BI66" i="1"/>
  <c r="BJ66" i="1"/>
  <c r="BK66" i="1"/>
  <c r="BL66" i="1"/>
  <c r="BM66" i="1"/>
  <c r="BN66" i="1"/>
  <c r="BO66" i="1"/>
  <c r="BP66" i="1"/>
  <c r="BQ66" i="1"/>
  <c r="BR66" i="1"/>
  <c r="BS66" i="1"/>
  <c r="BT66" i="1"/>
  <c r="BU66" i="1"/>
  <c r="BF41" i="1"/>
  <c r="BG41" i="1"/>
  <c r="BH41" i="1"/>
  <c r="BI41" i="1"/>
  <c r="BJ41" i="1"/>
  <c r="BK41" i="1"/>
  <c r="BL41" i="1"/>
  <c r="BM41" i="1"/>
  <c r="BN41" i="1"/>
  <c r="BO41" i="1"/>
  <c r="BP41" i="1"/>
  <c r="BQ41" i="1"/>
  <c r="BR41" i="1"/>
  <c r="BS41" i="1"/>
  <c r="BT41" i="1"/>
  <c r="BU41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Q51" i="1"/>
  <c r="AP51" i="1"/>
  <c r="AO51" i="1"/>
  <c r="AN51" i="1"/>
  <c r="AM51" i="1"/>
  <c r="BC50" i="1"/>
  <c r="BB50" i="1"/>
  <c r="BA50" i="1"/>
  <c r="AZ50" i="1"/>
  <c r="AY50" i="1"/>
  <c r="AX50" i="1"/>
  <c r="AW50" i="1"/>
  <c r="AV50" i="1"/>
  <c r="AU50" i="1"/>
  <c r="AT50" i="1"/>
  <c r="AS50" i="1"/>
  <c r="AR50" i="1"/>
  <c r="AQ50" i="1"/>
  <c r="AP50" i="1"/>
  <c r="AO50" i="1"/>
  <c r="AN50" i="1"/>
  <c r="AM50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BC48" i="1"/>
  <c r="BB48" i="1"/>
  <c r="BA48" i="1"/>
  <c r="AZ48" i="1"/>
  <c r="AY48" i="1"/>
  <c r="AX48" i="1"/>
  <c r="AW48" i="1"/>
  <c r="AV48" i="1"/>
  <c r="AU48" i="1"/>
  <c r="AT48" i="1"/>
  <c r="AS48" i="1"/>
  <c r="AR48" i="1"/>
  <c r="AQ48" i="1"/>
  <c r="AP48" i="1"/>
  <c r="AO48" i="1"/>
  <c r="AN48" i="1"/>
  <c r="AM48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BC46" i="1"/>
  <c r="BB46" i="1"/>
  <c r="BA46" i="1"/>
  <c r="AZ46" i="1"/>
  <c r="AY46" i="1"/>
  <c r="AX46" i="1"/>
  <c r="AW46" i="1"/>
  <c r="AV46" i="1"/>
  <c r="AU46" i="1"/>
  <c r="AT46" i="1"/>
  <c r="AS46" i="1"/>
  <c r="AR46" i="1"/>
  <c r="AQ46" i="1"/>
  <c r="AP46" i="1"/>
  <c r="AO46" i="1"/>
  <c r="AN46" i="1"/>
  <c r="AM46" i="1"/>
  <c r="BC45" i="1"/>
  <c r="BB45" i="1"/>
  <c r="BA45" i="1"/>
  <c r="AZ45" i="1"/>
  <c r="AY45" i="1"/>
  <c r="AX45" i="1"/>
  <c r="AW45" i="1"/>
  <c r="AV45" i="1"/>
  <c r="AU45" i="1"/>
  <c r="AT45" i="1"/>
  <c r="AS45" i="1"/>
  <c r="AR45" i="1"/>
  <c r="AQ45" i="1"/>
  <c r="AP45" i="1"/>
  <c r="AO45" i="1"/>
  <c r="AN45" i="1"/>
  <c r="AM45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BC43" i="1"/>
  <c r="BB43" i="1"/>
  <c r="BA43" i="1"/>
  <c r="AZ43" i="1"/>
  <c r="AY43" i="1"/>
  <c r="AX43" i="1"/>
  <c r="AW43" i="1"/>
  <c r="AV43" i="1"/>
  <c r="AU43" i="1"/>
  <c r="AT43" i="1"/>
  <c r="AS43" i="1"/>
  <c r="AR43" i="1"/>
  <c r="AQ43" i="1"/>
  <c r="AP43" i="1"/>
  <c r="AO43" i="1"/>
  <c r="AN43" i="1"/>
  <c r="AM43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I21" i="1"/>
  <c r="I22" i="1"/>
  <c r="I23" i="1"/>
  <c r="I20" i="1"/>
  <c r="H21" i="1"/>
  <c r="H22" i="1"/>
  <c r="H23" i="1"/>
  <c r="H20" i="1"/>
  <c r="G21" i="1"/>
  <c r="G22" i="1"/>
  <c r="G23" i="1"/>
  <c r="G20" i="1"/>
  <c r="F21" i="1"/>
  <c r="F22" i="1"/>
  <c r="F23" i="1"/>
  <c r="F20" i="1"/>
  <c r="E34" i="1"/>
  <c r="E33" i="1"/>
  <c r="E32" i="1"/>
  <c r="E31" i="1"/>
  <c r="E23" i="1"/>
  <c r="E22" i="1"/>
  <c r="E21" i="1"/>
  <c r="E20" i="1"/>
  <c r="L9" i="1"/>
  <c r="M9" i="1"/>
  <c r="L10" i="1"/>
  <c r="M10" i="1"/>
  <c r="L11" i="1"/>
  <c r="M11" i="1"/>
  <c r="M8" i="1"/>
  <c r="L8" i="1"/>
  <c r="F8" i="1"/>
  <c r="J8" i="1"/>
  <c r="J11" i="1"/>
  <c r="I11" i="1"/>
  <c r="K11" i="1" s="1"/>
  <c r="J10" i="1"/>
  <c r="I10" i="1"/>
  <c r="J9" i="1"/>
  <c r="I9" i="1"/>
  <c r="I8" i="1"/>
  <c r="F9" i="1"/>
  <c r="F10" i="1"/>
  <c r="F11" i="1"/>
  <c r="E9" i="1"/>
  <c r="E10" i="1"/>
  <c r="E11" i="1"/>
  <c r="E8" i="1"/>
  <c r="K8" i="1" s="1"/>
  <c r="CU56" i="1" l="1"/>
  <c r="DC46" i="1"/>
  <c r="DC47" i="1"/>
  <c r="DC45" i="1"/>
  <c r="DC44" i="1"/>
  <c r="DC43" i="1"/>
  <c r="CZ50" i="1"/>
  <c r="CW42" i="1"/>
  <c r="CW51" i="1"/>
  <c r="CP60" i="1"/>
  <c r="CW50" i="1"/>
  <c r="CY46" i="1"/>
  <c r="DD47" i="1"/>
  <c r="CV51" i="1"/>
  <c r="CV50" i="1"/>
  <c r="CV54" i="1"/>
  <c r="CX46" i="1"/>
  <c r="DC48" i="1"/>
  <c r="CR64" i="1"/>
  <c r="CU54" i="1"/>
  <c r="CO50" i="1"/>
  <c r="CT48" i="1"/>
  <c r="CT50" i="1"/>
  <c r="CQ59" i="1"/>
  <c r="CT54" i="1"/>
  <c r="CS48" i="1"/>
  <c r="CV46" i="1"/>
  <c r="CP66" i="1"/>
  <c r="CS57" i="1"/>
  <c r="CP59" i="1"/>
  <c r="CQ52" i="1"/>
  <c r="CZ49" i="1"/>
  <c r="CR57" i="1"/>
  <c r="DC66" i="1"/>
  <c r="CO64" i="1"/>
  <c r="CS58" i="1"/>
  <c r="CR54" i="1"/>
  <c r="CY49" i="1"/>
  <c r="CT46" i="1"/>
  <c r="DE66" i="1"/>
  <c r="CO49" i="1"/>
  <c r="CQ50" i="1"/>
  <c r="CR63" i="1"/>
  <c r="CQ57" i="1"/>
  <c r="CV44" i="1"/>
  <c r="CO55" i="1"/>
  <c r="CP53" i="1"/>
  <c r="DD66" i="1"/>
  <c r="DD46" i="1"/>
  <c r="DD45" i="1"/>
  <c r="DD44" i="1"/>
  <c r="CS62" i="1"/>
  <c r="CT57" i="1"/>
  <c r="DB48" i="1"/>
  <c r="DB46" i="1"/>
  <c r="DB47" i="1"/>
  <c r="DB45" i="1"/>
  <c r="DB44" i="1"/>
  <c r="DB43" i="1"/>
  <c r="DB42" i="1"/>
  <c r="CS63" i="1"/>
  <c r="DA46" i="1"/>
  <c r="DA47" i="1"/>
  <c r="DA45" i="1"/>
  <c r="DA44" i="1"/>
  <c r="DA43" i="1"/>
  <c r="DA42" i="1"/>
  <c r="CZ45" i="1"/>
  <c r="CZ44" i="1"/>
  <c r="CZ43" i="1"/>
  <c r="CZ42" i="1"/>
  <c r="DD43" i="1"/>
  <c r="CY44" i="1"/>
  <c r="CY43" i="1"/>
  <c r="CY42" i="1"/>
  <c r="CY51" i="1"/>
  <c r="CY50" i="1"/>
  <c r="CX43" i="1"/>
  <c r="CX42" i="1"/>
  <c r="CX51" i="1"/>
  <c r="CX50" i="1"/>
  <c r="CZ46" i="1"/>
  <c r="CQ48" i="1"/>
  <c r="CS49" i="1"/>
  <c r="CU51" i="1"/>
  <c r="CU50" i="1"/>
  <c r="CR59" i="1"/>
  <c r="CS52" i="1"/>
  <c r="CW46" i="1"/>
  <c r="CP48" i="1"/>
  <c r="CQ66" i="1"/>
  <c r="CR49" i="1"/>
  <c r="CS55" i="1"/>
  <c r="CQ64" i="1"/>
  <c r="CR52" i="1"/>
  <c r="CO48" i="1"/>
  <c r="CQ49" i="1"/>
  <c r="CR55" i="1"/>
  <c r="CP64" i="1"/>
  <c r="CS54" i="1"/>
  <c r="CR48" i="1"/>
  <c r="CX44" i="1"/>
  <c r="CO66" i="1"/>
  <c r="CP49" i="1"/>
  <c r="CQ55" i="1"/>
  <c r="CP52" i="1"/>
  <c r="CW44" i="1"/>
  <c r="CP55" i="1"/>
  <c r="DA66" i="1"/>
  <c r="CQ63" i="1"/>
  <c r="CP57" i="1"/>
  <c r="CP54" i="1"/>
  <c r="CW49" i="1"/>
  <c r="CX47" i="1"/>
  <c r="CU44" i="1"/>
  <c r="DC42" i="1"/>
  <c r="DB49" i="1"/>
  <c r="CR62" i="1"/>
  <c r="CR58" i="1"/>
  <c r="CT53" i="1"/>
  <c r="DA50" i="1"/>
  <c r="CQ62" i="1"/>
  <c r="CQ58" i="1"/>
  <c r="CS53" i="1"/>
  <c r="CZ51" i="1"/>
  <c r="CP62" i="1"/>
  <c r="CP58" i="1"/>
  <c r="CR53" i="1"/>
  <c r="CS50" i="1"/>
  <c r="CY52" i="1"/>
  <c r="CR65" i="1"/>
  <c r="CS61" i="1"/>
  <c r="CQ53" i="1"/>
  <c r="CR50" i="1"/>
  <c r="CX53" i="1"/>
  <c r="CQ65" i="1"/>
  <c r="CR61" i="1"/>
  <c r="CW54" i="1"/>
  <c r="DD65" i="1"/>
  <c r="DD64" i="1"/>
  <c r="DC64" i="1"/>
  <c r="DE62" i="1"/>
  <c r="DE60" i="1"/>
  <c r="DE58" i="1"/>
  <c r="DA65" i="1"/>
  <c r="DC63" i="1"/>
  <c r="DD61" i="1"/>
  <c r="DD59" i="1"/>
  <c r="DD57" i="1"/>
  <c r="CZ65" i="1"/>
  <c r="DB63" i="1"/>
  <c r="DC61" i="1"/>
  <c r="DC59" i="1"/>
  <c r="DC57" i="1"/>
  <c r="DD56" i="1"/>
  <c r="CZ64" i="1"/>
  <c r="DB62" i="1"/>
  <c r="DB60" i="1"/>
  <c r="DB58" i="1"/>
  <c r="DC56" i="1"/>
  <c r="DE54" i="1"/>
  <c r="CY64" i="1"/>
  <c r="DA61" i="1"/>
  <c r="DA59" i="1"/>
  <c r="DA57" i="1"/>
  <c r="DC55" i="1"/>
  <c r="DE53" i="1"/>
  <c r="CV66" i="1"/>
  <c r="CX64" i="1"/>
  <c r="CZ62" i="1"/>
  <c r="CZ61" i="1"/>
  <c r="CZ59" i="1"/>
  <c r="CZ57" i="1"/>
  <c r="DA56" i="1"/>
  <c r="DB55" i="1"/>
  <c r="DC54" i="1"/>
  <c r="DE52" i="1"/>
  <c r="CV65" i="1"/>
  <c r="CX63" i="1"/>
  <c r="CY60" i="1"/>
  <c r="CY58" i="1"/>
  <c r="DA55" i="1"/>
  <c r="DC53" i="1"/>
  <c r="DD52" i="1"/>
  <c r="CU65" i="1"/>
  <c r="CW63" i="1"/>
  <c r="CX61" i="1"/>
  <c r="CX59" i="1"/>
  <c r="CX57" i="1"/>
  <c r="DA54" i="1"/>
  <c r="DC52" i="1"/>
  <c r="DE50" i="1"/>
  <c r="CT65" i="1"/>
  <c r="CW62" i="1"/>
  <c r="CW60" i="1"/>
  <c r="CW57" i="1"/>
  <c r="CY55" i="1"/>
  <c r="DB52" i="1"/>
  <c r="DE49" i="1"/>
  <c r="DE41" i="1"/>
  <c r="CS65" i="1"/>
  <c r="CT64" i="1"/>
  <c r="CU63" i="1"/>
  <c r="CV62" i="1"/>
  <c r="CV61" i="1"/>
  <c r="CV60" i="1"/>
  <c r="CV59" i="1"/>
  <c r="CV58" i="1"/>
  <c r="CV57" i="1"/>
  <c r="CW56" i="1"/>
  <c r="CX55" i="1"/>
  <c r="CY54" i="1"/>
  <c r="CZ53" i="1"/>
  <c r="DA52" i="1"/>
  <c r="DB51" i="1"/>
  <c r="DC50" i="1"/>
  <c r="DD49" i="1"/>
  <c r="DE48" i="1"/>
  <c r="DE65" i="1"/>
  <c r="DE64" i="1"/>
  <c r="DC65" i="1"/>
  <c r="DE63" i="1"/>
  <c r="DB65" i="1"/>
  <c r="DD63" i="1"/>
  <c r="DE61" i="1"/>
  <c r="DE59" i="1"/>
  <c r="DE57" i="1"/>
  <c r="DB64" i="1"/>
  <c r="DD62" i="1"/>
  <c r="DD60" i="1"/>
  <c r="DD58" i="1"/>
  <c r="DE56" i="1"/>
  <c r="DA64" i="1"/>
  <c r="DC62" i="1"/>
  <c r="DC60" i="1"/>
  <c r="DC58" i="1"/>
  <c r="DE55" i="1"/>
  <c r="CY65" i="1"/>
  <c r="DA63" i="1"/>
  <c r="DB61" i="1"/>
  <c r="DB59" i="1"/>
  <c r="DB57" i="1"/>
  <c r="DD55" i="1"/>
  <c r="CW64" i="1"/>
  <c r="CY62" i="1"/>
  <c r="CY59" i="1"/>
  <c r="CY57" i="1"/>
  <c r="CZ56" i="1"/>
  <c r="DB54" i="1"/>
  <c r="DE51" i="1"/>
  <c r="CV64" i="1"/>
  <c r="CX60" i="1"/>
  <c r="CX58" i="1"/>
  <c r="CY56" i="1"/>
  <c r="DB53" i="1"/>
  <c r="DD51" i="1"/>
  <c r="CU64" i="1"/>
  <c r="CW61" i="1"/>
  <c r="CW58" i="1"/>
  <c r="CZ54" i="1"/>
  <c r="DC51" i="1"/>
  <c r="DD41" i="1"/>
  <c r="CS64" i="1"/>
  <c r="CT63" i="1"/>
  <c r="CU62" i="1"/>
  <c r="CU61" i="1"/>
  <c r="CU60" i="1"/>
  <c r="CU59" i="1"/>
  <c r="CU58" i="1"/>
  <c r="CU57" i="1"/>
  <c r="CV56" i="1"/>
  <c r="CW55" i="1"/>
  <c r="CX54" i="1"/>
  <c r="CY53" i="1"/>
  <c r="CZ52" i="1"/>
  <c r="DA51" i="1"/>
  <c r="DB50" i="1"/>
  <c r="DC49" i="1"/>
  <c r="DD48" i="1"/>
  <c r="DE47" i="1"/>
  <c r="CX65" i="1"/>
  <c r="CZ63" i="1"/>
  <c r="DA62" i="1"/>
  <c r="DA60" i="1"/>
  <c r="DA58" i="1"/>
  <c r="DB56" i="1"/>
  <c r="DD54" i="1"/>
  <c r="CW65" i="1"/>
  <c r="CY63" i="1"/>
  <c r="CZ60" i="1"/>
  <c r="CZ58" i="1"/>
  <c r="DD53" i="1"/>
  <c r="CY61" i="1"/>
  <c r="CX62" i="1"/>
  <c r="CZ55" i="1"/>
  <c r="CV63" i="1"/>
  <c r="CW59" i="1"/>
  <c r="CX56" i="1"/>
  <c r="DA53" i="1"/>
  <c r="DD50" i="1"/>
  <c r="DC41" i="1"/>
  <c r="CT62" i="1"/>
  <c r="CT61" i="1"/>
  <c r="CT60" i="1"/>
  <c r="CT59" i="1"/>
  <c r="CT58" i="1"/>
  <c r="DE46" i="1"/>
  <c r="DE45" i="1"/>
  <c r="DE44" i="1"/>
  <c r="DE43" i="1"/>
  <c r="CO62" i="1"/>
  <c r="CO46" i="1"/>
  <c r="CO61" i="1"/>
  <c r="CO45" i="1"/>
  <c r="CO60" i="1"/>
  <c r="CO44" i="1"/>
  <c r="CO59" i="1"/>
  <c r="CO43" i="1"/>
  <c r="CO58" i="1"/>
  <c r="K9" i="1"/>
  <c r="K10" i="1"/>
</calcChain>
</file>

<file path=xl/sharedStrings.xml><?xml version="1.0" encoding="utf-8"?>
<sst xmlns="http://schemas.openxmlformats.org/spreadsheetml/2006/main" count="56" uniqueCount="31">
  <si>
    <t>Client Type</t>
  </si>
  <si>
    <t>Future Index Long</t>
  </si>
  <si>
    <t>Future Index Short</t>
  </si>
  <si>
    <t>Option Index Call Short</t>
  </si>
  <si>
    <t>Option Index Put Short</t>
  </si>
  <si>
    <t>Client</t>
  </si>
  <si>
    <t>DII</t>
  </si>
  <si>
    <t>FII</t>
  </si>
  <si>
    <t>Pro</t>
  </si>
  <si>
    <t>Future</t>
  </si>
  <si>
    <t>Option</t>
  </si>
  <si>
    <t>Net_Difference</t>
  </si>
  <si>
    <t>Long/Short_Ratio</t>
  </si>
  <si>
    <t>ROC</t>
  </si>
  <si>
    <t>ABSOULTE_CHANGE</t>
  </si>
  <si>
    <t>LONG</t>
  </si>
  <si>
    <t>SHORT</t>
  </si>
  <si>
    <t>Option-Writers</t>
  </si>
  <si>
    <t>NET</t>
  </si>
  <si>
    <t>Long</t>
  </si>
  <si>
    <t>Short</t>
  </si>
  <si>
    <t>Money_Flow Throughout the day basis</t>
  </si>
  <si>
    <t>CALL</t>
  </si>
  <si>
    <t>PUT</t>
  </si>
  <si>
    <t>BUYING</t>
  </si>
  <si>
    <t>Selling</t>
  </si>
  <si>
    <t>Total</t>
  </si>
  <si>
    <t>EFFECTIVE_MONEY FLOW</t>
  </si>
  <si>
    <t>EOD_ANALYSIS for 11-07-2024 and 12-07-2024</t>
  </si>
  <si>
    <t>Bull</t>
  </si>
  <si>
    <t>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</si>
</sst>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 vertical="center"/>
    </xf>
    <xf numFmtId="0" fontId="0" fillId="0" borderId="4" xfId="0" applyBorder="1"/>
    <xf numFmtId="0" fontId="0" fillId="0" borderId="5" xfId="0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2" borderId="9" xfId="0" applyFill="1" applyBorder="1"/>
    <xf numFmtId="0" fontId="0" fillId="0" borderId="10" xfId="0" applyBorder="1"/>
    <xf numFmtId="0" fontId="0" fillId="0" borderId="11" xfId="0" applyBorder="1"/>
    <xf numFmtId="0" fontId="0" fillId="3" borderId="4" xfId="0" applyFill="1" applyBorder="1"/>
    <xf numFmtId="0" fontId="0" fillId="4" borderId="5" xfId="0" applyFill="1" applyBorder="1"/>
    <xf numFmtId="0" fontId="0" fillId="0" borderId="8" xfId="0" applyBorder="1"/>
    <xf numFmtId="0" fontId="0" fillId="0" borderId="1" xfId="0" applyBorder="1"/>
    <xf numFmtId="0" fontId="0" fillId="0" borderId="3" xfId="0" applyBorder="1"/>
    <xf numFmtId="0" fontId="0" fillId="0" borderId="7" xfId="0" applyBorder="1" applyAlignment="1">
      <alignment horizontal="center" vertical="center"/>
    </xf>
    <xf numFmtId="0" fontId="0" fillId="6" borderId="0" xfId="0" applyFill="1"/>
    <xf numFmtId="0" fontId="0" fillId="5" borderId="0" xfId="0" applyFill="1"/>
    <xf numFmtId="0" fontId="0" fillId="6" borderId="9" xfId="0" applyFill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9" xfId="0" applyFill="1" applyBorder="1"/>
    <xf numFmtId="0" fontId="0" fillId="8" borderId="4" xfId="0" applyFill="1" applyBorder="1"/>
    <xf numFmtId="14" fontId="0" fillId="2" borderId="9" xfId="0" applyNumberFormat="1" applyFill="1" applyBorder="1"/>
    <xf numFmtId="0" fontId="0" fillId="9" borderId="5" xfId="0" applyFill="1" applyBorder="1"/>
    <xf numFmtId="2" fontId="0" fillId="9" borderId="5" xfId="0" applyNumberFormat="1" applyFill="1" applyBorder="1"/>
    <xf numFmtId="20" fontId="0" fillId="0" borderId="0" xfId="0" applyNumberFormat="1"/>
    <xf numFmtId="4" fontId="0" fillId="0" borderId="0" xfId="0" applyNumberFormat="1"/>
    <xf numFmtId="0" fontId="0" fillId="9" borderId="0" xfId="0" applyFill="1"/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14" fontId="0" fillId="2" borderId="2" xfId="0" applyNumberFormat="1" applyFill="1" applyBorder="1" applyAlignment="1">
      <alignment horizontal="center"/>
    </xf>
    <xf numFmtId="14" fontId="0" fillId="2" borderId="3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Call_Moneyflow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Sheet1!$CO$41:$CO$66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273245</c:v>
                </c:pt>
                <c:pt idx="6">
                  <c:v>273245</c:v>
                </c:pt>
                <c:pt idx="7">
                  <c:v>273245</c:v>
                </c:pt>
                <c:pt idx="8">
                  <c:v>273245</c:v>
                </c:pt>
                <c:pt idx="9">
                  <c:v>273245</c:v>
                </c:pt>
                <c:pt idx="10">
                  <c:v>273245</c:v>
                </c:pt>
                <c:pt idx="11">
                  <c:v>273245</c:v>
                </c:pt>
                <c:pt idx="12">
                  <c:v>-3840185</c:v>
                </c:pt>
                <c:pt idx="13">
                  <c:v>5422568.125</c:v>
                </c:pt>
                <c:pt idx="14">
                  <c:v>5422568.125</c:v>
                </c:pt>
                <c:pt idx="15">
                  <c:v>5422568.125</c:v>
                </c:pt>
                <c:pt idx="16">
                  <c:v>5422568.125</c:v>
                </c:pt>
                <c:pt idx="17">
                  <c:v>5422568.125</c:v>
                </c:pt>
                <c:pt idx="18">
                  <c:v>5422568.125</c:v>
                </c:pt>
                <c:pt idx="19">
                  <c:v>5422568.125</c:v>
                </c:pt>
                <c:pt idx="20">
                  <c:v>5422568.125</c:v>
                </c:pt>
                <c:pt idx="21">
                  <c:v>5422568.125</c:v>
                </c:pt>
                <c:pt idx="22">
                  <c:v>5422568.125</c:v>
                </c:pt>
                <c:pt idx="23">
                  <c:v>5422568.125</c:v>
                </c:pt>
                <c:pt idx="24">
                  <c:v>5422568.125</c:v>
                </c:pt>
                <c:pt idx="25">
                  <c:v>5422568.125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52-4DE8-851A-0265CD4566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Sheet1!$CP$41:$CP$66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-656260</c:v>
                </c:pt>
                <c:pt idx="3">
                  <c:v>-656260</c:v>
                </c:pt>
                <c:pt idx="4">
                  <c:v>-1581507.5</c:v>
                </c:pt>
                <c:pt idx="5">
                  <c:v>-1000073.125</c:v>
                </c:pt>
                <c:pt idx="6">
                  <c:v>-1000073.125</c:v>
                </c:pt>
                <c:pt idx="7">
                  <c:v>-1000073.125</c:v>
                </c:pt>
                <c:pt idx="8">
                  <c:v>-1000073.125</c:v>
                </c:pt>
                <c:pt idx="9">
                  <c:v>-1000073.125</c:v>
                </c:pt>
                <c:pt idx="10">
                  <c:v>-1000073.125</c:v>
                </c:pt>
                <c:pt idx="11">
                  <c:v>-1000073.125</c:v>
                </c:pt>
                <c:pt idx="12">
                  <c:v>-1000073.125</c:v>
                </c:pt>
                <c:pt idx="13">
                  <c:v>1081456.875</c:v>
                </c:pt>
                <c:pt idx="14">
                  <c:v>1081456.875</c:v>
                </c:pt>
                <c:pt idx="15">
                  <c:v>1081456.875</c:v>
                </c:pt>
                <c:pt idx="16">
                  <c:v>1081456.875</c:v>
                </c:pt>
                <c:pt idx="17">
                  <c:v>1081456.875</c:v>
                </c:pt>
                <c:pt idx="18">
                  <c:v>1081456.875</c:v>
                </c:pt>
                <c:pt idx="19">
                  <c:v>1081456.875</c:v>
                </c:pt>
                <c:pt idx="20">
                  <c:v>1081456.875</c:v>
                </c:pt>
                <c:pt idx="21">
                  <c:v>1119924.375</c:v>
                </c:pt>
                <c:pt idx="22">
                  <c:v>1119924.375</c:v>
                </c:pt>
                <c:pt idx="23">
                  <c:v>1119924.375</c:v>
                </c:pt>
                <c:pt idx="24">
                  <c:v>1119924.375</c:v>
                </c:pt>
                <c:pt idx="25">
                  <c:v>1119924.375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52-4DE8-851A-0265CD4566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Sheet1!$CQ$41:$CQ$66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-1582515</c:v>
                </c:pt>
                <c:pt idx="5">
                  <c:v>-1187607.5</c:v>
                </c:pt>
                <c:pt idx="6">
                  <c:v>-1187607.5</c:v>
                </c:pt>
                <c:pt idx="7">
                  <c:v>-5159893.75</c:v>
                </c:pt>
                <c:pt idx="8">
                  <c:v>-5159893.75</c:v>
                </c:pt>
                <c:pt idx="9">
                  <c:v>-5159893.75</c:v>
                </c:pt>
                <c:pt idx="10">
                  <c:v>-5159893.75</c:v>
                </c:pt>
                <c:pt idx="11">
                  <c:v>-5159893.75</c:v>
                </c:pt>
                <c:pt idx="12">
                  <c:v>-5159893.75</c:v>
                </c:pt>
                <c:pt idx="13">
                  <c:v>-5159893.75</c:v>
                </c:pt>
                <c:pt idx="14">
                  <c:v>-5159893.75</c:v>
                </c:pt>
                <c:pt idx="15">
                  <c:v>-21838000.625</c:v>
                </c:pt>
                <c:pt idx="16">
                  <c:v>-21838000.625</c:v>
                </c:pt>
                <c:pt idx="17">
                  <c:v>-21838000.625</c:v>
                </c:pt>
                <c:pt idx="18">
                  <c:v>-10848280.625</c:v>
                </c:pt>
                <c:pt idx="19">
                  <c:v>16285904.375</c:v>
                </c:pt>
                <c:pt idx="20">
                  <c:v>16285904.375</c:v>
                </c:pt>
                <c:pt idx="21">
                  <c:v>16285904.375</c:v>
                </c:pt>
                <c:pt idx="22">
                  <c:v>16285904.375</c:v>
                </c:pt>
                <c:pt idx="23">
                  <c:v>16285904.375</c:v>
                </c:pt>
                <c:pt idx="24">
                  <c:v>16285904.375</c:v>
                </c:pt>
                <c:pt idx="25">
                  <c:v>16285904.375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52-4DE8-851A-0265CD45665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Sheet1!$CR$41:$CR$66</c:f>
              <c:numCache>
                <c:formatCode>General</c:formatCode>
                <c:ptCount val="26"/>
                <c:pt idx="0">
                  <c:v>0</c:v>
                </c:pt>
                <c:pt idx="1">
                  <c:v>-1278000</c:v>
                </c:pt>
                <c:pt idx="2">
                  <c:v>-2696771.25</c:v>
                </c:pt>
                <c:pt idx="3">
                  <c:v>-2696771.25</c:v>
                </c:pt>
                <c:pt idx="4">
                  <c:v>-4725081.875</c:v>
                </c:pt>
                <c:pt idx="5">
                  <c:v>-4193975</c:v>
                </c:pt>
                <c:pt idx="6">
                  <c:v>-4193975</c:v>
                </c:pt>
                <c:pt idx="7">
                  <c:v>-4193975</c:v>
                </c:pt>
                <c:pt idx="8">
                  <c:v>-4193975</c:v>
                </c:pt>
                <c:pt idx="9">
                  <c:v>-4193975</c:v>
                </c:pt>
                <c:pt idx="10">
                  <c:v>-4909912.5</c:v>
                </c:pt>
                <c:pt idx="11">
                  <c:v>-4909912.5</c:v>
                </c:pt>
                <c:pt idx="12">
                  <c:v>-4909912.5</c:v>
                </c:pt>
                <c:pt idx="13">
                  <c:v>-4274342.5</c:v>
                </c:pt>
                <c:pt idx="14">
                  <c:v>-4274342.5</c:v>
                </c:pt>
                <c:pt idx="15">
                  <c:v>-4819086.25</c:v>
                </c:pt>
                <c:pt idx="16">
                  <c:v>-3413781.25</c:v>
                </c:pt>
                <c:pt idx="17">
                  <c:v>-5542848.125</c:v>
                </c:pt>
                <c:pt idx="18">
                  <c:v>-5542848.125</c:v>
                </c:pt>
                <c:pt idx="19">
                  <c:v>-5542848.125</c:v>
                </c:pt>
                <c:pt idx="20">
                  <c:v>-5542848.125</c:v>
                </c:pt>
                <c:pt idx="21">
                  <c:v>-5542848.125</c:v>
                </c:pt>
                <c:pt idx="22">
                  <c:v>-5542848.125</c:v>
                </c:pt>
                <c:pt idx="23">
                  <c:v>-5542848.125</c:v>
                </c:pt>
                <c:pt idx="24">
                  <c:v>-5542848.125</c:v>
                </c:pt>
                <c:pt idx="25">
                  <c:v>-5542848.125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52-4DE8-851A-0265CD45665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Sheet1!$CS$41:$CS$66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-6128580</c:v>
                </c:pt>
                <c:pt idx="3">
                  <c:v>-6128580</c:v>
                </c:pt>
                <c:pt idx="4">
                  <c:v>-15639735.000000002</c:v>
                </c:pt>
                <c:pt idx="5">
                  <c:v>-15639735.000000002</c:v>
                </c:pt>
                <c:pt idx="6">
                  <c:v>-15639735.000000002</c:v>
                </c:pt>
                <c:pt idx="7">
                  <c:v>-18896905</c:v>
                </c:pt>
                <c:pt idx="8">
                  <c:v>-20684215</c:v>
                </c:pt>
                <c:pt idx="9">
                  <c:v>-20684215</c:v>
                </c:pt>
                <c:pt idx="10">
                  <c:v>-22959619.375</c:v>
                </c:pt>
                <c:pt idx="11">
                  <c:v>-22959619.375</c:v>
                </c:pt>
                <c:pt idx="12">
                  <c:v>-27769590.625</c:v>
                </c:pt>
                <c:pt idx="13">
                  <c:v>-25830840.625</c:v>
                </c:pt>
                <c:pt idx="14">
                  <c:v>-25830840.625</c:v>
                </c:pt>
                <c:pt idx="15">
                  <c:v>-32758871.875</c:v>
                </c:pt>
                <c:pt idx="16">
                  <c:v>-32758871.875</c:v>
                </c:pt>
                <c:pt idx="17">
                  <c:v>-32758871.875</c:v>
                </c:pt>
                <c:pt idx="18">
                  <c:v>-29658090.625</c:v>
                </c:pt>
                <c:pt idx="19">
                  <c:v>-29658090.625</c:v>
                </c:pt>
                <c:pt idx="20">
                  <c:v>-29658090.625</c:v>
                </c:pt>
                <c:pt idx="21">
                  <c:v>-29658090.625</c:v>
                </c:pt>
                <c:pt idx="22">
                  <c:v>-31569137.5</c:v>
                </c:pt>
                <c:pt idx="23">
                  <c:v>-31569137.5</c:v>
                </c:pt>
                <c:pt idx="24">
                  <c:v>-31569137.5</c:v>
                </c:pt>
                <c:pt idx="25">
                  <c:v>-31569137.5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52-4DE8-851A-0265CD45665C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Sheet1!$CT$41:$CT$66</c:f>
              <c:numCache>
                <c:formatCode>General</c:formatCode>
                <c:ptCount val="26"/>
                <c:pt idx="0">
                  <c:v>0</c:v>
                </c:pt>
                <c:pt idx="1">
                  <c:v>-10690673.125</c:v>
                </c:pt>
                <c:pt idx="2">
                  <c:v>-16441163.125</c:v>
                </c:pt>
                <c:pt idx="3">
                  <c:v>-16441163.125</c:v>
                </c:pt>
                <c:pt idx="4">
                  <c:v>-19593605</c:v>
                </c:pt>
                <c:pt idx="5">
                  <c:v>-18121637.5</c:v>
                </c:pt>
                <c:pt idx="6">
                  <c:v>-18121637.5</c:v>
                </c:pt>
                <c:pt idx="7">
                  <c:v>-20124818.75</c:v>
                </c:pt>
                <c:pt idx="8">
                  <c:v>-20124818.75</c:v>
                </c:pt>
                <c:pt idx="9">
                  <c:v>-20124818.75</c:v>
                </c:pt>
                <c:pt idx="10">
                  <c:v>-23180826.25</c:v>
                </c:pt>
                <c:pt idx="11">
                  <c:v>-23180826.25</c:v>
                </c:pt>
                <c:pt idx="12">
                  <c:v>-23180826.25</c:v>
                </c:pt>
                <c:pt idx="13">
                  <c:v>-20638513.75</c:v>
                </c:pt>
                <c:pt idx="14">
                  <c:v>-18202653.75</c:v>
                </c:pt>
                <c:pt idx="15">
                  <c:v>-20226213.75</c:v>
                </c:pt>
                <c:pt idx="16">
                  <c:v>-17279195</c:v>
                </c:pt>
                <c:pt idx="17">
                  <c:v>-17279195</c:v>
                </c:pt>
                <c:pt idx="18">
                  <c:v>-14754057.5</c:v>
                </c:pt>
                <c:pt idx="19">
                  <c:v>-14754057.5</c:v>
                </c:pt>
                <c:pt idx="20">
                  <c:v>-14754057.5</c:v>
                </c:pt>
                <c:pt idx="21">
                  <c:v>-8972058.75</c:v>
                </c:pt>
                <c:pt idx="22">
                  <c:v>-8972058.75</c:v>
                </c:pt>
                <c:pt idx="23">
                  <c:v>-8972058.75</c:v>
                </c:pt>
                <c:pt idx="24">
                  <c:v>-8972058.75</c:v>
                </c:pt>
                <c:pt idx="25">
                  <c:v>-8972058.75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C52-4DE8-851A-0265CD45665C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Sheet1!$CU$41:$CU$66</c:f>
              <c:numCache>
                <c:formatCode>General</c:formatCode>
                <c:ptCount val="26"/>
                <c:pt idx="0">
                  <c:v>0</c:v>
                </c:pt>
                <c:pt idx="1">
                  <c:v>-14954671.875</c:v>
                </c:pt>
                <c:pt idx="2">
                  <c:v>-31466473.125</c:v>
                </c:pt>
                <c:pt idx="3">
                  <c:v>-31466473.125</c:v>
                </c:pt>
                <c:pt idx="4">
                  <c:v>-42742501.25</c:v>
                </c:pt>
                <c:pt idx="5">
                  <c:v>-29948233.75</c:v>
                </c:pt>
                <c:pt idx="6">
                  <c:v>-29948233.75</c:v>
                </c:pt>
                <c:pt idx="7">
                  <c:v>-65050031.25</c:v>
                </c:pt>
                <c:pt idx="8">
                  <c:v>-65050031.25</c:v>
                </c:pt>
                <c:pt idx="9">
                  <c:v>-65050031.25</c:v>
                </c:pt>
                <c:pt idx="10">
                  <c:v>-87421611.25</c:v>
                </c:pt>
                <c:pt idx="11">
                  <c:v>-60979373.75</c:v>
                </c:pt>
                <c:pt idx="12">
                  <c:v>-63074234.375</c:v>
                </c:pt>
                <c:pt idx="13">
                  <c:v>-53898029.375</c:v>
                </c:pt>
                <c:pt idx="14">
                  <c:v>-44319198.125</c:v>
                </c:pt>
                <c:pt idx="15">
                  <c:v>-44319198.125</c:v>
                </c:pt>
                <c:pt idx="16">
                  <c:v>-40458838.125</c:v>
                </c:pt>
                <c:pt idx="17">
                  <c:v>-40458838.125</c:v>
                </c:pt>
                <c:pt idx="18">
                  <c:v>-20421808.125</c:v>
                </c:pt>
                <c:pt idx="19">
                  <c:v>-20421808.125</c:v>
                </c:pt>
                <c:pt idx="20">
                  <c:v>-20859196.875</c:v>
                </c:pt>
                <c:pt idx="21">
                  <c:v>-14370248.125</c:v>
                </c:pt>
                <c:pt idx="22">
                  <c:v>-14370248.125</c:v>
                </c:pt>
                <c:pt idx="23">
                  <c:v>-14370248.125</c:v>
                </c:pt>
                <c:pt idx="24">
                  <c:v>-14370248.125</c:v>
                </c:pt>
                <c:pt idx="25">
                  <c:v>-14370248.125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C52-4DE8-851A-0265CD45665C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Sheet1!$CV$41:$CV$66</c:f>
              <c:numCache>
                <c:formatCode>General</c:formatCode>
                <c:ptCount val="26"/>
                <c:pt idx="0">
                  <c:v>0</c:v>
                </c:pt>
                <c:pt idx="1">
                  <c:v>-24252248.125</c:v>
                </c:pt>
                <c:pt idx="2">
                  <c:v>-46462245.625</c:v>
                </c:pt>
                <c:pt idx="3">
                  <c:v>-46462245.625</c:v>
                </c:pt>
                <c:pt idx="4">
                  <c:v>-65439290</c:v>
                </c:pt>
                <c:pt idx="5">
                  <c:v>-52285463.125</c:v>
                </c:pt>
                <c:pt idx="6">
                  <c:v>-52285463.125</c:v>
                </c:pt>
                <c:pt idx="7">
                  <c:v>-79236103.75</c:v>
                </c:pt>
                <c:pt idx="8">
                  <c:v>-79236103.75</c:v>
                </c:pt>
                <c:pt idx="9">
                  <c:v>-79236103.75</c:v>
                </c:pt>
                <c:pt idx="10">
                  <c:v>-88707888.75</c:v>
                </c:pt>
                <c:pt idx="11">
                  <c:v>-61752335.625</c:v>
                </c:pt>
                <c:pt idx="12">
                  <c:v>-70476285</c:v>
                </c:pt>
                <c:pt idx="13">
                  <c:v>-54325785</c:v>
                </c:pt>
                <c:pt idx="14">
                  <c:v>-54325785</c:v>
                </c:pt>
                <c:pt idx="15">
                  <c:v>-58767233.75</c:v>
                </c:pt>
                <c:pt idx="16">
                  <c:v>-54322452.5</c:v>
                </c:pt>
                <c:pt idx="17">
                  <c:v>-54322452.5</c:v>
                </c:pt>
                <c:pt idx="18">
                  <c:v>-52409090</c:v>
                </c:pt>
                <c:pt idx="19">
                  <c:v>-52409090</c:v>
                </c:pt>
                <c:pt idx="20">
                  <c:v>-52409090</c:v>
                </c:pt>
                <c:pt idx="21">
                  <c:v>-52409090</c:v>
                </c:pt>
                <c:pt idx="22">
                  <c:v>-52409090</c:v>
                </c:pt>
                <c:pt idx="23">
                  <c:v>-52409090</c:v>
                </c:pt>
                <c:pt idx="24">
                  <c:v>-52409090</c:v>
                </c:pt>
                <c:pt idx="25">
                  <c:v>-52409090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C52-4DE8-851A-0265CD45665C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Sheet1!$CW$41:$CW$66</c:f>
              <c:numCache>
                <c:formatCode>General</c:formatCode>
                <c:ptCount val="26"/>
                <c:pt idx="0">
                  <c:v>0</c:v>
                </c:pt>
                <c:pt idx="1">
                  <c:v>-29516675</c:v>
                </c:pt>
                <c:pt idx="2">
                  <c:v>-52856222.5</c:v>
                </c:pt>
                <c:pt idx="3">
                  <c:v>-52856222.5</c:v>
                </c:pt>
                <c:pt idx="4">
                  <c:v>-65887238.125</c:v>
                </c:pt>
                <c:pt idx="5">
                  <c:v>-51078226.875</c:v>
                </c:pt>
                <c:pt idx="6">
                  <c:v>-51078226.875</c:v>
                </c:pt>
                <c:pt idx="7">
                  <c:v>-88368026.875</c:v>
                </c:pt>
                <c:pt idx="8">
                  <c:v>-90220028.125</c:v>
                </c:pt>
                <c:pt idx="9">
                  <c:v>-90220028.125</c:v>
                </c:pt>
                <c:pt idx="10">
                  <c:v>-102455046.875</c:v>
                </c:pt>
                <c:pt idx="11">
                  <c:v>-79566666.875</c:v>
                </c:pt>
                <c:pt idx="12">
                  <c:v>-86620341.25</c:v>
                </c:pt>
                <c:pt idx="13">
                  <c:v>-79714442.5</c:v>
                </c:pt>
                <c:pt idx="14">
                  <c:v>-79714442.5</c:v>
                </c:pt>
                <c:pt idx="15">
                  <c:v>-86212405</c:v>
                </c:pt>
                <c:pt idx="16">
                  <c:v>-76609699.375</c:v>
                </c:pt>
                <c:pt idx="17">
                  <c:v>-76609699.375</c:v>
                </c:pt>
                <c:pt idx="18">
                  <c:v>-49135123.75</c:v>
                </c:pt>
                <c:pt idx="19">
                  <c:v>-49135123.75</c:v>
                </c:pt>
                <c:pt idx="20">
                  <c:v>-59206967.5</c:v>
                </c:pt>
                <c:pt idx="21">
                  <c:v>-33605327.5</c:v>
                </c:pt>
                <c:pt idx="22">
                  <c:v>-33605327.5</c:v>
                </c:pt>
                <c:pt idx="23">
                  <c:v>-49902002.5</c:v>
                </c:pt>
                <c:pt idx="24">
                  <c:v>-54402711.25</c:v>
                </c:pt>
                <c:pt idx="25">
                  <c:v>-54402711.25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C52-4DE8-851A-0265CD45665C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Sheet1!$CX$41:$CX$66</c:f>
              <c:numCache>
                <c:formatCode>General</c:formatCode>
                <c:ptCount val="26"/>
                <c:pt idx="0">
                  <c:v>0</c:v>
                </c:pt>
                <c:pt idx="1">
                  <c:v>-10590734.375</c:v>
                </c:pt>
                <c:pt idx="2">
                  <c:v>-15059123.125</c:v>
                </c:pt>
                <c:pt idx="3">
                  <c:v>-15059123.125</c:v>
                </c:pt>
                <c:pt idx="4">
                  <c:v>-19942107.5</c:v>
                </c:pt>
                <c:pt idx="5">
                  <c:v>-18067398.125</c:v>
                </c:pt>
                <c:pt idx="6">
                  <c:v>-18067398.125</c:v>
                </c:pt>
                <c:pt idx="7">
                  <c:v>-24505658.125</c:v>
                </c:pt>
                <c:pt idx="8">
                  <c:v>-27261938.125</c:v>
                </c:pt>
                <c:pt idx="9">
                  <c:v>-27261938.125</c:v>
                </c:pt>
                <c:pt idx="10">
                  <c:v>-32715823.125</c:v>
                </c:pt>
                <c:pt idx="11">
                  <c:v>-29747314.375</c:v>
                </c:pt>
                <c:pt idx="12">
                  <c:v>-33458306.875</c:v>
                </c:pt>
                <c:pt idx="13">
                  <c:v>-31937828.75</c:v>
                </c:pt>
                <c:pt idx="14">
                  <c:v>-31683753.125</c:v>
                </c:pt>
                <c:pt idx="15">
                  <c:v>-31683753.125</c:v>
                </c:pt>
                <c:pt idx="16">
                  <c:v>-31061753.125</c:v>
                </c:pt>
                <c:pt idx="17">
                  <c:v>-34350113.125</c:v>
                </c:pt>
                <c:pt idx="18">
                  <c:v>-33026408.125</c:v>
                </c:pt>
                <c:pt idx="19">
                  <c:v>-25485839.375</c:v>
                </c:pt>
                <c:pt idx="20">
                  <c:v>-34713898.75</c:v>
                </c:pt>
                <c:pt idx="21">
                  <c:v>-34024791.25</c:v>
                </c:pt>
                <c:pt idx="22">
                  <c:v>-52711140</c:v>
                </c:pt>
                <c:pt idx="23">
                  <c:v>-60329651.25</c:v>
                </c:pt>
                <c:pt idx="24">
                  <c:v>-60329651.25</c:v>
                </c:pt>
                <c:pt idx="25">
                  <c:v>-60329651.25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C52-4DE8-851A-0265CD45665C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Sheet1!$CY$41:$CY$66</c:f>
              <c:numCache>
                <c:formatCode>General</c:formatCode>
                <c:ptCount val="26"/>
                <c:pt idx="0">
                  <c:v>0</c:v>
                </c:pt>
                <c:pt idx="1">
                  <c:v>-10643815.625</c:v>
                </c:pt>
                <c:pt idx="2">
                  <c:v>-13128342.5</c:v>
                </c:pt>
                <c:pt idx="3">
                  <c:v>-13128342.5</c:v>
                </c:pt>
                <c:pt idx="4">
                  <c:v>-19109675</c:v>
                </c:pt>
                <c:pt idx="5">
                  <c:v>-10514965.625</c:v>
                </c:pt>
                <c:pt idx="6">
                  <c:v>-10514965.625</c:v>
                </c:pt>
                <c:pt idx="7">
                  <c:v>-21258225.625</c:v>
                </c:pt>
                <c:pt idx="8">
                  <c:v>-26220853.75</c:v>
                </c:pt>
                <c:pt idx="9">
                  <c:v>-26220853.75</c:v>
                </c:pt>
                <c:pt idx="10">
                  <c:v>-36137853.75</c:v>
                </c:pt>
                <c:pt idx="11">
                  <c:v>-25330758.75</c:v>
                </c:pt>
                <c:pt idx="12">
                  <c:v>-29024843.75</c:v>
                </c:pt>
                <c:pt idx="13">
                  <c:v>-26377763.75</c:v>
                </c:pt>
                <c:pt idx="14">
                  <c:v>-25408943.75</c:v>
                </c:pt>
                <c:pt idx="15">
                  <c:v>-31257626.25</c:v>
                </c:pt>
                <c:pt idx="16">
                  <c:v>-27181402.5</c:v>
                </c:pt>
                <c:pt idx="17">
                  <c:v>-27181402.5</c:v>
                </c:pt>
                <c:pt idx="18">
                  <c:v>-22027817.5</c:v>
                </c:pt>
                <c:pt idx="19">
                  <c:v>-22027817.5</c:v>
                </c:pt>
                <c:pt idx="20">
                  <c:v>-27507580</c:v>
                </c:pt>
                <c:pt idx="21">
                  <c:v>-27507580</c:v>
                </c:pt>
                <c:pt idx="22">
                  <c:v>-27507580</c:v>
                </c:pt>
                <c:pt idx="23">
                  <c:v>-37928361.25</c:v>
                </c:pt>
                <c:pt idx="24">
                  <c:v>-41569601.875</c:v>
                </c:pt>
                <c:pt idx="25">
                  <c:v>-41569601.875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C52-4DE8-851A-0265CD45665C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Sheet1!$CZ$41:$CZ$66</c:f>
              <c:numCache>
                <c:formatCode>General</c:formatCode>
                <c:ptCount val="26"/>
                <c:pt idx="0">
                  <c:v>0</c:v>
                </c:pt>
                <c:pt idx="1">
                  <c:v>-1793606.25</c:v>
                </c:pt>
                <c:pt idx="2">
                  <c:v>-3218076.25</c:v>
                </c:pt>
                <c:pt idx="3">
                  <c:v>-3218076.25</c:v>
                </c:pt>
                <c:pt idx="4">
                  <c:v>-3434103.75</c:v>
                </c:pt>
                <c:pt idx="5">
                  <c:v>-3434103.75</c:v>
                </c:pt>
                <c:pt idx="6">
                  <c:v>-3434103.75</c:v>
                </c:pt>
                <c:pt idx="7">
                  <c:v>-5211830.625</c:v>
                </c:pt>
                <c:pt idx="8">
                  <c:v>-5211830.625</c:v>
                </c:pt>
                <c:pt idx="9">
                  <c:v>-5211830.625</c:v>
                </c:pt>
                <c:pt idx="10">
                  <c:v>-6076798.125</c:v>
                </c:pt>
                <c:pt idx="11">
                  <c:v>-2829276.8749999995</c:v>
                </c:pt>
                <c:pt idx="12">
                  <c:v>-4145323.1249999995</c:v>
                </c:pt>
                <c:pt idx="13">
                  <c:v>-4145323.1249999995</c:v>
                </c:pt>
                <c:pt idx="14">
                  <c:v>-2996135.625</c:v>
                </c:pt>
                <c:pt idx="15">
                  <c:v>-4537423.125</c:v>
                </c:pt>
                <c:pt idx="16">
                  <c:v>-3492684.375</c:v>
                </c:pt>
                <c:pt idx="17">
                  <c:v>-3492684.375</c:v>
                </c:pt>
                <c:pt idx="18">
                  <c:v>-1320248.125</c:v>
                </c:pt>
                <c:pt idx="19">
                  <c:v>1220030</c:v>
                </c:pt>
                <c:pt idx="20">
                  <c:v>271420.625</c:v>
                </c:pt>
                <c:pt idx="21">
                  <c:v>1756873.75</c:v>
                </c:pt>
                <c:pt idx="22">
                  <c:v>-6618571.25</c:v>
                </c:pt>
                <c:pt idx="23">
                  <c:v>-6618571.25</c:v>
                </c:pt>
                <c:pt idx="24">
                  <c:v>-6618571.25</c:v>
                </c:pt>
                <c:pt idx="25">
                  <c:v>-6618571.25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C52-4DE8-851A-0265CD45665C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Sheet1!$DA$41:$DA$66</c:f>
              <c:numCache>
                <c:formatCode>General</c:formatCode>
                <c:ptCount val="26"/>
                <c:pt idx="0">
                  <c:v>0</c:v>
                </c:pt>
                <c:pt idx="1">
                  <c:v>-2675735</c:v>
                </c:pt>
                <c:pt idx="2">
                  <c:v>-4391219.375</c:v>
                </c:pt>
                <c:pt idx="3">
                  <c:v>-4391219.375</c:v>
                </c:pt>
                <c:pt idx="4">
                  <c:v>-6560541.25</c:v>
                </c:pt>
                <c:pt idx="5">
                  <c:v>-6560541.25</c:v>
                </c:pt>
                <c:pt idx="6">
                  <c:v>-6560541.25</c:v>
                </c:pt>
                <c:pt idx="7">
                  <c:v>-11533577.5</c:v>
                </c:pt>
                <c:pt idx="8">
                  <c:v>-12836297.5</c:v>
                </c:pt>
                <c:pt idx="9">
                  <c:v>-12836297.5</c:v>
                </c:pt>
                <c:pt idx="10">
                  <c:v>-14450925.625</c:v>
                </c:pt>
                <c:pt idx="11">
                  <c:v>-12417150.625</c:v>
                </c:pt>
                <c:pt idx="12">
                  <c:v>-13424264.375</c:v>
                </c:pt>
                <c:pt idx="13">
                  <c:v>-14080820</c:v>
                </c:pt>
                <c:pt idx="14">
                  <c:v>-12339395</c:v>
                </c:pt>
                <c:pt idx="15">
                  <c:v>-19551545</c:v>
                </c:pt>
                <c:pt idx="16">
                  <c:v>-17466728.75</c:v>
                </c:pt>
                <c:pt idx="17">
                  <c:v>-17466728.75</c:v>
                </c:pt>
                <c:pt idx="18">
                  <c:v>-12643483.75</c:v>
                </c:pt>
                <c:pt idx="19">
                  <c:v>-12643483.75</c:v>
                </c:pt>
                <c:pt idx="20">
                  <c:v>-15599762.5</c:v>
                </c:pt>
                <c:pt idx="21">
                  <c:v>-13137372.5</c:v>
                </c:pt>
                <c:pt idx="22">
                  <c:v>-15656556.875</c:v>
                </c:pt>
                <c:pt idx="23">
                  <c:v>-15656556.875</c:v>
                </c:pt>
                <c:pt idx="24">
                  <c:v>-15656556.875</c:v>
                </c:pt>
                <c:pt idx="25">
                  <c:v>-15656556.875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C52-4DE8-851A-0265CD45665C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Sheet1!$DB$41:$DB$66</c:f>
              <c:numCache>
                <c:formatCode>General</c:formatCode>
                <c:ptCount val="26"/>
                <c:pt idx="0">
                  <c:v>0</c:v>
                </c:pt>
                <c:pt idx="1">
                  <c:v>-1065645</c:v>
                </c:pt>
                <c:pt idx="2">
                  <c:v>-6694756.875</c:v>
                </c:pt>
                <c:pt idx="3">
                  <c:v>-6694756.875</c:v>
                </c:pt>
                <c:pt idx="4">
                  <c:v>-7014650.625</c:v>
                </c:pt>
                <c:pt idx="5">
                  <c:v>-6753800.625</c:v>
                </c:pt>
                <c:pt idx="6">
                  <c:v>-6753800.625</c:v>
                </c:pt>
                <c:pt idx="7">
                  <c:v>-7855126.875</c:v>
                </c:pt>
                <c:pt idx="8">
                  <c:v>-8550721.875</c:v>
                </c:pt>
                <c:pt idx="9">
                  <c:v>-8550721.875</c:v>
                </c:pt>
                <c:pt idx="10">
                  <c:v>-8550721.875</c:v>
                </c:pt>
                <c:pt idx="11">
                  <c:v>-7885683.75</c:v>
                </c:pt>
                <c:pt idx="12">
                  <c:v>-7977165</c:v>
                </c:pt>
                <c:pt idx="13">
                  <c:v>-8502624.375</c:v>
                </c:pt>
                <c:pt idx="14">
                  <c:v>-8046430</c:v>
                </c:pt>
                <c:pt idx="15">
                  <c:v>-8053438.75</c:v>
                </c:pt>
                <c:pt idx="16">
                  <c:v>-7485495</c:v>
                </c:pt>
                <c:pt idx="17">
                  <c:v>-7485495</c:v>
                </c:pt>
                <c:pt idx="18">
                  <c:v>-6635415</c:v>
                </c:pt>
                <c:pt idx="19">
                  <c:v>-6635415</c:v>
                </c:pt>
                <c:pt idx="20">
                  <c:v>-6635415</c:v>
                </c:pt>
                <c:pt idx="21">
                  <c:v>-5653112.5</c:v>
                </c:pt>
                <c:pt idx="22">
                  <c:v>-6284112.5</c:v>
                </c:pt>
                <c:pt idx="23">
                  <c:v>-7183213.125</c:v>
                </c:pt>
                <c:pt idx="24">
                  <c:v>-7909470.625</c:v>
                </c:pt>
                <c:pt idx="25">
                  <c:v>-8030760.625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C52-4DE8-851A-0265CD45665C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Sheet1!$DC$41:$DC$66</c:f>
              <c:numCache>
                <c:formatCode>General</c:formatCode>
                <c:ptCount val="26"/>
                <c:pt idx="0">
                  <c:v>0</c:v>
                </c:pt>
                <c:pt idx="1">
                  <c:v>-466854.375</c:v>
                </c:pt>
                <c:pt idx="2">
                  <c:v>-4750796.875</c:v>
                </c:pt>
                <c:pt idx="3">
                  <c:v>-4750796.875</c:v>
                </c:pt>
                <c:pt idx="4">
                  <c:v>-4923475</c:v>
                </c:pt>
                <c:pt idx="5">
                  <c:v>-4724443.125</c:v>
                </c:pt>
                <c:pt idx="6">
                  <c:v>-4724443.125</c:v>
                </c:pt>
                <c:pt idx="7">
                  <c:v>-4868518.125</c:v>
                </c:pt>
                <c:pt idx="8">
                  <c:v>-4868518.125</c:v>
                </c:pt>
                <c:pt idx="9">
                  <c:v>-4868518.125</c:v>
                </c:pt>
                <c:pt idx="10">
                  <c:v>-5570300.625</c:v>
                </c:pt>
                <c:pt idx="11">
                  <c:v>-5235254.375</c:v>
                </c:pt>
                <c:pt idx="12">
                  <c:v>-5326372.5</c:v>
                </c:pt>
                <c:pt idx="13">
                  <c:v>-5717872.5</c:v>
                </c:pt>
                <c:pt idx="14">
                  <c:v>-1063297.5</c:v>
                </c:pt>
                <c:pt idx="15">
                  <c:v>-2164403.75</c:v>
                </c:pt>
                <c:pt idx="16">
                  <c:v>-2110063.75</c:v>
                </c:pt>
                <c:pt idx="17">
                  <c:v>-2110063.75</c:v>
                </c:pt>
                <c:pt idx="18">
                  <c:v>1360113.75</c:v>
                </c:pt>
                <c:pt idx="19">
                  <c:v>3607175</c:v>
                </c:pt>
                <c:pt idx="20">
                  <c:v>3607175</c:v>
                </c:pt>
                <c:pt idx="21">
                  <c:v>5083653.125</c:v>
                </c:pt>
                <c:pt idx="22">
                  <c:v>4097440.625</c:v>
                </c:pt>
                <c:pt idx="23">
                  <c:v>3299658.125</c:v>
                </c:pt>
                <c:pt idx="24">
                  <c:v>2317270.625</c:v>
                </c:pt>
                <c:pt idx="25">
                  <c:v>1330708.125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0C52-4DE8-851A-0265CD45665C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Sheet1!$DD$41:$DD$66</c:f>
              <c:numCache>
                <c:formatCode>General</c:formatCode>
                <c:ptCount val="26"/>
                <c:pt idx="0">
                  <c:v>0</c:v>
                </c:pt>
                <c:pt idx="1">
                  <c:v>-772425</c:v>
                </c:pt>
                <c:pt idx="2">
                  <c:v>-1210980</c:v>
                </c:pt>
                <c:pt idx="3">
                  <c:v>-1210980</c:v>
                </c:pt>
                <c:pt idx="4">
                  <c:v>-1230947.5</c:v>
                </c:pt>
                <c:pt idx="5">
                  <c:v>-1032779.375</c:v>
                </c:pt>
                <c:pt idx="6">
                  <c:v>-1032779.375</c:v>
                </c:pt>
                <c:pt idx="7">
                  <c:v>-1386308.125</c:v>
                </c:pt>
                <c:pt idx="8">
                  <c:v>-984280</c:v>
                </c:pt>
                <c:pt idx="9">
                  <c:v>-984280</c:v>
                </c:pt>
                <c:pt idx="10">
                  <c:v>-1170686.875</c:v>
                </c:pt>
                <c:pt idx="11">
                  <c:v>-1046078.125</c:v>
                </c:pt>
                <c:pt idx="12">
                  <c:v>-1066772.5</c:v>
                </c:pt>
                <c:pt idx="13">
                  <c:v>-1066772.5</c:v>
                </c:pt>
                <c:pt idx="14">
                  <c:v>-341116.25</c:v>
                </c:pt>
                <c:pt idx="15">
                  <c:v>-840365</c:v>
                </c:pt>
                <c:pt idx="16">
                  <c:v>-458183.75</c:v>
                </c:pt>
                <c:pt idx="17">
                  <c:v>-2241393.75</c:v>
                </c:pt>
                <c:pt idx="18">
                  <c:v>-1845221.25</c:v>
                </c:pt>
                <c:pt idx="19">
                  <c:v>-280143.125</c:v>
                </c:pt>
                <c:pt idx="20">
                  <c:v>-2622893.75</c:v>
                </c:pt>
                <c:pt idx="21">
                  <c:v>-2622893.75</c:v>
                </c:pt>
                <c:pt idx="22">
                  <c:v>-2622893.75</c:v>
                </c:pt>
                <c:pt idx="23">
                  <c:v>-2622893.75</c:v>
                </c:pt>
                <c:pt idx="24">
                  <c:v>-2622893.75</c:v>
                </c:pt>
                <c:pt idx="25">
                  <c:v>-4955660.625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C52-4DE8-851A-0265CD45665C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Sheet1!$DE$41:$DE$66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-684547.5</c:v>
                </c:pt>
                <c:pt idx="3">
                  <c:v>-684547.5</c:v>
                </c:pt>
                <c:pt idx="4">
                  <c:v>-1756243.125</c:v>
                </c:pt>
                <c:pt idx="5">
                  <c:v>-2285990.625</c:v>
                </c:pt>
                <c:pt idx="6">
                  <c:v>-2285990.625</c:v>
                </c:pt>
                <c:pt idx="7">
                  <c:v>-2878396.875</c:v>
                </c:pt>
                <c:pt idx="8">
                  <c:v>-2338083.75</c:v>
                </c:pt>
                <c:pt idx="9">
                  <c:v>-2338083.75</c:v>
                </c:pt>
                <c:pt idx="10">
                  <c:v>-2993788.75</c:v>
                </c:pt>
                <c:pt idx="11">
                  <c:v>-2388904.375</c:v>
                </c:pt>
                <c:pt idx="12">
                  <c:v>-2706599.375</c:v>
                </c:pt>
                <c:pt idx="13">
                  <c:v>-3199838.125</c:v>
                </c:pt>
                <c:pt idx="14">
                  <c:v>-987311.87500000047</c:v>
                </c:pt>
                <c:pt idx="15">
                  <c:v>-2982798.7500000005</c:v>
                </c:pt>
                <c:pt idx="16">
                  <c:v>-2741753.1250000005</c:v>
                </c:pt>
                <c:pt idx="17">
                  <c:v>-2741753.1250000005</c:v>
                </c:pt>
                <c:pt idx="18">
                  <c:v>-1328715.625</c:v>
                </c:pt>
                <c:pt idx="19">
                  <c:v>-1328715.625</c:v>
                </c:pt>
                <c:pt idx="20">
                  <c:v>-2799261.25</c:v>
                </c:pt>
                <c:pt idx="21">
                  <c:v>-2799261.25</c:v>
                </c:pt>
                <c:pt idx="22">
                  <c:v>-4414660</c:v>
                </c:pt>
                <c:pt idx="23">
                  <c:v>-4799333.125</c:v>
                </c:pt>
                <c:pt idx="24">
                  <c:v>-4799333.125</c:v>
                </c:pt>
                <c:pt idx="25">
                  <c:v>-5448947.5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0C52-4DE8-851A-0265CD456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5003824"/>
        <c:axId val="995003344"/>
      </c:lineChart>
      <c:catAx>
        <c:axId val="9950038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03344"/>
        <c:crosses val="autoZero"/>
        <c:auto val="1"/>
        <c:lblAlgn val="ctr"/>
        <c:lblOffset val="100"/>
        <c:noMultiLvlLbl val="0"/>
      </c:catAx>
      <c:valAx>
        <c:axId val="99500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00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Put_Moneyflow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Sheet1!$CO$78:$CO$103</c:f>
              <c:numCache>
                <c:formatCode>General</c:formatCode>
                <c:ptCount val="26"/>
                <c:pt idx="0">
                  <c:v>0</c:v>
                </c:pt>
                <c:pt idx="1">
                  <c:v>726959.99999999988</c:v>
                </c:pt>
                <c:pt idx="2">
                  <c:v>726959.99999999988</c:v>
                </c:pt>
                <c:pt idx="3">
                  <c:v>2262125.625</c:v>
                </c:pt>
                <c:pt idx="4">
                  <c:v>1462700.625</c:v>
                </c:pt>
                <c:pt idx="5">
                  <c:v>1462700.625</c:v>
                </c:pt>
                <c:pt idx="6">
                  <c:v>2627534.375</c:v>
                </c:pt>
                <c:pt idx="7">
                  <c:v>2980700.625</c:v>
                </c:pt>
                <c:pt idx="8">
                  <c:v>3331074.375</c:v>
                </c:pt>
                <c:pt idx="9">
                  <c:v>3331074.375</c:v>
                </c:pt>
                <c:pt idx="10">
                  <c:v>3012383.75</c:v>
                </c:pt>
                <c:pt idx="11">
                  <c:v>3087528.75</c:v>
                </c:pt>
                <c:pt idx="12">
                  <c:v>2855068.75</c:v>
                </c:pt>
                <c:pt idx="13">
                  <c:v>2019855</c:v>
                </c:pt>
                <c:pt idx="14">
                  <c:v>132412.5</c:v>
                </c:pt>
                <c:pt idx="15">
                  <c:v>-46873.75</c:v>
                </c:pt>
                <c:pt idx="16">
                  <c:v>-1615471.25</c:v>
                </c:pt>
                <c:pt idx="17">
                  <c:v>-2131529.375</c:v>
                </c:pt>
                <c:pt idx="18">
                  <c:v>-3612453.125</c:v>
                </c:pt>
                <c:pt idx="19">
                  <c:v>-3612453.125</c:v>
                </c:pt>
                <c:pt idx="20">
                  <c:v>-3612453.125</c:v>
                </c:pt>
                <c:pt idx="21">
                  <c:v>-3910697.5</c:v>
                </c:pt>
                <c:pt idx="22">
                  <c:v>-3910697.5</c:v>
                </c:pt>
                <c:pt idx="23">
                  <c:v>-3192341.875</c:v>
                </c:pt>
                <c:pt idx="24">
                  <c:v>-5150769.375</c:v>
                </c:pt>
                <c:pt idx="25">
                  <c:v>-5150769.375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0-4BC7-BB83-44053E86E5A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Sheet1!$CP$78:$CP$103</c:f>
              <c:numCache>
                <c:formatCode>General</c:formatCode>
                <c:ptCount val="26"/>
                <c:pt idx="0">
                  <c:v>1465839.375</c:v>
                </c:pt>
                <c:pt idx="1">
                  <c:v>2186601.875</c:v>
                </c:pt>
                <c:pt idx="2">
                  <c:v>2186601.875</c:v>
                </c:pt>
                <c:pt idx="3">
                  <c:v>3153870</c:v>
                </c:pt>
                <c:pt idx="4">
                  <c:v>2454570</c:v>
                </c:pt>
                <c:pt idx="5">
                  <c:v>2454570</c:v>
                </c:pt>
                <c:pt idx="6">
                  <c:v>2590273.125</c:v>
                </c:pt>
                <c:pt idx="7">
                  <c:v>2650573.125</c:v>
                </c:pt>
                <c:pt idx="8">
                  <c:v>3132022.5</c:v>
                </c:pt>
                <c:pt idx="9">
                  <c:v>3132022.5</c:v>
                </c:pt>
                <c:pt idx="10">
                  <c:v>2169506.25</c:v>
                </c:pt>
                <c:pt idx="11">
                  <c:v>2358997.5</c:v>
                </c:pt>
                <c:pt idx="12">
                  <c:v>2358997.5</c:v>
                </c:pt>
                <c:pt idx="13">
                  <c:v>941428.75</c:v>
                </c:pt>
                <c:pt idx="14">
                  <c:v>447600.625</c:v>
                </c:pt>
                <c:pt idx="15">
                  <c:v>-311991.25</c:v>
                </c:pt>
                <c:pt idx="16">
                  <c:v>-952318.75</c:v>
                </c:pt>
                <c:pt idx="17">
                  <c:v>-2802388.75</c:v>
                </c:pt>
                <c:pt idx="18">
                  <c:v>-3454410.625</c:v>
                </c:pt>
                <c:pt idx="19">
                  <c:v>-3454410.625</c:v>
                </c:pt>
                <c:pt idx="20">
                  <c:v>-5099735.625</c:v>
                </c:pt>
                <c:pt idx="21">
                  <c:v>-6404289.375</c:v>
                </c:pt>
                <c:pt idx="22">
                  <c:v>-6404289.375</c:v>
                </c:pt>
                <c:pt idx="23">
                  <c:v>-4738726.875</c:v>
                </c:pt>
                <c:pt idx="24">
                  <c:v>-7388064.375</c:v>
                </c:pt>
                <c:pt idx="25">
                  <c:v>-7388064.375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0-4BC7-BB83-44053E86E5A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Sheet1!$CQ$78:$CQ$103</c:f>
              <c:numCache>
                <c:formatCode>General</c:formatCode>
                <c:ptCount val="26"/>
                <c:pt idx="0">
                  <c:v>5068921.875</c:v>
                </c:pt>
                <c:pt idx="1">
                  <c:v>6532942.5</c:v>
                </c:pt>
                <c:pt idx="2">
                  <c:v>6532942.5</c:v>
                </c:pt>
                <c:pt idx="3">
                  <c:v>9421222.5</c:v>
                </c:pt>
                <c:pt idx="4">
                  <c:v>7324154.375</c:v>
                </c:pt>
                <c:pt idx="5">
                  <c:v>7324154.375</c:v>
                </c:pt>
                <c:pt idx="6">
                  <c:v>8062488.75</c:v>
                </c:pt>
                <c:pt idx="7">
                  <c:v>9422238.75</c:v>
                </c:pt>
                <c:pt idx="8">
                  <c:v>11002938.75</c:v>
                </c:pt>
                <c:pt idx="9">
                  <c:v>11002938.75</c:v>
                </c:pt>
                <c:pt idx="10">
                  <c:v>8326638.75</c:v>
                </c:pt>
                <c:pt idx="11">
                  <c:v>10760398.75</c:v>
                </c:pt>
                <c:pt idx="12">
                  <c:v>10760398.75</c:v>
                </c:pt>
                <c:pt idx="13">
                  <c:v>8971688.75</c:v>
                </c:pt>
                <c:pt idx="14">
                  <c:v>2067607.5</c:v>
                </c:pt>
                <c:pt idx="15">
                  <c:v>218097.5</c:v>
                </c:pt>
                <c:pt idx="16">
                  <c:v>4417841.25</c:v>
                </c:pt>
                <c:pt idx="17">
                  <c:v>3044701.25</c:v>
                </c:pt>
                <c:pt idx="18">
                  <c:v>1343298.75</c:v>
                </c:pt>
                <c:pt idx="19">
                  <c:v>279083.125</c:v>
                </c:pt>
                <c:pt idx="20">
                  <c:v>279083.125</c:v>
                </c:pt>
                <c:pt idx="21">
                  <c:v>-672266.875</c:v>
                </c:pt>
                <c:pt idx="22">
                  <c:v>-672266.875</c:v>
                </c:pt>
                <c:pt idx="23">
                  <c:v>-672266.875</c:v>
                </c:pt>
                <c:pt idx="24">
                  <c:v>-672266.875</c:v>
                </c:pt>
                <c:pt idx="25">
                  <c:v>-672266.875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40-4BC7-BB83-44053E86E5A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Sheet1!$CR$78:$CR$103</c:f>
              <c:numCache>
                <c:formatCode>General</c:formatCode>
                <c:ptCount val="26"/>
                <c:pt idx="0">
                  <c:v>2106433.75</c:v>
                </c:pt>
                <c:pt idx="1">
                  <c:v>2106433.75</c:v>
                </c:pt>
                <c:pt idx="2">
                  <c:v>2106433.75</c:v>
                </c:pt>
                <c:pt idx="3">
                  <c:v>4507141.25</c:v>
                </c:pt>
                <c:pt idx="4">
                  <c:v>2891556.875</c:v>
                </c:pt>
                <c:pt idx="5">
                  <c:v>2891556.875</c:v>
                </c:pt>
                <c:pt idx="6">
                  <c:v>5610359.375</c:v>
                </c:pt>
                <c:pt idx="7">
                  <c:v>6512933.125</c:v>
                </c:pt>
                <c:pt idx="8">
                  <c:v>6512933.125</c:v>
                </c:pt>
                <c:pt idx="9">
                  <c:v>6512933.125</c:v>
                </c:pt>
                <c:pt idx="10">
                  <c:v>5383697.5</c:v>
                </c:pt>
                <c:pt idx="11">
                  <c:v>5631006.25</c:v>
                </c:pt>
                <c:pt idx="12">
                  <c:v>5631006.25</c:v>
                </c:pt>
                <c:pt idx="13">
                  <c:v>3521626.25</c:v>
                </c:pt>
                <c:pt idx="14">
                  <c:v>1149353.75</c:v>
                </c:pt>
                <c:pt idx="15">
                  <c:v>861653.75</c:v>
                </c:pt>
                <c:pt idx="16">
                  <c:v>4027445</c:v>
                </c:pt>
                <c:pt idx="17">
                  <c:v>-2377773.75</c:v>
                </c:pt>
                <c:pt idx="18">
                  <c:v>-3852363.75</c:v>
                </c:pt>
                <c:pt idx="19">
                  <c:v>-3852363.75</c:v>
                </c:pt>
                <c:pt idx="20">
                  <c:v>-3852363.75</c:v>
                </c:pt>
                <c:pt idx="21">
                  <c:v>-3852363.75</c:v>
                </c:pt>
                <c:pt idx="22">
                  <c:v>-3852363.75</c:v>
                </c:pt>
                <c:pt idx="23">
                  <c:v>-3764123.75</c:v>
                </c:pt>
                <c:pt idx="24">
                  <c:v>-3764123.75</c:v>
                </c:pt>
                <c:pt idx="25">
                  <c:v>-3764123.75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40-4BC7-BB83-44053E86E5A7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Sheet1!$CS$78:$CS$103</c:f>
              <c:numCache>
                <c:formatCode>General</c:formatCode>
                <c:ptCount val="26"/>
                <c:pt idx="0">
                  <c:v>13350173.75</c:v>
                </c:pt>
                <c:pt idx="1">
                  <c:v>19902549.375</c:v>
                </c:pt>
                <c:pt idx="2">
                  <c:v>19902549.375</c:v>
                </c:pt>
                <c:pt idx="3">
                  <c:v>26665530</c:v>
                </c:pt>
                <c:pt idx="4">
                  <c:v>25654970.625</c:v>
                </c:pt>
                <c:pt idx="5">
                  <c:v>25654970.625</c:v>
                </c:pt>
                <c:pt idx="6">
                  <c:v>28994548.75</c:v>
                </c:pt>
                <c:pt idx="7">
                  <c:v>30548878.75</c:v>
                </c:pt>
                <c:pt idx="8">
                  <c:v>33052992.5</c:v>
                </c:pt>
                <c:pt idx="9">
                  <c:v>33052992.5</c:v>
                </c:pt>
                <c:pt idx="10">
                  <c:v>33052992.5</c:v>
                </c:pt>
                <c:pt idx="11">
                  <c:v>33052992.5</c:v>
                </c:pt>
                <c:pt idx="12">
                  <c:v>31823461.25</c:v>
                </c:pt>
                <c:pt idx="13">
                  <c:v>26155462.5</c:v>
                </c:pt>
                <c:pt idx="14">
                  <c:v>23749862.5</c:v>
                </c:pt>
                <c:pt idx="15">
                  <c:v>21017661.25</c:v>
                </c:pt>
                <c:pt idx="16">
                  <c:v>27470100.625</c:v>
                </c:pt>
                <c:pt idx="17">
                  <c:v>25145535.625</c:v>
                </c:pt>
                <c:pt idx="18">
                  <c:v>25145535.625</c:v>
                </c:pt>
                <c:pt idx="19">
                  <c:v>25832191.875</c:v>
                </c:pt>
                <c:pt idx="20">
                  <c:v>25832191.875</c:v>
                </c:pt>
                <c:pt idx="21">
                  <c:v>25344291.875</c:v>
                </c:pt>
                <c:pt idx="22">
                  <c:v>25344291.875</c:v>
                </c:pt>
                <c:pt idx="23">
                  <c:v>25344291.875</c:v>
                </c:pt>
                <c:pt idx="24">
                  <c:v>25344291.875</c:v>
                </c:pt>
                <c:pt idx="25">
                  <c:v>25344291.875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40-4BC7-BB83-44053E86E5A7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Sheet1!$CT$78:$CT$103</c:f>
              <c:numCache>
                <c:formatCode>General</c:formatCode>
                <c:ptCount val="26"/>
                <c:pt idx="0">
                  <c:v>11567543.75</c:v>
                </c:pt>
                <c:pt idx="1">
                  <c:v>17115306.25</c:v>
                </c:pt>
                <c:pt idx="2">
                  <c:v>17115306.25</c:v>
                </c:pt>
                <c:pt idx="3">
                  <c:v>22374743.75</c:v>
                </c:pt>
                <c:pt idx="4">
                  <c:v>19523965.625</c:v>
                </c:pt>
                <c:pt idx="5">
                  <c:v>19523965.625</c:v>
                </c:pt>
                <c:pt idx="6">
                  <c:v>23424400.625</c:v>
                </c:pt>
                <c:pt idx="7">
                  <c:v>24919026.875</c:v>
                </c:pt>
                <c:pt idx="8">
                  <c:v>25716558.125</c:v>
                </c:pt>
                <c:pt idx="9">
                  <c:v>25716558.125</c:v>
                </c:pt>
                <c:pt idx="10">
                  <c:v>24162201.875</c:v>
                </c:pt>
                <c:pt idx="11">
                  <c:v>24162201.875</c:v>
                </c:pt>
                <c:pt idx="12">
                  <c:v>24162201.875</c:v>
                </c:pt>
                <c:pt idx="13">
                  <c:v>21636194.375</c:v>
                </c:pt>
                <c:pt idx="14">
                  <c:v>14439764.375</c:v>
                </c:pt>
                <c:pt idx="15">
                  <c:v>10585233.125</c:v>
                </c:pt>
                <c:pt idx="16">
                  <c:v>15989320.625</c:v>
                </c:pt>
                <c:pt idx="17">
                  <c:v>9334872.5</c:v>
                </c:pt>
                <c:pt idx="18">
                  <c:v>8782152.5</c:v>
                </c:pt>
                <c:pt idx="19">
                  <c:v>8782152.5</c:v>
                </c:pt>
                <c:pt idx="20">
                  <c:v>7515118.125</c:v>
                </c:pt>
                <c:pt idx="21">
                  <c:v>3044638.125</c:v>
                </c:pt>
                <c:pt idx="22">
                  <c:v>4125678.75</c:v>
                </c:pt>
                <c:pt idx="23">
                  <c:v>4125678.75</c:v>
                </c:pt>
                <c:pt idx="24">
                  <c:v>4125678.75</c:v>
                </c:pt>
                <c:pt idx="25">
                  <c:v>4125678.75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40-4BC7-BB83-44053E86E5A7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Sheet1!$CU$78:$CU$103</c:f>
              <c:numCache>
                <c:formatCode>General</c:formatCode>
                <c:ptCount val="26"/>
                <c:pt idx="0">
                  <c:v>40634409.375</c:v>
                </c:pt>
                <c:pt idx="1">
                  <c:v>58209960.625</c:v>
                </c:pt>
                <c:pt idx="2">
                  <c:v>58209960.625</c:v>
                </c:pt>
                <c:pt idx="3">
                  <c:v>82595795</c:v>
                </c:pt>
                <c:pt idx="4">
                  <c:v>75245463.75</c:v>
                </c:pt>
                <c:pt idx="5">
                  <c:v>75245463.75</c:v>
                </c:pt>
                <c:pt idx="6">
                  <c:v>89871162.5</c:v>
                </c:pt>
                <c:pt idx="7">
                  <c:v>102056397.5</c:v>
                </c:pt>
                <c:pt idx="8">
                  <c:v>102056397.5</c:v>
                </c:pt>
                <c:pt idx="9">
                  <c:v>102056397.5</c:v>
                </c:pt>
                <c:pt idx="10">
                  <c:v>84322471.875</c:v>
                </c:pt>
                <c:pt idx="11">
                  <c:v>84322471.875</c:v>
                </c:pt>
                <c:pt idx="12">
                  <c:v>84322471.875</c:v>
                </c:pt>
                <c:pt idx="13">
                  <c:v>72464428.125</c:v>
                </c:pt>
                <c:pt idx="14">
                  <c:v>55373051.875</c:v>
                </c:pt>
                <c:pt idx="15">
                  <c:v>39994363.75</c:v>
                </c:pt>
                <c:pt idx="16">
                  <c:v>69445218.75</c:v>
                </c:pt>
                <c:pt idx="17">
                  <c:v>59270216.25</c:v>
                </c:pt>
                <c:pt idx="18">
                  <c:v>46950566.25</c:v>
                </c:pt>
                <c:pt idx="19">
                  <c:v>46950566.25</c:v>
                </c:pt>
                <c:pt idx="20">
                  <c:v>18885406.875</c:v>
                </c:pt>
                <c:pt idx="21">
                  <c:v>-4313499.375</c:v>
                </c:pt>
                <c:pt idx="22">
                  <c:v>-4313499.375</c:v>
                </c:pt>
                <c:pt idx="23">
                  <c:v>-4313499.375</c:v>
                </c:pt>
                <c:pt idx="24">
                  <c:v>-4313499.375</c:v>
                </c:pt>
                <c:pt idx="25">
                  <c:v>-4313499.375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040-4BC7-BB83-44053E86E5A7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Sheet1!$CV$78:$CV$103</c:f>
              <c:numCache>
                <c:formatCode>General</c:formatCode>
                <c:ptCount val="26"/>
                <c:pt idx="0">
                  <c:v>43591599.375</c:v>
                </c:pt>
                <c:pt idx="1">
                  <c:v>81936536.25</c:v>
                </c:pt>
                <c:pt idx="2">
                  <c:v>81936536.25</c:v>
                </c:pt>
                <c:pt idx="3">
                  <c:v>107786696.25</c:v>
                </c:pt>
                <c:pt idx="4">
                  <c:v>97234987.5</c:v>
                </c:pt>
                <c:pt idx="5">
                  <c:v>97234987.5</c:v>
                </c:pt>
                <c:pt idx="6">
                  <c:v>115085776.25</c:v>
                </c:pt>
                <c:pt idx="7">
                  <c:v>123810280</c:v>
                </c:pt>
                <c:pt idx="8">
                  <c:v>132145967.5</c:v>
                </c:pt>
                <c:pt idx="9">
                  <c:v>132145967.5</c:v>
                </c:pt>
                <c:pt idx="10">
                  <c:v>110835500</c:v>
                </c:pt>
                <c:pt idx="11">
                  <c:v>110835500</c:v>
                </c:pt>
                <c:pt idx="12">
                  <c:v>110835500</c:v>
                </c:pt>
                <c:pt idx="13">
                  <c:v>96964250</c:v>
                </c:pt>
                <c:pt idx="14">
                  <c:v>73426862.5</c:v>
                </c:pt>
                <c:pt idx="15">
                  <c:v>60616076.875</c:v>
                </c:pt>
                <c:pt idx="16">
                  <c:v>68704845.625</c:v>
                </c:pt>
                <c:pt idx="17">
                  <c:v>61801550.625</c:v>
                </c:pt>
                <c:pt idx="18">
                  <c:v>52819360.625</c:v>
                </c:pt>
                <c:pt idx="19">
                  <c:v>52819360.625</c:v>
                </c:pt>
                <c:pt idx="20">
                  <c:v>37781860.625</c:v>
                </c:pt>
                <c:pt idx="21">
                  <c:v>51525948.125</c:v>
                </c:pt>
                <c:pt idx="22">
                  <c:v>51525948.125</c:v>
                </c:pt>
                <c:pt idx="23">
                  <c:v>51525948.125</c:v>
                </c:pt>
                <c:pt idx="24">
                  <c:v>51525948.125</c:v>
                </c:pt>
                <c:pt idx="25">
                  <c:v>51525948.125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040-4BC7-BB83-44053E86E5A7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Sheet1!$CW$78:$CW$103</c:f>
              <c:numCache>
                <c:formatCode>General</c:formatCode>
                <c:ptCount val="26"/>
                <c:pt idx="0">
                  <c:v>66691685</c:v>
                </c:pt>
                <c:pt idx="1">
                  <c:v>98210360</c:v>
                </c:pt>
                <c:pt idx="2">
                  <c:v>98210360</c:v>
                </c:pt>
                <c:pt idx="3">
                  <c:v>117392997.5</c:v>
                </c:pt>
                <c:pt idx="4">
                  <c:v>110929118.75</c:v>
                </c:pt>
                <c:pt idx="5">
                  <c:v>110929118.75</c:v>
                </c:pt>
                <c:pt idx="6">
                  <c:v>111769617.5</c:v>
                </c:pt>
                <c:pt idx="7">
                  <c:v>129428714.375</c:v>
                </c:pt>
                <c:pt idx="8">
                  <c:v>137664023.75</c:v>
                </c:pt>
                <c:pt idx="9">
                  <c:v>137664023.75</c:v>
                </c:pt>
                <c:pt idx="10">
                  <c:v>137664023.75</c:v>
                </c:pt>
                <c:pt idx="11">
                  <c:v>137664023.75</c:v>
                </c:pt>
                <c:pt idx="12">
                  <c:v>137664023.75</c:v>
                </c:pt>
                <c:pt idx="13">
                  <c:v>116860965</c:v>
                </c:pt>
                <c:pt idx="14">
                  <c:v>83537395</c:v>
                </c:pt>
                <c:pt idx="15">
                  <c:v>67722911.25</c:v>
                </c:pt>
                <c:pt idx="16">
                  <c:v>157035511.25</c:v>
                </c:pt>
                <c:pt idx="17">
                  <c:v>136423013.125</c:v>
                </c:pt>
                <c:pt idx="18">
                  <c:v>73732885.625</c:v>
                </c:pt>
                <c:pt idx="19">
                  <c:v>73732885.625</c:v>
                </c:pt>
                <c:pt idx="20">
                  <c:v>25883609.375</c:v>
                </c:pt>
                <c:pt idx="21">
                  <c:v>137421066.875</c:v>
                </c:pt>
                <c:pt idx="22">
                  <c:v>137421066.875</c:v>
                </c:pt>
                <c:pt idx="23">
                  <c:v>137421066.875</c:v>
                </c:pt>
                <c:pt idx="24">
                  <c:v>137421066.875</c:v>
                </c:pt>
                <c:pt idx="25">
                  <c:v>137421066.875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040-4BC7-BB83-44053E86E5A7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Sheet1!$CX$78:$CX$103</c:f>
              <c:numCache>
                <c:formatCode>General</c:formatCode>
                <c:ptCount val="26"/>
                <c:pt idx="0">
                  <c:v>12910480</c:v>
                </c:pt>
                <c:pt idx="1">
                  <c:v>19836221.875</c:v>
                </c:pt>
                <c:pt idx="2">
                  <c:v>19836221.875</c:v>
                </c:pt>
                <c:pt idx="3">
                  <c:v>24097010</c:v>
                </c:pt>
                <c:pt idx="4">
                  <c:v>21843075.625</c:v>
                </c:pt>
                <c:pt idx="5">
                  <c:v>21843075.625</c:v>
                </c:pt>
                <c:pt idx="6">
                  <c:v>24026303.125</c:v>
                </c:pt>
                <c:pt idx="7">
                  <c:v>28284625.625</c:v>
                </c:pt>
                <c:pt idx="8">
                  <c:v>28284625.625</c:v>
                </c:pt>
                <c:pt idx="9">
                  <c:v>28284625.625</c:v>
                </c:pt>
                <c:pt idx="10">
                  <c:v>25577800.625</c:v>
                </c:pt>
                <c:pt idx="11">
                  <c:v>25577800.625</c:v>
                </c:pt>
                <c:pt idx="12">
                  <c:v>25577800.625</c:v>
                </c:pt>
                <c:pt idx="13">
                  <c:v>21644415.625</c:v>
                </c:pt>
                <c:pt idx="14">
                  <c:v>13196865.625</c:v>
                </c:pt>
                <c:pt idx="15">
                  <c:v>5050869.375</c:v>
                </c:pt>
                <c:pt idx="16">
                  <c:v>34262551.875</c:v>
                </c:pt>
                <c:pt idx="17">
                  <c:v>31767511.875</c:v>
                </c:pt>
                <c:pt idx="18">
                  <c:v>17813938.75</c:v>
                </c:pt>
                <c:pt idx="19">
                  <c:v>17813938.75</c:v>
                </c:pt>
                <c:pt idx="20">
                  <c:v>7488088.75</c:v>
                </c:pt>
                <c:pt idx="21">
                  <c:v>47643796.25</c:v>
                </c:pt>
                <c:pt idx="22">
                  <c:v>47643796.25</c:v>
                </c:pt>
                <c:pt idx="23">
                  <c:v>47643796.25</c:v>
                </c:pt>
                <c:pt idx="24">
                  <c:v>47643796.25</c:v>
                </c:pt>
                <c:pt idx="25">
                  <c:v>47643796.25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040-4BC7-BB83-44053E86E5A7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Sheet1!$CY$78:$CY$103</c:f>
              <c:numCache>
                <c:formatCode>General</c:formatCode>
                <c:ptCount val="26"/>
                <c:pt idx="0">
                  <c:v>10170606.25</c:v>
                </c:pt>
                <c:pt idx="1">
                  <c:v>12981093.75</c:v>
                </c:pt>
                <c:pt idx="2">
                  <c:v>12981093.75</c:v>
                </c:pt>
                <c:pt idx="3">
                  <c:v>22469298.75</c:v>
                </c:pt>
                <c:pt idx="4">
                  <c:v>17391170.625</c:v>
                </c:pt>
                <c:pt idx="5">
                  <c:v>17391170.625</c:v>
                </c:pt>
                <c:pt idx="6">
                  <c:v>22732040.625</c:v>
                </c:pt>
                <c:pt idx="7">
                  <c:v>25443525</c:v>
                </c:pt>
                <c:pt idx="8">
                  <c:v>30815676.25</c:v>
                </c:pt>
                <c:pt idx="9">
                  <c:v>30815676.25</c:v>
                </c:pt>
                <c:pt idx="10">
                  <c:v>19914336.25</c:v>
                </c:pt>
                <c:pt idx="11">
                  <c:v>19914336.25</c:v>
                </c:pt>
                <c:pt idx="12">
                  <c:v>19914336.25</c:v>
                </c:pt>
                <c:pt idx="13">
                  <c:v>10638086.25</c:v>
                </c:pt>
                <c:pt idx="14">
                  <c:v>22389729.375</c:v>
                </c:pt>
                <c:pt idx="15">
                  <c:v>15899619.375</c:v>
                </c:pt>
                <c:pt idx="16">
                  <c:v>51613278.125</c:v>
                </c:pt>
                <c:pt idx="17">
                  <c:v>46026403.125</c:v>
                </c:pt>
                <c:pt idx="18">
                  <c:v>9281263.125</c:v>
                </c:pt>
                <c:pt idx="19">
                  <c:v>9281263.125</c:v>
                </c:pt>
                <c:pt idx="20">
                  <c:v>-10920217.5</c:v>
                </c:pt>
                <c:pt idx="21">
                  <c:v>22861117.5</c:v>
                </c:pt>
                <c:pt idx="22">
                  <c:v>22861117.5</c:v>
                </c:pt>
                <c:pt idx="23">
                  <c:v>22861117.5</c:v>
                </c:pt>
                <c:pt idx="24">
                  <c:v>22861117.5</c:v>
                </c:pt>
                <c:pt idx="25">
                  <c:v>22861117.5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040-4BC7-BB83-44053E86E5A7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Sheet1!$CZ$78:$CZ$103</c:f>
              <c:numCache>
                <c:formatCode>General</c:formatCode>
                <c:ptCount val="26"/>
                <c:pt idx="0">
                  <c:v>3905807.5</c:v>
                </c:pt>
                <c:pt idx="1">
                  <c:v>5819836.25</c:v>
                </c:pt>
                <c:pt idx="2">
                  <c:v>5819836.25</c:v>
                </c:pt>
                <c:pt idx="3">
                  <c:v>8502393.75</c:v>
                </c:pt>
                <c:pt idx="4">
                  <c:v>8502393.75</c:v>
                </c:pt>
                <c:pt idx="5">
                  <c:v>8502393.75</c:v>
                </c:pt>
                <c:pt idx="6">
                  <c:v>10819530</c:v>
                </c:pt>
                <c:pt idx="7">
                  <c:v>12638108.125</c:v>
                </c:pt>
                <c:pt idx="8">
                  <c:v>12785820.625</c:v>
                </c:pt>
                <c:pt idx="9">
                  <c:v>12785820.625</c:v>
                </c:pt>
                <c:pt idx="10">
                  <c:v>11969380</c:v>
                </c:pt>
                <c:pt idx="11">
                  <c:v>12210906.25</c:v>
                </c:pt>
                <c:pt idx="12">
                  <c:v>9829371.25</c:v>
                </c:pt>
                <c:pt idx="13">
                  <c:v>9829371.25</c:v>
                </c:pt>
                <c:pt idx="14">
                  <c:v>9888998.125</c:v>
                </c:pt>
                <c:pt idx="15">
                  <c:v>9888998.125</c:v>
                </c:pt>
                <c:pt idx="16">
                  <c:v>19405493.125</c:v>
                </c:pt>
                <c:pt idx="17">
                  <c:v>16825271.875</c:v>
                </c:pt>
                <c:pt idx="18">
                  <c:v>6517534.3749999981</c:v>
                </c:pt>
                <c:pt idx="19">
                  <c:v>6517534.3749999981</c:v>
                </c:pt>
                <c:pt idx="20">
                  <c:v>-426285.625</c:v>
                </c:pt>
                <c:pt idx="21">
                  <c:v>16658714.375</c:v>
                </c:pt>
                <c:pt idx="22">
                  <c:v>16658714.375</c:v>
                </c:pt>
                <c:pt idx="23">
                  <c:v>16658714.375</c:v>
                </c:pt>
                <c:pt idx="24">
                  <c:v>16658714.375</c:v>
                </c:pt>
                <c:pt idx="25">
                  <c:v>16658714.375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040-4BC7-BB83-44053E86E5A7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Sheet1!$DA$78:$DA$103</c:f>
              <c:numCache>
                <c:formatCode>General</c:formatCode>
                <c:ptCount val="26"/>
                <c:pt idx="0">
                  <c:v>8842567.5</c:v>
                </c:pt>
                <c:pt idx="1">
                  <c:v>12413047.5</c:v>
                </c:pt>
                <c:pt idx="2">
                  <c:v>12413047.5</c:v>
                </c:pt>
                <c:pt idx="3">
                  <c:v>18589165</c:v>
                </c:pt>
                <c:pt idx="4">
                  <c:v>16853465</c:v>
                </c:pt>
                <c:pt idx="5">
                  <c:v>16853465</c:v>
                </c:pt>
                <c:pt idx="6">
                  <c:v>19081871.25</c:v>
                </c:pt>
                <c:pt idx="7">
                  <c:v>19964093.75</c:v>
                </c:pt>
                <c:pt idx="8">
                  <c:v>20517444.375</c:v>
                </c:pt>
                <c:pt idx="9">
                  <c:v>20517444.375</c:v>
                </c:pt>
                <c:pt idx="10">
                  <c:v>18630880.625</c:v>
                </c:pt>
                <c:pt idx="11">
                  <c:v>18630880.625</c:v>
                </c:pt>
                <c:pt idx="12">
                  <c:v>17475668.75</c:v>
                </c:pt>
                <c:pt idx="13">
                  <c:v>15311443.75</c:v>
                </c:pt>
                <c:pt idx="14">
                  <c:v>19504513.75</c:v>
                </c:pt>
                <c:pt idx="15">
                  <c:v>14720012.5</c:v>
                </c:pt>
                <c:pt idx="16">
                  <c:v>37167572.5</c:v>
                </c:pt>
                <c:pt idx="17">
                  <c:v>29832902.5</c:v>
                </c:pt>
                <c:pt idx="18">
                  <c:v>12023421.25</c:v>
                </c:pt>
                <c:pt idx="19">
                  <c:v>12023421.25</c:v>
                </c:pt>
                <c:pt idx="20">
                  <c:v>9590091.25</c:v>
                </c:pt>
                <c:pt idx="21">
                  <c:v>35401753.75</c:v>
                </c:pt>
                <c:pt idx="22">
                  <c:v>35401753.75</c:v>
                </c:pt>
                <c:pt idx="23">
                  <c:v>35401753.75</c:v>
                </c:pt>
                <c:pt idx="24">
                  <c:v>35401753.75</c:v>
                </c:pt>
                <c:pt idx="25">
                  <c:v>35401753.75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040-4BC7-BB83-44053E86E5A7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Sheet1!$DB$78:$DB$103</c:f>
              <c:numCache>
                <c:formatCode>General</c:formatCode>
                <c:ptCount val="26"/>
                <c:pt idx="0">
                  <c:v>1041126.2499999999</c:v>
                </c:pt>
                <c:pt idx="1">
                  <c:v>1551126.25</c:v>
                </c:pt>
                <c:pt idx="2">
                  <c:v>1551126.25</c:v>
                </c:pt>
                <c:pt idx="3">
                  <c:v>1551126.25</c:v>
                </c:pt>
                <c:pt idx="4">
                  <c:v>512676.24999999988</c:v>
                </c:pt>
                <c:pt idx="5">
                  <c:v>512676.24999999988</c:v>
                </c:pt>
                <c:pt idx="6">
                  <c:v>2279528.75</c:v>
                </c:pt>
                <c:pt idx="7">
                  <c:v>2676808.75</c:v>
                </c:pt>
                <c:pt idx="8">
                  <c:v>2676808.75</c:v>
                </c:pt>
                <c:pt idx="9">
                  <c:v>4484668.75</c:v>
                </c:pt>
                <c:pt idx="10">
                  <c:v>3310455</c:v>
                </c:pt>
                <c:pt idx="11">
                  <c:v>3854748.75</c:v>
                </c:pt>
                <c:pt idx="12">
                  <c:v>1950023.75</c:v>
                </c:pt>
                <c:pt idx="13">
                  <c:v>1646398.75</c:v>
                </c:pt>
                <c:pt idx="14">
                  <c:v>1646398.75</c:v>
                </c:pt>
                <c:pt idx="15">
                  <c:v>805978.125</c:v>
                </c:pt>
                <c:pt idx="16">
                  <c:v>7278898.125</c:v>
                </c:pt>
                <c:pt idx="17">
                  <c:v>6986014.375</c:v>
                </c:pt>
                <c:pt idx="18">
                  <c:v>5254652.5</c:v>
                </c:pt>
                <c:pt idx="19">
                  <c:v>5254652.5</c:v>
                </c:pt>
                <c:pt idx="20">
                  <c:v>2547820</c:v>
                </c:pt>
                <c:pt idx="21">
                  <c:v>6147325</c:v>
                </c:pt>
                <c:pt idx="22">
                  <c:v>6147325</c:v>
                </c:pt>
                <c:pt idx="23">
                  <c:v>6147325</c:v>
                </c:pt>
                <c:pt idx="24">
                  <c:v>6147325</c:v>
                </c:pt>
                <c:pt idx="25">
                  <c:v>6147325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040-4BC7-BB83-44053E86E5A7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Sheet1!$DC$78:$DC$103</c:f>
              <c:numCache>
                <c:formatCode>General</c:formatCode>
                <c:ptCount val="26"/>
                <c:pt idx="0">
                  <c:v>2587295.625</c:v>
                </c:pt>
                <c:pt idx="1">
                  <c:v>3110027.5</c:v>
                </c:pt>
                <c:pt idx="2">
                  <c:v>3110027.5</c:v>
                </c:pt>
                <c:pt idx="3">
                  <c:v>3381047.5</c:v>
                </c:pt>
                <c:pt idx="4">
                  <c:v>3381047.5</c:v>
                </c:pt>
                <c:pt idx="5">
                  <c:v>3381047.5</c:v>
                </c:pt>
                <c:pt idx="6">
                  <c:v>3381047.5</c:v>
                </c:pt>
                <c:pt idx="7">
                  <c:v>4277372.5</c:v>
                </c:pt>
                <c:pt idx="8">
                  <c:v>4277372.5</c:v>
                </c:pt>
                <c:pt idx="9">
                  <c:v>4277372.5</c:v>
                </c:pt>
                <c:pt idx="10">
                  <c:v>4277372.5</c:v>
                </c:pt>
                <c:pt idx="11">
                  <c:v>4277372.5</c:v>
                </c:pt>
                <c:pt idx="12">
                  <c:v>3687291.25</c:v>
                </c:pt>
                <c:pt idx="13">
                  <c:v>2310351.25</c:v>
                </c:pt>
                <c:pt idx="14">
                  <c:v>2778298.125</c:v>
                </c:pt>
                <c:pt idx="15">
                  <c:v>1189471.875</c:v>
                </c:pt>
                <c:pt idx="16">
                  <c:v>3755549.375</c:v>
                </c:pt>
                <c:pt idx="17">
                  <c:v>2956071.25</c:v>
                </c:pt>
                <c:pt idx="18">
                  <c:v>-2443608.75</c:v>
                </c:pt>
                <c:pt idx="19">
                  <c:v>-2048083.75</c:v>
                </c:pt>
                <c:pt idx="20">
                  <c:v>-26942968.75</c:v>
                </c:pt>
                <c:pt idx="21">
                  <c:v>-23068849.375</c:v>
                </c:pt>
                <c:pt idx="22">
                  <c:v>-22278520.625</c:v>
                </c:pt>
                <c:pt idx="23">
                  <c:v>-22278520.625</c:v>
                </c:pt>
                <c:pt idx="24">
                  <c:v>-22278520.625</c:v>
                </c:pt>
                <c:pt idx="25">
                  <c:v>-22278520.625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040-4BC7-BB83-44053E86E5A7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Sheet1!$DD$78:$DD$103</c:f>
              <c:numCache>
                <c:formatCode>General</c:formatCode>
                <c:ptCount val="26"/>
                <c:pt idx="0">
                  <c:v>403410</c:v>
                </c:pt>
                <c:pt idx="1">
                  <c:v>695010</c:v>
                </c:pt>
                <c:pt idx="2">
                  <c:v>695010</c:v>
                </c:pt>
                <c:pt idx="3">
                  <c:v>752733.75</c:v>
                </c:pt>
                <c:pt idx="4">
                  <c:v>752733.75</c:v>
                </c:pt>
                <c:pt idx="5">
                  <c:v>752733.75</c:v>
                </c:pt>
                <c:pt idx="6">
                  <c:v>752733.75</c:v>
                </c:pt>
                <c:pt idx="7">
                  <c:v>792243.75</c:v>
                </c:pt>
                <c:pt idx="8">
                  <c:v>792243.75</c:v>
                </c:pt>
                <c:pt idx="9">
                  <c:v>792243.75</c:v>
                </c:pt>
                <c:pt idx="10">
                  <c:v>752068.75</c:v>
                </c:pt>
                <c:pt idx="11">
                  <c:v>752068.75</c:v>
                </c:pt>
                <c:pt idx="12">
                  <c:v>752068.75</c:v>
                </c:pt>
                <c:pt idx="13">
                  <c:v>752068.75</c:v>
                </c:pt>
                <c:pt idx="14">
                  <c:v>868693.75</c:v>
                </c:pt>
                <c:pt idx="15">
                  <c:v>711518.125</c:v>
                </c:pt>
                <c:pt idx="16">
                  <c:v>1013841.875</c:v>
                </c:pt>
                <c:pt idx="17">
                  <c:v>1013841.875</c:v>
                </c:pt>
                <c:pt idx="18">
                  <c:v>1013841.875</c:v>
                </c:pt>
                <c:pt idx="19">
                  <c:v>1239814.375</c:v>
                </c:pt>
                <c:pt idx="20">
                  <c:v>813408.125</c:v>
                </c:pt>
                <c:pt idx="21">
                  <c:v>813408.125</c:v>
                </c:pt>
                <c:pt idx="22">
                  <c:v>813408.125</c:v>
                </c:pt>
                <c:pt idx="23">
                  <c:v>813408.125</c:v>
                </c:pt>
                <c:pt idx="24">
                  <c:v>813408.125</c:v>
                </c:pt>
                <c:pt idx="25">
                  <c:v>813408.125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B040-4BC7-BB83-44053E86E5A7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Sheet1!$DE$78:$DE$103</c:f>
              <c:numCache>
                <c:formatCode>General</c:formatCode>
                <c:ptCount val="26"/>
                <c:pt idx="0">
                  <c:v>5626687.5</c:v>
                </c:pt>
                <c:pt idx="1">
                  <c:v>5626687.5</c:v>
                </c:pt>
                <c:pt idx="2">
                  <c:v>5626687.5</c:v>
                </c:pt>
                <c:pt idx="3">
                  <c:v>6611421.25</c:v>
                </c:pt>
                <c:pt idx="4">
                  <c:v>5926729.375</c:v>
                </c:pt>
                <c:pt idx="5">
                  <c:v>5926729.375</c:v>
                </c:pt>
                <c:pt idx="6">
                  <c:v>5926729.375</c:v>
                </c:pt>
                <c:pt idx="7">
                  <c:v>7107436.875</c:v>
                </c:pt>
                <c:pt idx="8">
                  <c:v>13216205.625</c:v>
                </c:pt>
                <c:pt idx="9">
                  <c:v>14254425.625</c:v>
                </c:pt>
                <c:pt idx="10">
                  <c:v>12991905.625</c:v>
                </c:pt>
                <c:pt idx="11">
                  <c:v>12991905.625</c:v>
                </c:pt>
                <c:pt idx="12">
                  <c:v>12991905.625</c:v>
                </c:pt>
                <c:pt idx="13">
                  <c:v>12394024.375</c:v>
                </c:pt>
                <c:pt idx="14">
                  <c:v>14231209.375</c:v>
                </c:pt>
                <c:pt idx="15">
                  <c:v>14085495.625</c:v>
                </c:pt>
                <c:pt idx="16">
                  <c:v>26315786.875</c:v>
                </c:pt>
                <c:pt idx="17">
                  <c:v>25486701.25</c:v>
                </c:pt>
                <c:pt idx="18">
                  <c:v>12588503.75</c:v>
                </c:pt>
                <c:pt idx="19">
                  <c:v>12588503.75</c:v>
                </c:pt>
                <c:pt idx="20">
                  <c:v>12033573.125</c:v>
                </c:pt>
                <c:pt idx="21">
                  <c:v>13607054.375</c:v>
                </c:pt>
                <c:pt idx="22">
                  <c:v>13607054.375</c:v>
                </c:pt>
                <c:pt idx="23">
                  <c:v>13607054.375</c:v>
                </c:pt>
                <c:pt idx="24">
                  <c:v>13607054.375</c:v>
                </c:pt>
                <c:pt idx="25">
                  <c:v>13607054.375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040-4BC7-BB83-44053E86E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1579808"/>
        <c:axId val="1211581728"/>
      </c:lineChart>
      <c:catAx>
        <c:axId val="1211579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81728"/>
        <c:crosses val="autoZero"/>
        <c:auto val="1"/>
        <c:lblAlgn val="ctr"/>
        <c:lblOffset val="100"/>
        <c:noMultiLvlLbl val="0"/>
      </c:catAx>
      <c:valAx>
        <c:axId val="121158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157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EFFECTIVE_MONEY FLOW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Sheet1!$DG$55:$DG$80</c:f>
              <c:numCache>
                <c:formatCode>General</c:formatCode>
                <c:ptCount val="26"/>
                <c:pt idx="0">
                  <c:v>0</c:v>
                </c:pt>
                <c:pt idx="1">
                  <c:v>726959.99999999988</c:v>
                </c:pt>
                <c:pt idx="2">
                  <c:v>726959.99999999988</c:v>
                </c:pt>
                <c:pt idx="3">
                  <c:v>2262125.625</c:v>
                </c:pt>
                <c:pt idx="4">
                  <c:v>1462700.625</c:v>
                </c:pt>
                <c:pt idx="5">
                  <c:v>1189455.625</c:v>
                </c:pt>
                <c:pt idx="6">
                  <c:v>2354289.375</c:v>
                </c:pt>
                <c:pt idx="7">
                  <c:v>2707455.625</c:v>
                </c:pt>
                <c:pt idx="8">
                  <c:v>3057829.375</c:v>
                </c:pt>
                <c:pt idx="9">
                  <c:v>3057829.375</c:v>
                </c:pt>
                <c:pt idx="10">
                  <c:v>2739138.75</c:v>
                </c:pt>
                <c:pt idx="11">
                  <c:v>2814283.75</c:v>
                </c:pt>
                <c:pt idx="12">
                  <c:v>6695253.75</c:v>
                </c:pt>
                <c:pt idx="13">
                  <c:v>-3402713.125</c:v>
                </c:pt>
                <c:pt idx="14">
                  <c:v>-5290155.625</c:v>
                </c:pt>
                <c:pt idx="15">
                  <c:v>-5469441.875</c:v>
                </c:pt>
                <c:pt idx="16">
                  <c:v>-7038039.375</c:v>
                </c:pt>
                <c:pt idx="17">
                  <c:v>-7554097.5</c:v>
                </c:pt>
                <c:pt idx="18">
                  <c:v>-9035021.25</c:v>
                </c:pt>
                <c:pt idx="19">
                  <c:v>-9035021.25</c:v>
                </c:pt>
                <c:pt idx="20">
                  <c:v>-9035021.25</c:v>
                </c:pt>
                <c:pt idx="21">
                  <c:v>-9333265.625</c:v>
                </c:pt>
                <c:pt idx="22">
                  <c:v>-9333265.625</c:v>
                </c:pt>
                <c:pt idx="23">
                  <c:v>-8614910</c:v>
                </c:pt>
                <c:pt idx="24">
                  <c:v>-10573337.5</c:v>
                </c:pt>
                <c:pt idx="25">
                  <c:v>-10573337.5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90-4E94-AF97-5DCF11B803B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Sheet1!$DH$55:$DH$80</c:f>
              <c:numCache>
                <c:formatCode>General</c:formatCode>
                <c:ptCount val="26"/>
                <c:pt idx="0">
                  <c:v>1465839.375</c:v>
                </c:pt>
                <c:pt idx="1">
                  <c:v>2186601.875</c:v>
                </c:pt>
                <c:pt idx="2">
                  <c:v>2842861.875</c:v>
                </c:pt>
                <c:pt idx="3">
                  <c:v>3810130</c:v>
                </c:pt>
                <c:pt idx="4">
                  <c:v>4036077.5</c:v>
                </c:pt>
                <c:pt idx="5">
                  <c:v>3454643.125</c:v>
                </c:pt>
                <c:pt idx="6">
                  <c:v>3590346.25</c:v>
                </c:pt>
                <c:pt idx="7">
                  <c:v>3650646.25</c:v>
                </c:pt>
                <c:pt idx="8">
                  <c:v>4132095.625</c:v>
                </c:pt>
                <c:pt idx="9">
                  <c:v>4132095.625</c:v>
                </c:pt>
                <c:pt idx="10">
                  <c:v>3169579.375</c:v>
                </c:pt>
                <c:pt idx="11">
                  <c:v>3359070.625</c:v>
                </c:pt>
                <c:pt idx="12">
                  <c:v>3359070.625</c:v>
                </c:pt>
                <c:pt idx="13">
                  <c:v>-140028.125</c:v>
                </c:pt>
                <c:pt idx="14">
                  <c:v>-633856.25</c:v>
                </c:pt>
                <c:pt idx="15">
                  <c:v>-1393448.125</c:v>
                </c:pt>
                <c:pt idx="16">
                  <c:v>-2033775.625</c:v>
                </c:pt>
                <c:pt idx="17">
                  <c:v>-3883845.625</c:v>
                </c:pt>
                <c:pt idx="18">
                  <c:v>-4535867.5</c:v>
                </c:pt>
                <c:pt idx="19">
                  <c:v>-4535867.5</c:v>
                </c:pt>
                <c:pt idx="20">
                  <c:v>-6181192.5</c:v>
                </c:pt>
                <c:pt idx="21">
                  <c:v>-7524213.75</c:v>
                </c:pt>
                <c:pt idx="22">
                  <c:v>-7524213.75</c:v>
                </c:pt>
                <c:pt idx="23">
                  <c:v>-5858651.25</c:v>
                </c:pt>
                <c:pt idx="24">
                  <c:v>-8507988.75</c:v>
                </c:pt>
                <c:pt idx="25">
                  <c:v>-8507988.75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90-4E94-AF97-5DCF11B803B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Sheet1!$DI$55:$DI$80</c:f>
              <c:numCache>
                <c:formatCode>General</c:formatCode>
                <c:ptCount val="26"/>
                <c:pt idx="0">
                  <c:v>5068921.875</c:v>
                </c:pt>
                <c:pt idx="1">
                  <c:v>6532942.5</c:v>
                </c:pt>
                <c:pt idx="2">
                  <c:v>6532942.5</c:v>
                </c:pt>
                <c:pt idx="3">
                  <c:v>9421222.5</c:v>
                </c:pt>
                <c:pt idx="4">
                  <c:v>8906669.375</c:v>
                </c:pt>
                <c:pt idx="5">
                  <c:v>8511761.875</c:v>
                </c:pt>
                <c:pt idx="6">
                  <c:v>9250096.25</c:v>
                </c:pt>
                <c:pt idx="7">
                  <c:v>14582132.5</c:v>
                </c:pt>
                <c:pt idx="8">
                  <c:v>16162832.5</c:v>
                </c:pt>
                <c:pt idx="9">
                  <c:v>16162832.5</c:v>
                </c:pt>
                <c:pt idx="10">
                  <c:v>13486532.5</c:v>
                </c:pt>
                <c:pt idx="11">
                  <c:v>15920292.5</c:v>
                </c:pt>
                <c:pt idx="12">
                  <c:v>15920292.5</c:v>
                </c:pt>
                <c:pt idx="13">
                  <c:v>14131582.5</c:v>
                </c:pt>
                <c:pt idx="14">
                  <c:v>7227501.25</c:v>
                </c:pt>
                <c:pt idx="15">
                  <c:v>22056098.125</c:v>
                </c:pt>
                <c:pt idx="16">
                  <c:v>26255841.875</c:v>
                </c:pt>
                <c:pt idx="17">
                  <c:v>24882701.875</c:v>
                </c:pt>
                <c:pt idx="18">
                  <c:v>12191579.375</c:v>
                </c:pt>
                <c:pt idx="19">
                  <c:v>-16006821.25</c:v>
                </c:pt>
                <c:pt idx="20">
                  <c:v>-16006821.25</c:v>
                </c:pt>
                <c:pt idx="21">
                  <c:v>-16958171.25</c:v>
                </c:pt>
                <c:pt idx="22">
                  <c:v>-16958171.25</c:v>
                </c:pt>
                <c:pt idx="23">
                  <c:v>-16958171.25</c:v>
                </c:pt>
                <c:pt idx="24">
                  <c:v>-16958171.25</c:v>
                </c:pt>
                <c:pt idx="25">
                  <c:v>-16958171.25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90-4E94-AF97-5DCF11B803B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Sheet1!$DJ$55:$DJ$80</c:f>
              <c:numCache>
                <c:formatCode>General</c:formatCode>
                <c:ptCount val="26"/>
                <c:pt idx="0">
                  <c:v>2106433.75</c:v>
                </c:pt>
                <c:pt idx="1">
                  <c:v>3384433.75</c:v>
                </c:pt>
                <c:pt idx="2">
                  <c:v>4803205</c:v>
                </c:pt>
                <c:pt idx="3">
                  <c:v>7203912.5</c:v>
                </c:pt>
                <c:pt idx="4">
                  <c:v>7616638.75</c:v>
                </c:pt>
                <c:pt idx="5">
                  <c:v>7085531.875</c:v>
                </c:pt>
                <c:pt idx="6">
                  <c:v>9804334.375</c:v>
                </c:pt>
                <c:pt idx="7">
                  <c:v>10706908.125</c:v>
                </c:pt>
                <c:pt idx="8">
                  <c:v>10706908.125</c:v>
                </c:pt>
                <c:pt idx="9">
                  <c:v>10706908.125</c:v>
                </c:pt>
                <c:pt idx="10">
                  <c:v>10293610</c:v>
                </c:pt>
                <c:pt idx="11">
                  <c:v>10540918.75</c:v>
                </c:pt>
                <c:pt idx="12">
                  <c:v>10540918.75</c:v>
                </c:pt>
                <c:pt idx="13">
                  <c:v>7795968.75</c:v>
                </c:pt>
                <c:pt idx="14">
                  <c:v>5423696.25</c:v>
                </c:pt>
                <c:pt idx="15">
                  <c:v>5680740</c:v>
                </c:pt>
                <c:pt idx="16">
                  <c:v>7441226.25</c:v>
                </c:pt>
                <c:pt idx="17">
                  <c:v>3165074.375</c:v>
                </c:pt>
                <c:pt idx="18">
                  <c:v>1690484.375</c:v>
                </c:pt>
                <c:pt idx="19">
                  <c:v>1690484.375</c:v>
                </c:pt>
                <c:pt idx="20">
                  <c:v>1690484.375</c:v>
                </c:pt>
                <c:pt idx="21">
                  <c:v>1690484.375</c:v>
                </c:pt>
                <c:pt idx="22">
                  <c:v>1690484.375</c:v>
                </c:pt>
                <c:pt idx="23">
                  <c:v>1778724.375</c:v>
                </c:pt>
                <c:pt idx="24">
                  <c:v>1778724.375</c:v>
                </c:pt>
                <c:pt idx="25">
                  <c:v>1778724.375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90-4E94-AF97-5DCF11B803B1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Sheet1!$DK$55:$DK$80</c:f>
              <c:numCache>
                <c:formatCode>General</c:formatCode>
                <c:ptCount val="26"/>
                <c:pt idx="0">
                  <c:v>13350173.75</c:v>
                </c:pt>
                <c:pt idx="1">
                  <c:v>19902549.375</c:v>
                </c:pt>
                <c:pt idx="2">
                  <c:v>26031129.375</c:v>
                </c:pt>
                <c:pt idx="3">
                  <c:v>32794110</c:v>
                </c:pt>
                <c:pt idx="4">
                  <c:v>41294705.625</c:v>
                </c:pt>
                <c:pt idx="5">
                  <c:v>41294705.625</c:v>
                </c:pt>
                <c:pt idx="6">
                  <c:v>44634283.75</c:v>
                </c:pt>
                <c:pt idx="7">
                  <c:v>49445783.75</c:v>
                </c:pt>
                <c:pt idx="8">
                  <c:v>53737207.5</c:v>
                </c:pt>
                <c:pt idx="9">
                  <c:v>53737207.5</c:v>
                </c:pt>
                <c:pt idx="10">
                  <c:v>56012611.875</c:v>
                </c:pt>
                <c:pt idx="11">
                  <c:v>56012611.875</c:v>
                </c:pt>
                <c:pt idx="12">
                  <c:v>59593051.875</c:v>
                </c:pt>
                <c:pt idx="13">
                  <c:v>51986303.125</c:v>
                </c:pt>
                <c:pt idx="14">
                  <c:v>49580703.125</c:v>
                </c:pt>
                <c:pt idx="15">
                  <c:v>53776533.125</c:v>
                </c:pt>
                <c:pt idx="16">
                  <c:v>60228972.5</c:v>
                </c:pt>
                <c:pt idx="17">
                  <c:v>57904407.5</c:v>
                </c:pt>
                <c:pt idx="18">
                  <c:v>54803626.25</c:v>
                </c:pt>
                <c:pt idx="19">
                  <c:v>55490282.5</c:v>
                </c:pt>
                <c:pt idx="20">
                  <c:v>55490282.5</c:v>
                </c:pt>
                <c:pt idx="21">
                  <c:v>55002382.5</c:v>
                </c:pt>
                <c:pt idx="22">
                  <c:v>56913429.375</c:v>
                </c:pt>
                <c:pt idx="23">
                  <c:v>56913429.375</c:v>
                </c:pt>
                <c:pt idx="24">
                  <c:v>56913429.375</c:v>
                </c:pt>
                <c:pt idx="25">
                  <c:v>56913429.375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90-4E94-AF97-5DCF11B803B1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Sheet1!$DL$55:$DL$80</c:f>
              <c:numCache>
                <c:formatCode>General</c:formatCode>
                <c:ptCount val="26"/>
                <c:pt idx="0">
                  <c:v>11567543.75</c:v>
                </c:pt>
                <c:pt idx="1">
                  <c:v>27805979.375</c:v>
                </c:pt>
                <c:pt idx="2">
                  <c:v>33556469.375</c:v>
                </c:pt>
                <c:pt idx="3">
                  <c:v>38815906.875</c:v>
                </c:pt>
                <c:pt idx="4">
                  <c:v>39117570.625</c:v>
                </c:pt>
                <c:pt idx="5">
                  <c:v>37645603.125</c:v>
                </c:pt>
                <c:pt idx="6">
                  <c:v>41546038.125</c:v>
                </c:pt>
                <c:pt idx="7">
                  <c:v>45043845.625</c:v>
                </c:pt>
                <c:pt idx="8">
                  <c:v>45841376.875</c:v>
                </c:pt>
                <c:pt idx="9">
                  <c:v>45841376.875</c:v>
                </c:pt>
                <c:pt idx="10">
                  <c:v>47343028.125</c:v>
                </c:pt>
                <c:pt idx="11">
                  <c:v>47343028.125</c:v>
                </c:pt>
                <c:pt idx="12">
                  <c:v>47343028.125</c:v>
                </c:pt>
                <c:pt idx="13">
                  <c:v>42274708.125</c:v>
                </c:pt>
                <c:pt idx="14">
                  <c:v>32642418.125</c:v>
                </c:pt>
                <c:pt idx="15">
                  <c:v>30811446.875</c:v>
                </c:pt>
                <c:pt idx="16">
                  <c:v>33268515.625</c:v>
                </c:pt>
                <c:pt idx="17">
                  <c:v>26614067.5</c:v>
                </c:pt>
                <c:pt idx="18">
                  <c:v>23536210</c:v>
                </c:pt>
                <c:pt idx="19">
                  <c:v>23536210</c:v>
                </c:pt>
                <c:pt idx="20">
                  <c:v>22269175.625</c:v>
                </c:pt>
                <c:pt idx="21">
                  <c:v>12016696.875</c:v>
                </c:pt>
                <c:pt idx="22">
                  <c:v>13097737.5</c:v>
                </c:pt>
                <c:pt idx="23">
                  <c:v>13097737.5</c:v>
                </c:pt>
                <c:pt idx="24">
                  <c:v>13097737.5</c:v>
                </c:pt>
                <c:pt idx="25">
                  <c:v>13097737.5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90-4E94-AF97-5DCF11B803B1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Sheet1!$DM$55:$DM$80</c:f>
              <c:numCache>
                <c:formatCode>General</c:formatCode>
                <c:ptCount val="26"/>
                <c:pt idx="0">
                  <c:v>40634409.375</c:v>
                </c:pt>
                <c:pt idx="1">
                  <c:v>73164632.5</c:v>
                </c:pt>
                <c:pt idx="2">
                  <c:v>89676433.75</c:v>
                </c:pt>
                <c:pt idx="3">
                  <c:v>114062268.125</c:v>
                </c:pt>
                <c:pt idx="4">
                  <c:v>117987965</c:v>
                </c:pt>
                <c:pt idx="5">
                  <c:v>105193697.5</c:v>
                </c:pt>
                <c:pt idx="6">
                  <c:v>119819396.25</c:v>
                </c:pt>
                <c:pt idx="7">
                  <c:v>167106428.75</c:v>
                </c:pt>
                <c:pt idx="8">
                  <c:v>167106428.75</c:v>
                </c:pt>
                <c:pt idx="9">
                  <c:v>167106428.75</c:v>
                </c:pt>
                <c:pt idx="10">
                  <c:v>171744083.125</c:v>
                </c:pt>
                <c:pt idx="11">
                  <c:v>145301845.625</c:v>
                </c:pt>
                <c:pt idx="12">
                  <c:v>147396706.25</c:v>
                </c:pt>
                <c:pt idx="13">
                  <c:v>126362457.5</c:v>
                </c:pt>
                <c:pt idx="14">
                  <c:v>99692250</c:v>
                </c:pt>
                <c:pt idx="15">
                  <c:v>84313561.875</c:v>
                </c:pt>
                <c:pt idx="16">
                  <c:v>109904056.875</c:v>
                </c:pt>
                <c:pt idx="17">
                  <c:v>99729054.375</c:v>
                </c:pt>
                <c:pt idx="18">
                  <c:v>67372374.375</c:v>
                </c:pt>
                <c:pt idx="19">
                  <c:v>67372374.375</c:v>
                </c:pt>
                <c:pt idx="20">
                  <c:v>39744603.75</c:v>
                </c:pt>
                <c:pt idx="21">
                  <c:v>10056748.75</c:v>
                </c:pt>
                <c:pt idx="22">
                  <c:v>10056748.75</c:v>
                </c:pt>
                <c:pt idx="23">
                  <c:v>10056748.75</c:v>
                </c:pt>
                <c:pt idx="24">
                  <c:v>10056748.75</c:v>
                </c:pt>
                <c:pt idx="25">
                  <c:v>10056748.75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890-4E94-AF97-5DCF11B803B1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Sheet1!$DN$55:$DN$80</c:f>
              <c:numCache>
                <c:formatCode>General</c:formatCode>
                <c:ptCount val="26"/>
                <c:pt idx="0">
                  <c:v>43591599.375</c:v>
                </c:pt>
                <c:pt idx="1">
                  <c:v>106188784.375</c:v>
                </c:pt>
                <c:pt idx="2">
                  <c:v>128398781.875</c:v>
                </c:pt>
                <c:pt idx="3">
                  <c:v>154248941.875</c:v>
                </c:pt>
                <c:pt idx="4">
                  <c:v>162674277.5</c:v>
                </c:pt>
                <c:pt idx="5">
                  <c:v>149520450.625</c:v>
                </c:pt>
                <c:pt idx="6">
                  <c:v>167371239.375</c:v>
                </c:pt>
                <c:pt idx="7">
                  <c:v>203046383.75</c:v>
                </c:pt>
                <c:pt idx="8">
                  <c:v>211382071.25</c:v>
                </c:pt>
                <c:pt idx="9">
                  <c:v>211382071.25</c:v>
                </c:pt>
                <c:pt idx="10">
                  <c:v>199543388.75</c:v>
                </c:pt>
                <c:pt idx="11">
                  <c:v>172587835.625</c:v>
                </c:pt>
                <c:pt idx="12">
                  <c:v>181311785</c:v>
                </c:pt>
                <c:pt idx="13">
                  <c:v>151290035</c:v>
                </c:pt>
                <c:pt idx="14">
                  <c:v>127752647.5</c:v>
                </c:pt>
                <c:pt idx="15">
                  <c:v>119383310.625</c:v>
                </c:pt>
                <c:pt idx="16">
                  <c:v>123027298.125</c:v>
                </c:pt>
                <c:pt idx="17">
                  <c:v>116124003.125</c:v>
                </c:pt>
                <c:pt idx="18">
                  <c:v>105228450.625</c:v>
                </c:pt>
                <c:pt idx="19">
                  <c:v>105228450.625</c:v>
                </c:pt>
                <c:pt idx="20">
                  <c:v>90190950.625</c:v>
                </c:pt>
                <c:pt idx="21">
                  <c:v>103935038.125</c:v>
                </c:pt>
                <c:pt idx="22">
                  <c:v>103935038.125</c:v>
                </c:pt>
                <c:pt idx="23">
                  <c:v>103935038.125</c:v>
                </c:pt>
                <c:pt idx="24">
                  <c:v>103935038.125</c:v>
                </c:pt>
                <c:pt idx="25">
                  <c:v>103935038.125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890-4E94-AF97-5DCF11B803B1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Sheet1!$DO$55:$DO$80</c:f>
              <c:numCache>
                <c:formatCode>General</c:formatCode>
                <c:ptCount val="26"/>
                <c:pt idx="0">
                  <c:v>66691685</c:v>
                </c:pt>
                <c:pt idx="1">
                  <c:v>127727035</c:v>
                </c:pt>
                <c:pt idx="2">
                  <c:v>151066582.5</c:v>
                </c:pt>
                <c:pt idx="3">
                  <c:v>170249220</c:v>
                </c:pt>
                <c:pt idx="4">
                  <c:v>176816356.875</c:v>
                </c:pt>
                <c:pt idx="5">
                  <c:v>162007345.625</c:v>
                </c:pt>
                <c:pt idx="6">
                  <c:v>162847844.375</c:v>
                </c:pt>
                <c:pt idx="7">
                  <c:v>217796741.25</c:v>
                </c:pt>
                <c:pt idx="8">
                  <c:v>227884051.875</c:v>
                </c:pt>
                <c:pt idx="9">
                  <c:v>227884051.875</c:v>
                </c:pt>
                <c:pt idx="10">
                  <c:v>240119070.625</c:v>
                </c:pt>
                <c:pt idx="11">
                  <c:v>217230690.625</c:v>
                </c:pt>
                <c:pt idx="12">
                  <c:v>224284365</c:v>
                </c:pt>
                <c:pt idx="13">
                  <c:v>196575407.5</c:v>
                </c:pt>
                <c:pt idx="14">
                  <c:v>163251837.5</c:v>
                </c:pt>
                <c:pt idx="15">
                  <c:v>153935316.25</c:v>
                </c:pt>
                <c:pt idx="16">
                  <c:v>233645210.625</c:v>
                </c:pt>
                <c:pt idx="17">
                  <c:v>213032712.5</c:v>
                </c:pt>
                <c:pt idx="18">
                  <c:v>122868009.375</c:v>
                </c:pt>
                <c:pt idx="19">
                  <c:v>122868009.375</c:v>
                </c:pt>
                <c:pt idx="20">
                  <c:v>85090576.875</c:v>
                </c:pt>
                <c:pt idx="21">
                  <c:v>171026394.375</c:v>
                </c:pt>
                <c:pt idx="22">
                  <c:v>171026394.375</c:v>
                </c:pt>
                <c:pt idx="23">
                  <c:v>187323069.375</c:v>
                </c:pt>
                <c:pt idx="24">
                  <c:v>191823778.125</c:v>
                </c:pt>
                <c:pt idx="25">
                  <c:v>191823778.125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890-4E94-AF97-5DCF11B803B1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Sheet1!$DP$55:$DP$80</c:f>
              <c:numCache>
                <c:formatCode>General</c:formatCode>
                <c:ptCount val="26"/>
                <c:pt idx="0">
                  <c:v>12910480</c:v>
                </c:pt>
                <c:pt idx="1">
                  <c:v>30426956.25</c:v>
                </c:pt>
                <c:pt idx="2">
                  <c:v>34895345</c:v>
                </c:pt>
                <c:pt idx="3">
                  <c:v>39156133.125</c:v>
                </c:pt>
                <c:pt idx="4">
                  <c:v>41785183.125</c:v>
                </c:pt>
                <c:pt idx="5">
                  <c:v>39910473.75</c:v>
                </c:pt>
                <c:pt idx="6">
                  <c:v>42093701.25</c:v>
                </c:pt>
                <c:pt idx="7">
                  <c:v>52790283.75</c:v>
                </c:pt>
                <c:pt idx="8">
                  <c:v>55546563.75</c:v>
                </c:pt>
                <c:pt idx="9">
                  <c:v>55546563.75</c:v>
                </c:pt>
                <c:pt idx="10">
                  <c:v>58293623.75</c:v>
                </c:pt>
                <c:pt idx="11">
                  <c:v>55325115</c:v>
                </c:pt>
                <c:pt idx="12">
                  <c:v>59036107.5</c:v>
                </c:pt>
                <c:pt idx="13">
                  <c:v>53582244.375</c:v>
                </c:pt>
                <c:pt idx="14">
                  <c:v>44880618.75</c:v>
                </c:pt>
                <c:pt idx="15">
                  <c:v>36734622.5</c:v>
                </c:pt>
                <c:pt idx="16">
                  <c:v>65324305</c:v>
                </c:pt>
                <c:pt idx="17">
                  <c:v>66117625</c:v>
                </c:pt>
                <c:pt idx="18">
                  <c:v>50840346.875</c:v>
                </c:pt>
                <c:pt idx="19">
                  <c:v>43299778.125</c:v>
                </c:pt>
                <c:pt idx="20">
                  <c:v>42201987.5</c:v>
                </c:pt>
                <c:pt idx="21">
                  <c:v>81668587.5</c:v>
                </c:pt>
                <c:pt idx="22">
                  <c:v>100354936.25</c:v>
                </c:pt>
                <c:pt idx="23">
                  <c:v>107973447.5</c:v>
                </c:pt>
                <c:pt idx="24">
                  <c:v>107973447.5</c:v>
                </c:pt>
                <c:pt idx="25">
                  <c:v>107973447.5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6890-4E94-AF97-5DCF11B803B1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Sheet1!$DQ$55:$DQ$80</c:f>
              <c:numCache>
                <c:formatCode>General</c:formatCode>
                <c:ptCount val="26"/>
                <c:pt idx="0">
                  <c:v>10170606.25</c:v>
                </c:pt>
                <c:pt idx="1">
                  <c:v>23624909.375</c:v>
                </c:pt>
                <c:pt idx="2">
                  <c:v>26109436.25</c:v>
                </c:pt>
                <c:pt idx="3">
                  <c:v>35597641.25</c:v>
                </c:pt>
                <c:pt idx="4">
                  <c:v>36500845.625</c:v>
                </c:pt>
                <c:pt idx="5">
                  <c:v>27906136.25</c:v>
                </c:pt>
                <c:pt idx="6">
                  <c:v>33247006.25</c:v>
                </c:pt>
                <c:pt idx="7">
                  <c:v>46701750.625</c:v>
                </c:pt>
                <c:pt idx="8">
                  <c:v>57036530</c:v>
                </c:pt>
                <c:pt idx="9">
                  <c:v>57036530</c:v>
                </c:pt>
                <c:pt idx="10">
                  <c:v>56052190</c:v>
                </c:pt>
                <c:pt idx="11">
                  <c:v>45245095</c:v>
                </c:pt>
                <c:pt idx="12">
                  <c:v>48939180</c:v>
                </c:pt>
                <c:pt idx="13">
                  <c:v>37015850</c:v>
                </c:pt>
                <c:pt idx="14">
                  <c:v>47798673.125</c:v>
                </c:pt>
                <c:pt idx="15">
                  <c:v>47157245.625</c:v>
                </c:pt>
                <c:pt idx="16">
                  <c:v>78794680.625</c:v>
                </c:pt>
                <c:pt idx="17">
                  <c:v>73207805.625</c:v>
                </c:pt>
                <c:pt idx="18">
                  <c:v>31309080.625</c:v>
                </c:pt>
                <c:pt idx="19">
                  <c:v>31309080.625</c:v>
                </c:pt>
                <c:pt idx="20">
                  <c:v>16587362.5</c:v>
                </c:pt>
                <c:pt idx="21">
                  <c:v>50368697.5</c:v>
                </c:pt>
                <c:pt idx="22">
                  <c:v>50368697.5</c:v>
                </c:pt>
                <c:pt idx="23">
                  <c:v>60789478.75</c:v>
                </c:pt>
                <c:pt idx="24">
                  <c:v>64430719.375</c:v>
                </c:pt>
                <c:pt idx="25">
                  <c:v>64430719.375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6890-4E94-AF97-5DCF11B803B1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Sheet1!$DR$55:$DR$80</c:f>
              <c:numCache>
                <c:formatCode>General</c:formatCode>
                <c:ptCount val="26"/>
                <c:pt idx="0">
                  <c:v>3905807.5</c:v>
                </c:pt>
                <c:pt idx="1">
                  <c:v>7613442.5</c:v>
                </c:pt>
                <c:pt idx="2">
                  <c:v>9037912.5</c:v>
                </c:pt>
                <c:pt idx="3">
                  <c:v>11720470</c:v>
                </c:pt>
                <c:pt idx="4">
                  <c:v>11936497.5</c:v>
                </c:pt>
                <c:pt idx="5">
                  <c:v>11936497.5</c:v>
                </c:pt>
                <c:pt idx="6">
                  <c:v>14253633.75</c:v>
                </c:pt>
                <c:pt idx="7">
                  <c:v>17849938.75</c:v>
                </c:pt>
                <c:pt idx="8">
                  <c:v>17997651.25</c:v>
                </c:pt>
                <c:pt idx="9">
                  <c:v>17997651.25</c:v>
                </c:pt>
                <c:pt idx="10">
                  <c:v>18046178.125</c:v>
                </c:pt>
                <c:pt idx="11">
                  <c:v>15040183.125</c:v>
                </c:pt>
                <c:pt idx="12">
                  <c:v>13974694.375</c:v>
                </c:pt>
                <c:pt idx="13">
                  <c:v>13974694.375</c:v>
                </c:pt>
                <c:pt idx="14">
                  <c:v>12885133.75</c:v>
                </c:pt>
                <c:pt idx="15">
                  <c:v>14426421.25</c:v>
                </c:pt>
                <c:pt idx="16">
                  <c:v>22898177.5</c:v>
                </c:pt>
                <c:pt idx="17">
                  <c:v>20317956.25</c:v>
                </c:pt>
                <c:pt idx="18">
                  <c:v>7837782.4999999981</c:v>
                </c:pt>
                <c:pt idx="19">
                  <c:v>5297504.3749999981</c:v>
                </c:pt>
                <c:pt idx="20">
                  <c:v>-697706.25</c:v>
                </c:pt>
                <c:pt idx="21">
                  <c:v>14901840.625</c:v>
                </c:pt>
                <c:pt idx="22">
                  <c:v>23277285.625</c:v>
                </c:pt>
                <c:pt idx="23">
                  <c:v>23277285.625</c:v>
                </c:pt>
                <c:pt idx="24">
                  <c:v>23277285.625</c:v>
                </c:pt>
                <c:pt idx="25">
                  <c:v>23277285.625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890-4E94-AF97-5DCF11B803B1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Sheet1!$DS$55:$DS$80</c:f>
              <c:numCache>
                <c:formatCode>General</c:formatCode>
                <c:ptCount val="26"/>
                <c:pt idx="0">
                  <c:v>8842567.5</c:v>
                </c:pt>
                <c:pt idx="1">
                  <c:v>15088782.5</c:v>
                </c:pt>
                <c:pt idx="2">
                  <c:v>16804266.875</c:v>
                </c:pt>
                <c:pt idx="3">
                  <c:v>22980384.375</c:v>
                </c:pt>
                <c:pt idx="4">
                  <c:v>23414006.25</c:v>
                </c:pt>
                <c:pt idx="5">
                  <c:v>23414006.25</c:v>
                </c:pt>
                <c:pt idx="6">
                  <c:v>25642412.5</c:v>
                </c:pt>
                <c:pt idx="7">
                  <c:v>31497671.25</c:v>
                </c:pt>
                <c:pt idx="8">
                  <c:v>33353741.875</c:v>
                </c:pt>
                <c:pt idx="9">
                  <c:v>33353741.875</c:v>
                </c:pt>
                <c:pt idx="10">
                  <c:v>33081806.25</c:v>
                </c:pt>
                <c:pt idx="11">
                  <c:v>31048031.25</c:v>
                </c:pt>
                <c:pt idx="12">
                  <c:v>30899933.125</c:v>
                </c:pt>
                <c:pt idx="13">
                  <c:v>29392263.75</c:v>
                </c:pt>
                <c:pt idx="14">
                  <c:v>31843908.75</c:v>
                </c:pt>
                <c:pt idx="15">
                  <c:v>34271557.5</c:v>
                </c:pt>
                <c:pt idx="16">
                  <c:v>54634301.25</c:v>
                </c:pt>
                <c:pt idx="17">
                  <c:v>47299631.25</c:v>
                </c:pt>
                <c:pt idx="18">
                  <c:v>24666905</c:v>
                </c:pt>
                <c:pt idx="19">
                  <c:v>24666905</c:v>
                </c:pt>
                <c:pt idx="20">
                  <c:v>25189853.75</c:v>
                </c:pt>
                <c:pt idx="21">
                  <c:v>48539126.25</c:v>
                </c:pt>
                <c:pt idx="22">
                  <c:v>51058310.625</c:v>
                </c:pt>
                <c:pt idx="23">
                  <c:v>51058310.625</c:v>
                </c:pt>
                <c:pt idx="24">
                  <c:v>51058310.625</c:v>
                </c:pt>
                <c:pt idx="25">
                  <c:v>51058310.625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890-4E94-AF97-5DCF11B803B1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Sheet1!$DT$55:$DT$80</c:f>
              <c:numCache>
                <c:formatCode>General</c:formatCode>
                <c:ptCount val="26"/>
                <c:pt idx="0">
                  <c:v>1041126.2499999999</c:v>
                </c:pt>
                <c:pt idx="1">
                  <c:v>2616771.25</c:v>
                </c:pt>
                <c:pt idx="2">
                  <c:v>8245883.125</c:v>
                </c:pt>
                <c:pt idx="3">
                  <c:v>8245883.125</c:v>
                </c:pt>
                <c:pt idx="4">
                  <c:v>7527326.875</c:v>
                </c:pt>
                <c:pt idx="5">
                  <c:v>7266476.875</c:v>
                </c:pt>
                <c:pt idx="6">
                  <c:v>9033329.375</c:v>
                </c:pt>
                <c:pt idx="7">
                  <c:v>10531935.625</c:v>
                </c:pt>
                <c:pt idx="8">
                  <c:v>11227530.625</c:v>
                </c:pt>
                <c:pt idx="9">
                  <c:v>13035390.625</c:v>
                </c:pt>
                <c:pt idx="10">
                  <c:v>11861176.875</c:v>
                </c:pt>
                <c:pt idx="11">
                  <c:v>11740432.5</c:v>
                </c:pt>
                <c:pt idx="12">
                  <c:v>9927188.75</c:v>
                </c:pt>
                <c:pt idx="13">
                  <c:v>10149023.125</c:v>
                </c:pt>
                <c:pt idx="14">
                  <c:v>9692828.75</c:v>
                </c:pt>
                <c:pt idx="15">
                  <c:v>8859416.875</c:v>
                </c:pt>
                <c:pt idx="16">
                  <c:v>14764393.125</c:v>
                </c:pt>
                <c:pt idx="17">
                  <c:v>14471509.375</c:v>
                </c:pt>
                <c:pt idx="18">
                  <c:v>11890067.5</c:v>
                </c:pt>
                <c:pt idx="19">
                  <c:v>11890067.5</c:v>
                </c:pt>
                <c:pt idx="20">
                  <c:v>9183235</c:v>
                </c:pt>
                <c:pt idx="21">
                  <c:v>11800437.5</c:v>
                </c:pt>
                <c:pt idx="22">
                  <c:v>12431437.5</c:v>
                </c:pt>
                <c:pt idx="23">
                  <c:v>13330538.125</c:v>
                </c:pt>
                <c:pt idx="24">
                  <c:v>14056795.625</c:v>
                </c:pt>
                <c:pt idx="25">
                  <c:v>14178085.625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890-4E94-AF97-5DCF11B803B1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Sheet1!$DU$55:$DU$80</c:f>
              <c:numCache>
                <c:formatCode>General</c:formatCode>
                <c:ptCount val="26"/>
                <c:pt idx="0">
                  <c:v>2587295.625</c:v>
                </c:pt>
                <c:pt idx="1">
                  <c:v>3576881.875</c:v>
                </c:pt>
                <c:pt idx="2">
                  <c:v>7860824.375</c:v>
                </c:pt>
                <c:pt idx="3">
                  <c:v>8131844.375</c:v>
                </c:pt>
                <c:pt idx="4">
                  <c:v>8304522.5</c:v>
                </c:pt>
                <c:pt idx="5">
                  <c:v>8105490.625</c:v>
                </c:pt>
                <c:pt idx="6">
                  <c:v>8105490.625</c:v>
                </c:pt>
                <c:pt idx="7">
                  <c:v>9145890.625</c:v>
                </c:pt>
                <c:pt idx="8">
                  <c:v>9145890.625</c:v>
                </c:pt>
                <c:pt idx="9">
                  <c:v>9145890.625</c:v>
                </c:pt>
                <c:pt idx="10">
                  <c:v>9847673.125</c:v>
                </c:pt>
                <c:pt idx="11">
                  <c:v>9512626.875</c:v>
                </c:pt>
                <c:pt idx="12">
                  <c:v>9013663.75</c:v>
                </c:pt>
                <c:pt idx="13">
                  <c:v>8028223.75</c:v>
                </c:pt>
                <c:pt idx="14">
                  <c:v>3841595.625</c:v>
                </c:pt>
                <c:pt idx="15">
                  <c:v>3353875.625</c:v>
                </c:pt>
                <c:pt idx="16">
                  <c:v>5865613.125</c:v>
                </c:pt>
                <c:pt idx="17">
                  <c:v>5066135</c:v>
                </c:pt>
                <c:pt idx="18">
                  <c:v>-3803722.5</c:v>
                </c:pt>
                <c:pt idx="19">
                  <c:v>-5655258.75</c:v>
                </c:pt>
                <c:pt idx="20">
                  <c:v>-30550143.75</c:v>
                </c:pt>
                <c:pt idx="21">
                  <c:v>-28152502.5</c:v>
                </c:pt>
                <c:pt idx="22">
                  <c:v>-26375961.25</c:v>
                </c:pt>
                <c:pt idx="23">
                  <c:v>-25578178.75</c:v>
                </c:pt>
                <c:pt idx="24">
                  <c:v>-24595791.25</c:v>
                </c:pt>
                <c:pt idx="25">
                  <c:v>-23609228.75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890-4E94-AF97-5DCF11B803B1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Sheet1!$DV$55:$DV$80</c:f>
              <c:numCache>
                <c:formatCode>General</c:formatCode>
                <c:ptCount val="26"/>
                <c:pt idx="0">
                  <c:v>403410</c:v>
                </c:pt>
                <c:pt idx="1">
                  <c:v>1467435</c:v>
                </c:pt>
                <c:pt idx="2">
                  <c:v>1905990</c:v>
                </c:pt>
                <c:pt idx="3">
                  <c:v>1963713.75</c:v>
                </c:pt>
                <c:pt idx="4">
                  <c:v>1983681.25</c:v>
                </c:pt>
                <c:pt idx="5">
                  <c:v>1785513.125</c:v>
                </c:pt>
                <c:pt idx="6">
                  <c:v>1785513.125</c:v>
                </c:pt>
                <c:pt idx="7">
                  <c:v>2178551.875</c:v>
                </c:pt>
                <c:pt idx="8">
                  <c:v>1776523.75</c:v>
                </c:pt>
                <c:pt idx="9">
                  <c:v>1776523.75</c:v>
                </c:pt>
                <c:pt idx="10">
                  <c:v>1922755.625</c:v>
                </c:pt>
                <c:pt idx="11">
                  <c:v>1798146.875</c:v>
                </c:pt>
                <c:pt idx="12">
                  <c:v>1818841.25</c:v>
                </c:pt>
                <c:pt idx="13">
                  <c:v>1818841.25</c:v>
                </c:pt>
                <c:pt idx="14">
                  <c:v>1209810</c:v>
                </c:pt>
                <c:pt idx="15">
                  <c:v>1551883.125</c:v>
                </c:pt>
                <c:pt idx="16">
                  <c:v>1472025.625</c:v>
                </c:pt>
                <c:pt idx="17">
                  <c:v>3255235.625</c:v>
                </c:pt>
                <c:pt idx="18">
                  <c:v>2859063.125</c:v>
                </c:pt>
                <c:pt idx="19">
                  <c:v>1519957.5</c:v>
                </c:pt>
                <c:pt idx="20">
                  <c:v>3436301.875</c:v>
                </c:pt>
                <c:pt idx="21">
                  <c:v>3436301.875</c:v>
                </c:pt>
                <c:pt idx="22">
                  <c:v>3436301.875</c:v>
                </c:pt>
                <c:pt idx="23">
                  <c:v>3436301.875</c:v>
                </c:pt>
                <c:pt idx="24">
                  <c:v>3436301.875</c:v>
                </c:pt>
                <c:pt idx="25">
                  <c:v>5769068.75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890-4E94-AF97-5DCF11B803B1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Sheet1!$DW$55:$DW$80</c:f>
              <c:numCache>
                <c:formatCode>General</c:formatCode>
                <c:ptCount val="26"/>
                <c:pt idx="0">
                  <c:v>5626687.5</c:v>
                </c:pt>
                <c:pt idx="1">
                  <c:v>5626687.5</c:v>
                </c:pt>
                <c:pt idx="2">
                  <c:v>6311235</c:v>
                </c:pt>
                <c:pt idx="3">
                  <c:v>7295968.75</c:v>
                </c:pt>
                <c:pt idx="4">
                  <c:v>7682972.5</c:v>
                </c:pt>
                <c:pt idx="5">
                  <c:v>8212720</c:v>
                </c:pt>
                <c:pt idx="6">
                  <c:v>8212720</c:v>
                </c:pt>
                <c:pt idx="7">
                  <c:v>9985833.75</c:v>
                </c:pt>
                <c:pt idx="8">
                  <c:v>15554289.375</c:v>
                </c:pt>
                <c:pt idx="9">
                  <c:v>16592509.375</c:v>
                </c:pt>
                <c:pt idx="10">
                  <c:v>15985694.375</c:v>
                </c:pt>
                <c:pt idx="11">
                  <c:v>15380810</c:v>
                </c:pt>
                <c:pt idx="12">
                  <c:v>15698505</c:v>
                </c:pt>
                <c:pt idx="13">
                  <c:v>15593862.5</c:v>
                </c:pt>
                <c:pt idx="14">
                  <c:v>15218521.25</c:v>
                </c:pt>
                <c:pt idx="15">
                  <c:v>17068294.375</c:v>
                </c:pt>
                <c:pt idx="16">
                  <c:v>29057540</c:v>
                </c:pt>
                <c:pt idx="17">
                  <c:v>28228454.375</c:v>
                </c:pt>
                <c:pt idx="18">
                  <c:v>13917219.375</c:v>
                </c:pt>
                <c:pt idx="19">
                  <c:v>13917219.375</c:v>
                </c:pt>
                <c:pt idx="20">
                  <c:v>14832834.375</c:v>
                </c:pt>
                <c:pt idx="21">
                  <c:v>16406315.625</c:v>
                </c:pt>
                <c:pt idx="22">
                  <c:v>18021714.375</c:v>
                </c:pt>
                <c:pt idx="23">
                  <c:v>18406387.5</c:v>
                </c:pt>
                <c:pt idx="24">
                  <c:v>18406387.5</c:v>
                </c:pt>
                <c:pt idx="25">
                  <c:v>19056001.875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890-4E94-AF97-5DCF11B80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571984"/>
        <c:axId val="1509572464"/>
      </c:lineChart>
      <c:catAx>
        <c:axId val="1509571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72464"/>
        <c:crosses val="autoZero"/>
        <c:auto val="1"/>
        <c:lblAlgn val="ctr"/>
        <c:lblOffset val="100"/>
        <c:noMultiLvlLbl val="0"/>
      </c:catAx>
      <c:valAx>
        <c:axId val="150957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57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Bull and Bear Power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Sheet1!$DZ$41:$DZ$67</c:f>
              <c:numCache>
                <c:formatCode>h:mm</c:formatCode>
                <c:ptCount val="27"/>
                <c:pt idx="0">
                  <c:v>0.38611111111111113</c:v>
                </c:pt>
                <c:pt idx="1">
                  <c:v>0.38750000000000001</c:v>
                </c:pt>
                <c:pt idx="2">
                  <c:v>0.3888888888888889</c:v>
                </c:pt>
                <c:pt idx="3">
                  <c:v>0.39027777777777778</c:v>
                </c:pt>
                <c:pt idx="4">
                  <c:v>0.39166666666666666</c:v>
                </c:pt>
                <c:pt idx="5">
                  <c:v>0.39305555555555555</c:v>
                </c:pt>
                <c:pt idx="6">
                  <c:v>0.39444444444444443</c:v>
                </c:pt>
                <c:pt idx="7">
                  <c:v>0.39583333333333331</c:v>
                </c:pt>
                <c:pt idx="8">
                  <c:v>0.39930555555555558</c:v>
                </c:pt>
                <c:pt idx="9">
                  <c:v>0.40277777777777779</c:v>
                </c:pt>
                <c:pt idx="10">
                  <c:v>0.40625</c:v>
                </c:pt>
                <c:pt idx="11">
                  <c:v>0.40972222222222221</c:v>
                </c:pt>
                <c:pt idx="12">
                  <c:v>0.41319444444444442</c:v>
                </c:pt>
                <c:pt idx="13">
                  <c:v>0.41666666666666669</c:v>
                </c:pt>
                <c:pt idx="14">
                  <c:v>0.4201388888888889</c:v>
                </c:pt>
                <c:pt idx="15">
                  <c:v>0.42708333333333331</c:v>
                </c:pt>
                <c:pt idx="16">
                  <c:v>0.4375</c:v>
                </c:pt>
                <c:pt idx="17">
                  <c:v>0.44513888888888886</c:v>
                </c:pt>
                <c:pt idx="18">
                  <c:v>0.45833333333333331</c:v>
                </c:pt>
                <c:pt idx="19">
                  <c:v>0.46875</c:v>
                </c:pt>
                <c:pt idx="20">
                  <c:v>0.49513888888888891</c:v>
                </c:pt>
                <c:pt idx="21">
                  <c:v>0.5131944444444444</c:v>
                </c:pt>
                <c:pt idx="22">
                  <c:v>0.55208333333333337</c:v>
                </c:pt>
                <c:pt idx="23">
                  <c:v>0.58125000000000004</c:v>
                </c:pt>
                <c:pt idx="24">
                  <c:v>0.61319444444444449</c:v>
                </c:pt>
                <c:pt idx="25">
                  <c:v>0.62638888888888888</c:v>
                </c:pt>
                <c:pt idx="26">
                  <c:v>0.64583333333333337</c:v>
                </c:pt>
              </c:numCache>
            </c:numRef>
          </c:cat>
          <c:val>
            <c:numRef>
              <c:f>Sheet1!$EA$41:$EA$67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799425</c:v>
                </c:pt>
                <c:pt idx="5">
                  <c:v>1072670</c:v>
                </c:pt>
                <c:pt idx="6">
                  <c:v>1072670</c:v>
                </c:pt>
                <c:pt idx="7">
                  <c:v>1072670</c:v>
                </c:pt>
                <c:pt idx="8">
                  <c:v>1072670</c:v>
                </c:pt>
                <c:pt idx="9">
                  <c:v>1072670</c:v>
                </c:pt>
                <c:pt idx="10">
                  <c:v>1391360.625</c:v>
                </c:pt>
                <c:pt idx="11">
                  <c:v>1391360.625</c:v>
                </c:pt>
                <c:pt idx="12">
                  <c:v>1623820.625</c:v>
                </c:pt>
                <c:pt idx="13">
                  <c:v>11721787.5</c:v>
                </c:pt>
                <c:pt idx="14">
                  <c:v>13609230</c:v>
                </c:pt>
                <c:pt idx="15">
                  <c:v>13788516.25</c:v>
                </c:pt>
                <c:pt idx="16">
                  <c:v>15357113.75</c:v>
                </c:pt>
                <c:pt idx="17">
                  <c:v>15873171.875</c:v>
                </c:pt>
                <c:pt idx="18">
                  <c:v>17354095.625</c:v>
                </c:pt>
                <c:pt idx="19">
                  <c:v>17354095.625</c:v>
                </c:pt>
                <c:pt idx="20">
                  <c:v>17354095.625</c:v>
                </c:pt>
                <c:pt idx="21">
                  <c:v>17652340</c:v>
                </c:pt>
                <c:pt idx="22">
                  <c:v>17652340</c:v>
                </c:pt>
                <c:pt idx="23">
                  <c:v>17652340</c:v>
                </c:pt>
                <c:pt idx="24">
                  <c:v>19610767.5</c:v>
                </c:pt>
                <c:pt idx="25">
                  <c:v>19610767.5</c:v>
                </c:pt>
                <c:pt idx="26">
                  <c:v>19610767.5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E7-4BFD-95F4-C6A327186860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Sheet1!$DZ$41:$DZ$67</c:f>
              <c:numCache>
                <c:formatCode>h:mm</c:formatCode>
                <c:ptCount val="27"/>
                <c:pt idx="0">
                  <c:v>0.38611111111111113</c:v>
                </c:pt>
                <c:pt idx="1">
                  <c:v>0.38750000000000001</c:v>
                </c:pt>
                <c:pt idx="2">
                  <c:v>0.3888888888888889</c:v>
                </c:pt>
                <c:pt idx="3">
                  <c:v>0.39027777777777778</c:v>
                </c:pt>
                <c:pt idx="4">
                  <c:v>0.39166666666666666</c:v>
                </c:pt>
                <c:pt idx="5">
                  <c:v>0.39305555555555555</c:v>
                </c:pt>
                <c:pt idx="6">
                  <c:v>0.39444444444444443</c:v>
                </c:pt>
                <c:pt idx="7">
                  <c:v>0.39583333333333331</c:v>
                </c:pt>
                <c:pt idx="8">
                  <c:v>0.39930555555555558</c:v>
                </c:pt>
                <c:pt idx="9">
                  <c:v>0.40277777777777779</c:v>
                </c:pt>
                <c:pt idx="10">
                  <c:v>0.40625</c:v>
                </c:pt>
                <c:pt idx="11">
                  <c:v>0.40972222222222221</c:v>
                </c:pt>
                <c:pt idx="12">
                  <c:v>0.41319444444444442</c:v>
                </c:pt>
                <c:pt idx="13">
                  <c:v>0.41666666666666669</c:v>
                </c:pt>
                <c:pt idx="14">
                  <c:v>0.4201388888888889</c:v>
                </c:pt>
                <c:pt idx="15">
                  <c:v>0.42708333333333331</c:v>
                </c:pt>
                <c:pt idx="16">
                  <c:v>0.4375</c:v>
                </c:pt>
                <c:pt idx="17">
                  <c:v>0.44513888888888886</c:v>
                </c:pt>
                <c:pt idx="18">
                  <c:v>0.45833333333333331</c:v>
                </c:pt>
                <c:pt idx="19">
                  <c:v>0.46875</c:v>
                </c:pt>
                <c:pt idx="20">
                  <c:v>0.49513888888888891</c:v>
                </c:pt>
                <c:pt idx="21">
                  <c:v>0.5131944444444444</c:v>
                </c:pt>
                <c:pt idx="22">
                  <c:v>0.55208333333333337</c:v>
                </c:pt>
                <c:pt idx="23">
                  <c:v>0.58125000000000004</c:v>
                </c:pt>
                <c:pt idx="24">
                  <c:v>0.61319444444444449</c:v>
                </c:pt>
                <c:pt idx="25">
                  <c:v>0.62638888888888888</c:v>
                </c:pt>
                <c:pt idx="26">
                  <c:v>0.64583333333333337</c:v>
                </c:pt>
              </c:numCache>
            </c:numRef>
          </c:cat>
          <c:val>
            <c:numRef>
              <c:f>Sheet1!$EB$41:$EB$67</c:f>
              <c:numCache>
                <c:formatCode>General</c:formatCode>
                <c:ptCount val="27"/>
                <c:pt idx="0">
                  <c:v>0</c:v>
                </c:pt>
                <c:pt idx="1">
                  <c:v>726959.99999999988</c:v>
                </c:pt>
                <c:pt idx="2">
                  <c:v>726959.99999999988</c:v>
                </c:pt>
                <c:pt idx="3">
                  <c:v>2262125.625</c:v>
                </c:pt>
                <c:pt idx="4">
                  <c:v>2262125.625</c:v>
                </c:pt>
                <c:pt idx="5">
                  <c:v>2262125.625</c:v>
                </c:pt>
                <c:pt idx="6">
                  <c:v>3426959.375</c:v>
                </c:pt>
                <c:pt idx="7">
                  <c:v>3780125.625</c:v>
                </c:pt>
                <c:pt idx="8">
                  <c:v>4130499.375</c:v>
                </c:pt>
                <c:pt idx="9">
                  <c:v>4130499.375</c:v>
                </c:pt>
                <c:pt idx="10">
                  <c:v>4130499.375</c:v>
                </c:pt>
                <c:pt idx="11">
                  <c:v>4205644.375</c:v>
                </c:pt>
                <c:pt idx="12">
                  <c:v>8319074.375</c:v>
                </c:pt>
                <c:pt idx="13">
                  <c:v>8319074.375</c:v>
                </c:pt>
                <c:pt idx="14">
                  <c:v>8319074.375</c:v>
                </c:pt>
                <c:pt idx="15">
                  <c:v>8319074.375</c:v>
                </c:pt>
                <c:pt idx="16">
                  <c:v>8319074.375</c:v>
                </c:pt>
                <c:pt idx="17">
                  <c:v>8319074.375</c:v>
                </c:pt>
                <c:pt idx="18">
                  <c:v>8319074.375</c:v>
                </c:pt>
                <c:pt idx="19">
                  <c:v>8319074.375</c:v>
                </c:pt>
                <c:pt idx="20">
                  <c:v>8319074.375</c:v>
                </c:pt>
                <c:pt idx="21">
                  <c:v>8319074.375</c:v>
                </c:pt>
                <c:pt idx="22">
                  <c:v>8319074.375</c:v>
                </c:pt>
                <c:pt idx="23">
                  <c:v>9037430</c:v>
                </c:pt>
                <c:pt idx="24">
                  <c:v>9037430</c:v>
                </c:pt>
                <c:pt idx="25">
                  <c:v>9037430</c:v>
                </c:pt>
                <c:pt idx="26">
                  <c:v>9037430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7-4BFD-95F4-C6A327186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072080"/>
        <c:axId val="1146077360"/>
      </c:lineChart>
      <c:catAx>
        <c:axId val="1146072080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77360"/>
        <c:crosses val="autoZero"/>
        <c:auto val="1"/>
        <c:lblAlgn val="ctr"/>
        <c:lblOffset val="100"/>
        <c:noMultiLvlLbl val="0"/>
      </c:catAx>
      <c:valAx>
        <c:axId val="114607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072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97</xdr:col>
      <xdr:colOff>175260</xdr:colOff>
      <xdr:row>42</xdr:row>
      <xdr:rowOff>140970</xdr:rowOff>
    </xdr:from>
    <xdr:to>
      <xdr:col>104</xdr:col>
      <xdr:colOff>480060</xdr:colOff>
      <xdr:row>57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A24FD3-2DA4-B9C1-D901-1BAB8B293C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7620</xdr:colOff>
      <xdr:row>81</xdr:row>
      <xdr:rowOff>140970</xdr:rowOff>
    </xdr:from>
    <xdr:to>
      <xdr:col>101</xdr:col>
      <xdr:colOff>312420</xdr:colOff>
      <xdr:row>96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47DCE02-69A6-FB0A-911B-92CFFD0D9A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112</xdr:col>
      <xdr:colOff>533400</xdr:colOff>
      <xdr:row>56</xdr:row>
      <xdr:rowOff>41910</xdr:rowOff>
    </xdr:from>
    <xdr:to>
      <xdr:col>120</xdr:col>
      <xdr:colOff>228600</xdr:colOff>
      <xdr:row>71</xdr:row>
      <xdr:rowOff>41910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2F180B-4D73-B1A2-D66A-31F1D7091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122</xdr:col>
      <xdr:colOff>243840</xdr:colOff>
      <xdr:row>44</xdr:row>
      <xdr:rowOff>49530</xdr:rowOff>
    </xdr:from>
    <xdr:to>
      <xdr:col>129</xdr:col>
      <xdr:colOff>548640</xdr:colOff>
      <xdr:row>59</xdr:row>
      <xdr:rowOff>49530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F0142B4-9ECA-DDC3-C673-5D316D233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62DA6-48FB-49BE-9BC0-772E7F119B77}">
  <dimension ref="A3:EB103"/>
  <sheetViews>
    <sheetView tabSelected="1" topLeftCell="DF41" workbookViewId="0">
      <selection activeCell="EA41" sqref="EA41:EB67"/>
    </sheetView>
  </sheetViews>
  <sheetFormatPr defaultRowHeight="14.4" x14ac:dyDescent="0.3"/>
  <cols>
    <col min="2" max="2" width="23.6640625" customWidth="1"/>
    <col min="3" max="3" width="19.88671875" customWidth="1"/>
    <col min="4" max="4" width="19.33203125" customWidth="1"/>
    <col min="5" max="5" width="14.44140625" customWidth="1"/>
    <col min="6" max="6" width="15.33203125" customWidth="1"/>
    <col min="7" max="10" width="17.6640625" customWidth="1"/>
    <col min="12" max="12" width="18.21875" customWidth="1"/>
    <col min="13" max="13" width="13" customWidth="1"/>
  </cols>
  <sheetData>
    <row r="3" spans="1:13" x14ac:dyDescent="0.3">
      <c r="D3" t="s">
        <v>28</v>
      </c>
    </row>
    <row r="6" spans="1:13" x14ac:dyDescent="0.3">
      <c r="A6" s="34" t="s">
        <v>9</v>
      </c>
      <c r="B6" s="38">
        <v>45484</v>
      </c>
      <c r="C6" s="39"/>
      <c r="D6" s="39"/>
      <c r="E6" s="39"/>
      <c r="F6" s="40"/>
      <c r="G6" s="38">
        <v>45485</v>
      </c>
      <c r="H6" s="39"/>
      <c r="I6" s="39"/>
      <c r="J6" s="40"/>
      <c r="K6" s="12" t="s">
        <v>13</v>
      </c>
      <c r="L6" s="36" t="s">
        <v>14</v>
      </c>
      <c r="M6" s="37"/>
    </row>
    <row r="7" spans="1:13" x14ac:dyDescent="0.3">
      <c r="A7" s="34"/>
      <c r="B7" s="6" t="s">
        <v>0</v>
      </c>
      <c r="C7" t="s">
        <v>1</v>
      </c>
      <c r="D7" t="s">
        <v>2</v>
      </c>
      <c r="E7" t="s">
        <v>11</v>
      </c>
      <c r="F7" s="29" t="s">
        <v>12</v>
      </c>
      <c r="G7" s="6" t="s">
        <v>1</v>
      </c>
      <c r="H7" t="s">
        <v>2</v>
      </c>
      <c r="I7" t="s">
        <v>11</v>
      </c>
      <c r="J7" s="29" t="s">
        <v>12</v>
      </c>
      <c r="K7" s="13"/>
      <c r="L7" s="15" t="s">
        <v>15</v>
      </c>
      <c r="M7" s="16" t="s">
        <v>16</v>
      </c>
    </row>
    <row r="8" spans="1:13" x14ac:dyDescent="0.3">
      <c r="A8" s="34"/>
      <c r="B8" s="6" t="s">
        <v>5</v>
      </c>
      <c r="C8">
        <v>277616</v>
      </c>
      <c r="D8">
        <v>485702</v>
      </c>
      <c r="E8">
        <f>C8-D8</f>
        <v>-208086</v>
      </c>
      <c r="F8" s="8">
        <f>C8/D8</f>
        <v>0.57157681047226494</v>
      </c>
      <c r="G8" s="6">
        <v>283914</v>
      </c>
      <c r="H8">
        <v>498083</v>
      </c>
      <c r="I8">
        <f>G8-H8</f>
        <v>-214169</v>
      </c>
      <c r="J8" s="8">
        <f>G8/H8</f>
        <v>0.57001343149635708</v>
      </c>
      <c r="K8" s="13">
        <f>I8-E8</f>
        <v>-6083</v>
      </c>
      <c r="L8" s="18">
        <f t="shared" ref="L8:M11" si="0">G8-C8</f>
        <v>6298</v>
      </c>
      <c r="M8" s="19">
        <f t="shared" si="0"/>
        <v>12381</v>
      </c>
    </row>
    <row r="9" spans="1:13" x14ac:dyDescent="0.3">
      <c r="A9" s="34"/>
      <c r="B9" s="6" t="s">
        <v>6</v>
      </c>
      <c r="C9">
        <v>77385</v>
      </c>
      <c r="D9">
        <v>153975</v>
      </c>
      <c r="E9">
        <f t="shared" ref="E9:E11" si="1">C9-D9</f>
        <v>-76590</v>
      </c>
      <c r="F9" s="8">
        <f t="shared" ref="F9:F11" si="2">C9/D9</f>
        <v>0.50258158792011687</v>
      </c>
      <c r="G9" s="6">
        <v>77461</v>
      </c>
      <c r="H9">
        <v>158275</v>
      </c>
      <c r="I9">
        <f t="shared" ref="I9:I11" si="3">G9-H9</f>
        <v>-80814</v>
      </c>
      <c r="J9" s="8">
        <f t="shared" ref="J9:J11" si="4">G9/H9</f>
        <v>0.4894076765123993</v>
      </c>
      <c r="K9" s="13">
        <f>I9-E9</f>
        <v>-4224</v>
      </c>
      <c r="L9" s="6">
        <f t="shared" si="0"/>
        <v>76</v>
      </c>
      <c r="M9" s="7">
        <f t="shared" si="0"/>
        <v>4300</v>
      </c>
    </row>
    <row r="10" spans="1:13" x14ac:dyDescent="0.3">
      <c r="A10" s="34"/>
      <c r="B10" s="6" t="s">
        <v>7</v>
      </c>
      <c r="C10">
        <v>425753</v>
      </c>
      <c r="D10">
        <v>119261</v>
      </c>
      <c r="E10">
        <f t="shared" si="1"/>
        <v>306492</v>
      </c>
      <c r="F10" s="30">
        <f t="shared" si="2"/>
        <v>3.5699264638062735</v>
      </c>
      <c r="G10" s="6">
        <v>442399</v>
      </c>
      <c r="H10">
        <v>115144</v>
      </c>
      <c r="I10">
        <f t="shared" si="3"/>
        <v>327255</v>
      </c>
      <c r="J10" s="30">
        <f t="shared" si="4"/>
        <v>3.842136802612381</v>
      </c>
      <c r="K10" s="13">
        <f>I10-E10</f>
        <v>20763</v>
      </c>
      <c r="L10" s="6">
        <f t="shared" si="0"/>
        <v>16646</v>
      </c>
      <c r="M10" s="7">
        <f t="shared" si="0"/>
        <v>-4117</v>
      </c>
    </row>
    <row r="11" spans="1:13" x14ac:dyDescent="0.3">
      <c r="A11" s="34"/>
      <c r="B11" s="9" t="s">
        <v>8</v>
      </c>
      <c r="C11" s="10">
        <v>56542</v>
      </c>
      <c r="D11" s="10">
        <v>78358</v>
      </c>
      <c r="E11" s="10">
        <f t="shared" si="1"/>
        <v>-21816</v>
      </c>
      <c r="F11" s="11">
        <f t="shared" si="2"/>
        <v>0.72158554327573443</v>
      </c>
      <c r="G11" s="9">
        <v>52122</v>
      </c>
      <c r="H11" s="10">
        <v>84394</v>
      </c>
      <c r="I11" s="10">
        <f t="shared" si="3"/>
        <v>-32272</v>
      </c>
      <c r="J11" s="11">
        <f t="shared" si="4"/>
        <v>0.61760314714316189</v>
      </c>
      <c r="K11" s="14">
        <f>I11-E11</f>
        <v>-10456</v>
      </c>
      <c r="L11" s="9">
        <f t="shared" si="0"/>
        <v>-4420</v>
      </c>
      <c r="M11" s="17">
        <f t="shared" si="0"/>
        <v>6036</v>
      </c>
    </row>
    <row r="18" spans="1:9" x14ac:dyDescent="0.3">
      <c r="B18" s="28">
        <v>45485</v>
      </c>
      <c r="C18" s="41" t="s">
        <v>17</v>
      </c>
      <c r="D18" s="42"/>
      <c r="E18" s="23" t="s">
        <v>11</v>
      </c>
      <c r="F18" s="22" t="s">
        <v>13</v>
      </c>
      <c r="G18" s="41" t="s">
        <v>14</v>
      </c>
      <c r="H18" s="42"/>
      <c r="I18" s="26" t="s">
        <v>18</v>
      </c>
    </row>
    <row r="19" spans="1:9" x14ac:dyDescent="0.3">
      <c r="A19" s="34" t="s">
        <v>10</v>
      </c>
      <c r="B19" s="13" t="s">
        <v>0</v>
      </c>
      <c r="C19" s="6" t="s">
        <v>3</v>
      </c>
      <c r="D19" s="7" t="s">
        <v>4</v>
      </c>
      <c r="E19" s="13"/>
      <c r="F19" s="18"/>
      <c r="G19" s="27" t="s">
        <v>19</v>
      </c>
      <c r="H19" s="16" t="s">
        <v>20</v>
      </c>
      <c r="I19" s="13"/>
    </row>
    <row r="20" spans="1:9" x14ac:dyDescent="0.3">
      <c r="A20" s="34"/>
      <c r="B20" s="13" t="s">
        <v>5</v>
      </c>
      <c r="C20" s="6">
        <v>5846280</v>
      </c>
      <c r="D20" s="7">
        <v>6234567</v>
      </c>
      <c r="E20" s="24">
        <f>C20-D20</f>
        <v>-388287</v>
      </c>
      <c r="F20" s="6">
        <f>E20-E31</f>
        <v>-106400</v>
      </c>
      <c r="G20" s="6">
        <f>D20-D31</f>
        <v>1363285</v>
      </c>
      <c r="H20" s="7">
        <f>C20-C31</f>
        <v>1256885</v>
      </c>
      <c r="I20" s="13">
        <f>G20-H20</f>
        <v>106400</v>
      </c>
    </row>
    <row r="21" spans="1:9" x14ac:dyDescent="0.3">
      <c r="A21" s="34"/>
      <c r="B21" s="13" t="s">
        <v>6</v>
      </c>
      <c r="C21" s="6">
        <v>0</v>
      </c>
      <c r="D21" s="7">
        <v>0</v>
      </c>
      <c r="E21" s="24">
        <f t="shared" ref="E21:E23" si="5">C21-D21</f>
        <v>0</v>
      </c>
      <c r="F21" s="6">
        <f t="shared" ref="F21:F23" si="6">E21-E32</f>
        <v>0</v>
      </c>
      <c r="G21" s="6">
        <f t="shared" ref="G21:G23" si="7">D21-D32</f>
        <v>0</v>
      </c>
      <c r="H21" s="7">
        <f t="shared" ref="H21:H23" si="8">C21-C32</f>
        <v>0</v>
      </c>
      <c r="I21" s="13">
        <f t="shared" ref="I21:I23" si="9">G21-H21</f>
        <v>0</v>
      </c>
    </row>
    <row r="22" spans="1:9" x14ac:dyDescent="0.3">
      <c r="A22" s="34"/>
      <c r="B22" s="13" t="s">
        <v>7</v>
      </c>
      <c r="C22" s="6">
        <v>1101752</v>
      </c>
      <c r="D22" s="7">
        <v>1245606</v>
      </c>
      <c r="E22" s="24">
        <f t="shared" si="5"/>
        <v>-143854</v>
      </c>
      <c r="F22" s="6">
        <f t="shared" si="6"/>
        <v>33493</v>
      </c>
      <c r="G22" s="6">
        <f t="shared" si="7"/>
        <v>305630</v>
      </c>
      <c r="H22" s="7">
        <f t="shared" si="8"/>
        <v>339123</v>
      </c>
      <c r="I22" s="13">
        <f t="shared" si="9"/>
        <v>-33493</v>
      </c>
    </row>
    <row r="23" spans="1:9" x14ac:dyDescent="0.3">
      <c r="A23" s="34"/>
      <c r="B23" s="14" t="s">
        <v>8</v>
      </c>
      <c r="C23" s="9">
        <v>1660254</v>
      </c>
      <c r="D23" s="17">
        <v>1934403</v>
      </c>
      <c r="E23" s="25">
        <f t="shared" si="5"/>
        <v>-274149</v>
      </c>
      <c r="F23" s="9">
        <f t="shared" si="6"/>
        <v>-13751</v>
      </c>
      <c r="G23" s="9">
        <f t="shared" si="7"/>
        <v>173377</v>
      </c>
      <c r="H23" s="17">
        <f t="shared" si="8"/>
        <v>159626</v>
      </c>
      <c r="I23" s="14">
        <f t="shared" si="9"/>
        <v>13751</v>
      </c>
    </row>
    <row r="24" spans="1:9" x14ac:dyDescent="0.3">
      <c r="A24" s="34"/>
    </row>
    <row r="29" spans="1:9" x14ac:dyDescent="0.3">
      <c r="B29" s="2">
        <v>45484</v>
      </c>
      <c r="C29" s="35" t="s">
        <v>17</v>
      </c>
      <c r="D29" s="35"/>
      <c r="E29" s="21" t="s">
        <v>11</v>
      </c>
    </row>
    <row r="30" spans="1:9" x14ac:dyDescent="0.3">
      <c r="A30" s="34" t="s">
        <v>10</v>
      </c>
      <c r="B30" t="s">
        <v>0</v>
      </c>
      <c r="C30" t="s">
        <v>3</v>
      </c>
      <c r="D30" t="s">
        <v>4</v>
      </c>
      <c r="F30" s="5"/>
    </row>
    <row r="31" spans="1:9" x14ac:dyDescent="0.3">
      <c r="A31" s="34"/>
      <c r="B31" t="s">
        <v>5</v>
      </c>
      <c r="C31" s="5">
        <v>4589395</v>
      </c>
      <c r="D31" s="5">
        <v>4871282</v>
      </c>
      <c r="E31" s="5">
        <f>C31-D31</f>
        <v>-281887</v>
      </c>
      <c r="F31" s="5"/>
    </row>
    <row r="32" spans="1:9" x14ac:dyDescent="0.3">
      <c r="A32" s="34"/>
      <c r="B32" t="s">
        <v>6</v>
      </c>
      <c r="C32" s="5">
        <v>0</v>
      </c>
      <c r="D32" s="5">
        <v>0</v>
      </c>
      <c r="E32" s="5">
        <f t="shared" ref="E32:E34" si="10">C32-D32</f>
        <v>0</v>
      </c>
      <c r="F32" s="5"/>
    </row>
    <row r="33" spans="1:132" x14ac:dyDescent="0.3">
      <c r="A33" s="34"/>
      <c r="B33" t="s">
        <v>7</v>
      </c>
      <c r="C33" s="5">
        <v>762629</v>
      </c>
      <c r="D33" s="5">
        <v>939976</v>
      </c>
      <c r="E33" s="5">
        <f t="shared" si="10"/>
        <v>-177347</v>
      </c>
      <c r="F33" s="5"/>
    </row>
    <row r="34" spans="1:132" x14ac:dyDescent="0.3">
      <c r="A34" s="34"/>
      <c r="B34" t="s">
        <v>8</v>
      </c>
      <c r="C34" s="5">
        <v>1500628</v>
      </c>
      <c r="D34" s="5">
        <v>1761026</v>
      </c>
      <c r="E34" s="20">
        <f t="shared" si="10"/>
        <v>-260398</v>
      </c>
    </row>
    <row r="35" spans="1:132" x14ac:dyDescent="0.3">
      <c r="A35" s="34"/>
    </row>
    <row r="37" spans="1:132" x14ac:dyDescent="0.3">
      <c r="B37" s="22" t="s">
        <v>21</v>
      </c>
      <c r="C37" s="3" t="s">
        <v>22</v>
      </c>
      <c r="BE37" s="33" t="s">
        <v>24</v>
      </c>
      <c r="BW37" s="4" t="s">
        <v>25</v>
      </c>
      <c r="CO37" s="22" t="s">
        <v>26</v>
      </c>
    </row>
    <row r="38" spans="1:132" x14ac:dyDescent="0.3">
      <c r="B38" s="1">
        <v>45488</v>
      </c>
      <c r="C38">
        <v>24200</v>
      </c>
      <c r="D38">
        <v>24250</v>
      </c>
      <c r="E38">
        <v>24300</v>
      </c>
      <c r="F38">
        <v>24350</v>
      </c>
      <c r="G38">
        <v>24400</v>
      </c>
      <c r="H38">
        <v>24450</v>
      </c>
      <c r="I38">
        <v>24500</v>
      </c>
      <c r="J38">
        <v>24550</v>
      </c>
      <c r="K38">
        <v>24600</v>
      </c>
      <c r="L38">
        <v>24650</v>
      </c>
      <c r="M38">
        <v>24700</v>
      </c>
      <c r="N38">
        <v>24750</v>
      </c>
      <c r="O38">
        <v>24800</v>
      </c>
      <c r="P38">
        <v>24850</v>
      </c>
      <c r="Q38">
        <v>24900</v>
      </c>
      <c r="R38">
        <v>24950</v>
      </c>
      <c r="S38">
        <v>25000</v>
      </c>
      <c r="U38">
        <v>24200</v>
      </c>
      <c r="V38">
        <v>24250</v>
      </c>
      <c r="W38">
        <v>24300</v>
      </c>
      <c r="X38">
        <v>24350</v>
      </c>
      <c r="Y38">
        <v>24400</v>
      </c>
      <c r="Z38">
        <v>24450</v>
      </c>
      <c r="AA38">
        <v>24500</v>
      </c>
      <c r="AB38">
        <v>24550</v>
      </c>
      <c r="AC38">
        <v>24600</v>
      </c>
      <c r="AD38">
        <v>24650</v>
      </c>
      <c r="AE38">
        <v>24700</v>
      </c>
      <c r="AF38">
        <v>24750</v>
      </c>
      <c r="AG38">
        <v>24800</v>
      </c>
      <c r="AH38">
        <v>24850</v>
      </c>
      <c r="AI38">
        <v>24900</v>
      </c>
      <c r="AJ38">
        <v>24950</v>
      </c>
      <c r="AK38">
        <v>25000</v>
      </c>
      <c r="AM38">
        <v>24200</v>
      </c>
      <c r="AN38">
        <v>24250</v>
      </c>
      <c r="AO38">
        <v>24300</v>
      </c>
      <c r="AP38">
        <v>24350</v>
      </c>
      <c r="AQ38">
        <v>24400</v>
      </c>
      <c r="AR38">
        <v>24450</v>
      </c>
      <c r="AS38">
        <v>24500</v>
      </c>
      <c r="AT38">
        <v>24550</v>
      </c>
      <c r="AU38">
        <v>24600</v>
      </c>
      <c r="AV38">
        <v>24650</v>
      </c>
      <c r="AW38">
        <v>24700</v>
      </c>
      <c r="AX38">
        <v>24750</v>
      </c>
      <c r="AY38">
        <v>24800</v>
      </c>
      <c r="AZ38">
        <v>24850</v>
      </c>
      <c r="BA38">
        <v>24900</v>
      </c>
      <c r="BB38">
        <v>24950</v>
      </c>
      <c r="BC38">
        <v>25000</v>
      </c>
      <c r="BE38">
        <v>24200</v>
      </c>
      <c r="BF38">
        <v>24250</v>
      </c>
      <c r="BG38">
        <v>24300</v>
      </c>
      <c r="BH38">
        <v>24350</v>
      </c>
      <c r="BI38">
        <v>24400</v>
      </c>
      <c r="BJ38">
        <v>24450</v>
      </c>
      <c r="BK38">
        <v>24500</v>
      </c>
      <c r="BL38">
        <v>24550</v>
      </c>
      <c r="BM38">
        <v>24600</v>
      </c>
      <c r="BN38">
        <v>24650</v>
      </c>
      <c r="BO38">
        <v>24700</v>
      </c>
      <c r="BP38">
        <v>24750</v>
      </c>
      <c r="BQ38">
        <v>24800</v>
      </c>
      <c r="BR38">
        <v>24850</v>
      </c>
      <c r="BS38">
        <v>24900</v>
      </c>
      <c r="BT38">
        <v>24950</v>
      </c>
      <c r="BU38">
        <v>25000</v>
      </c>
      <c r="BW38">
        <v>24200</v>
      </c>
      <c r="BX38">
        <v>24250</v>
      </c>
      <c r="BY38">
        <v>24300</v>
      </c>
      <c r="BZ38">
        <v>24350</v>
      </c>
      <c r="CA38">
        <v>24400</v>
      </c>
      <c r="CB38">
        <v>24450</v>
      </c>
      <c r="CC38">
        <v>24500</v>
      </c>
      <c r="CD38">
        <v>24550</v>
      </c>
      <c r="CE38">
        <v>24600</v>
      </c>
      <c r="CF38">
        <v>24650</v>
      </c>
      <c r="CG38">
        <v>24700</v>
      </c>
      <c r="CH38">
        <v>24750</v>
      </c>
      <c r="CI38">
        <v>24800</v>
      </c>
      <c r="CJ38">
        <v>24850</v>
      </c>
      <c r="CK38">
        <v>24900</v>
      </c>
      <c r="CL38">
        <v>24950</v>
      </c>
      <c r="CM38">
        <v>25000</v>
      </c>
      <c r="CO38">
        <v>24200</v>
      </c>
      <c r="CP38">
        <v>24250</v>
      </c>
      <c r="CQ38">
        <v>24300</v>
      </c>
      <c r="CR38">
        <v>24350</v>
      </c>
      <c r="CS38">
        <v>24400</v>
      </c>
      <c r="CT38">
        <v>24450</v>
      </c>
      <c r="CU38">
        <v>24500</v>
      </c>
      <c r="CV38">
        <v>24550</v>
      </c>
      <c r="CW38">
        <v>24600</v>
      </c>
      <c r="CX38">
        <v>24650</v>
      </c>
      <c r="CY38">
        <v>24700</v>
      </c>
      <c r="CZ38">
        <v>24750</v>
      </c>
      <c r="DA38">
        <v>24800</v>
      </c>
      <c r="DB38">
        <v>24850</v>
      </c>
      <c r="DC38">
        <v>24900</v>
      </c>
      <c r="DD38">
        <v>24950</v>
      </c>
      <c r="DE38">
        <v>25000</v>
      </c>
    </row>
    <row r="40" spans="1:132" x14ac:dyDescent="0.3">
      <c r="B40" s="31">
        <v>0.38611111111111113</v>
      </c>
      <c r="C40">
        <v>919100</v>
      </c>
      <c r="D40">
        <v>386975</v>
      </c>
      <c r="E40">
        <v>1838375</v>
      </c>
      <c r="F40">
        <v>601625</v>
      </c>
      <c r="G40">
        <v>2827525</v>
      </c>
      <c r="H40">
        <v>889250</v>
      </c>
      <c r="I40">
        <v>3803700</v>
      </c>
      <c r="J40">
        <v>1516600</v>
      </c>
      <c r="K40">
        <v>3159850</v>
      </c>
      <c r="L40">
        <v>935125</v>
      </c>
      <c r="M40">
        <v>3308100</v>
      </c>
      <c r="N40">
        <v>1210625</v>
      </c>
      <c r="O40">
        <v>3055375</v>
      </c>
      <c r="P40">
        <v>1793600</v>
      </c>
      <c r="Q40">
        <v>3682775</v>
      </c>
      <c r="R40">
        <v>1031000</v>
      </c>
      <c r="S40">
        <v>6940650</v>
      </c>
      <c r="U40">
        <v>393.4</v>
      </c>
      <c r="V40">
        <v>350</v>
      </c>
      <c r="W40">
        <v>305.60000000000002</v>
      </c>
      <c r="X40">
        <v>264.14999999999998</v>
      </c>
      <c r="Y40">
        <v>225</v>
      </c>
      <c r="Z40">
        <v>187.9</v>
      </c>
      <c r="AA40">
        <v>154.6</v>
      </c>
      <c r="AB40">
        <v>124.4</v>
      </c>
      <c r="AC40">
        <v>97</v>
      </c>
      <c r="AD40">
        <v>74.2</v>
      </c>
      <c r="AE40">
        <v>54.65</v>
      </c>
      <c r="AF40">
        <v>40.15</v>
      </c>
      <c r="AG40">
        <v>27.9</v>
      </c>
      <c r="AH40">
        <v>19.05</v>
      </c>
      <c r="AI40">
        <v>12.7</v>
      </c>
      <c r="AJ40">
        <v>8.5500000000000007</v>
      </c>
      <c r="AK40">
        <v>6.05</v>
      </c>
      <c r="EA40" s="3" t="s">
        <v>29</v>
      </c>
      <c r="EB40" s="4" t="s">
        <v>30</v>
      </c>
    </row>
    <row r="41" spans="1:132" x14ac:dyDescent="0.3">
      <c r="B41" s="31">
        <v>0.38750000000000001</v>
      </c>
      <c r="C41">
        <v>919100</v>
      </c>
      <c r="D41">
        <v>386975</v>
      </c>
      <c r="E41">
        <v>1838375</v>
      </c>
      <c r="F41">
        <v>601625</v>
      </c>
      <c r="G41">
        <v>2827525</v>
      </c>
      <c r="H41">
        <v>889250</v>
      </c>
      <c r="I41">
        <v>3803700</v>
      </c>
      <c r="J41">
        <v>1516600</v>
      </c>
      <c r="K41">
        <v>3159850</v>
      </c>
      <c r="L41">
        <v>935125</v>
      </c>
      <c r="M41">
        <v>3308100</v>
      </c>
      <c r="N41">
        <v>1210625</v>
      </c>
      <c r="O41">
        <v>3055375</v>
      </c>
      <c r="P41">
        <v>1793600</v>
      </c>
      <c r="Q41">
        <v>3682775</v>
      </c>
      <c r="R41">
        <v>1031000</v>
      </c>
      <c r="S41">
        <v>6940650</v>
      </c>
      <c r="U41">
        <v>398.7</v>
      </c>
      <c r="V41">
        <v>356</v>
      </c>
      <c r="W41">
        <v>311</v>
      </c>
      <c r="X41">
        <v>268.5</v>
      </c>
      <c r="Y41">
        <v>229.2</v>
      </c>
      <c r="Z41">
        <v>194.4</v>
      </c>
      <c r="AA41">
        <v>160</v>
      </c>
      <c r="AB41">
        <v>129.25</v>
      </c>
      <c r="AC41">
        <v>100.75</v>
      </c>
      <c r="AD41">
        <v>78</v>
      </c>
      <c r="AE41">
        <v>58.4</v>
      </c>
      <c r="AF41">
        <v>42.1</v>
      </c>
      <c r="AG41">
        <v>29.95</v>
      </c>
      <c r="AH41">
        <v>20.3</v>
      </c>
      <c r="AI41">
        <v>13.75</v>
      </c>
      <c r="AJ41">
        <v>9.1</v>
      </c>
      <c r="AK41">
        <v>6.4</v>
      </c>
      <c r="AM41">
        <f>(C41-C40)*(U41+U40)/2</f>
        <v>0</v>
      </c>
      <c r="AN41">
        <f t="shared" ref="AN41:BC56" si="11">(D41-D40)*(V41+V40)/2</f>
        <v>0</v>
      </c>
      <c r="AO41">
        <f t="shared" si="11"/>
        <v>0</v>
      </c>
      <c r="AP41">
        <f t="shared" si="11"/>
        <v>0</v>
      </c>
      <c r="AQ41">
        <f t="shared" si="11"/>
        <v>0</v>
      </c>
      <c r="AR41">
        <f t="shared" si="11"/>
        <v>0</v>
      </c>
      <c r="AS41">
        <f t="shared" si="11"/>
        <v>0</v>
      </c>
      <c r="AT41">
        <f t="shared" si="11"/>
        <v>0</v>
      </c>
      <c r="AU41">
        <f t="shared" si="11"/>
        <v>0</v>
      </c>
      <c r="AV41">
        <f t="shared" si="11"/>
        <v>0</v>
      </c>
      <c r="AW41">
        <f t="shared" si="11"/>
        <v>0</v>
      </c>
      <c r="AX41">
        <f t="shared" si="11"/>
        <v>0</v>
      </c>
      <c r="AY41">
        <f t="shared" si="11"/>
        <v>0</v>
      </c>
      <c r="AZ41">
        <f t="shared" si="11"/>
        <v>0</v>
      </c>
      <c r="BA41">
        <f t="shared" si="11"/>
        <v>0</v>
      </c>
      <c r="BB41">
        <f t="shared" si="11"/>
        <v>0</v>
      </c>
      <c r="BC41">
        <f t="shared" si="11"/>
        <v>0</v>
      </c>
      <c r="BE41">
        <f>IF(AND(AM41&gt;0,U41-U40&gt;0),AM41,0)</f>
        <v>0</v>
      </c>
      <c r="BF41">
        <f t="shared" ref="BF41:BU41" si="12">IF(AND(AN41&gt;0,V41-V40&gt;0),AN41,0)</f>
        <v>0</v>
      </c>
      <c r="BG41">
        <f t="shared" si="12"/>
        <v>0</v>
      </c>
      <c r="BH41">
        <f t="shared" si="12"/>
        <v>0</v>
      </c>
      <c r="BI41">
        <f t="shared" si="12"/>
        <v>0</v>
      </c>
      <c r="BJ41">
        <f t="shared" si="12"/>
        <v>0</v>
      </c>
      <c r="BK41">
        <f t="shared" si="12"/>
        <v>0</v>
      </c>
      <c r="BL41">
        <f t="shared" si="12"/>
        <v>0</v>
      </c>
      <c r="BM41">
        <f t="shared" si="12"/>
        <v>0</v>
      </c>
      <c r="BN41">
        <f t="shared" si="12"/>
        <v>0</v>
      </c>
      <c r="BO41">
        <f t="shared" si="12"/>
        <v>0</v>
      </c>
      <c r="BP41">
        <f t="shared" si="12"/>
        <v>0</v>
      </c>
      <c r="BQ41">
        <f t="shared" si="12"/>
        <v>0</v>
      </c>
      <c r="BR41">
        <f t="shared" si="12"/>
        <v>0</v>
      </c>
      <c r="BS41">
        <f t="shared" si="12"/>
        <v>0</v>
      </c>
      <c r="BT41">
        <f t="shared" si="12"/>
        <v>0</v>
      </c>
      <c r="BU41">
        <f t="shared" si="12"/>
        <v>0</v>
      </c>
      <c r="BW41">
        <f>-IF(AND(AM41&gt;0,U41-U40&lt;0),AM41,0)</f>
        <v>0</v>
      </c>
      <c r="BX41">
        <f t="shared" ref="BX41:CM41" si="13">-IF(AND(AN41&gt;0,V41-V40&lt;0),AN41,0)</f>
        <v>0</v>
      </c>
      <c r="BY41">
        <f t="shared" si="13"/>
        <v>0</v>
      </c>
      <c r="BZ41">
        <f t="shared" si="13"/>
        <v>0</v>
      </c>
      <c r="CA41">
        <f t="shared" si="13"/>
        <v>0</v>
      </c>
      <c r="CB41">
        <f t="shared" si="13"/>
        <v>0</v>
      </c>
      <c r="CC41">
        <f t="shared" si="13"/>
        <v>0</v>
      </c>
      <c r="CD41">
        <f t="shared" si="13"/>
        <v>0</v>
      </c>
      <c r="CE41">
        <f t="shared" si="13"/>
        <v>0</v>
      </c>
      <c r="CF41">
        <f t="shared" si="13"/>
        <v>0</v>
      </c>
      <c r="CG41">
        <f t="shared" si="13"/>
        <v>0</v>
      </c>
      <c r="CH41">
        <f t="shared" si="13"/>
        <v>0</v>
      </c>
      <c r="CI41">
        <f t="shared" si="13"/>
        <v>0</v>
      </c>
      <c r="CJ41">
        <f t="shared" si="13"/>
        <v>0</v>
      </c>
      <c r="CK41">
        <f t="shared" si="13"/>
        <v>0</v>
      </c>
      <c r="CL41">
        <f t="shared" si="13"/>
        <v>0</v>
      </c>
      <c r="CM41">
        <f t="shared" si="13"/>
        <v>0</v>
      </c>
      <c r="CO41">
        <f>SUM(BE$41:BE41)+SUM(BW$41:BW41)</f>
        <v>0</v>
      </c>
      <c r="CP41">
        <f>SUM(BF$41:BF41)+SUM(BX$41:BX41)</f>
        <v>0</v>
      </c>
      <c r="CQ41">
        <f>SUM(BG$41:BG41)+SUM(BY$41:BY41)</f>
        <v>0</v>
      </c>
      <c r="CR41">
        <f>SUM(BH$41:BH41)+SUM(BZ$41:BZ41)</f>
        <v>0</v>
      </c>
      <c r="CS41">
        <f>SUM(BI$41:BI41)+SUM(CA$41:CA41)</f>
        <v>0</v>
      </c>
      <c r="CT41">
        <f>SUM(BJ$41:BJ41)+SUM(CB$41:CB41)</f>
        <v>0</v>
      </c>
      <c r="CU41">
        <f>SUM(BK$41:BK41)+SUM(CC$41:CC41)</f>
        <v>0</v>
      </c>
      <c r="CV41">
        <f>SUM(BL$41:BL41)+SUM(CD$41:CD41)</f>
        <v>0</v>
      </c>
      <c r="CW41">
        <f>SUM(BM$41:BM41)+SUM(CE$41:CE41)</f>
        <v>0</v>
      </c>
      <c r="CX41">
        <f>SUM(BN$41:BN41)+SUM(CF$41:CF41)</f>
        <v>0</v>
      </c>
      <c r="CY41">
        <f>SUM(BO$41:BO41)+SUM(CG$41:CG41)</f>
        <v>0</v>
      </c>
      <c r="CZ41">
        <f>SUM(BP$41:BP41)+SUM(CH$41:CH41)</f>
        <v>0</v>
      </c>
      <c r="DA41">
        <f>SUM(BQ$41:BQ41)+SUM(CI$41:CI41)</f>
        <v>0</v>
      </c>
      <c r="DB41">
        <f>SUM(BR$41:BR41)+SUM(CJ$41:CJ41)</f>
        <v>0</v>
      </c>
      <c r="DC41">
        <f>SUM(BS$41:BS41)+SUM(CK$41:CK41)</f>
        <v>0</v>
      </c>
      <c r="DD41">
        <f>SUM(BT$41:BT41)+SUM(CL$41:CL41)</f>
        <v>0</v>
      </c>
      <c r="DE41">
        <f>SUM(BU$41:BU41)+SUM(CM$41:CM41)</f>
        <v>0</v>
      </c>
      <c r="DZ41" s="31">
        <f>B40</f>
        <v>0.38611111111111113</v>
      </c>
      <c r="EA41">
        <f>SUM(BE$41:BE41)-SUM(BW$78:BW78)</f>
        <v>0</v>
      </c>
      <c r="EB41">
        <f>-SUM(BW$41:BW41)+SUM(BE$78:BE78)</f>
        <v>0</v>
      </c>
    </row>
    <row r="42" spans="1:132" x14ac:dyDescent="0.3">
      <c r="B42" s="31">
        <v>0.3888888888888889</v>
      </c>
      <c r="C42">
        <v>906900</v>
      </c>
      <c r="D42">
        <v>386400</v>
      </c>
      <c r="E42">
        <v>1826750</v>
      </c>
      <c r="F42">
        <v>606425</v>
      </c>
      <c r="G42">
        <v>2787300</v>
      </c>
      <c r="H42">
        <v>945025</v>
      </c>
      <c r="I42">
        <v>3898575</v>
      </c>
      <c r="J42">
        <v>1707525</v>
      </c>
      <c r="K42">
        <v>3456500</v>
      </c>
      <c r="L42">
        <v>1073250</v>
      </c>
      <c r="M42">
        <v>3494425</v>
      </c>
      <c r="N42">
        <v>1253975</v>
      </c>
      <c r="O42">
        <v>3146775</v>
      </c>
      <c r="P42">
        <v>1847150</v>
      </c>
      <c r="Q42">
        <v>3717550</v>
      </c>
      <c r="R42">
        <v>1116825</v>
      </c>
      <c r="S42">
        <v>6913600</v>
      </c>
      <c r="U42">
        <v>393.6</v>
      </c>
      <c r="V42">
        <v>350</v>
      </c>
      <c r="W42">
        <v>306</v>
      </c>
      <c r="X42">
        <v>264</v>
      </c>
      <c r="Y42">
        <v>225.1</v>
      </c>
      <c r="Z42">
        <v>188.95</v>
      </c>
      <c r="AA42">
        <v>155.25</v>
      </c>
      <c r="AB42">
        <v>124.8</v>
      </c>
      <c r="AC42">
        <v>98.25</v>
      </c>
      <c r="AD42">
        <v>75.349999999999994</v>
      </c>
      <c r="AE42">
        <v>55.85</v>
      </c>
      <c r="AF42">
        <v>40.65</v>
      </c>
      <c r="AG42">
        <v>28.6</v>
      </c>
      <c r="AH42">
        <v>19.5</v>
      </c>
      <c r="AI42">
        <v>13.1</v>
      </c>
      <c r="AJ42">
        <v>8.9</v>
      </c>
      <c r="AK42">
        <v>6.2</v>
      </c>
      <c r="AM42">
        <f t="shared" ref="AM42:BB62" si="14">(C42-C41)*(U42+U41)/2</f>
        <v>-4833030</v>
      </c>
      <c r="AN42">
        <f t="shared" si="11"/>
        <v>-202975</v>
      </c>
      <c r="AO42">
        <f t="shared" si="11"/>
        <v>-3586312.5</v>
      </c>
      <c r="AP42">
        <f t="shared" si="11"/>
        <v>1278000</v>
      </c>
      <c r="AQ42">
        <f t="shared" si="11"/>
        <v>-9137108.75</v>
      </c>
      <c r="AR42">
        <f t="shared" si="11"/>
        <v>10690673.125</v>
      </c>
      <c r="AS42">
        <f t="shared" si="11"/>
        <v>14954671.875</v>
      </c>
      <c r="AT42">
        <f t="shared" si="11"/>
        <v>24252248.125</v>
      </c>
      <c r="AU42">
        <f t="shared" si="11"/>
        <v>29516675</v>
      </c>
      <c r="AV42">
        <f t="shared" si="11"/>
        <v>10590734.375</v>
      </c>
      <c r="AW42">
        <f t="shared" si="11"/>
        <v>10643815.625</v>
      </c>
      <c r="AX42">
        <f t="shared" si="11"/>
        <v>1793606.25</v>
      </c>
      <c r="AY42">
        <f t="shared" si="11"/>
        <v>2675735</v>
      </c>
      <c r="AZ42">
        <f t="shared" si="11"/>
        <v>1065645</v>
      </c>
      <c r="BA42">
        <f t="shared" si="11"/>
        <v>466854.375</v>
      </c>
      <c r="BB42">
        <f t="shared" si="11"/>
        <v>772425</v>
      </c>
      <c r="BC42">
        <f t="shared" si="11"/>
        <v>-170415.00000000003</v>
      </c>
      <c r="BE42">
        <f t="shared" ref="BE42:BE66" si="15">IF(AND(AM42&gt;0,U42-U41&gt;0),AM42,0)</f>
        <v>0</v>
      </c>
      <c r="BF42">
        <f t="shared" ref="BF42:BF66" si="16">IF(AND(AN42&gt;0,V42-V41&gt;0),AN42,0)</f>
        <v>0</v>
      </c>
      <c r="BG42">
        <f t="shared" ref="BG42:BG66" si="17">IF(AND(AO42&gt;0,W42-W41&gt;0),AO42,0)</f>
        <v>0</v>
      </c>
      <c r="BH42">
        <f t="shared" ref="BH42:BH66" si="18">IF(AND(AP42&gt;0,X42-X41&gt;0),AP42,0)</f>
        <v>0</v>
      </c>
      <c r="BI42">
        <f t="shared" ref="BI42:BI66" si="19">IF(AND(AQ42&gt;0,Y42-Y41&gt;0),AQ42,0)</f>
        <v>0</v>
      </c>
      <c r="BJ42">
        <f t="shared" ref="BJ42:BJ66" si="20">IF(AND(AR42&gt;0,Z42-Z41&gt;0),AR42,0)</f>
        <v>0</v>
      </c>
      <c r="BK42">
        <f t="shared" ref="BK42:BK66" si="21">IF(AND(AS42&gt;0,AA42-AA41&gt;0),AS42,0)</f>
        <v>0</v>
      </c>
      <c r="BL42">
        <f t="shared" ref="BL42:BL66" si="22">IF(AND(AT42&gt;0,AB42-AB41&gt;0),AT42,0)</f>
        <v>0</v>
      </c>
      <c r="BM42">
        <f t="shared" ref="BM42:BM66" si="23">IF(AND(AU42&gt;0,AC42-AC41&gt;0),AU42,0)</f>
        <v>0</v>
      </c>
      <c r="BN42">
        <f t="shared" ref="BN42:BN66" si="24">IF(AND(AV42&gt;0,AD42-AD41&gt;0),AV42,0)</f>
        <v>0</v>
      </c>
      <c r="BO42">
        <f t="shared" ref="BO42:BO66" si="25">IF(AND(AW42&gt;0,AE42-AE41&gt;0),AW42,0)</f>
        <v>0</v>
      </c>
      <c r="BP42">
        <f t="shared" ref="BP42:BP66" si="26">IF(AND(AX42&gt;0,AF42-AF41&gt;0),AX42,0)</f>
        <v>0</v>
      </c>
      <c r="BQ42">
        <f t="shared" ref="BQ42:BQ66" si="27">IF(AND(AY42&gt;0,AG42-AG41&gt;0),AY42,0)</f>
        <v>0</v>
      </c>
      <c r="BR42">
        <f t="shared" ref="BR42:BR66" si="28">IF(AND(AZ42&gt;0,AH42-AH41&gt;0),AZ42,0)</f>
        <v>0</v>
      </c>
      <c r="BS42">
        <f t="shared" ref="BS42:BS66" si="29">IF(AND(BA42&gt;0,AI42-AI41&gt;0),BA42,0)</f>
        <v>0</v>
      </c>
      <c r="BT42">
        <f t="shared" ref="BT42:BT66" si="30">IF(AND(BB42&gt;0,AJ42-AJ41&gt;0),BB42,0)</f>
        <v>0</v>
      </c>
      <c r="BU42">
        <f t="shared" ref="BU42:BU66" si="31">IF(AND(BC42&gt;0,AK42-AK41&gt;0),BC42,0)</f>
        <v>0</v>
      </c>
      <c r="BW42">
        <f t="shared" ref="BW42:BW66" si="32">-IF(AND(AM42&gt;0,U42-U41&lt;0),AM42,0)</f>
        <v>0</v>
      </c>
      <c r="BX42">
        <f t="shared" ref="BX42:BX66" si="33">-IF(AND(AN42&gt;0,V42-V41&lt;0),AN42,0)</f>
        <v>0</v>
      </c>
      <c r="BY42">
        <f t="shared" ref="BY42:BY66" si="34">-IF(AND(AO42&gt;0,W42-W41&lt;0),AO42,0)</f>
        <v>0</v>
      </c>
      <c r="BZ42">
        <f t="shared" ref="BZ42:BZ66" si="35">-IF(AND(AP42&gt;0,X42-X41&lt;0),AP42,0)</f>
        <v>-1278000</v>
      </c>
      <c r="CA42">
        <f t="shared" ref="CA42:CA66" si="36">-IF(AND(AQ42&gt;0,Y42-Y41&lt;0),AQ42,0)</f>
        <v>0</v>
      </c>
      <c r="CB42">
        <f t="shared" ref="CB42:CB66" si="37">-IF(AND(AR42&gt;0,Z42-Z41&lt;0),AR42,0)</f>
        <v>-10690673.125</v>
      </c>
      <c r="CC42">
        <f t="shared" ref="CC42:CC66" si="38">-IF(AND(AS42&gt;0,AA42-AA41&lt;0),AS42,0)</f>
        <v>-14954671.875</v>
      </c>
      <c r="CD42">
        <f t="shared" ref="CD42:CD66" si="39">-IF(AND(AT42&gt;0,AB42-AB41&lt;0),AT42,0)</f>
        <v>-24252248.125</v>
      </c>
      <c r="CE42">
        <f t="shared" ref="CE42:CE66" si="40">-IF(AND(AU42&gt;0,AC42-AC41&lt;0),AU42,0)</f>
        <v>-29516675</v>
      </c>
      <c r="CF42">
        <f t="shared" ref="CF42:CF66" si="41">-IF(AND(AV42&gt;0,AD42-AD41&lt;0),AV42,0)</f>
        <v>-10590734.375</v>
      </c>
      <c r="CG42">
        <f t="shared" ref="CG42:CG66" si="42">-IF(AND(AW42&gt;0,AE42-AE41&lt;0),AW42,0)</f>
        <v>-10643815.625</v>
      </c>
      <c r="CH42">
        <f t="shared" ref="CH42:CH66" si="43">-IF(AND(AX42&gt;0,AF42-AF41&lt;0),AX42,0)</f>
        <v>-1793606.25</v>
      </c>
      <c r="CI42">
        <f t="shared" ref="CI42:CI66" si="44">-IF(AND(AY42&gt;0,AG42-AG41&lt;0),AY42,0)</f>
        <v>-2675735</v>
      </c>
      <c r="CJ42">
        <f t="shared" ref="CJ42:CJ66" si="45">-IF(AND(AZ42&gt;0,AH42-AH41&lt;0),AZ42,0)</f>
        <v>-1065645</v>
      </c>
      <c r="CK42">
        <f t="shared" ref="CK42:CK66" si="46">-IF(AND(BA42&gt;0,AI42-AI41&lt;0),BA42,0)</f>
        <v>-466854.375</v>
      </c>
      <c r="CL42">
        <f t="shared" ref="CL42:CL66" si="47">-IF(AND(BB42&gt;0,AJ42-AJ41&lt;0),BB42,0)</f>
        <v>-772425</v>
      </c>
      <c r="CM42">
        <f t="shared" ref="CM42:CM66" si="48">-IF(AND(BC42&gt;0,AK42-AK41&lt;0),BC42,0)</f>
        <v>0</v>
      </c>
      <c r="CO42">
        <f>SUM(BE$41:BE42)+SUM(BW$41:BW42)</f>
        <v>0</v>
      </c>
      <c r="CP42">
        <f>SUM(BF$41:BF42)+SUM(BX$41:BX42)</f>
        <v>0</v>
      </c>
      <c r="CQ42">
        <f>SUM(BG$41:BG42)+SUM(BY$41:BY42)</f>
        <v>0</v>
      </c>
      <c r="CR42">
        <f>SUM(BH$41:BH42)+SUM(BZ$41:BZ42)</f>
        <v>-1278000</v>
      </c>
      <c r="CS42">
        <f>SUM(BI$41:BI42)+SUM(CA$41:CA42)</f>
        <v>0</v>
      </c>
      <c r="CT42">
        <f>SUM(BJ$41:BJ42)+SUM(CB$41:CB42)</f>
        <v>-10690673.125</v>
      </c>
      <c r="CU42">
        <f>SUM(BK$41:BK42)+SUM(CC$41:CC42)</f>
        <v>-14954671.875</v>
      </c>
      <c r="CV42">
        <f>SUM(BL$41:BL42)+SUM(CD$41:CD42)</f>
        <v>-24252248.125</v>
      </c>
      <c r="CW42">
        <f>SUM(BM$41:BM42)+SUM(CE$41:CE42)</f>
        <v>-29516675</v>
      </c>
      <c r="CX42">
        <f>SUM(BN$41:BN42)+SUM(CF$41:CF42)</f>
        <v>-10590734.375</v>
      </c>
      <c r="CY42">
        <f>SUM(BO$41:BO42)+SUM(CG$41:CG42)</f>
        <v>-10643815.625</v>
      </c>
      <c r="CZ42">
        <f>SUM(BP$41:BP42)+SUM(CH$41:CH42)</f>
        <v>-1793606.25</v>
      </c>
      <c r="DA42">
        <f>SUM(BQ$41:BQ42)+SUM(CI$41:CI42)</f>
        <v>-2675735</v>
      </c>
      <c r="DB42">
        <f>SUM(BR$41:BR42)+SUM(CJ$41:CJ42)</f>
        <v>-1065645</v>
      </c>
      <c r="DC42">
        <f>SUM(BS$41:BS42)+SUM(CK$41:CK42)</f>
        <v>-466854.375</v>
      </c>
      <c r="DD42">
        <f>SUM(BT$41:BT42)+SUM(CL$41:CL42)</f>
        <v>-772425</v>
      </c>
      <c r="DE42">
        <f>SUM(BU$41:BU42)+SUM(CM$41:CM42)</f>
        <v>0</v>
      </c>
      <c r="DZ42" s="31">
        <f t="shared" ref="DZ42:DZ67" si="49">B41</f>
        <v>0.38750000000000001</v>
      </c>
      <c r="EA42">
        <f>SUM(BE$41:BE42)-SUM(BW$78:BW79)</f>
        <v>0</v>
      </c>
      <c r="EB42">
        <f>-SUM(BW$41:BW42)+SUM(BE$78:BE79)</f>
        <v>726959.99999999988</v>
      </c>
    </row>
    <row r="43" spans="1:132" x14ac:dyDescent="0.3">
      <c r="B43" s="31">
        <v>0.39027777777777778</v>
      </c>
      <c r="C43">
        <v>893375</v>
      </c>
      <c r="D43">
        <v>388300</v>
      </c>
      <c r="E43">
        <v>1821500</v>
      </c>
      <c r="F43">
        <v>611875</v>
      </c>
      <c r="G43">
        <v>2814900</v>
      </c>
      <c r="H43">
        <v>975925</v>
      </c>
      <c r="I43">
        <v>4006725</v>
      </c>
      <c r="J43">
        <v>1888425</v>
      </c>
      <c r="K43">
        <v>3698800</v>
      </c>
      <c r="L43">
        <v>1133900</v>
      </c>
      <c r="M43">
        <v>3539950</v>
      </c>
      <c r="N43">
        <v>1290175</v>
      </c>
      <c r="O43">
        <v>3208650</v>
      </c>
      <c r="P43">
        <v>2148575</v>
      </c>
      <c r="Q43">
        <v>4058900</v>
      </c>
      <c r="R43">
        <v>1168725</v>
      </c>
      <c r="S43">
        <v>7029625</v>
      </c>
      <c r="U43">
        <v>383.9</v>
      </c>
      <c r="V43">
        <v>340.8</v>
      </c>
      <c r="W43">
        <v>298.2</v>
      </c>
      <c r="X43">
        <v>256.64999999999998</v>
      </c>
      <c r="Y43">
        <v>219</v>
      </c>
      <c r="Z43">
        <v>183.25</v>
      </c>
      <c r="AA43">
        <v>150.1</v>
      </c>
      <c r="AB43">
        <v>120.75</v>
      </c>
      <c r="AC43">
        <v>94.4</v>
      </c>
      <c r="AD43">
        <v>72</v>
      </c>
      <c r="AE43">
        <v>53.3</v>
      </c>
      <c r="AF43">
        <v>38.049999999999997</v>
      </c>
      <c r="AG43">
        <v>26.85</v>
      </c>
      <c r="AH43">
        <v>17.850000000000001</v>
      </c>
      <c r="AI43">
        <v>12</v>
      </c>
      <c r="AJ43">
        <v>8</v>
      </c>
      <c r="AK43">
        <v>5.6</v>
      </c>
      <c r="AM43">
        <f t="shared" si="14"/>
        <v>-5257843.75</v>
      </c>
      <c r="AN43">
        <f t="shared" si="11"/>
        <v>656260</v>
      </c>
      <c r="AO43">
        <f t="shared" si="11"/>
        <v>-1586025.0000000002</v>
      </c>
      <c r="AP43">
        <f t="shared" si="11"/>
        <v>1418771.25</v>
      </c>
      <c r="AQ43">
        <f t="shared" si="11"/>
        <v>6128580</v>
      </c>
      <c r="AR43">
        <f t="shared" si="11"/>
        <v>5750490</v>
      </c>
      <c r="AS43">
        <f t="shared" si="11"/>
        <v>16511801.250000002</v>
      </c>
      <c r="AT43">
        <f t="shared" si="11"/>
        <v>22209997.5</v>
      </c>
      <c r="AU43">
        <f t="shared" si="11"/>
        <v>23339547.5</v>
      </c>
      <c r="AV43">
        <f t="shared" si="11"/>
        <v>4468388.75</v>
      </c>
      <c r="AW43">
        <f t="shared" si="11"/>
        <v>2484526.875</v>
      </c>
      <c r="AX43">
        <f t="shared" si="11"/>
        <v>1424469.9999999998</v>
      </c>
      <c r="AY43">
        <f t="shared" si="11"/>
        <v>1715484.375</v>
      </c>
      <c r="AZ43">
        <f t="shared" si="11"/>
        <v>5629111.875</v>
      </c>
      <c r="BA43">
        <f t="shared" si="11"/>
        <v>4283942.5</v>
      </c>
      <c r="BB43">
        <f t="shared" si="11"/>
        <v>438554.99999999994</v>
      </c>
      <c r="BC43">
        <f t="shared" si="11"/>
        <v>684547.5</v>
      </c>
      <c r="BE43">
        <f t="shared" si="15"/>
        <v>0</v>
      </c>
      <c r="BF43">
        <f t="shared" si="16"/>
        <v>0</v>
      </c>
      <c r="BG43">
        <f t="shared" si="17"/>
        <v>0</v>
      </c>
      <c r="BH43">
        <f t="shared" si="18"/>
        <v>0</v>
      </c>
      <c r="BI43">
        <f t="shared" si="19"/>
        <v>0</v>
      </c>
      <c r="BJ43">
        <f t="shared" si="20"/>
        <v>0</v>
      </c>
      <c r="BK43">
        <f t="shared" si="21"/>
        <v>0</v>
      </c>
      <c r="BL43">
        <f t="shared" si="22"/>
        <v>0</v>
      </c>
      <c r="BM43">
        <f t="shared" si="23"/>
        <v>0</v>
      </c>
      <c r="BN43">
        <f t="shared" si="24"/>
        <v>0</v>
      </c>
      <c r="BO43">
        <f t="shared" si="25"/>
        <v>0</v>
      </c>
      <c r="BP43">
        <f t="shared" si="26"/>
        <v>0</v>
      </c>
      <c r="BQ43">
        <f t="shared" si="27"/>
        <v>0</v>
      </c>
      <c r="BR43">
        <f t="shared" si="28"/>
        <v>0</v>
      </c>
      <c r="BS43">
        <f t="shared" si="29"/>
        <v>0</v>
      </c>
      <c r="BT43">
        <f t="shared" si="30"/>
        <v>0</v>
      </c>
      <c r="BU43">
        <f t="shared" si="31"/>
        <v>0</v>
      </c>
      <c r="BW43">
        <f t="shared" si="32"/>
        <v>0</v>
      </c>
      <c r="BX43">
        <f t="shared" si="33"/>
        <v>-656260</v>
      </c>
      <c r="BY43">
        <f t="shared" si="34"/>
        <v>0</v>
      </c>
      <c r="BZ43">
        <f t="shared" si="35"/>
        <v>-1418771.25</v>
      </c>
      <c r="CA43">
        <f t="shared" si="36"/>
        <v>-6128580</v>
      </c>
      <c r="CB43">
        <f t="shared" si="37"/>
        <v>-5750490</v>
      </c>
      <c r="CC43">
        <f t="shared" si="38"/>
        <v>-16511801.250000002</v>
      </c>
      <c r="CD43">
        <f t="shared" si="39"/>
        <v>-22209997.5</v>
      </c>
      <c r="CE43">
        <f t="shared" si="40"/>
        <v>-23339547.5</v>
      </c>
      <c r="CF43">
        <f t="shared" si="41"/>
        <v>-4468388.75</v>
      </c>
      <c r="CG43">
        <f t="shared" si="42"/>
        <v>-2484526.875</v>
      </c>
      <c r="CH43">
        <f t="shared" si="43"/>
        <v>-1424469.9999999998</v>
      </c>
      <c r="CI43">
        <f t="shared" si="44"/>
        <v>-1715484.375</v>
      </c>
      <c r="CJ43">
        <f t="shared" si="45"/>
        <v>-5629111.875</v>
      </c>
      <c r="CK43">
        <f t="shared" si="46"/>
        <v>-4283942.5</v>
      </c>
      <c r="CL43">
        <f t="shared" si="47"/>
        <v>-438554.99999999994</v>
      </c>
      <c r="CM43">
        <f t="shared" si="48"/>
        <v>-684547.5</v>
      </c>
      <c r="CO43">
        <f>SUM(BE$41:BE43)+SUM(BW$41:BW43)</f>
        <v>0</v>
      </c>
      <c r="CP43">
        <f>SUM(BF$41:BF43)+SUM(BX$41:BX43)</f>
        <v>-656260</v>
      </c>
      <c r="CQ43">
        <f>SUM(BG$41:BG43)+SUM(BY$41:BY43)</f>
        <v>0</v>
      </c>
      <c r="CR43">
        <f>SUM(BH$41:BH43)+SUM(BZ$41:BZ43)</f>
        <v>-2696771.25</v>
      </c>
      <c r="CS43">
        <f>SUM(BI$41:BI43)+SUM(CA$41:CA43)</f>
        <v>-6128580</v>
      </c>
      <c r="CT43">
        <f>SUM(BJ$41:BJ43)+SUM(CB$41:CB43)</f>
        <v>-16441163.125</v>
      </c>
      <c r="CU43">
        <f>SUM(BK$41:BK43)+SUM(CC$41:CC43)</f>
        <v>-31466473.125</v>
      </c>
      <c r="CV43">
        <f>SUM(BL$41:BL43)+SUM(CD$41:CD43)</f>
        <v>-46462245.625</v>
      </c>
      <c r="CW43">
        <f>SUM(BM$41:BM43)+SUM(CE$41:CE43)</f>
        <v>-52856222.5</v>
      </c>
      <c r="CX43">
        <f>SUM(BN$41:BN43)+SUM(CF$41:CF43)</f>
        <v>-15059123.125</v>
      </c>
      <c r="CY43">
        <f>SUM(BO$41:BO43)+SUM(CG$41:CG43)</f>
        <v>-13128342.5</v>
      </c>
      <c r="CZ43">
        <f>SUM(BP$41:BP43)+SUM(CH$41:CH43)</f>
        <v>-3218076.25</v>
      </c>
      <c r="DA43">
        <f>SUM(BQ$41:BQ43)+SUM(CI$41:CI43)</f>
        <v>-4391219.375</v>
      </c>
      <c r="DB43">
        <f>SUM(BR$41:BR43)+SUM(CJ$41:CJ43)</f>
        <v>-6694756.875</v>
      </c>
      <c r="DC43">
        <f>SUM(BS$41:BS43)+SUM(CK$41:CK43)</f>
        <v>-4750796.875</v>
      </c>
      <c r="DD43">
        <f>SUM(BT$41:BT43)+SUM(CL$41:CL43)</f>
        <v>-1210980</v>
      </c>
      <c r="DE43">
        <f>SUM(BU$41:BU43)+SUM(CM$41:CM43)</f>
        <v>-684547.5</v>
      </c>
      <c r="DZ43" s="31">
        <f t="shared" si="49"/>
        <v>0.3888888888888889</v>
      </c>
      <c r="EA43">
        <f>SUM(BE$41:BE43)-SUM(BW$78:BW80)</f>
        <v>0</v>
      </c>
      <c r="EB43">
        <f>-SUM(BW$41:BW43)+SUM(BE$78:BE80)</f>
        <v>726959.99999999988</v>
      </c>
    </row>
    <row r="44" spans="1:132" x14ac:dyDescent="0.3">
      <c r="B44" s="31">
        <v>0.39166666666666666</v>
      </c>
      <c r="C44">
        <v>893375</v>
      </c>
      <c r="D44">
        <v>388300</v>
      </c>
      <c r="E44">
        <v>1821500</v>
      </c>
      <c r="F44">
        <v>611875</v>
      </c>
      <c r="G44">
        <v>2814900</v>
      </c>
      <c r="H44">
        <v>975925</v>
      </c>
      <c r="I44">
        <v>4006725</v>
      </c>
      <c r="J44">
        <v>1888425</v>
      </c>
      <c r="K44">
        <v>3698800</v>
      </c>
      <c r="L44">
        <v>1133900</v>
      </c>
      <c r="M44">
        <v>3539950</v>
      </c>
      <c r="N44">
        <v>1290175</v>
      </c>
      <c r="O44">
        <v>3208650</v>
      </c>
      <c r="P44">
        <v>2148575</v>
      </c>
      <c r="Q44">
        <v>4058900</v>
      </c>
      <c r="R44">
        <v>1168725</v>
      </c>
      <c r="S44">
        <v>7029625</v>
      </c>
      <c r="U44">
        <v>396.35</v>
      </c>
      <c r="V44">
        <v>353.05</v>
      </c>
      <c r="W44">
        <v>309.05</v>
      </c>
      <c r="X44">
        <v>267.7</v>
      </c>
      <c r="Y44">
        <v>227.8</v>
      </c>
      <c r="Z44">
        <v>190.75</v>
      </c>
      <c r="AA44">
        <v>157.5</v>
      </c>
      <c r="AB44">
        <v>126.65</v>
      </c>
      <c r="AC44">
        <v>99.1</v>
      </c>
      <c r="AD44">
        <v>76.099999999999994</v>
      </c>
      <c r="AE44">
        <v>56</v>
      </c>
      <c r="AF44">
        <v>40.35</v>
      </c>
      <c r="AG44">
        <v>28.1</v>
      </c>
      <c r="AH44">
        <v>18.850000000000001</v>
      </c>
      <c r="AI44">
        <v>12.75</v>
      </c>
      <c r="AJ44">
        <v>8.5</v>
      </c>
      <c r="AK44">
        <v>5.95</v>
      </c>
      <c r="AM44">
        <f t="shared" si="14"/>
        <v>0</v>
      </c>
      <c r="AN44">
        <f t="shared" si="11"/>
        <v>0</v>
      </c>
      <c r="AO44">
        <f t="shared" si="11"/>
        <v>0</v>
      </c>
      <c r="AP44">
        <f t="shared" si="11"/>
        <v>0</v>
      </c>
      <c r="AQ44">
        <f t="shared" si="11"/>
        <v>0</v>
      </c>
      <c r="AR44">
        <f t="shared" si="11"/>
        <v>0</v>
      </c>
      <c r="AS44">
        <f t="shared" si="11"/>
        <v>0</v>
      </c>
      <c r="AT44">
        <f t="shared" si="11"/>
        <v>0</v>
      </c>
      <c r="AU44">
        <f t="shared" si="11"/>
        <v>0</v>
      </c>
      <c r="AV44">
        <f t="shared" si="11"/>
        <v>0</v>
      </c>
      <c r="AW44">
        <f t="shared" si="11"/>
        <v>0</v>
      </c>
      <c r="AX44">
        <f t="shared" si="11"/>
        <v>0</v>
      </c>
      <c r="AY44">
        <f t="shared" si="11"/>
        <v>0</v>
      </c>
      <c r="AZ44">
        <f t="shared" si="11"/>
        <v>0</v>
      </c>
      <c r="BA44">
        <f t="shared" si="11"/>
        <v>0</v>
      </c>
      <c r="BB44">
        <f t="shared" si="11"/>
        <v>0</v>
      </c>
      <c r="BC44">
        <f t="shared" si="11"/>
        <v>0</v>
      </c>
      <c r="BE44">
        <f t="shared" si="15"/>
        <v>0</v>
      </c>
      <c r="BF44">
        <f t="shared" si="16"/>
        <v>0</v>
      </c>
      <c r="BG44">
        <f t="shared" si="17"/>
        <v>0</v>
      </c>
      <c r="BH44">
        <f t="shared" si="18"/>
        <v>0</v>
      </c>
      <c r="BI44">
        <f t="shared" si="19"/>
        <v>0</v>
      </c>
      <c r="BJ44">
        <f t="shared" si="20"/>
        <v>0</v>
      </c>
      <c r="BK44">
        <f t="shared" si="21"/>
        <v>0</v>
      </c>
      <c r="BL44">
        <f t="shared" si="22"/>
        <v>0</v>
      </c>
      <c r="BM44">
        <f t="shared" si="23"/>
        <v>0</v>
      </c>
      <c r="BN44">
        <f t="shared" si="24"/>
        <v>0</v>
      </c>
      <c r="BO44">
        <f t="shared" si="25"/>
        <v>0</v>
      </c>
      <c r="BP44">
        <f t="shared" si="26"/>
        <v>0</v>
      </c>
      <c r="BQ44">
        <f t="shared" si="27"/>
        <v>0</v>
      </c>
      <c r="BR44">
        <f t="shared" si="28"/>
        <v>0</v>
      </c>
      <c r="BS44">
        <f t="shared" si="29"/>
        <v>0</v>
      </c>
      <c r="BT44">
        <f t="shared" si="30"/>
        <v>0</v>
      </c>
      <c r="BU44">
        <f t="shared" si="31"/>
        <v>0</v>
      </c>
      <c r="BW44">
        <f t="shared" si="32"/>
        <v>0</v>
      </c>
      <c r="BX44">
        <f t="shared" si="33"/>
        <v>0</v>
      </c>
      <c r="BY44">
        <f t="shared" si="34"/>
        <v>0</v>
      </c>
      <c r="BZ44">
        <f t="shared" si="35"/>
        <v>0</v>
      </c>
      <c r="CA44">
        <f t="shared" si="36"/>
        <v>0</v>
      </c>
      <c r="CB44">
        <f t="shared" si="37"/>
        <v>0</v>
      </c>
      <c r="CC44">
        <f t="shared" si="38"/>
        <v>0</v>
      </c>
      <c r="CD44">
        <f t="shared" si="39"/>
        <v>0</v>
      </c>
      <c r="CE44">
        <f t="shared" si="40"/>
        <v>0</v>
      </c>
      <c r="CF44">
        <f t="shared" si="41"/>
        <v>0</v>
      </c>
      <c r="CG44">
        <f t="shared" si="42"/>
        <v>0</v>
      </c>
      <c r="CH44">
        <f t="shared" si="43"/>
        <v>0</v>
      </c>
      <c r="CI44">
        <f t="shared" si="44"/>
        <v>0</v>
      </c>
      <c r="CJ44">
        <f t="shared" si="45"/>
        <v>0</v>
      </c>
      <c r="CK44">
        <f t="shared" si="46"/>
        <v>0</v>
      </c>
      <c r="CL44">
        <f t="shared" si="47"/>
        <v>0</v>
      </c>
      <c r="CM44">
        <f t="shared" si="48"/>
        <v>0</v>
      </c>
      <c r="CO44">
        <f>SUM(BE$41:BE44)+SUM(BW$41:BW44)</f>
        <v>0</v>
      </c>
      <c r="CP44">
        <f>SUM(BF$41:BF44)+SUM(BX$41:BX44)</f>
        <v>-656260</v>
      </c>
      <c r="CQ44">
        <f>SUM(BG$41:BG44)+SUM(BY$41:BY44)</f>
        <v>0</v>
      </c>
      <c r="CR44">
        <f>SUM(BH$41:BH44)+SUM(BZ$41:BZ44)</f>
        <v>-2696771.25</v>
      </c>
      <c r="CS44">
        <f>SUM(BI$41:BI44)+SUM(CA$41:CA44)</f>
        <v>-6128580</v>
      </c>
      <c r="CT44">
        <f>SUM(BJ$41:BJ44)+SUM(CB$41:CB44)</f>
        <v>-16441163.125</v>
      </c>
      <c r="CU44">
        <f>SUM(BK$41:BK44)+SUM(CC$41:CC44)</f>
        <v>-31466473.125</v>
      </c>
      <c r="CV44">
        <f>SUM(BL$41:BL44)+SUM(CD$41:CD44)</f>
        <v>-46462245.625</v>
      </c>
      <c r="CW44">
        <f>SUM(BM$41:BM44)+SUM(CE$41:CE44)</f>
        <v>-52856222.5</v>
      </c>
      <c r="CX44">
        <f>SUM(BN$41:BN44)+SUM(CF$41:CF44)</f>
        <v>-15059123.125</v>
      </c>
      <c r="CY44">
        <f>SUM(BO$41:BO44)+SUM(CG$41:CG44)</f>
        <v>-13128342.5</v>
      </c>
      <c r="CZ44">
        <f>SUM(BP$41:BP44)+SUM(CH$41:CH44)</f>
        <v>-3218076.25</v>
      </c>
      <c r="DA44">
        <f>SUM(BQ$41:BQ44)+SUM(CI$41:CI44)</f>
        <v>-4391219.375</v>
      </c>
      <c r="DB44">
        <f>SUM(BR$41:BR44)+SUM(CJ$41:CJ44)</f>
        <v>-6694756.875</v>
      </c>
      <c r="DC44">
        <f>SUM(BS$41:BS44)+SUM(CK$41:CK44)</f>
        <v>-4750796.875</v>
      </c>
      <c r="DD44">
        <f>SUM(BT$41:BT44)+SUM(CL$41:CL44)</f>
        <v>-1210980</v>
      </c>
      <c r="DE44">
        <f>SUM(BU$41:BU44)+SUM(CM$41:CM44)</f>
        <v>-684547.5</v>
      </c>
      <c r="DZ44" s="31">
        <f t="shared" si="49"/>
        <v>0.39027777777777778</v>
      </c>
      <c r="EA44">
        <f>SUM(BE$41:BE44)-SUM(BW$78:BW81)</f>
        <v>0</v>
      </c>
      <c r="EB44">
        <f>-SUM(BW$41:BW44)+SUM(BE$78:BE81)</f>
        <v>2262125.625</v>
      </c>
    </row>
    <row r="45" spans="1:132" x14ac:dyDescent="0.3">
      <c r="B45" s="31">
        <v>0.39305555555555555</v>
      </c>
      <c r="C45">
        <v>892075</v>
      </c>
      <c r="D45">
        <v>390950</v>
      </c>
      <c r="E45">
        <v>1826675</v>
      </c>
      <c r="F45">
        <v>619550</v>
      </c>
      <c r="G45">
        <v>2857200</v>
      </c>
      <c r="H45">
        <v>992700</v>
      </c>
      <c r="I45">
        <v>4079650</v>
      </c>
      <c r="J45">
        <v>2041250</v>
      </c>
      <c r="K45">
        <v>3833175</v>
      </c>
      <c r="L45">
        <v>1199775</v>
      </c>
      <c r="M45">
        <v>3649800</v>
      </c>
      <c r="N45">
        <v>1295700</v>
      </c>
      <c r="O45">
        <v>3288625</v>
      </c>
      <c r="P45">
        <v>2166200</v>
      </c>
      <c r="Q45">
        <v>4073025</v>
      </c>
      <c r="R45">
        <v>1171175</v>
      </c>
      <c r="S45">
        <v>7215200</v>
      </c>
      <c r="U45">
        <v>389.05</v>
      </c>
      <c r="V45">
        <v>345.25</v>
      </c>
      <c r="W45">
        <v>302.55</v>
      </c>
      <c r="X45">
        <v>260.85000000000002</v>
      </c>
      <c r="Y45">
        <v>221.9</v>
      </c>
      <c r="Z45">
        <v>185.1</v>
      </c>
      <c r="AA45">
        <v>151.75</v>
      </c>
      <c r="AB45">
        <v>121.7</v>
      </c>
      <c r="AC45">
        <v>94.85</v>
      </c>
      <c r="AD45">
        <v>72.150000000000006</v>
      </c>
      <c r="AE45">
        <v>52.9</v>
      </c>
      <c r="AF45">
        <v>37.85</v>
      </c>
      <c r="AG45">
        <v>26.15</v>
      </c>
      <c r="AH45">
        <v>17.45</v>
      </c>
      <c r="AI45">
        <v>11.7</v>
      </c>
      <c r="AJ45">
        <v>7.8</v>
      </c>
      <c r="AK45">
        <v>5.6</v>
      </c>
      <c r="AM45">
        <f t="shared" si="14"/>
        <v>-510510.00000000006</v>
      </c>
      <c r="AN45">
        <f t="shared" si="11"/>
        <v>925247.49999999988</v>
      </c>
      <c r="AO45">
        <f t="shared" si="11"/>
        <v>1582515</v>
      </c>
      <c r="AP45">
        <f t="shared" si="11"/>
        <v>2028310.6249999998</v>
      </c>
      <c r="AQ45">
        <f t="shared" si="11"/>
        <v>9511155.0000000019</v>
      </c>
      <c r="AR45">
        <f t="shared" si="11"/>
        <v>3152441.875</v>
      </c>
      <c r="AS45">
        <f t="shared" si="11"/>
        <v>11276028.125</v>
      </c>
      <c r="AT45">
        <f t="shared" si="11"/>
        <v>18977044.375</v>
      </c>
      <c r="AU45">
        <f t="shared" si="11"/>
        <v>13031015.625</v>
      </c>
      <c r="AV45">
        <f t="shared" si="11"/>
        <v>4882984.375</v>
      </c>
      <c r="AW45">
        <f t="shared" si="11"/>
        <v>5981332.5</v>
      </c>
      <c r="AX45">
        <f t="shared" si="11"/>
        <v>216027.5</v>
      </c>
      <c r="AY45">
        <f t="shared" si="11"/>
        <v>2169321.875</v>
      </c>
      <c r="AZ45">
        <f t="shared" si="11"/>
        <v>319893.75</v>
      </c>
      <c r="BA45">
        <f t="shared" si="11"/>
        <v>172678.125</v>
      </c>
      <c r="BB45">
        <f t="shared" si="11"/>
        <v>19967.5</v>
      </c>
      <c r="BC45">
        <f t="shared" si="11"/>
        <v>1071695.625</v>
      </c>
      <c r="BE45">
        <f t="shared" si="15"/>
        <v>0</v>
      </c>
      <c r="BF45">
        <f t="shared" si="16"/>
        <v>0</v>
      </c>
      <c r="BG45">
        <f t="shared" si="17"/>
        <v>0</v>
      </c>
      <c r="BH45">
        <f t="shared" si="18"/>
        <v>0</v>
      </c>
      <c r="BI45">
        <f t="shared" si="19"/>
        <v>0</v>
      </c>
      <c r="BJ45">
        <f t="shared" si="20"/>
        <v>0</v>
      </c>
      <c r="BK45">
        <f t="shared" si="21"/>
        <v>0</v>
      </c>
      <c r="BL45">
        <f t="shared" si="22"/>
        <v>0</v>
      </c>
      <c r="BM45">
        <f t="shared" si="23"/>
        <v>0</v>
      </c>
      <c r="BN45">
        <f t="shared" si="24"/>
        <v>0</v>
      </c>
      <c r="BO45">
        <f t="shared" si="25"/>
        <v>0</v>
      </c>
      <c r="BP45">
        <f t="shared" si="26"/>
        <v>0</v>
      </c>
      <c r="BQ45">
        <f t="shared" si="27"/>
        <v>0</v>
      </c>
      <c r="BR45">
        <f t="shared" si="28"/>
        <v>0</v>
      </c>
      <c r="BS45">
        <f t="shared" si="29"/>
        <v>0</v>
      </c>
      <c r="BT45">
        <f t="shared" si="30"/>
        <v>0</v>
      </c>
      <c r="BU45">
        <f t="shared" si="31"/>
        <v>0</v>
      </c>
      <c r="BW45">
        <f t="shared" si="32"/>
        <v>0</v>
      </c>
      <c r="BX45">
        <f t="shared" si="33"/>
        <v>-925247.49999999988</v>
      </c>
      <c r="BY45">
        <f t="shared" si="34"/>
        <v>-1582515</v>
      </c>
      <c r="BZ45">
        <f t="shared" si="35"/>
        <v>-2028310.6249999998</v>
      </c>
      <c r="CA45">
        <f t="shared" si="36"/>
        <v>-9511155.0000000019</v>
      </c>
      <c r="CB45">
        <f t="shared" si="37"/>
        <v>-3152441.875</v>
      </c>
      <c r="CC45">
        <f t="shared" si="38"/>
        <v>-11276028.125</v>
      </c>
      <c r="CD45">
        <f t="shared" si="39"/>
        <v>-18977044.375</v>
      </c>
      <c r="CE45">
        <f t="shared" si="40"/>
        <v>-13031015.625</v>
      </c>
      <c r="CF45">
        <f t="shared" si="41"/>
        <v>-4882984.375</v>
      </c>
      <c r="CG45">
        <f t="shared" si="42"/>
        <v>-5981332.5</v>
      </c>
      <c r="CH45">
        <f t="shared" si="43"/>
        <v>-216027.5</v>
      </c>
      <c r="CI45">
        <f t="shared" si="44"/>
        <v>-2169321.875</v>
      </c>
      <c r="CJ45">
        <f t="shared" si="45"/>
        <v>-319893.75</v>
      </c>
      <c r="CK45">
        <f t="shared" si="46"/>
        <v>-172678.125</v>
      </c>
      <c r="CL45">
        <f t="shared" si="47"/>
        <v>-19967.5</v>
      </c>
      <c r="CM45">
        <f t="shared" si="48"/>
        <v>-1071695.625</v>
      </c>
      <c r="CO45">
        <f>SUM(BE$41:BE45)+SUM(BW$41:BW45)</f>
        <v>0</v>
      </c>
      <c r="CP45">
        <f>SUM(BF$41:BF45)+SUM(BX$41:BX45)</f>
        <v>-1581507.5</v>
      </c>
      <c r="CQ45">
        <f>SUM(BG$41:BG45)+SUM(BY$41:BY45)</f>
        <v>-1582515</v>
      </c>
      <c r="CR45">
        <f>SUM(BH$41:BH45)+SUM(BZ$41:BZ45)</f>
        <v>-4725081.875</v>
      </c>
      <c r="CS45">
        <f>SUM(BI$41:BI45)+SUM(CA$41:CA45)</f>
        <v>-15639735.000000002</v>
      </c>
      <c r="CT45">
        <f>SUM(BJ$41:BJ45)+SUM(CB$41:CB45)</f>
        <v>-19593605</v>
      </c>
      <c r="CU45">
        <f>SUM(BK$41:BK45)+SUM(CC$41:CC45)</f>
        <v>-42742501.25</v>
      </c>
      <c r="CV45">
        <f>SUM(BL$41:BL45)+SUM(CD$41:CD45)</f>
        <v>-65439290</v>
      </c>
      <c r="CW45">
        <f>SUM(BM$41:BM45)+SUM(CE$41:CE45)</f>
        <v>-65887238.125</v>
      </c>
      <c r="CX45">
        <f>SUM(BN$41:BN45)+SUM(CF$41:CF45)</f>
        <v>-19942107.5</v>
      </c>
      <c r="CY45">
        <f>SUM(BO$41:BO45)+SUM(CG$41:CG45)</f>
        <v>-19109675</v>
      </c>
      <c r="CZ45">
        <f>SUM(BP$41:BP45)+SUM(CH$41:CH45)</f>
        <v>-3434103.75</v>
      </c>
      <c r="DA45">
        <f>SUM(BQ$41:BQ45)+SUM(CI$41:CI45)</f>
        <v>-6560541.25</v>
      </c>
      <c r="DB45">
        <f>SUM(BR$41:BR45)+SUM(CJ$41:CJ45)</f>
        <v>-7014650.625</v>
      </c>
      <c r="DC45">
        <f>SUM(BS$41:BS45)+SUM(CK$41:CK45)</f>
        <v>-4923475</v>
      </c>
      <c r="DD45">
        <f>SUM(BT$41:BT45)+SUM(CL$41:CL45)</f>
        <v>-1230947.5</v>
      </c>
      <c r="DE45">
        <f>SUM(BU$41:BU45)+SUM(CM$41:CM45)</f>
        <v>-1756243.125</v>
      </c>
      <c r="DZ45" s="31">
        <f t="shared" si="49"/>
        <v>0.39166666666666666</v>
      </c>
      <c r="EA45">
        <f>SUM(BE$41:BE45)-SUM(BW$78:BW82)</f>
        <v>799425</v>
      </c>
      <c r="EB45">
        <f>-SUM(BW$41:BW45)+SUM(BE$78:BE82)</f>
        <v>2262125.625</v>
      </c>
    </row>
    <row r="46" spans="1:132" x14ac:dyDescent="0.3">
      <c r="B46" s="31">
        <v>0.39444444444444443</v>
      </c>
      <c r="C46">
        <v>892775</v>
      </c>
      <c r="D46">
        <v>392625</v>
      </c>
      <c r="E46">
        <v>1827975</v>
      </c>
      <c r="F46">
        <v>621575</v>
      </c>
      <c r="G46">
        <v>2856575</v>
      </c>
      <c r="H46">
        <v>1000600</v>
      </c>
      <c r="I46">
        <v>4163300</v>
      </c>
      <c r="J46">
        <v>2148475</v>
      </c>
      <c r="K46">
        <v>3988000</v>
      </c>
      <c r="L46">
        <v>1225500</v>
      </c>
      <c r="M46">
        <v>3810825</v>
      </c>
      <c r="N46">
        <v>1294675</v>
      </c>
      <c r="O46">
        <v>3276675</v>
      </c>
      <c r="P46">
        <v>2181000</v>
      </c>
      <c r="Q46">
        <v>4090000</v>
      </c>
      <c r="R46">
        <v>1196500</v>
      </c>
      <c r="S46">
        <v>7310650</v>
      </c>
      <c r="U46">
        <v>391.65</v>
      </c>
      <c r="V46">
        <v>349</v>
      </c>
      <c r="W46">
        <v>305</v>
      </c>
      <c r="X46">
        <v>263.7</v>
      </c>
      <c r="Y46">
        <v>224.65</v>
      </c>
      <c r="Z46">
        <v>187.55</v>
      </c>
      <c r="AA46">
        <v>154.15</v>
      </c>
      <c r="AB46">
        <v>123.65</v>
      </c>
      <c r="AC46">
        <v>96.45</v>
      </c>
      <c r="AD46">
        <v>73.599999999999994</v>
      </c>
      <c r="AE46">
        <v>53.85</v>
      </c>
      <c r="AF46">
        <v>38.35</v>
      </c>
      <c r="AG46">
        <v>26.5</v>
      </c>
      <c r="AH46">
        <v>17.8</v>
      </c>
      <c r="AI46">
        <v>11.75</v>
      </c>
      <c r="AJ46">
        <v>7.85</v>
      </c>
      <c r="AK46">
        <v>5.5</v>
      </c>
      <c r="AM46">
        <f t="shared" si="14"/>
        <v>273245</v>
      </c>
      <c r="AN46">
        <f t="shared" si="11"/>
        <v>581434.375</v>
      </c>
      <c r="AO46">
        <f t="shared" si="11"/>
        <v>394907.49999999994</v>
      </c>
      <c r="AP46">
        <f t="shared" si="11"/>
        <v>531106.875</v>
      </c>
      <c r="AQ46">
        <f t="shared" si="11"/>
        <v>-139546.875</v>
      </c>
      <c r="AR46">
        <f t="shared" si="11"/>
        <v>1471967.5</v>
      </c>
      <c r="AS46">
        <f t="shared" si="11"/>
        <v>12794267.499999998</v>
      </c>
      <c r="AT46">
        <f t="shared" si="11"/>
        <v>13153826.875000002</v>
      </c>
      <c r="AU46">
        <f t="shared" si="11"/>
        <v>14809011.25</v>
      </c>
      <c r="AV46">
        <f t="shared" si="11"/>
        <v>1874709.375</v>
      </c>
      <c r="AW46">
        <f t="shared" si="11"/>
        <v>8594709.375</v>
      </c>
      <c r="AX46">
        <f t="shared" si="11"/>
        <v>-39052.5</v>
      </c>
      <c r="AY46">
        <f t="shared" si="11"/>
        <v>-314583.75</v>
      </c>
      <c r="AZ46">
        <f t="shared" si="11"/>
        <v>260850</v>
      </c>
      <c r="BA46">
        <f t="shared" si="11"/>
        <v>199031.875</v>
      </c>
      <c r="BB46">
        <f t="shared" si="11"/>
        <v>198168.12499999997</v>
      </c>
      <c r="BC46">
        <f t="shared" si="11"/>
        <v>529747.5</v>
      </c>
      <c r="BE46">
        <f t="shared" si="15"/>
        <v>273245</v>
      </c>
      <c r="BF46">
        <f t="shared" si="16"/>
        <v>581434.375</v>
      </c>
      <c r="BG46">
        <f t="shared" si="17"/>
        <v>394907.49999999994</v>
      </c>
      <c r="BH46">
        <f t="shared" si="18"/>
        <v>531106.875</v>
      </c>
      <c r="BI46">
        <f t="shared" si="19"/>
        <v>0</v>
      </c>
      <c r="BJ46">
        <f t="shared" si="20"/>
        <v>1471967.5</v>
      </c>
      <c r="BK46">
        <f t="shared" si="21"/>
        <v>12794267.499999998</v>
      </c>
      <c r="BL46">
        <f t="shared" si="22"/>
        <v>13153826.875000002</v>
      </c>
      <c r="BM46">
        <f t="shared" si="23"/>
        <v>14809011.25</v>
      </c>
      <c r="BN46">
        <f t="shared" si="24"/>
        <v>1874709.375</v>
      </c>
      <c r="BO46">
        <f t="shared" si="25"/>
        <v>8594709.375</v>
      </c>
      <c r="BP46">
        <f t="shared" si="26"/>
        <v>0</v>
      </c>
      <c r="BQ46">
        <f t="shared" si="27"/>
        <v>0</v>
      </c>
      <c r="BR46">
        <f t="shared" si="28"/>
        <v>260850</v>
      </c>
      <c r="BS46">
        <f t="shared" si="29"/>
        <v>199031.875</v>
      </c>
      <c r="BT46">
        <f t="shared" si="30"/>
        <v>198168.12499999997</v>
      </c>
      <c r="BU46">
        <f t="shared" si="31"/>
        <v>0</v>
      </c>
      <c r="BW46">
        <f t="shared" si="32"/>
        <v>0</v>
      </c>
      <c r="BX46">
        <f t="shared" si="33"/>
        <v>0</v>
      </c>
      <c r="BY46">
        <f t="shared" si="34"/>
        <v>0</v>
      </c>
      <c r="BZ46">
        <f t="shared" si="35"/>
        <v>0</v>
      </c>
      <c r="CA46">
        <f t="shared" si="36"/>
        <v>0</v>
      </c>
      <c r="CB46">
        <f t="shared" si="37"/>
        <v>0</v>
      </c>
      <c r="CC46">
        <f t="shared" si="38"/>
        <v>0</v>
      </c>
      <c r="CD46">
        <f t="shared" si="39"/>
        <v>0</v>
      </c>
      <c r="CE46">
        <f t="shared" si="40"/>
        <v>0</v>
      </c>
      <c r="CF46">
        <f t="shared" si="41"/>
        <v>0</v>
      </c>
      <c r="CG46">
        <f t="shared" si="42"/>
        <v>0</v>
      </c>
      <c r="CH46">
        <f t="shared" si="43"/>
        <v>0</v>
      </c>
      <c r="CI46">
        <f t="shared" si="44"/>
        <v>0</v>
      </c>
      <c r="CJ46">
        <f t="shared" si="45"/>
        <v>0</v>
      </c>
      <c r="CK46">
        <f t="shared" si="46"/>
        <v>0</v>
      </c>
      <c r="CL46">
        <f t="shared" si="47"/>
        <v>0</v>
      </c>
      <c r="CM46">
        <f t="shared" si="48"/>
        <v>-529747.5</v>
      </c>
      <c r="CO46">
        <f>SUM(BE$41:BE46)+SUM(BW$41:BW46)</f>
        <v>273245</v>
      </c>
      <c r="CP46">
        <f>SUM(BF$41:BF46)+SUM(BX$41:BX46)</f>
        <v>-1000073.125</v>
      </c>
      <c r="CQ46">
        <f>SUM(BG$41:BG46)+SUM(BY$41:BY46)</f>
        <v>-1187607.5</v>
      </c>
      <c r="CR46">
        <f>SUM(BH$41:BH46)+SUM(BZ$41:BZ46)</f>
        <v>-4193975</v>
      </c>
      <c r="CS46">
        <f>SUM(BI$41:BI46)+SUM(CA$41:CA46)</f>
        <v>-15639735.000000002</v>
      </c>
      <c r="CT46">
        <f>SUM(BJ$41:BJ46)+SUM(CB$41:CB46)</f>
        <v>-18121637.5</v>
      </c>
      <c r="CU46">
        <f>SUM(BK$41:BK46)+SUM(CC$41:CC46)</f>
        <v>-29948233.75</v>
      </c>
      <c r="CV46">
        <f>SUM(BL$41:BL46)+SUM(CD$41:CD46)</f>
        <v>-52285463.125</v>
      </c>
      <c r="CW46">
        <f>SUM(BM$41:BM46)+SUM(CE$41:CE46)</f>
        <v>-51078226.875</v>
      </c>
      <c r="CX46">
        <f>SUM(BN$41:BN46)+SUM(CF$41:CF46)</f>
        <v>-18067398.125</v>
      </c>
      <c r="CY46">
        <f>SUM(BO$41:BO46)+SUM(CG$41:CG46)</f>
        <v>-10514965.625</v>
      </c>
      <c r="CZ46">
        <f>SUM(BP$41:BP46)+SUM(CH$41:CH46)</f>
        <v>-3434103.75</v>
      </c>
      <c r="DA46">
        <f>SUM(BQ$41:BQ46)+SUM(CI$41:CI46)</f>
        <v>-6560541.25</v>
      </c>
      <c r="DB46">
        <f>SUM(BR$41:BR46)+SUM(CJ$41:CJ46)</f>
        <v>-6753800.625</v>
      </c>
      <c r="DC46">
        <f>SUM(BS$41:BS46)+SUM(CK$41:CK46)</f>
        <v>-4724443.125</v>
      </c>
      <c r="DD46">
        <f>SUM(BT$41:BT46)+SUM(CL$41:CL46)</f>
        <v>-1032779.375</v>
      </c>
      <c r="DE46">
        <f>SUM(BU$41:BU46)+SUM(CM$41:CM46)</f>
        <v>-2285990.625</v>
      </c>
      <c r="DZ46" s="31">
        <f t="shared" si="49"/>
        <v>0.39305555555555555</v>
      </c>
      <c r="EA46">
        <f>SUM(BE$41:BE46)-SUM(BW$78:BW83)</f>
        <v>1072670</v>
      </c>
      <c r="EB46">
        <f>-SUM(BW$41:BW46)+SUM(BE$78:BE83)</f>
        <v>2262125.625</v>
      </c>
    </row>
    <row r="47" spans="1:132" x14ac:dyDescent="0.3">
      <c r="B47" s="31">
        <v>0.39583333333333331</v>
      </c>
      <c r="C47">
        <v>892775</v>
      </c>
      <c r="D47">
        <v>392625</v>
      </c>
      <c r="E47">
        <v>1827975</v>
      </c>
      <c r="F47">
        <v>621575</v>
      </c>
      <c r="G47">
        <v>2856575</v>
      </c>
      <c r="H47">
        <v>1000600</v>
      </c>
      <c r="I47">
        <v>4163300</v>
      </c>
      <c r="J47">
        <v>2148475</v>
      </c>
      <c r="K47">
        <v>3988000</v>
      </c>
      <c r="L47">
        <v>1225500</v>
      </c>
      <c r="M47">
        <v>3810825</v>
      </c>
      <c r="N47">
        <v>1294675</v>
      </c>
      <c r="O47">
        <v>3276675</v>
      </c>
      <c r="P47">
        <v>2181000</v>
      </c>
      <c r="Q47">
        <v>4090000</v>
      </c>
      <c r="R47">
        <v>1196500</v>
      </c>
      <c r="S47">
        <v>7310650</v>
      </c>
      <c r="U47">
        <v>395.55</v>
      </c>
      <c r="V47">
        <v>352.8</v>
      </c>
      <c r="W47">
        <v>309.3</v>
      </c>
      <c r="X47">
        <v>266.75</v>
      </c>
      <c r="Y47">
        <v>228.05</v>
      </c>
      <c r="Z47">
        <v>190.85</v>
      </c>
      <c r="AA47">
        <v>156.4</v>
      </c>
      <c r="AB47">
        <v>125.65</v>
      </c>
      <c r="AC47">
        <v>98.4</v>
      </c>
      <c r="AD47">
        <v>74.900000000000006</v>
      </c>
      <c r="AE47">
        <v>54.75</v>
      </c>
      <c r="AF47">
        <v>39.15</v>
      </c>
      <c r="AG47">
        <v>27</v>
      </c>
      <c r="AH47">
        <v>18.05</v>
      </c>
      <c r="AI47">
        <v>12.05</v>
      </c>
      <c r="AJ47">
        <v>8.0500000000000007</v>
      </c>
      <c r="AK47">
        <v>5.7</v>
      </c>
      <c r="AM47">
        <f t="shared" si="14"/>
        <v>0</v>
      </c>
      <c r="AN47">
        <f t="shared" si="11"/>
        <v>0</v>
      </c>
      <c r="AO47">
        <f t="shared" si="11"/>
        <v>0</v>
      </c>
      <c r="AP47">
        <f t="shared" si="11"/>
        <v>0</v>
      </c>
      <c r="AQ47">
        <f t="shared" si="11"/>
        <v>0</v>
      </c>
      <c r="AR47">
        <f t="shared" si="11"/>
        <v>0</v>
      </c>
      <c r="AS47">
        <f t="shared" si="11"/>
        <v>0</v>
      </c>
      <c r="AT47">
        <f t="shared" si="11"/>
        <v>0</v>
      </c>
      <c r="AU47">
        <f t="shared" si="11"/>
        <v>0</v>
      </c>
      <c r="AV47">
        <f t="shared" si="11"/>
        <v>0</v>
      </c>
      <c r="AW47">
        <f t="shared" si="11"/>
        <v>0</v>
      </c>
      <c r="AX47">
        <f t="shared" si="11"/>
        <v>0</v>
      </c>
      <c r="AY47">
        <f t="shared" si="11"/>
        <v>0</v>
      </c>
      <c r="AZ47">
        <f t="shared" si="11"/>
        <v>0</v>
      </c>
      <c r="BA47">
        <f t="shared" si="11"/>
        <v>0</v>
      </c>
      <c r="BB47">
        <f t="shared" si="11"/>
        <v>0</v>
      </c>
      <c r="BC47">
        <f t="shared" si="11"/>
        <v>0</v>
      </c>
      <c r="BE47">
        <f t="shared" si="15"/>
        <v>0</v>
      </c>
      <c r="BF47">
        <f t="shared" si="16"/>
        <v>0</v>
      </c>
      <c r="BG47">
        <f t="shared" si="17"/>
        <v>0</v>
      </c>
      <c r="BH47">
        <f t="shared" si="18"/>
        <v>0</v>
      </c>
      <c r="BI47">
        <f t="shared" si="19"/>
        <v>0</v>
      </c>
      <c r="BJ47">
        <f t="shared" si="20"/>
        <v>0</v>
      </c>
      <c r="BK47">
        <f t="shared" si="21"/>
        <v>0</v>
      </c>
      <c r="BL47">
        <f t="shared" si="22"/>
        <v>0</v>
      </c>
      <c r="BM47">
        <f t="shared" si="23"/>
        <v>0</v>
      </c>
      <c r="BN47">
        <f t="shared" si="24"/>
        <v>0</v>
      </c>
      <c r="BO47">
        <f t="shared" si="25"/>
        <v>0</v>
      </c>
      <c r="BP47">
        <f t="shared" si="26"/>
        <v>0</v>
      </c>
      <c r="BQ47">
        <f t="shared" si="27"/>
        <v>0</v>
      </c>
      <c r="BR47">
        <f t="shared" si="28"/>
        <v>0</v>
      </c>
      <c r="BS47">
        <f t="shared" si="29"/>
        <v>0</v>
      </c>
      <c r="BT47">
        <f t="shared" si="30"/>
        <v>0</v>
      </c>
      <c r="BU47">
        <f t="shared" si="31"/>
        <v>0</v>
      </c>
      <c r="BW47">
        <f t="shared" si="32"/>
        <v>0</v>
      </c>
      <c r="BX47">
        <f t="shared" si="33"/>
        <v>0</v>
      </c>
      <c r="BY47">
        <f t="shared" si="34"/>
        <v>0</v>
      </c>
      <c r="BZ47">
        <f t="shared" si="35"/>
        <v>0</v>
      </c>
      <c r="CA47">
        <f t="shared" si="36"/>
        <v>0</v>
      </c>
      <c r="CB47">
        <f t="shared" si="37"/>
        <v>0</v>
      </c>
      <c r="CC47">
        <f t="shared" si="38"/>
        <v>0</v>
      </c>
      <c r="CD47">
        <f t="shared" si="39"/>
        <v>0</v>
      </c>
      <c r="CE47">
        <f t="shared" si="40"/>
        <v>0</v>
      </c>
      <c r="CF47">
        <f t="shared" si="41"/>
        <v>0</v>
      </c>
      <c r="CG47">
        <f t="shared" si="42"/>
        <v>0</v>
      </c>
      <c r="CH47">
        <f t="shared" si="43"/>
        <v>0</v>
      </c>
      <c r="CI47">
        <f t="shared" si="44"/>
        <v>0</v>
      </c>
      <c r="CJ47">
        <f t="shared" si="45"/>
        <v>0</v>
      </c>
      <c r="CK47">
        <f t="shared" si="46"/>
        <v>0</v>
      </c>
      <c r="CL47">
        <f t="shared" si="47"/>
        <v>0</v>
      </c>
      <c r="CM47">
        <f t="shared" si="48"/>
        <v>0</v>
      </c>
      <c r="CO47">
        <f>SUM(BE$41:BE47)+SUM(BW$41:BW47)</f>
        <v>273245</v>
      </c>
      <c r="CP47">
        <f>SUM(BF$41:BF47)+SUM(BX$41:BX47)</f>
        <v>-1000073.125</v>
      </c>
      <c r="CQ47">
        <f>SUM(BG$41:BG47)+SUM(BY$41:BY47)</f>
        <v>-1187607.5</v>
      </c>
      <c r="CR47">
        <f>SUM(BH$41:BH47)+SUM(BZ$41:BZ47)</f>
        <v>-4193975</v>
      </c>
      <c r="CS47">
        <f>SUM(BI$41:BI47)+SUM(CA$41:CA47)</f>
        <v>-15639735.000000002</v>
      </c>
      <c r="CT47">
        <f>SUM(BJ$41:BJ47)+SUM(CB$41:CB47)</f>
        <v>-18121637.5</v>
      </c>
      <c r="CU47">
        <f>SUM(BK$41:BK47)+SUM(CC$41:CC47)</f>
        <v>-29948233.75</v>
      </c>
      <c r="CV47">
        <f>SUM(BL$41:BL47)+SUM(CD$41:CD47)</f>
        <v>-52285463.125</v>
      </c>
      <c r="CW47">
        <f>SUM(BM$41:BM47)+SUM(CE$41:CE47)</f>
        <v>-51078226.875</v>
      </c>
      <c r="CX47">
        <f>SUM(BN$41:BN47)+SUM(CF$41:CF47)</f>
        <v>-18067398.125</v>
      </c>
      <c r="CY47">
        <f>SUM(BO$41:BO47)+SUM(CG$41:CG47)</f>
        <v>-10514965.625</v>
      </c>
      <c r="CZ47">
        <f>SUM(BP$41:BP47)+SUM(CH$41:CH47)</f>
        <v>-3434103.75</v>
      </c>
      <c r="DA47">
        <f>SUM(BQ$41:BQ47)+SUM(CI$41:CI47)</f>
        <v>-6560541.25</v>
      </c>
      <c r="DB47">
        <f>SUM(BR$41:BR47)+SUM(CJ$41:CJ47)</f>
        <v>-6753800.625</v>
      </c>
      <c r="DC47">
        <f>SUM(BS$41:BS47)+SUM(CK$41:CK47)</f>
        <v>-4724443.125</v>
      </c>
      <c r="DD47">
        <f>SUM(BT$41:BT47)+SUM(CL$41:CL47)</f>
        <v>-1032779.375</v>
      </c>
      <c r="DE47">
        <f>SUM(BU$41:BU47)+SUM(CM$41:CM47)</f>
        <v>-2285990.625</v>
      </c>
      <c r="DZ47" s="31">
        <f t="shared" si="49"/>
        <v>0.39444444444444443</v>
      </c>
      <c r="EA47">
        <f>SUM(BE$41:BE47)-SUM(BW$78:BW84)</f>
        <v>1072670</v>
      </c>
      <c r="EB47">
        <f>-SUM(BW$41:BW47)+SUM(BE$78:BE84)</f>
        <v>3426959.375</v>
      </c>
    </row>
    <row r="48" spans="1:132" x14ac:dyDescent="0.3">
      <c r="B48" s="31">
        <v>0.39930555555555558</v>
      </c>
      <c r="C48">
        <v>873625</v>
      </c>
      <c r="D48">
        <v>387925</v>
      </c>
      <c r="E48">
        <v>1841125</v>
      </c>
      <c r="F48">
        <v>619500</v>
      </c>
      <c r="G48">
        <v>2871300</v>
      </c>
      <c r="H48">
        <v>1011450</v>
      </c>
      <c r="I48">
        <v>4396225</v>
      </c>
      <c r="J48">
        <v>2371900</v>
      </c>
      <c r="K48">
        <v>4384700</v>
      </c>
      <c r="L48">
        <v>1315925</v>
      </c>
      <c r="M48">
        <v>4018625</v>
      </c>
      <c r="N48">
        <v>1342950</v>
      </c>
      <c r="O48">
        <v>3472850</v>
      </c>
      <c r="P48">
        <v>2245975</v>
      </c>
      <c r="Q48">
        <v>4102750</v>
      </c>
      <c r="R48">
        <v>1243325</v>
      </c>
      <c r="S48">
        <v>7421900</v>
      </c>
      <c r="U48">
        <v>381.05</v>
      </c>
      <c r="V48">
        <v>338.25</v>
      </c>
      <c r="W48">
        <v>294.85000000000002</v>
      </c>
      <c r="X48">
        <v>253</v>
      </c>
      <c r="Y48">
        <v>214.35</v>
      </c>
      <c r="Z48">
        <v>178.4</v>
      </c>
      <c r="AA48">
        <v>145</v>
      </c>
      <c r="AB48">
        <v>115.6</v>
      </c>
      <c r="AC48">
        <v>89.6</v>
      </c>
      <c r="AD48">
        <v>67.5</v>
      </c>
      <c r="AE48">
        <v>48.65</v>
      </c>
      <c r="AF48">
        <v>34.5</v>
      </c>
      <c r="AG48">
        <v>23.7</v>
      </c>
      <c r="AH48">
        <v>15.85</v>
      </c>
      <c r="AI48">
        <v>10.55</v>
      </c>
      <c r="AJ48">
        <v>7.05</v>
      </c>
      <c r="AK48">
        <v>4.95</v>
      </c>
      <c r="AM48">
        <f t="shared" si="14"/>
        <v>-7435945</v>
      </c>
      <c r="AN48">
        <f t="shared" si="11"/>
        <v>-1623967.5</v>
      </c>
      <c r="AO48">
        <f t="shared" si="11"/>
        <v>3972286.2500000005</v>
      </c>
      <c r="AP48">
        <f t="shared" si="11"/>
        <v>-539240.625</v>
      </c>
      <c r="AQ48">
        <f t="shared" si="11"/>
        <v>3257170</v>
      </c>
      <c r="AR48">
        <f t="shared" si="11"/>
        <v>2003181.25</v>
      </c>
      <c r="AS48">
        <f t="shared" si="11"/>
        <v>35101797.5</v>
      </c>
      <c r="AT48">
        <f t="shared" si="11"/>
        <v>26950640.625</v>
      </c>
      <c r="AU48">
        <f t="shared" si="11"/>
        <v>37289800</v>
      </c>
      <c r="AV48">
        <f t="shared" si="11"/>
        <v>6438260</v>
      </c>
      <c r="AW48">
        <f t="shared" si="11"/>
        <v>10743260</v>
      </c>
      <c r="AX48">
        <f t="shared" si="11"/>
        <v>1777726.8750000002</v>
      </c>
      <c r="AY48">
        <f t="shared" si="11"/>
        <v>4973036.25</v>
      </c>
      <c r="AZ48">
        <f t="shared" si="11"/>
        <v>1101326.25</v>
      </c>
      <c r="BA48">
        <f t="shared" si="11"/>
        <v>144075</v>
      </c>
      <c r="BB48">
        <f t="shared" si="11"/>
        <v>353528.75000000006</v>
      </c>
      <c r="BC48">
        <f t="shared" si="11"/>
        <v>592406.25</v>
      </c>
      <c r="BE48">
        <f t="shared" si="15"/>
        <v>0</v>
      </c>
      <c r="BF48">
        <f t="shared" si="16"/>
        <v>0</v>
      </c>
      <c r="BG48">
        <f t="shared" si="17"/>
        <v>0</v>
      </c>
      <c r="BH48">
        <f t="shared" si="18"/>
        <v>0</v>
      </c>
      <c r="BI48">
        <f t="shared" si="19"/>
        <v>0</v>
      </c>
      <c r="BJ48">
        <f t="shared" si="20"/>
        <v>0</v>
      </c>
      <c r="BK48">
        <f t="shared" si="21"/>
        <v>0</v>
      </c>
      <c r="BL48">
        <f t="shared" si="22"/>
        <v>0</v>
      </c>
      <c r="BM48">
        <f t="shared" si="23"/>
        <v>0</v>
      </c>
      <c r="BN48">
        <f t="shared" si="24"/>
        <v>0</v>
      </c>
      <c r="BO48">
        <f t="shared" si="25"/>
        <v>0</v>
      </c>
      <c r="BP48">
        <f t="shared" si="26"/>
        <v>0</v>
      </c>
      <c r="BQ48">
        <f t="shared" si="27"/>
        <v>0</v>
      </c>
      <c r="BR48">
        <f t="shared" si="28"/>
        <v>0</v>
      </c>
      <c r="BS48">
        <f t="shared" si="29"/>
        <v>0</v>
      </c>
      <c r="BT48">
        <f t="shared" si="30"/>
        <v>0</v>
      </c>
      <c r="BU48">
        <f t="shared" si="31"/>
        <v>0</v>
      </c>
      <c r="BW48">
        <f t="shared" si="32"/>
        <v>0</v>
      </c>
      <c r="BX48">
        <f t="shared" si="33"/>
        <v>0</v>
      </c>
      <c r="BY48">
        <f t="shared" si="34"/>
        <v>-3972286.2500000005</v>
      </c>
      <c r="BZ48">
        <f t="shared" si="35"/>
        <v>0</v>
      </c>
      <c r="CA48">
        <f t="shared" si="36"/>
        <v>-3257170</v>
      </c>
      <c r="CB48">
        <f t="shared" si="37"/>
        <v>-2003181.25</v>
      </c>
      <c r="CC48">
        <f t="shared" si="38"/>
        <v>-35101797.5</v>
      </c>
      <c r="CD48">
        <f t="shared" si="39"/>
        <v>-26950640.625</v>
      </c>
      <c r="CE48">
        <f t="shared" si="40"/>
        <v>-37289800</v>
      </c>
      <c r="CF48">
        <f t="shared" si="41"/>
        <v>-6438260</v>
      </c>
      <c r="CG48">
        <f t="shared" si="42"/>
        <v>-10743260</v>
      </c>
      <c r="CH48">
        <f t="shared" si="43"/>
        <v>-1777726.8750000002</v>
      </c>
      <c r="CI48">
        <f t="shared" si="44"/>
        <v>-4973036.25</v>
      </c>
      <c r="CJ48">
        <f t="shared" si="45"/>
        <v>-1101326.25</v>
      </c>
      <c r="CK48">
        <f t="shared" si="46"/>
        <v>-144075</v>
      </c>
      <c r="CL48">
        <f t="shared" si="47"/>
        <v>-353528.75000000006</v>
      </c>
      <c r="CM48">
        <f t="shared" si="48"/>
        <v>-592406.25</v>
      </c>
      <c r="CO48">
        <f>SUM(BE$41:BE48)+SUM(BW$41:BW48)</f>
        <v>273245</v>
      </c>
      <c r="CP48">
        <f>SUM(BF$41:BF48)+SUM(BX$41:BX48)</f>
        <v>-1000073.125</v>
      </c>
      <c r="CQ48">
        <f>SUM(BG$41:BG48)+SUM(BY$41:BY48)</f>
        <v>-5159893.75</v>
      </c>
      <c r="CR48">
        <f>SUM(BH$41:BH48)+SUM(BZ$41:BZ48)</f>
        <v>-4193975</v>
      </c>
      <c r="CS48">
        <f>SUM(BI$41:BI48)+SUM(CA$41:CA48)</f>
        <v>-18896905</v>
      </c>
      <c r="CT48">
        <f>SUM(BJ$41:BJ48)+SUM(CB$41:CB48)</f>
        <v>-20124818.75</v>
      </c>
      <c r="CU48">
        <f>SUM(BK$41:BK48)+SUM(CC$41:CC48)</f>
        <v>-65050031.25</v>
      </c>
      <c r="CV48">
        <f>SUM(BL$41:BL48)+SUM(CD$41:CD48)</f>
        <v>-79236103.75</v>
      </c>
      <c r="CW48">
        <f>SUM(BM$41:BM48)+SUM(CE$41:CE48)</f>
        <v>-88368026.875</v>
      </c>
      <c r="CX48">
        <f>SUM(BN$41:BN48)+SUM(CF$41:CF48)</f>
        <v>-24505658.125</v>
      </c>
      <c r="CY48">
        <f>SUM(BO$41:BO48)+SUM(CG$41:CG48)</f>
        <v>-21258225.625</v>
      </c>
      <c r="CZ48">
        <f>SUM(BP$41:BP48)+SUM(CH$41:CH48)</f>
        <v>-5211830.625</v>
      </c>
      <c r="DA48">
        <f>SUM(BQ$41:BQ48)+SUM(CI$41:CI48)</f>
        <v>-11533577.5</v>
      </c>
      <c r="DB48">
        <f>SUM(BR$41:BR48)+SUM(CJ$41:CJ48)</f>
        <v>-7855126.875</v>
      </c>
      <c r="DC48">
        <f>SUM(BS$41:BS48)+SUM(CK$41:CK48)</f>
        <v>-4868518.125</v>
      </c>
      <c r="DD48">
        <f>SUM(BT$41:BT48)+SUM(CL$41:CL48)</f>
        <v>-1386308.125</v>
      </c>
      <c r="DE48">
        <f>SUM(BU$41:BU48)+SUM(CM$41:CM48)</f>
        <v>-2878396.875</v>
      </c>
      <c r="DZ48" s="31">
        <f t="shared" si="49"/>
        <v>0.39583333333333331</v>
      </c>
      <c r="EA48">
        <f>SUM(BE$41:BE48)-SUM(BW$78:BW85)</f>
        <v>1072670</v>
      </c>
      <c r="EB48">
        <f>-SUM(BW$41:BW48)+SUM(BE$78:BE85)</f>
        <v>3780125.625</v>
      </c>
    </row>
    <row r="49" spans="2:132" x14ac:dyDescent="0.3">
      <c r="B49" s="31">
        <v>0.40277777777777779</v>
      </c>
      <c r="C49">
        <v>869775</v>
      </c>
      <c r="D49">
        <v>387625</v>
      </c>
      <c r="E49">
        <v>1810225</v>
      </c>
      <c r="F49">
        <v>612375</v>
      </c>
      <c r="G49">
        <v>2879700</v>
      </c>
      <c r="H49">
        <v>989600</v>
      </c>
      <c r="I49">
        <v>4393000</v>
      </c>
      <c r="J49">
        <v>2340025</v>
      </c>
      <c r="K49">
        <v>4405550</v>
      </c>
      <c r="L49">
        <v>1357125</v>
      </c>
      <c r="M49">
        <v>4121000</v>
      </c>
      <c r="N49">
        <v>1342025</v>
      </c>
      <c r="O49">
        <v>3528050</v>
      </c>
      <c r="P49">
        <v>2290000</v>
      </c>
      <c r="Q49">
        <v>4141675</v>
      </c>
      <c r="R49">
        <v>1299750</v>
      </c>
      <c r="S49">
        <v>7529425</v>
      </c>
      <c r="U49">
        <v>377.95</v>
      </c>
      <c r="V49">
        <v>334.1</v>
      </c>
      <c r="W49">
        <v>291.14999999999998</v>
      </c>
      <c r="X49">
        <v>249.95</v>
      </c>
      <c r="Y49">
        <v>211.2</v>
      </c>
      <c r="Z49">
        <v>175.5</v>
      </c>
      <c r="AA49">
        <v>143</v>
      </c>
      <c r="AB49">
        <v>113.4</v>
      </c>
      <c r="AC49">
        <v>88.05</v>
      </c>
      <c r="AD49">
        <v>66.3</v>
      </c>
      <c r="AE49">
        <v>48.3</v>
      </c>
      <c r="AF49">
        <v>34.1</v>
      </c>
      <c r="AG49">
        <v>23.5</v>
      </c>
      <c r="AH49">
        <v>15.75</v>
      </c>
      <c r="AI49">
        <v>10.55</v>
      </c>
      <c r="AJ49">
        <v>7.2</v>
      </c>
      <c r="AK49">
        <v>5.0999999999999996</v>
      </c>
      <c r="AM49">
        <f t="shared" si="14"/>
        <v>-1461075</v>
      </c>
      <c r="AN49">
        <f t="shared" si="11"/>
        <v>-100852.5</v>
      </c>
      <c r="AO49">
        <f t="shared" si="11"/>
        <v>-9053700</v>
      </c>
      <c r="AP49">
        <f t="shared" si="11"/>
        <v>-1791759.375</v>
      </c>
      <c r="AQ49">
        <f t="shared" si="11"/>
        <v>1787309.9999999998</v>
      </c>
      <c r="AR49">
        <f t="shared" si="11"/>
        <v>-3866357.4999999995</v>
      </c>
      <c r="AS49">
        <f t="shared" si="11"/>
        <v>-464400</v>
      </c>
      <c r="AT49">
        <f t="shared" si="11"/>
        <v>-3649687.5</v>
      </c>
      <c r="AU49">
        <f t="shared" si="11"/>
        <v>1852001.2499999998</v>
      </c>
      <c r="AV49">
        <f t="shared" si="11"/>
        <v>2756280.0000000005</v>
      </c>
      <c r="AW49">
        <f t="shared" si="11"/>
        <v>4962628.1249999991</v>
      </c>
      <c r="AX49">
        <f t="shared" si="11"/>
        <v>-31727.499999999996</v>
      </c>
      <c r="AY49">
        <f t="shared" si="11"/>
        <v>1302720</v>
      </c>
      <c r="AZ49">
        <f t="shared" si="11"/>
        <v>695595</v>
      </c>
      <c r="BA49">
        <f t="shared" si="11"/>
        <v>410658.75</v>
      </c>
      <c r="BB49">
        <f t="shared" si="11"/>
        <v>402028.125</v>
      </c>
      <c r="BC49">
        <f t="shared" si="11"/>
        <v>540313.125</v>
      </c>
      <c r="BE49">
        <f t="shared" si="15"/>
        <v>0</v>
      </c>
      <c r="BF49">
        <f t="shared" si="16"/>
        <v>0</v>
      </c>
      <c r="BG49">
        <f t="shared" si="17"/>
        <v>0</v>
      </c>
      <c r="BH49">
        <f t="shared" si="18"/>
        <v>0</v>
      </c>
      <c r="BI49">
        <f t="shared" si="19"/>
        <v>0</v>
      </c>
      <c r="BJ49">
        <f t="shared" si="20"/>
        <v>0</v>
      </c>
      <c r="BK49">
        <f t="shared" si="21"/>
        <v>0</v>
      </c>
      <c r="BL49">
        <f t="shared" si="22"/>
        <v>0</v>
      </c>
      <c r="BM49">
        <f t="shared" si="23"/>
        <v>0</v>
      </c>
      <c r="BN49">
        <f t="shared" si="24"/>
        <v>0</v>
      </c>
      <c r="BO49">
        <f t="shared" si="25"/>
        <v>0</v>
      </c>
      <c r="BP49">
        <f t="shared" si="26"/>
        <v>0</v>
      </c>
      <c r="BQ49">
        <f t="shared" si="27"/>
        <v>0</v>
      </c>
      <c r="BR49">
        <f t="shared" si="28"/>
        <v>0</v>
      </c>
      <c r="BS49">
        <f t="shared" si="29"/>
        <v>0</v>
      </c>
      <c r="BT49">
        <f t="shared" si="30"/>
        <v>402028.125</v>
      </c>
      <c r="BU49">
        <f t="shared" si="31"/>
        <v>540313.125</v>
      </c>
      <c r="BW49">
        <f t="shared" si="32"/>
        <v>0</v>
      </c>
      <c r="BX49">
        <f t="shared" si="33"/>
        <v>0</v>
      </c>
      <c r="BY49">
        <f t="shared" si="34"/>
        <v>0</v>
      </c>
      <c r="BZ49">
        <f t="shared" si="35"/>
        <v>0</v>
      </c>
      <c r="CA49">
        <f t="shared" si="36"/>
        <v>-1787309.9999999998</v>
      </c>
      <c r="CB49">
        <f t="shared" si="37"/>
        <v>0</v>
      </c>
      <c r="CC49">
        <f t="shared" si="38"/>
        <v>0</v>
      </c>
      <c r="CD49">
        <f t="shared" si="39"/>
        <v>0</v>
      </c>
      <c r="CE49">
        <f t="shared" si="40"/>
        <v>-1852001.2499999998</v>
      </c>
      <c r="CF49">
        <f t="shared" si="41"/>
        <v>-2756280.0000000005</v>
      </c>
      <c r="CG49">
        <f t="shared" si="42"/>
        <v>-4962628.1249999991</v>
      </c>
      <c r="CH49">
        <f t="shared" si="43"/>
        <v>0</v>
      </c>
      <c r="CI49">
        <f t="shared" si="44"/>
        <v>-1302720</v>
      </c>
      <c r="CJ49">
        <f t="shared" si="45"/>
        <v>-695595</v>
      </c>
      <c r="CK49">
        <f t="shared" si="46"/>
        <v>0</v>
      </c>
      <c r="CL49">
        <f t="shared" si="47"/>
        <v>0</v>
      </c>
      <c r="CM49">
        <f t="shared" si="48"/>
        <v>0</v>
      </c>
      <c r="CO49">
        <f>SUM(BE$41:BE49)+SUM(BW$41:BW49)</f>
        <v>273245</v>
      </c>
      <c r="CP49">
        <f>SUM(BF$41:BF49)+SUM(BX$41:BX49)</f>
        <v>-1000073.125</v>
      </c>
      <c r="CQ49">
        <f>SUM(BG$41:BG49)+SUM(BY$41:BY49)</f>
        <v>-5159893.75</v>
      </c>
      <c r="CR49">
        <f>SUM(BH$41:BH49)+SUM(BZ$41:BZ49)</f>
        <v>-4193975</v>
      </c>
      <c r="CS49">
        <f>SUM(BI$41:BI49)+SUM(CA$41:CA49)</f>
        <v>-20684215</v>
      </c>
      <c r="CT49">
        <f>SUM(BJ$41:BJ49)+SUM(CB$41:CB49)</f>
        <v>-20124818.75</v>
      </c>
      <c r="CU49">
        <f>SUM(BK$41:BK49)+SUM(CC$41:CC49)</f>
        <v>-65050031.25</v>
      </c>
      <c r="CV49">
        <f>SUM(BL$41:BL49)+SUM(CD$41:CD49)</f>
        <v>-79236103.75</v>
      </c>
      <c r="CW49">
        <f>SUM(BM$41:BM49)+SUM(CE$41:CE49)</f>
        <v>-90220028.125</v>
      </c>
      <c r="CX49">
        <f>SUM(BN$41:BN49)+SUM(CF$41:CF49)</f>
        <v>-27261938.125</v>
      </c>
      <c r="CY49">
        <f>SUM(BO$41:BO49)+SUM(CG$41:CG49)</f>
        <v>-26220853.75</v>
      </c>
      <c r="CZ49">
        <f>SUM(BP$41:BP49)+SUM(CH$41:CH49)</f>
        <v>-5211830.625</v>
      </c>
      <c r="DA49">
        <f>SUM(BQ$41:BQ49)+SUM(CI$41:CI49)</f>
        <v>-12836297.5</v>
      </c>
      <c r="DB49">
        <f>SUM(BR$41:BR49)+SUM(CJ$41:CJ49)</f>
        <v>-8550721.875</v>
      </c>
      <c r="DC49">
        <f>SUM(BS$41:BS49)+SUM(CK$41:CK49)</f>
        <v>-4868518.125</v>
      </c>
      <c r="DD49">
        <f>SUM(BT$41:BT49)+SUM(CL$41:CL49)</f>
        <v>-984280</v>
      </c>
      <c r="DE49">
        <f>SUM(BU$41:BU49)+SUM(CM$41:CM49)</f>
        <v>-2338083.75</v>
      </c>
      <c r="DZ49" s="31">
        <f t="shared" si="49"/>
        <v>0.39930555555555558</v>
      </c>
      <c r="EA49">
        <f>SUM(BE$41:BE49)-SUM(BW$78:BW86)</f>
        <v>1072670</v>
      </c>
      <c r="EB49">
        <f>-SUM(BW$41:BW49)+SUM(BE$78:BE86)</f>
        <v>4130499.375</v>
      </c>
    </row>
    <row r="50" spans="2:132" x14ac:dyDescent="0.3">
      <c r="B50" s="31">
        <v>0.40625</v>
      </c>
      <c r="C50">
        <v>869775</v>
      </c>
      <c r="D50">
        <v>387625</v>
      </c>
      <c r="E50">
        <v>1810225</v>
      </c>
      <c r="F50">
        <v>612375</v>
      </c>
      <c r="G50">
        <v>2879700</v>
      </c>
      <c r="H50">
        <v>989600</v>
      </c>
      <c r="I50">
        <v>4393000</v>
      </c>
      <c r="J50">
        <v>2340025</v>
      </c>
      <c r="K50">
        <v>4405550</v>
      </c>
      <c r="L50">
        <v>1357125</v>
      </c>
      <c r="M50">
        <v>4121000</v>
      </c>
      <c r="N50">
        <v>1342025</v>
      </c>
      <c r="O50">
        <v>3528050</v>
      </c>
      <c r="P50">
        <v>2290000</v>
      </c>
      <c r="Q50">
        <v>4141675</v>
      </c>
      <c r="R50">
        <v>1299750</v>
      </c>
      <c r="S50">
        <v>7529425</v>
      </c>
      <c r="U50">
        <v>374.85</v>
      </c>
      <c r="V50">
        <v>331.65</v>
      </c>
      <c r="W50">
        <v>288.5</v>
      </c>
      <c r="X50">
        <v>248.55</v>
      </c>
      <c r="Y50">
        <v>209.75</v>
      </c>
      <c r="Z50">
        <v>173.9</v>
      </c>
      <c r="AA50">
        <v>141.55000000000001</v>
      </c>
      <c r="AB50">
        <v>112.2</v>
      </c>
      <c r="AC50">
        <v>86.95</v>
      </c>
      <c r="AD50">
        <v>65.349999999999994</v>
      </c>
      <c r="AE50">
        <v>47.45</v>
      </c>
      <c r="AF50">
        <v>33.6</v>
      </c>
      <c r="AG50">
        <v>23.3</v>
      </c>
      <c r="AH50">
        <v>15.55</v>
      </c>
      <c r="AI50">
        <v>10.35</v>
      </c>
      <c r="AJ50">
        <v>7</v>
      </c>
      <c r="AK50">
        <v>5</v>
      </c>
      <c r="AM50">
        <f t="shared" si="14"/>
        <v>0</v>
      </c>
      <c r="AN50">
        <f t="shared" si="11"/>
        <v>0</v>
      </c>
      <c r="AO50">
        <f t="shared" si="11"/>
        <v>0</v>
      </c>
      <c r="AP50">
        <f t="shared" si="11"/>
        <v>0</v>
      </c>
      <c r="AQ50">
        <f t="shared" si="11"/>
        <v>0</v>
      </c>
      <c r="AR50">
        <f t="shared" si="11"/>
        <v>0</v>
      </c>
      <c r="AS50">
        <f t="shared" si="11"/>
        <v>0</v>
      </c>
      <c r="AT50">
        <f t="shared" si="11"/>
        <v>0</v>
      </c>
      <c r="AU50">
        <f t="shared" si="11"/>
        <v>0</v>
      </c>
      <c r="AV50">
        <f t="shared" si="11"/>
        <v>0</v>
      </c>
      <c r="AW50">
        <f t="shared" si="11"/>
        <v>0</v>
      </c>
      <c r="AX50">
        <f t="shared" si="11"/>
        <v>0</v>
      </c>
      <c r="AY50">
        <f t="shared" si="11"/>
        <v>0</v>
      </c>
      <c r="AZ50">
        <f t="shared" si="11"/>
        <v>0</v>
      </c>
      <c r="BA50">
        <f t="shared" si="11"/>
        <v>0</v>
      </c>
      <c r="BB50">
        <f t="shared" si="11"/>
        <v>0</v>
      </c>
      <c r="BC50">
        <f t="shared" si="11"/>
        <v>0</v>
      </c>
      <c r="BE50">
        <f t="shared" si="15"/>
        <v>0</v>
      </c>
      <c r="BF50">
        <f t="shared" si="16"/>
        <v>0</v>
      </c>
      <c r="BG50">
        <f t="shared" si="17"/>
        <v>0</v>
      </c>
      <c r="BH50">
        <f t="shared" si="18"/>
        <v>0</v>
      </c>
      <c r="BI50">
        <f t="shared" si="19"/>
        <v>0</v>
      </c>
      <c r="BJ50">
        <f t="shared" si="20"/>
        <v>0</v>
      </c>
      <c r="BK50">
        <f t="shared" si="21"/>
        <v>0</v>
      </c>
      <c r="BL50">
        <f t="shared" si="22"/>
        <v>0</v>
      </c>
      <c r="BM50">
        <f t="shared" si="23"/>
        <v>0</v>
      </c>
      <c r="BN50">
        <f t="shared" si="24"/>
        <v>0</v>
      </c>
      <c r="BO50">
        <f t="shared" si="25"/>
        <v>0</v>
      </c>
      <c r="BP50">
        <f t="shared" si="26"/>
        <v>0</v>
      </c>
      <c r="BQ50">
        <f t="shared" si="27"/>
        <v>0</v>
      </c>
      <c r="BR50">
        <f t="shared" si="28"/>
        <v>0</v>
      </c>
      <c r="BS50">
        <f t="shared" si="29"/>
        <v>0</v>
      </c>
      <c r="BT50">
        <f t="shared" si="30"/>
        <v>0</v>
      </c>
      <c r="BU50">
        <f t="shared" si="31"/>
        <v>0</v>
      </c>
      <c r="BW50">
        <f t="shared" si="32"/>
        <v>0</v>
      </c>
      <c r="BX50">
        <f t="shared" si="33"/>
        <v>0</v>
      </c>
      <c r="BY50">
        <f t="shared" si="34"/>
        <v>0</v>
      </c>
      <c r="BZ50">
        <f t="shared" si="35"/>
        <v>0</v>
      </c>
      <c r="CA50">
        <f t="shared" si="36"/>
        <v>0</v>
      </c>
      <c r="CB50">
        <f t="shared" si="37"/>
        <v>0</v>
      </c>
      <c r="CC50">
        <f t="shared" si="38"/>
        <v>0</v>
      </c>
      <c r="CD50">
        <f t="shared" si="39"/>
        <v>0</v>
      </c>
      <c r="CE50">
        <f t="shared" si="40"/>
        <v>0</v>
      </c>
      <c r="CF50">
        <f t="shared" si="41"/>
        <v>0</v>
      </c>
      <c r="CG50">
        <f t="shared" si="42"/>
        <v>0</v>
      </c>
      <c r="CH50">
        <f t="shared" si="43"/>
        <v>0</v>
      </c>
      <c r="CI50">
        <f t="shared" si="44"/>
        <v>0</v>
      </c>
      <c r="CJ50">
        <f t="shared" si="45"/>
        <v>0</v>
      </c>
      <c r="CK50">
        <f t="shared" si="46"/>
        <v>0</v>
      </c>
      <c r="CL50">
        <f t="shared" si="47"/>
        <v>0</v>
      </c>
      <c r="CM50">
        <f t="shared" si="48"/>
        <v>0</v>
      </c>
      <c r="CO50">
        <f>SUM(BE$41:BE50)+SUM(BW$41:BW50)</f>
        <v>273245</v>
      </c>
      <c r="CP50">
        <f>SUM(BF$41:BF50)+SUM(BX$41:BX50)</f>
        <v>-1000073.125</v>
      </c>
      <c r="CQ50">
        <f>SUM(BG$41:BG50)+SUM(BY$41:BY50)</f>
        <v>-5159893.75</v>
      </c>
      <c r="CR50">
        <f>SUM(BH$41:BH50)+SUM(BZ$41:BZ50)</f>
        <v>-4193975</v>
      </c>
      <c r="CS50">
        <f>SUM(BI$41:BI50)+SUM(CA$41:CA50)</f>
        <v>-20684215</v>
      </c>
      <c r="CT50">
        <f>SUM(BJ$41:BJ50)+SUM(CB$41:CB50)</f>
        <v>-20124818.75</v>
      </c>
      <c r="CU50">
        <f>SUM(BK$41:BK50)+SUM(CC$41:CC50)</f>
        <v>-65050031.25</v>
      </c>
      <c r="CV50">
        <f>SUM(BL$41:BL50)+SUM(CD$41:CD50)</f>
        <v>-79236103.75</v>
      </c>
      <c r="CW50">
        <f>SUM(BM$41:BM50)+SUM(CE$41:CE50)</f>
        <v>-90220028.125</v>
      </c>
      <c r="CX50">
        <f>SUM(BN$41:BN50)+SUM(CF$41:CF50)</f>
        <v>-27261938.125</v>
      </c>
      <c r="CY50">
        <f>SUM(BO$41:BO50)+SUM(CG$41:CG50)</f>
        <v>-26220853.75</v>
      </c>
      <c r="CZ50">
        <f>SUM(BP$41:BP50)+SUM(CH$41:CH50)</f>
        <v>-5211830.625</v>
      </c>
      <c r="DA50">
        <f>SUM(BQ$41:BQ50)+SUM(CI$41:CI50)</f>
        <v>-12836297.5</v>
      </c>
      <c r="DB50">
        <f>SUM(BR$41:BR50)+SUM(CJ$41:CJ50)</f>
        <v>-8550721.875</v>
      </c>
      <c r="DC50">
        <f>SUM(BS$41:BS50)+SUM(CK$41:CK50)</f>
        <v>-4868518.125</v>
      </c>
      <c r="DD50">
        <f>SUM(BT$41:BT50)+SUM(CL$41:CL50)</f>
        <v>-984280</v>
      </c>
      <c r="DE50">
        <f>SUM(BU$41:BU50)+SUM(CM$41:CM50)</f>
        <v>-2338083.75</v>
      </c>
      <c r="DZ50" s="31">
        <f t="shared" si="49"/>
        <v>0.40277777777777779</v>
      </c>
      <c r="EA50">
        <f>SUM(BE$41:BE50)-SUM(BW$78:BW87)</f>
        <v>1072670</v>
      </c>
      <c r="EB50">
        <f>-SUM(BW$41:BW50)+SUM(BE$78:BE87)</f>
        <v>4130499.375</v>
      </c>
    </row>
    <row r="51" spans="2:132" x14ac:dyDescent="0.3">
      <c r="B51" s="31">
        <v>0.40972222222222221</v>
      </c>
      <c r="C51">
        <v>869775</v>
      </c>
      <c r="D51">
        <v>387625</v>
      </c>
      <c r="E51">
        <v>1806900</v>
      </c>
      <c r="F51">
        <v>615275</v>
      </c>
      <c r="G51">
        <v>2890625</v>
      </c>
      <c r="H51">
        <v>1007275</v>
      </c>
      <c r="I51">
        <v>4552200</v>
      </c>
      <c r="J51">
        <v>2425050</v>
      </c>
      <c r="K51">
        <v>4547200</v>
      </c>
      <c r="L51">
        <v>1441225</v>
      </c>
      <c r="M51">
        <v>4332000</v>
      </c>
      <c r="N51">
        <v>1368000</v>
      </c>
      <c r="O51">
        <v>3598175</v>
      </c>
      <c r="P51">
        <v>2287600</v>
      </c>
      <c r="Q51">
        <v>4209975</v>
      </c>
      <c r="R51">
        <v>1326475</v>
      </c>
      <c r="S51">
        <v>7661225</v>
      </c>
      <c r="U51">
        <v>371.8</v>
      </c>
      <c r="V51">
        <v>327.5</v>
      </c>
      <c r="W51">
        <v>286.14999999999998</v>
      </c>
      <c r="X51">
        <v>245.2</v>
      </c>
      <c r="Y51">
        <v>206.8</v>
      </c>
      <c r="Z51">
        <v>171.9</v>
      </c>
      <c r="AA51">
        <v>139.5</v>
      </c>
      <c r="AB51">
        <v>110.6</v>
      </c>
      <c r="AC51">
        <v>85.8</v>
      </c>
      <c r="AD51">
        <v>64.349999999999994</v>
      </c>
      <c r="AE51">
        <v>46.55</v>
      </c>
      <c r="AF51">
        <v>33</v>
      </c>
      <c r="AG51">
        <v>22.75</v>
      </c>
      <c r="AH51">
        <v>15.3</v>
      </c>
      <c r="AI51">
        <v>10.199999999999999</v>
      </c>
      <c r="AJ51">
        <v>6.95</v>
      </c>
      <c r="AK51">
        <v>4.95</v>
      </c>
      <c r="AM51">
        <f t="shared" si="14"/>
        <v>0</v>
      </c>
      <c r="AN51">
        <f t="shared" si="11"/>
        <v>0</v>
      </c>
      <c r="AO51">
        <f t="shared" si="11"/>
        <v>-955355.625</v>
      </c>
      <c r="AP51">
        <f t="shared" si="11"/>
        <v>715937.5</v>
      </c>
      <c r="AQ51">
        <f t="shared" si="11"/>
        <v>2275404.375</v>
      </c>
      <c r="AR51">
        <f t="shared" si="11"/>
        <v>3056007.5</v>
      </c>
      <c r="AS51">
        <f t="shared" si="11"/>
        <v>22371580</v>
      </c>
      <c r="AT51">
        <f t="shared" si="11"/>
        <v>9471785</v>
      </c>
      <c r="AU51">
        <f t="shared" si="11"/>
        <v>12235018.75</v>
      </c>
      <c r="AV51">
        <f t="shared" si="11"/>
        <v>5453884.9999999991</v>
      </c>
      <c r="AW51">
        <f t="shared" si="11"/>
        <v>9917000</v>
      </c>
      <c r="AX51">
        <f t="shared" si="11"/>
        <v>864967.49999999988</v>
      </c>
      <c r="AY51">
        <f t="shared" si="11"/>
        <v>1614628.125</v>
      </c>
      <c r="AZ51">
        <f t="shared" si="11"/>
        <v>-37020</v>
      </c>
      <c r="BA51">
        <f t="shared" si="11"/>
        <v>701782.49999999988</v>
      </c>
      <c r="BB51">
        <f t="shared" si="11"/>
        <v>186406.875</v>
      </c>
      <c r="BC51">
        <f t="shared" si="11"/>
        <v>655705</v>
      </c>
      <c r="BE51">
        <f t="shared" si="15"/>
        <v>0</v>
      </c>
      <c r="BF51">
        <f t="shared" si="16"/>
        <v>0</v>
      </c>
      <c r="BG51">
        <f t="shared" si="17"/>
        <v>0</v>
      </c>
      <c r="BH51">
        <f t="shared" si="18"/>
        <v>0</v>
      </c>
      <c r="BI51">
        <f t="shared" si="19"/>
        <v>0</v>
      </c>
      <c r="BJ51">
        <f t="shared" si="20"/>
        <v>0</v>
      </c>
      <c r="BK51">
        <f t="shared" si="21"/>
        <v>0</v>
      </c>
      <c r="BL51">
        <f t="shared" si="22"/>
        <v>0</v>
      </c>
      <c r="BM51">
        <f t="shared" si="23"/>
        <v>0</v>
      </c>
      <c r="BN51">
        <f t="shared" si="24"/>
        <v>0</v>
      </c>
      <c r="BO51">
        <f t="shared" si="25"/>
        <v>0</v>
      </c>
      <c r="BP51">
        <f t="shared" si="26"/>
        <v>0</v>
      </c>
      <c r="BQ51">
        <f t="shared" si="27"/>
        <v>0</v>
      </c>
      <c r="BR51">
        <f t="shared" si="28"/>
        <v>0</v>
      </c>
      <c r="BS51">
        <f t="shared" si="29"/>
        <v>0</v>
      </c>
      <c r="BT51">
        <f t="shared" si="30"/>
        <v>0</v>
      </c>
      <c r="BU51">
        <f t="shared" si="31"/>
        <v>0</v>
      </c>
      <c r="BW51">
        <f t="shared" si="32"/>
        <v>0</v>
      </c>
      <c r="BX51">
        <f t="shared" si="33"/>
        <v>0</v>
      </c>
      <c r="BY51">
        <f t="shared" si="34"/>
        <v>0</v>
      </c>
      <c r="BZ51">
        <f t="shared" si="35"/>
        <v>-715937.5</v>
      </c>
      <c r="CA51">
        <f t="shared" si="36"/>
        <v>-2275404.375</v>
      </c>
      <c r="CB51">
        <f t="shared" si="37"/>
        <v>-3056007.5</v>
      </c>
      <c r="CC51">
        <f t="shared" si="38"/>
        <v>-22371580</v>
      </c>
      <c r="CD51">
        <f t="shared" si="39"/>
        <v>-9471785</v>
      </c>
      <c r="CE51">
        <f t="shared" si="40"/>
        <v>-12235018.75</v>
      </c>
      <c r="CF51">
        <f t="shared" si="41"/>
        <v>-5453884.9999999991</v>
      </c>
      <c r="CG51">
        <f t="shared" si="42"/>
        <v>-9917000</v>
      </c>
      <c r="CH51">
        <f t="shared" si="43"/>
        <v>-864967.49999999988</v>
      </c>
      <c r="CI51">
        <f t="shared" si="44"/>
        <v>-1614628.125</v>
      </c>
      <c r="CJ51">
        <f t="shared" si="45"/>
        <v>0</v>
      </c>
      <c r="CK51">
        <f t="shared" si="46"/>
        <v>-701782.49999999988</v>
      </c>
      <c r="CL51">
        <f t="shared" si="47"/>
        <v>-186406.875</v>
      </c>
      <c r="CM51">
        <f t="shared" si="48"/>
        <v>-655705</v>
      </c>
      <c r="CO51">
        <f>SUM(BE$41:BE51)+SUM(BW$41:BW51)</f>
        <v>273245</v>
      </c>
      <c r="CP51">
        <f>SUM(BF$41:BF51)+SUM(BX$41:BX51)</f>
        <v>-1000073.125</v>
      </c>
      <c r="CQ51">
        <f>SUM(BG$41:BG51)+SUM(BY$41:BY51)</f>
        <v>-5159893.75</v>
      </c>
      <c r="CR51">
        <f>SUM(BH$41:BH51)+SUM(BZ$41:BZ51)</f>
        <v>-4909912.5</v>
      </c>
      <c r="CS51">
        <f>SUM(BI$41:BI51)+SUM(CA$41:CA51)</f>
        <v>-22959619.375</v>
      </c>
      <c r="CT51">
        <f>SUM(BJ$41:BJ51)+SUM(CB$41:CB51)</f>
        <v>-23180826.25</v>
      </c>
      <c r="CU51">
        <f>SUM(BK$41:BK51)+SUM(CC$41:CC51)</f>
        <v>-87421611.25</v>
      </c>
      <c r="CV51">
        <f>SUM(BL$41:BL51)+SUM(CD$41:CD51)</f>
        <v>-88707888.75</v>
      </c>
      <c r="CW51">
        <f>SUM(BM$41:BM51)+SUM(CE$41:CE51)</f>
        <v>-102455046.875</v>
      </c>
      <c r="CX51">
        <f>SUM(BN$41:BN51)+SUM(CF$41:CF51)</f>
        <v>-32715823.125</v>
      </c>
      <c r="CY51">
        <f>SUM(BO$41:BO51)+SUM(CG$41:CG51)</f>
        <v>-36137853.75</v>
      </c>
      <c r="CZ51">
        <f>SUM(BP$41:BP51)+SUM(CH$41:CH51)</f>
        <v>-6076798.125</v>
      </c>
      <c r="DA51">
        <f>SUM(BQ$41:BQ51)+SUM(CI$41:CI51)</f>
        <v>-14450925.625</v>
      </c>
      <c r="DB51">
        <f>SUM(BR$41:BR51)+SUM(CJ$41:CJ51)</f>
        <v>-8550721.875</v>
      </c>
      <c r="DC51">
        <f>SUM(BS$41:BS51)+SUM(CK$41:CK51)</f>
        <v>-5570300.625</v>
      </c>
      <c r="DD51">
        <f>SUM(BT$41:BT51)+SUM(CL$41:CL51)</f>
        <v>-1170686.875</v>
      </c>
      <c r="DE51">
        <f>SUM(BU$41:BU51)+SUM(CM$41:CM51)</f>
        <v>-2993788.75</v>
      </c>
      <c r="DZ51" s="31">
        <f t="shared" si="49"/>
        <v>0.40625</v>
      </c>
      <c r="EA51">
        <f>SUM(BE$41:BE51)-SUM(BW$78:BW88)</f>
        <v>1391360.625</v>
      </c>
      <c r="EB51">
        <f>-SUM(BW$41:BW51)+SUM(BE$78:BE88)</f>
        <v>4130499.375</v>
      </c>
    </row>
    <row r="52" spans="2:132" x14ac:dyDescent="0.3">
      <c r="B52" s="31">
        <v>0.41319444444444442</v>
      </c>
      <c r="C52">
        <v>837150</v>
      </c>
      <c r="D52">
        <v>369600</v>
      </c>
      <c r="E52">
        <v>1802475</v>
      </c>
      <c r="F52">
        <v>592700</v>
      </c>
      <c r="G52">
        <v>2883200</v>
      </c>
      <c r="H52">
        <v>1003275</v>
      </c>
      <c r="I52">
        <v>4739900</v>
      </c>
      <c r="J52">
        <v>2666425</v>
      </c>
      <c r="K52">
        <v>4811500</v>
      </c>
      <c r="L52">
        <v>1487000</v>
      </c>
      <c r="M52">
        <v>4561450</v>
      </c>
      <c r="N52">
        <v>1465450</v>
      </c>
      <c r="O52">
        <v>3686600</v>
      </c>
      <c r="P52">
        <v>2330575</v>
      </c>
      <c r="Q52">
        <v>4242425</v>
      </c>
      <c r="R52">
        <v>1344150</v>
      </c>
      <c r="S52">
        <v>7781600</v>
      </c>
      <c r="U52">
        <v>380.1</v>
      </c>
      <c r="V52">
        <v>333.05</v>
      </c>
      <c r="W52">
        <v>290.64999999999998</v>
      </c>
      <c r="X52">
        <v>249.05</v>
      </c>
      <c r="Y52">
        <v>211.1</v>
      </c>
      <c r="Z52">
        <v>174.7</v>
      </c>
      <c r="AA52">
        <v>142.25</v>
      </c>
      <c r="AB52">
        <v>112.75</v>
      </c>
      <c r="AC52">
        <v>87.4</v>
      </c>
      <c r="AD52">
        <v>65.349999999999994</v>
      </c>
      <c r="AE52">
        <v>47.65</v>
      </c>
      <c r="AF52">
        <v>33.65</v>
      </c>
      <c r="AG52">
        <v>23.25</v>
      </c>
      <c r="AH52">
        <v>15.65</v>
      </c>
      <c r="AI52">
        <v>10.45</v>
      </c>
      <c r="AJ52">
        <v>7.15</v>
      </c>
      <c r="AK52">
        <v>5.0999999999999996</v>
      </c>
      <c r="AM52">
        <f t="shared" si="14"/>
        <v>-12265368.750000002</v>
      </c>
      <c r="AN52">
        <f t="shared" si="11"/>
        <v>-5953206.875</v>
      </c>
      <c r="AO52">
        <f t="shared" si="11"/>
        <v>-1276170</v>
      </c>
      <c r="AP52">
        <f t="shared" si="11"/>
        <v>-5578846.875</v>
      </c>
      <c r="AQ52">
        <f t="shared" si="11"/>
        <v>-1551453.75</v>
      </c>
      <c r="AR52">
        <f t="shared" si="11"/>
        <v>-693200</v>
      </c>
      <c r="AS52">
        <f t="shared" si="11"/>
        <v>26442237.5</v>
      </c>
      <c r="AT52">
        <f t="shared" si="11"/>
        <v>26955553.125</v>
      </c>
      <c r="AU52">
        <f t="shared" si="11"/>
        <v>22888380</v>
      </c>
      <c r="AV52">
        <f t="shared" si="11"/>
        <v>2968508.7499999995</v>
      </c>
      <c r="AW52">
        <f t="shared" si="11"/>
        <v>10807094.999999998</v>
      </c>
      <c r="AX52">
        <f t="shared" si="11"/>
        <v>3247521.2500000005</v>
      </c>
      <c r="AY52">
        <f t="shared" si="11"/>
        <v>2033775</v>
      </c>
      <c r="AZ52">
        <f t="shared" si="11"/>
        <v>665038.12500000012</v>
      </c>
      <c r="BA52">
        <f t="shared" si="11"/>
        <v>335046.25</v>
      </c>
      <c r="BB52">
        <f t="shared" si="11"/>
        <v>124608.75000000001</v>
      </c>
      <c r="BC52">
        <f t="shared" si="11"/>
        <v>604884.375</v>
      </c>
      <c r="BE52">
        <f t="shared" si="15"/>
        <v>0</v>
      </c>
      <c r="BF52">
        <f t="shared" si="16"/>
        <v>0</v>
      </c>
      <c r="BG52">
        <f t="shared" si="17"/>
        <v>0</v>
      </c>
      <c r="BH52">
        <f t="shared" si="18"/>
        <v>0</v>
      </c>
      <c r="BI52">
        <f t="shared" si="19"/>
        <v>0</v>
      </c>
      <c r="BJ52">
        <f t="shared" si="20"/>
        <v>0</v>
      </c>
      <c r="BK52">
        <f t="shared" si="21"/>
        <v>26442237.5</v>
      </c>
      <c r="BL52">
        <f t="shared" si="22"/>
        <v>26955553.125</v>
      </c>
      <c r="BM52">
        <f t="shared" si="23"/>
        <v>22888380</v>
      </c>
      <c r="BN52">
        <f t="shared" si="24"/>
        <v>2968508.7499999995</v>
      </c>
      <c r="BO52">
        <f t="shared" si="25"/>
        <v>10807094.999999998</v>
      </c>
      <c r="BP52">
        <f t="shared" si="26"/>
        <v>3247521.2500000005</v>
      </c>
      <c r="BQ52">
        <f t="shared" si="27"/>
        <v>2033775</v>
      </c>
      <c r="BR52">
        <f t="shared" si="28"/>
        <v>665038.12500000012</v>
      </c>
      <c r="BS52">
        <f t="shared" si="29"/>
        <v>335046.25</v>
      </c>
      <c r="BT52">
        <f t="shared" si="30"/>
        <v>124608.75000000001</v>
      </c>
      <c r="BU52">
        <f t="shared" si="31"/>
        <v>604884.375</v>
      </c>
      <c r="BW52">
        <f t="shared" si="32"/>
        <v>0</v>
      </c>
      <c r="BX52">
        <f t="shared" si="33"/>
        <v>0</v>
      </c>
      <c r="BY52">
        <f t="shared" si="34"/>
        <v>0</v>
      </c>
      <c r="BZ52">
        <f t="shared" si="35"/>
        <v>0</v>
      </c>
      <c r="CA52">
        <f t="shared" si="36"/>
        <v>0</v>
      </c>
      <c r="CB52">
        <f t="shared" si="37"/>
        <v>0</v>
      </c>
      <c r="CC52">
        <f t="shared" si="38"/>
        <v>0</v>
      </c>
      <c r="CD52">
        <f t="shared" si="39"/>
        <v>0</v>
      </c>
      <c r="CE52">
        <f t="shared" si="40"/>
        <v>0</v>
      </c>
      <c r="CF52">
        <f t="shared" si="41"/>
        <v>0</v>
      </c>
      <c r="CG52">
        <f t="shared" si="42"/>
        <v>0</v>
      </c>
      <c r="CH52">
        <f t="shared" si="43"/>
        <v>0</v>
      </c>
      <c r="CI52">
        <f t="shared" si="44"/>
        <v>0</v>
      </c>
      <c r="CJ52">
        <f t="shared" si="45"/>
        <v>0</v>
      </c>
      <c r="CK52">
        <f t="shared" si="46"/>
        <v>0</v>
      </c>
      <c r="CL52">
        <f t="shared" si="47"/>
        <v>0</v>
      </c>
      <c r="CM52">
        <f t="shared" si="48"/>
        <v>0</v>
      </c>
      <c r="CO52">
        <f>SUM(BE$41:BE52)+SUM(BW$41:BW52)</f>
        <v>273245</v>
      </c>
      <c r="CP52">
        <f>SUM(BF$41:BF52)+SUM(BX$41:BX52)</f>
        <v>-1000073.125</v>
      </c>
      <c r="CQ52">
        <f>SUM(BG$41:BG52)+SUM(BY$41:BY52)</f>
        <v>-5159893.75</v>
      </c>
      <c r="CR52">
        <f>SUM(BH$41:BH52)+SUM(BZ$41:BZ52)</f>
        <v>-4909912.5</v>
      </c>
      <c r="CS52">
        <f>SUM(BI$41:BI52)+SUM(CA$41:CA52)</f>
        <v>-22959619.375</v>
      </c>
      <c r="CT52">
        <f>SUM(BJ$41:BJ52)+SUM(CB$41:CB52)</f>
        <v>-23180826.25</v>
      </c>
      <c r="CU52">
        <f>SUM(BK$41:BK52)+SUM(CC$41:CC52)</f>
        <v>-60979373.75</v>
      </c>
      <c r="CV52">
        <f>SUM(BL$41:BL52)+SUM(CD$41:CD52)</f>
        <v>-61752335.625</v>
      </c>
      <c r="CW52">
        <f>SUM(BM$41:BM52)+SUM(CE$41:CE52)</f>
        <v>-79566666.875</v>
      </c>
      <c r="CX52">
        <f>SUM(BN$41:BN52)+SUM(CF$41:CF52)</f>
        <v>-29747314.375</v>
      </c>
      <c r="CY52">
        <f>SUM(BO$41:BO52)+SUM(CG$41:CG52)</f>
        <v>-25330758.75</v>
      </c>
      <c r="CZ52">
        <f>SUM(BP$41:BP52)+SUM(CH$41:CH52)</f>
        <v>-2829276.8749999995</v>
      </c>
      <c r="DA52">
        <f>SUM(BQ$41:BQ52)+SUM(CI$41:CI52)</f>
        <v>-12417150.625</v>
      </c>
      <c r="DB52">
        <f>SUM(BR$41:BR52)+SUM(CJ$41:CJ52)</f>
        <v>-7885683.75</v>
      </c>
      <c r="DC52">
        <f>SUM(BS$41:BS52)+SUM(CK$41:CK52)</f>
        <v>-5235254.375</v>
      </c>
      <c r="DD52">
        <f>SUM(BT$41:BT52)+SUM(CL$41:CL52)</f>
        <v>-1046078.125</v>
      </c>
      <c r="DE52">
        <f>SUM(BU$41:BU52)+SUM(CM$41:CM52)</f>
        <v>-2388904.375</v>
      </c>
      <c r="DG52" s="3" t="s">
        <v>27</v>
      </c>
      <c r="DZ52" s="31">
        <f t="shared" si="49"/>
        <v>0.40972222222222221</v>
      </c>
      <c r="EA52">
        <f>SUM(BE$41:BE52)-SUM(BW$78:BW89)</f>
        <v>1391360.625</v>
      </c>
      <c r="EB52">
        <f>-SUM(BW$41:BW52)+SUM(BE$78:BE89)</f>
        <v>4205644.375</v>
      </c>
    </row>
    <row r="53" spans="2:132" x14ac:dyDescent="0.3">
      <c r="B53" s="31">
        <v>0.41666666666666669</v>
      </c>
      <c r="C53">
        <v>848125</v>
      </c>
      <c r="D53">
        <v>368750</v>
      </c>
      <c r="E53">
        <v>1802125</v>
      </c>
      <c r="F53">
        <v>584500</v>
      </c>
      <c r="G53">
        <v>2906375</v>
      </c>
      <c r="H53">
        <v>1002475</v>
      </c>
      <c r="I53">
        <v>4754925</v>
      </c>
      <c r="J53">
        <v>2745500</v>
      </c>
      <c r="K53">
        <v>4893975</v>
      </c>
      <c r="L53">
        <v>1545075</v>
      </c>
      <c r="M53">
        <v>4640850</v>
      </c>
      <c r="N53">
        <v>1505300</v>
      </c>
      <c r="O53">
        <v>3730675</v>
      </c>
      <c r="P53">
        <v>2336525</v>
      </c>
      <c r="Q53">
        <v>4251250</v>
      </c>
      <c r="R53">
        <v>1347075</v>
      </c>
      <c r="S53">
        <v>7844200</v>
      </c>
      <c r="U53">
        <v>369.5</v>
      </c>
      <c r="V53">
        <v>325.39999999999998</v>
      </c>
      <c r="W53">
        <v>282.5</v>
      </c>
      <c r="X53">
        <v>242</v>
      </c>
      <c r="Y53">
        <v>204</v>
      </c>
      <c r="Z53">
        <v>168.35</v>
      </c>
      <c r="AA53">
        <v>136.6</v>
      </c>
      <c r="AB53">
        <v>107.9</v>
      </c>
      <c r="AC53">
        <v>83.65</v>
      </c>
      <c r="AD53">
        <v>62.45</v>
      </c>
      <c r="AE53">
        <v>45.4</v>
      </c>
      <c r="AF53">
        <v>32.4</v>
      </c>
      <c r="AG53">
        <v>22.45</v>
      </c>
      <c r="AH53">
        <v>15.1</v>
      </c>
      <c r="AI53">
        <v>10.199999999999999</v>
      </c>
      <c r="AJ53">
        <v>7</v>
      </c>
      <c r="AK53">
        <v>5.05</v>
      </c>
      <c r="AM53">
        <f t="shared" si="14"/>
        <v>4113430</v>
      </c>
      <c r="AN53">
        <f t="shared" si="11"/>
        <v>-279841.25</v>
      </c>
      <c r="AO53">
        <f t="shared" si="11"/>
        <v>-100301.25</v>
      </c>
      <c r="AP53">
        <f t="shared" si="11"/>
        <v>-2013305</v>
      </c>
      <c r="AQ53">
        <f t="shared" si="11"/>
        <v>4809971.25</v>
      </c>
      <c r="AR53">
        <f t="shared" si="11"/>
        <v>-137219.99999999997</v>
      </c>
      <c r="AS53">
        <f t="shared" si="11"/>
        <v>2094860.6250000002</v>
      </c>
      <c r="AT53">
        <f t="shared" si="11"/>
        <v>8723949.375</v>
      </c>
      <c r="AU53">
        <f t="shared" si="11"/>
        <v>7053674.3750000009</v>
      </c>
      <c r="AV53">
        <f t="shared" si="11"/>
        <v>3710992.5</v>
      </c>
      <c r="AW53">
        <f t="shared" si="11"/>
        <v>3694085</v>
      </c>
      <c r="AX53">
        <f t="shared" si="11"/>
        <v>1316046.25</v>
      </c>
      <c r="AY53">
        <f t="shared" si="11"/>
        <v>1007113.7500000001</v>
      </c>
      <c r="AZ53">
        <f t="shared" si="11"/>
        <v>91481.25</v>
      </c>
      <c r="BA53">
        <f t="shared" si="11"/>
        <v>91118.125</v>
      </c>
      <c r="BB53">
        <f t="shared" si="11"/>
        <v>20694.375</v>
      </c>
      <c r="BC53">
        <f t="shared" si="11"/>
        <v>317694.99999999994</v>
      </c>
      <c r="BE53">
        <f t="shared" si="15"/>
        <v>0</v>
      </c>
      <c r="BF53">
        <f t="shared" si="16"/>
        <v>0</v>
      </c>
      <c r="BG53">
        <f t="shared" si="17"/>
        <v>0</v>
      </c>
      <c r="BH53">
        <f t="shared" si="18"/>
        <v>0</v>
      </c>
      <c r="BI53">
        <f t="shared" si="19"/>
        <v>0</v>
      </c>
      <c r="BJ53">
        <f t="shared" si="20"/>
        <v>0</v>
      </c>
      <c r="BK53">
        <f t="shared" si="21"/>
        <v>0</v>
      </c>
      <c r="BL53">
        <f t="shared" si="22"/>
        <v>0</v>
      </c>
      <c r="BM53">
        <f t="shared" si="23"/>
        <v>0</v>
      </c>
      <c r="BN53">
        <f t="shared" si="24"/>
        <v>0</v>
      </c>
      <c r="BO53">
        <f t="shared" si="25"/>
        <v>0</v>
      </c>
      <c r="BP53">
        <f t="shared" si="26"/>
        <v>0</v>
      </c>
      <c r="BQ53">
        <f t="shared" si="27"/>
        <v>0</v>
      </c>
      <c r="BR53">
        <f t="shared" si="28"/>
        <v>0</v>
      </c>
      <c r="BS53">
        <f t="shared" si="29"/>
        <v>0</v>
      </c>
      <c r="BT53">
        <f t="shared" si="30"/>
        <v>0</v>
      </c>
      <c r="BU53">
        <f t="shared" si="31"/>
        <v>0</v>
      </c>
      <c r="BW53">
        <f t="shared" si="32"/>
        <v>-4113430</v>
      </c>
      <c r="BX53">
        <f t="shared" si="33"/>
        <v>0</v>
      </c>
      <c r="BY53">
        <f t="shared" si="34"/>
        <v>0</v>
      </c>
      <c r="BZ53">
        <f t="shared" si="35"/>
        <v>0</v>
      </c>
      <c r="CA53">
        <f t="shared" si="36"/>
        <v>-4809971.25</v>
      </c>
      <c r="CB53">
        <f t="shared" si="37"/>
        <v>0</v>
      </c>
      <c r="CC53">
        <f t="shared" si="38"/>
        <v>-2094860.6250000002</v>
      </c>
      <c r="CD53">
        <f t="shared" si="39"/>
        <v>-8723949.375</v>
      </c>
      <c r="CE53">
        <f t="shared" si="40"/>
        <v>-7053674.3750000009</v>
      </c>
      <c r="CF53">
        <f t="shared" si="41"/>
        <v>-3710992.5</v>
      </c>
      <c r="CG53">
        <f t="shared" si="42"/>
        <v>-3694085</v>
      </c>
      <c r="CH53">
        <f t="shared" si="43"/>
        <v>-1316046.25</v>
      </c>
      <c r="CI53">
        <f t="shared" si="44"/>
        <v>-1007113.7500000001</v>
      </c>
      <c r="CJ53">
        <f t="shared" si="45"/>
        <v>-91481.25</v>
      </c>
      <c r="CK53">
        <f t="shared" si="46"/>
        <v>-91118.125</v>
      </c>
      <c r="CL53">
        <f t="shared" si="47"/>
        <v>-20694.375</v>
      </c>
      <c r="CM53">
        <f t="shared" si="48"/>
        <v>-317694.99999999994</v>
      </c>
      <c r="CO53">
        <f>SUM(BE$41:BE53)+SUM(BW$41:BW53)</f>
        <v>-3840185</v>
      </c>
      <c r="CP53">
        <f>SUM(BF$41:BF53)+SUM(BX$41:BX53)</f>
        <v>-1000073.125</v>
      </c>
      <c r="CQ53">
        <f>SUM(BG$41:BG53)+SUM(BY$41:BY53)</f>
        <v>-5159893.75</v>
      </c>
      <c r="CR53">
        <f>SUM(BH$41:BH53)+SUM(BZ$41:BZ53)</f>
        <v>-4909912.5</v>
      </c>
      <c r="CS53">
        <f>SUM(BI$41:BI53)+SUM(CA$41:CA53)</f>
        <v>-27769590.625</v>
      </c>
      <c r="CT53">
        <f>SUM(BJ$41:BJ53)+SUM(CB$41:CB53)</f>
        <v>-23180826.25</v>
      </c>
      <c r="CU53">
        <f>SUM(BK$41:BK53)+SUM(CC$41:CC53)</f>
        <v>-63074234.375</v>
      </c>
      <c r="CV53">
        <f>SUM(BL$41:BL53)+SUM(CD$41:CD53)</f>
        <v>-70476285</v>
      </c>
      <c r="CW53">
        <f>SUM(BM$41:BM53)+SUM(CE$41:CE53)</f>
        <v>-86620341.25</v>
      </c>
      <c r="CX53">
        <f>SUM(BN$41:BN53)+SUM(CF$41:CF53)</f>
        <v>-33458306.875</v>
      </c>
      <c r="CY53">
        <f>SUM(BO$41:BO53)+SUM(CG$41:CG53)</f>
        <v>-29024843.75</v>
      </c>
      <c r="CZ53">
        <f>SUM(BP$41:BP53)+SUM(CH$41:CH53)</f>
        <v>-4145323.1249999995</v>
      </c>
      <c r="DA53">
        <f>SUM(BQ$41:BQ53)+SUM(CI$41:CI53)</f>
        <v>-13424264.375</v>
      </c>
      <c r="DB53">
        <f>SUM(BR$41:BR53)+SUM(CJ$41:CJ53)</f>
        <v>-7977165</v>
      </c>
      <c r="DC53">
        <f>SUM(BS$41:BS53)+SUM(CK$41:CK53)</f>
        <v>-5326372.5</v>
      </c>
      <c r="DD53">
        <f>SUM(BT$41:BT53)+SUM(CL$41:CL53)</f>
        <v>-1066772.5</v>
      </c>
      <c r="DE53">
        <f>SUM(BU$41:BU53)+SUM(CM$41:CM53)</f>
        <v>-2706599.375</v>
      </c>
      <c r="DG53">
        <v>24200</v>
      </c>
      <c r="DH53">
        <v>24250</v>
      </c>
      <c r="DI53">
        <v>24300</v>
      </c>
      <c r="DJ53">
        <v>24350</v>
      </c>
      <c r="DK53">
        <v>24400</v>
      </c>
      <c r="DL53">
        <v>24450</v>
      </c>
      <c r="DM53">
        <v>24500</v>
      </c>
      <c r="DN53">
        <v>24550</v>
      </c>
      <c r="DO53">
        <v>24600</v>
      </c>
      <c r="DP53">
        <v>24650</v>
      </c>
      <c r="DQ53">
        <v>24700</v>
      </c>
      <c r="DR53">
        <v>24750</v>
      </c>
      <c r="DS53">
        <v>24800</v>
      </c>
      <c r="DT53">
        <v>24850</v>
      </c>
      <c r="DU53">
        <v>24900</v>
      </c>
      <c r="DV53">
        <v>24950</v>
      </c>
      <c r="DW53">
        <v>25000</v>
      </c>
      <c r="DZ53" s="31">
        <f t="shared" si="49"/>
        <v>0.41319444444444442</v>
      </c>
      <c r="EA53">
        <f>SUM(BE$41:BE53)-SUM(BW$78:BW90)</f>
        <v>1623820.625</v>
      </c>
      <c r="EB53">
        <f>-SUM(BW$41:BW53)+SUM(BE$78:BE90)</f>
        <v>8319074.375</v>
      </c>
    </row>
    <row r="54" spans="2:132" x14ac:dyDescent="0.3">
      <c r="B54" s="31">
        <v>0.4201388888888889</v>
      </c>
      <c r="C54">
        <v>873050</v>
      </c>
      <c r="D54">
        <v>375100</v>
      </c>
      <c r="E54">
        <v>1791500</v>
      </c>
      <c r="F54">
        <v>587100</v>
      </c>
      <c r="G54">
        <v>2915775</v>
      </c>
      <c r="H54">
        <v>1017375</v>
      </c>
      <c r="I54">
        <v>4821275</v>
      </c>
      <c r="J54">
        <v>2893500</v>
      </c>
      <c r="K54">
        <v>4975750</v>
      </c>
      <c r="L54">
        <v>1569200</v>
      </c>
      <c r="M54">
        <v>4698900</v>
      </c>
      <c r="N54">
        <v>1485275</v>
      </c>
      <c r="O54">
        <v>3760150</v>
      </c>
      <c r="P54">
        <v>2371850</v>
      </c>
      <c r="Q54">
        <v>4290400</v>
      </c>
      <c r="R54">
        <v>1324375</v>
      </c>
      <c r="S54">
        <v>7944350</v>
      </c>
      <c r="U54">
        <v>373.75</v>
      </c>
      <c r="V54">
        <v>330.2</v>
      </c>
      <c r="W54">
        <v>288.75</v>
      </c>
      <c r="X54">
        <v>246.9</v>
      </c>
      <c r="Y54">
        <v>208.5</v>
      </c>
      <c r="Z54">
        <v>172.9</v>
      </c>
      <c r="AA54">
        <v>140</v>
      </c>
      <c r="AB54">
        <v>110.35</v>
      </c>
      <c r="AC54">
        <v>85.25</v>
      </c>
      <c r="AD54">
        <v>63.6</v>
      </c>
      <c r="AE54">
        <v>45.8</v>
      </c>
      <c r="AF54">
        <v>32.35</v>
      </c>
      <c r="AG54">
        <v>22.1</v>
      </c>
      <c r="AH54">
        <v>14.65</v>
      </c>
      <c r="AI54">
        <v>9.8000000000000007</v>
      </c>
      <c r="AJ54">
        <v>6.65</v>
      </c>
      <c r="AK54">
        <v>4.8</v>
      </c>
      <c r="AM54">
        <f t="shared" si="14"/>
        <v>9262753.125</v>
      </c>
      <c r="AN54">
        <f t="shared" si="11"/>
        <v>2081529.9999999998</v>
      </c>
      <c r="AO54">
        <f t="shared" si="11"/>
        <v>-3034765.625</v>
      </c>
      <c r="AP54">
        <f t="shared" si="11"/>
        <v>635570</v>
      </c>
      <c r="AQ54">
        <f t="shared" si="11"/>
        <v>1938750</v>
      </c>
      <c r="AR54">
        <f t="shared" si="11"/>
        <v>2542312.5</v>
      </c>
      <c r="AS54">
        <f t="shared" si="11"/>
        <v>9176205</v>
      </c>
      <c r="AT54">
        <f t="shared" si="11"/>
        <v>16150500</v>
      </c>
      <c r="AU54">
        <f t="shared" si="11"/>
        <v>6905898.75</v>
      </c>
      <c r="AV54">
        <f t="shared" si="11"/>
        <v>1520478.1250000002</v>
      </c>
      <c r="AW54">
        <f t="shared" si="11"/>
        <v>2647079.9999999995</v>
      </c>
      <c r="AX54">
        <f t="shared" si="11"/>
        <v>-648309.375</v>
      </c>
      <c r="AY54">
        <f t="shared" si="11"/>
        <v>656555.625</v>
      </c>
      <c r="AZ54">
        <f t="shared" si="11"/>
        <v>525459.375</v>
      </c>
      <c r="BA54">
        <f t="shared" si="11"/>
        <v>391500</v>
      </c>
      <c r="BB54">
        <f t="shared" si="11"/>
        <v>-154927.5</v>
      </c>
      <c r="BC54">
        <f t="shared" si="11"/>
        <v>493238.75</v>
      </c>
      <c r="BE54">
        <f t="shared" si="15"/>
        <v>9262753.125</v>
      </c>
      <c r="BF54">
        <f t="shared" si="16"/>
        <v>2081529.9999999998</v>
      </c>
      <c r="BG54">
        <f t="shared" si="17"/>
        <v>0</v>
      </c>
      <c r="BH54">
        <f t="shared" si="18"/>
        <v>635570</v>
      </c>
      <c r="BI54">
        <f t="shared" si="19"/>
        <v>1938750</v>
      </c>
      <c r="BJ54">
        <f t="shared" si="20"/>
        <v>2542312.5</v>
      </c>
      <c r="BK54">
        <f t="shared" si="21"/>
        <v>9176205</v>
      </c>
      <c r="BL54">
        <f t="shared" si="22"/>
        <v>16150500</v>
      </c>
      <c r="BM54">
        <f t="shared" si="23"/>
        <v>6905898.75</v>
      </c>
      <c r="BN54">
        <f t="shared" si="24"/>
        <v>1520478.1250000002</v>
      </c>
      <c r="BO54">
        <f t="shared" si="25"/>
        <v>2647079.9999999995</v>
      </c>
      <c r="BP54">
        <f t="shared" si="26"/>
        <v>0</v>
      </c>
      <c r="BQ54">
        <f t="shared" si="27"/>
        <v>0</v>
      </c>
      <c r="BR54">
        <f t="shared" si="28"/>
        <v>0</v>
      </c>
      <c r="BS54">
        <f t="shared" si="29"/>
        <v>0</v>
      </c>
      <c r="BT54">
        <f t="shared" si="30"/>
        <v>0</v>
      </c>
      <c r="BU54">
        <f t="shared" si="31"/>
        <v>0</v>
      </c>
      <c r="BW54">
        <f t="shared" si="32"/>
        <v>0</v>
      </c>
      <c r="BX54">
        <f t="shared" si="33"/>
        <v>0</v>
      </c>
      <c r="BY54">
        <f t="shared" si="34"/>
        <v>0</v>
      </c>
      <c r="BZ54">
        <f t="shared" si="35"/>
        <v>0</v>
      </c>
      <c r="CA54">
        <f t="shared" si="36"/>
        <v>0</v>
      </c>
      <c r="CB54">
        <f t="shared" si="37"/>
        <v>0</v>
      </c>
      <c r="CC54">
        <f t="shared" si="38"/>
        <v>0</v>
      </c>
      <c r="CD54">
        <f t="shared" si="39"/>
        <v>0</v>
      </c>
      <c r="CE54">
        <f t="shared" si="40"/>
        <v>0</v>
      </c>
      <c r="CF54">
        <f t="shared" si="41"/>
        <v>0</v>
      </c>
      <c r="CG54">
        <f t="shared" si="42"/>
        <v>0</v>
      </c>
      <c r="CH54">
        <f t="shared" si="43"/>
        <v>0</v>
      </c>
      <c r="CI54">
        <f t="shared" si="44"/>
        <v>-656555.625</v>
      </c>
      <c r="CJ54">
        <f t="shared" si="45"/>
        <v>-525459.375</v>
      </c>
      <c r="CK54">
        <f t="shared" si="46"/>
        <v>-391500</v>
      </c>
      <c r="CL54">
        <f t="shared" si="47"/>
        <v>0</v>
      </c>
      <c r="CM54">
        <f t="shared" si="48"/>
        <v>-493238.75</v>
      </c>
      <c r="CO54">
        <f>SUM(BE$41:BE54)+SUM(BW$41:BW54)</f>
        <v>5422568.125</v>
      </c>
      <c r="CP54">
        <f>SUM(BF$41:BF54)+SUM(BX$41:BX54)</f>
        <v>1081456.875</v>
      </c>
      <c r="CQ54">
        <f>SUM(BG$41:BG54)+SUM(BY$41:BY54)</f>
        <v>-5159893.75</v>
      </c>
      <c r="CR54">
        <f>SUM(BH$41:BH54)+SUM(BZ$41:BZ54)</f>
        <v>-4274342.5</v>
      </c>
      <c r="CS54">
        <f>SUM(BI$41:BI54)+SUM(CA$41:CA54)</f>
        <v>-25830840.625</v>
      </c>
      <c r="CT54">
        <f>SUM(BJ$41:BJ54)+SUM(CB$41:CB54)</f>
        <v>-20638513.75</v>
      </c>
      <c r="CU54">
        <f>SUM(BK$41:BK54)+SUM(CC$41:CC54)</f>
        <v>-53898029.375</v>
      </c>
      <c r="CV54">
        <f>SUM(BL$41:BL54)+SUM(CD$41:CD54)</f>
        <v>-54325785</v>
      </c>
      <c r="CW54">
        <f>SUM(BM$41:BM54)+SUM(CE$41:CE54)</f>
        <v>-79714442.5</v>
      </c>
      <c r="CX54">
        <f>SUM(BN$41:BN54)+SUM(CF$41:CF54)</f>
        <v>-31937828.75</v>
      </c>
      <c r="CY54">
        <f>SUM(BO$41:BO54)+SUM(CG$41:CG54)</f>
        <v>-26377763.75</v>
      </c>
      <c r="CZ54">
        <f>SUM(BP$41:BP54)+SUM(CH$41:CH54)</f>
        <v>-4145323.1249999995</v>
      </c>
      <c r="DA54">
        <f>SUM(BQ$41:BQ54)+SUM(CI$41:CI54)</f>
        <v>-14080820</v>
      </c>
      <c r="DB54">
        <f>SUM(BR$41:BR54)+SUM(CJ$41:CJ54)</f>
        <v>-8502624.375</v>
      </c>
      <c r="DC54">
        <f>SUM(BS$41:BS54)+SUM(CK$41:CK54)</f>
        <v>-5717872.5</v>
      </c>
      <c r="DD54">
        <f>SUM(BT$41:BT54)+SUM(CL$41:CL54)</f>
        <v>-1066772.5</v>
      </c>
      <c r="DE54">
        <f>SUM(BU$41:BU54)+SUM(CM$41:CM54)</f>
        <v>-3199838.125</v>
      </c>
      <c r="DZ54" s="31">
        <f t="shared" si="49"/>
        <v>0.41666666666666669</v>
      </c>
      <c r="EA54">
        <f>SUM(BE$41:BE54)-SUM(BW$78:BW91)</f>
        <v>11721787.5</v>
      </c>
      <c r="EB54">
        <f>-SUM(BW$41:BW54)+SUM(BE$78:BE91)</f>
        <v>8319074.375</v>
      </c>
    </row>
    <row r="55" spans="2:132" x14ac:dyDescent="0.3">
      <c r="B55" s="31">
        <v>0.42708333333333331</v>
      </c>
      <c r="C55">
        <v>837350</v>
      </c>
      <c r="D55">
        <v>370350</v>
      </c>
      <c r="E55">
        <v>1781225</v>
      </c>
      <c r="F55">
        <v>575100</v>
      </c>
      <c r="G55">
        <v>2903175</v>
      </c>
      <c r="H55">
        <v>1031075</v>
      </c>
      <c r="I55">
        <v>4887450</v>
      </c>
      <c r="J55">
        <v>2774300</v>
      </c>
      <c r="K55">
        <v>4920325</v>
      </c>
      <c r="L55">
        <v>1573025</v>
      </c>
      <c r="M55">
        <v>4719000</v>
      </c>
      <c r="N55">
        <v>1519025</v>
      </c>
      <c r="O55">
        <v>3835050</v>
      </c>
      <c r="P55">
        <v>2401425</v>
      </c>
      <c r="Q55">
        <v>4743400</v>
      </c>
      <c r="R55">
        <v>1429925</v>
      </c>
      <c r="S55">
        <v>8391325</v>
      </c>
      <c r="U55">
        <v>387.85</v>
      </c>
      <c r="V55">
        <v>343.7</v>
      </c>
      <c r="W55">
        <v>299.89999999999998</v>
      </c>
      <c r="X55">
        <v>258.7</v>
      </c>
      <c r="Y55">
        <v>219.4</v>
      </c>
      <c r="Z55">
        <v>182.7</v>
      </c>
      <c r="AA55">
        <v>149.5</v>
      </c>
      <c r="AB55">
        <v>118.8</v>
      </c>
      <c r="AC55">
        <v>92.1</v>
      </c>
      <c r="AD55">
        <v>69.25</v>
      </c>
      <c r="AE55">
        <v>50.6</v>
      </c>
      <c r="AF55">
        <v>35.75</v>
      </c>
      <c r="AG55">
        <v>24.4</v>
      </c>
      <c r="AH55">
        <v>16.2</v>
      </c>
      <c r="AI55">
        <v>10.75</v>
      </c>
      <c r="AJ55">
        <v>7.1</v>
      </c>
      <c r="AK55">
        <v>5.0999999999999996</v>
      </c>
      <c r="AM55">
        <f t="shared" si="14"/>
        <v>-13594560</v>
      </c>
      <c r="AN55">
        <f t="shared" si="11"/>
        <v>-1600512.5</v>
      </c>
      <c r="AO55">
        <f t="shared" si="11"/>
        <v>-3024189.375</v>
      </c>
      <c r="AP55">
        <f t="shared" si="11"/>
        <v>-3033600</v>
      </c>
      <c r="AQ55">
        <f t="shared" si="11"/>
        <v>-2695770</v>
      </c>
      <c r="AR55">
        <f t="shared" si="11"/>
        <v>2435860</v>
      </c>
      <c r="AS55">
        <f t="shared" si="11"/>
        <v>9578831.25</v>
      </c>
      <c r="AT55">
        <f t="shared" si="11"/>
        <v>-13657339.999999998</v>
      </c>
      <c r="AU55">
        <f t="shared" si="11"/>
        <v>-4914811.875</v>
      </c>
      <c r="AV55">
        <f t="shared" si="11"/>
        <v>254075.625</v>
      </c>
      <c r="AW55">
        <f t="shared" si="11"/>
        <v>968820</v>
      </c>
      <c r="AX55">
        <f t="shared" si="11"/>
        <v>1149187.5</v>
      </c>
      <c r="AY55">
        <f t="shared" si="11"/>
        <v>1741425</v>
      </c>
      <c r="AZ55">
        <f t="shared" si="11"/>
        <v>456194.375</v>
      </c>
      <c r="BA55">
        <f t="shared" si="11"/>
        <v>4654575</v>
      </c>
      <c r="BB55">
        <f t="shared" si="11"/>
        <v>725656.25</v>
      </c>
      <c r="BC55">
        <f t="shared" si="11"/>
        <v>2212526.2499999995</v>
      </c>
      <c r="BE55">
        <f t="shared" si="15"/>
        <v>0</v>
      </c>
      <c r="BF55">
        <f t="shared" si="16"/>
        <v>0</v>
      </c>
      <c r="BG55">
        <f t="shared" si="17"/>
        <v>0</v>
      </c>
      <c r="BH55">
        <f t="shared" si="18"/>
        <v>0</v>
      </c>
      <c r="BI55">
        <f t="shared" si="19"/>
        <v>0</v>
      </c>
      <c r="BJ55">
        <f t="shared" si="20"/>
        <v>2435860</v>
      </c>
      <c r="BK55">
        <f t="shared" si="21"/>
        <v>9578831.25</v>
      </c>
      <c r="BL55">
        <f t="shared" si="22"/>
        <v>0</v>
      </c>
      <c r="BM55">
        <f t="shared" si="23"/>
        <v>0</v>
      </c>
      <c r="BN55">
        <f t="shared" si="24"/>
        <v>254075.625</v>
      </c>
      <c r="BO55">
        <f t="shared" si="25"/>
        <v>968820</v>
      </c>
      <c r="BP55">
        <f t="shared" si="26"/>
        <v>1149187.5</v>
      </c>
      <c r="BQ55">
        <f t="shared" si="27"/>
        <v>1741425</v>
      </c>
      <c r="BR55">
        <f t="shared" si="28"/>
        <v>456194.375</v>
      </c>
      <c r="BS55">
        <f t="shared" si="29"/>
        <v>4654575</v>
      </c>
      <c r="BT55">
        <f t="shared" si="30"/>
        <v>725656.25</v>
      </c>
      <c r="BU55">
        <f t="shared" si="31"/>
        <v>2212526.2499999995</v>
      </c>
      <c r="BW55">
        <f t="shared" si="32"/>
        <v>0</v>
      </c>
      <c r="BX55">
        <f t="shared" si="33"/>
        <v>0</v>
      </c>
      <c r="BY55">
        <f t="shared" si="34"/>
        <v>0</v>
      </c>
      <c r="BZ55">
        <f t="shared" si="35"/>
        <v>0</v>
      </c>
      <c r="CA55">
        <f t="shared" si="36"/>
        <v>0</v>
      </c>
      <c r="CB55">
        <f t="shared" si="37"/>
        <v>0</v>
      </c>
      <c r="CC55">
        <f t="shared" si="38"/>
        <v>0</v>
      </c>
      <c r="CD55">
        <f t="shared" si="39"/>
        <v>0</v>
      </c>
      <c r="CE55">
        <f t="shared" si="40"/>
        <v>0</v>
      </c>
      <c r="CF55">
        <f t="shared" si="41"/>
        <v>0</v>
      </c>
      <c r="CG55">
        <f t="shared" si="42"/>
        <v>0</v>
      </c>
      <c r="CH55">
        <f t="shared" si="43"/>
        <v>0</v>
      </c>
      <c r="CI55">
        <f t="shared" si="44"/>
        <v>0</v>
      </c>
      <c r="CJ55">
        <f t="shared" si="45"/>
        <v>0</v>
      </c>
      <c r="CK55">
        <f t="shared" si="46"/>
        <v>0</v>
      </c>
      <c r="CL55">
        <f t="shared" si="47"/>
        <v>0</v>
      </c>
      <c r="CM55">
        <f t="shared" si="48"/>
        <v>0</v>
      </c>
      <c r="CO55">
        <f>SUM(BE$41:BE55)+SUM(BW$41:BW55)</f>
        <v>5422568.125</v>
      </c>
      <c r="CP55">
        <f>SUM(BF$41:BF55)+SUM(BX$41:BX55)</f>
        <v>1081456.875</v>
      </c>
      <c r="CQ55">
        <f>SUM(BG$41:BG55)+SUM(BY$41:BY55)</f>
        <v>-5159893.75</v>
      </c>
      <c r="CR55">
        <f>SUM(BH$41:BH55)+SUM(BZ$41:BZ55)</f>
        <v>-4274342.5</v>
      </c>
      <c r="CS55">
        <f>SUM(BI$41:BI55)+SUM(CA$41:CA55)</f>
        <v>-25830840.625</v>
      </c>
      <c r="CT55">
        <f>SUM(BJ$41:BJ55)+SUM(CB$41:CB55)</f>
        <v>-18202653.75</v>
      </c>
      <c r="CU55">
        <f>SUM(BK$41:BK55)+SUM(CC$41:CC55)</f>
        <v>-44319198.125</v>
      </c>
      <c r="CV55">
        <f>SUM(BL$41:BL55)+SUM(CD$41:CD55)</f>
        <v>-54325785</v>
      </c>
      <c r="CW55">
        <f>SUM(BM$41:BM55)+SUM(CE$41:CE55)</f>
        <v>-79714442.5</v>
      </c>
      <c r="CX55">
        <f>SUM(BN$41:BN55)+SUM(CF$41:CF55)</f>
        <v>-31683753.125</v>
      </c>
      <c r="CY55">
        <f>SUM(BO$41:BO55)+SUM(CG$41:CG55)</f>
        <v>-25408943.75</v>
      </c>
      <c r="CZ55">
        <f>SUM(BP$41:BP55)+SUM(CH$41:CH55)</f>
        <v>-2996135.625</v>
      </c>
      <c r="DA55">
        <f>SUM(BQ$41:BQ55)+SUM(CI$41:CI55)</f>
        <v>-12339395</v>
      </c>
      <c r="DB55">
        <f>SUM(BR$41:BR55)+SUM(CJ$41:CJ55)</f>
        <v>-8046430</v>
      </c>
      <c r="DC55">
        <f>SUM(BS$41:BS55)+SUM(CK$41:CK55)</f>
        <v>-1063297.5</v>
      </c>
      <c r="DD55">
        <f>SUM(BT$41:BT55)+SUM(CL$41:CL55)</f>
        <v>-341116.25</v>
      </c>
      <c r="DE55">
        <f>SUM(BU$41:BU55)+SUM(CM$41:CM55)</f>
        <v>-987311.87500000047</v>
      </c>
      <c r="DG55">
        <f>CO78-CO41</f>
        <v>0</v>
      </c>
      <c r="DH55">
        <f t="shared" ref="DH55:DW55" si="50">CP78-CP41</f>
        <v>1465839.375</v>
      </c>
      <c r="DI55">
        <f t="shared" si="50"/>
        <v>5068921.875</v>
      </c>
      <c r="DJ55">
        <f t="shared" si="50"/>
        <v>2106433.75</v>
      </c>
      <c r="DK55">
        <f t="shared" si="50"/>
        <v>13350173.75</v>
      </c>
      <c r="DL55">
        <f t="shared" si="50"/>
        <v>11567543.75</v>
      </c>
      <c r="DM55">
        <f t="shared" si="50"/>
        <v>40634409.375</v>
      </c>
      <c r="DN55">
        <f t="shared" si="50"/>
        <v>43591599.375</v>
      </c>
      <c r="DO55">
        <f t="shared" si="50"/>
        <v>66691685</v>
      </c>
      <c r="DP55">
        <f t="shared" si="50"/>
        <v>12910480</v>
      </c>
      <c r="DQ55">
        <f t="shared" si="50"/>
        <v>10170606.25</v>
      </c>
      <c r="DR55">
        <f t="shared" si="50"/>
        <v>3905807.5</v>
      </c>
      <c r="DS55">
        <f t="shared" si="50"/>
        <v>8842567.5</v>
      </c>
      <c r="DT55">
        <f t="shared" si="50"/>
        <v>1041126.2499999999</v>
      </c>
      <c r="DU55">
        <f t="shared" si="50"/>
        <v>2587295.625</v>
      </c>
      <c r="DV55">
        <f t="shared" si="50"/>
        <v>403410</v>
      </c>
      <c r="DW55">
        <f t="shared" si="50"/>
        <v>5626687.5</v>
      </c>
      <c r="DZ55" s="31">
        <f t="shared" si="49"/>
        <v>0.4201388888888889</v>
      </c>
      <c r="EA55">
        <f>SUM(BE$41:BE55)-SUM(BW$78:BW92)</f>
        <v>13609230</v>
      </c>
      <c r="EB55">
        <f>-SUM(BW$41:BW55)+SUM(BE$78:BE92)</f>
        <v>8319074.375</v>
      </c>
    </row>
    <row r="56" spans="2:132" x14ac:dyDescent="0.3">
      <c r="B56" s="31">
        <v>0.4375</v>
      </c>
      <c r="C56">
        <v>831700</v>
      </c>
      <c r="D56">
        <v>367650</v>
      </c>
      <c r="E56">
        <v>1837300</v>
      </c>
      <c r="F56">
        <v>577225</v>
      </c>
      <c r="G56">
        <v>2935050</v>
      </c>
      <c r="H56">
        <v>1042275</v>
      </c>
      <c r="I56">
        <v>4786650</v>
      </c>
      <c r="J56">
        <v>2812375</v>
      </c>
      <c r="K56">
        <v>4992225</v>
      </c>
      <c r="L56">
        <v>1553825</v>
      </c>
      <c r="M56">
        <v>4838300</v>
      </c>
      <c r="N56">
        <v>1563700</v>
      </c>
      <c r="O56">
        <v>4141950</v>
      </c>
      <c r="P56">
        <v>2401875</v>
      </c>
      <c r="Q56">
        <v>4850825</v>
      </c>
      <c r="R56">
        <v>1503075</v>
      </c>
      <c r="S56">
        <v>8796500</v>
      </c>
      <c r="U56">
        <v>384</v>
      </c>
      <c r="V56">
        <v>339.65</v>
      </c>
      <c r="W56">
        <v>294.95</v>
      </c>
      <c r="X56">
        <v>254</v>
      </c>
      <c r="Y56">
        <v>215.3</v>
      </c>
      <c r="Z56">
        <v>178.65</v>
      </c>
      <c r="AA56">
        <v>145</v>
      </c>
      <c r="AB56">
        <v>114.5</v>
      </c>
      <c r="AC56">
        <v>88.65</v>
      </c>
      <c r="AD56">
        <v>66.25</v>
      </c>
      <c r="AE56">
        <v>47.45</v>
      </c>
      <c r="AF56">
        <v>33.25</v>
      </c>
      <c r="AG56">
        <v>22.6</v>
      </c>
      <c r="AH56">
        <v>14.95</v>
      </c>
      <c r="AI56">
        <v>9.75</v>
      </c>
      <c r="AJ56">
        <v>6.55</v>
      </c>
      <c r="AK56">
        <v>4.75</v>
      </c>
      <c r="AM56">
        <f t="shared" si="14"/>
        <v>-2180476.25</v>
      </c>
      <c r="AN56">
        <f t="shared" si="11"/>
        <v>-922522.49999999988</v>
      </c>
      <c r="AO56">
        <f t="shared" si="11"/>
        <v>16678106.874999998</v>
      </c>
      <c r="AP56">
        <f t="shared" si="11"/>
        <v>544743.75</v>
      </c>
      <c r="AQ56">
        <f t="shared" si="11"/>
        <v>6928031.2500000009</v>
      </c>
      <c r="AR56">
        <f t="shared" si="11"/>
        <v>2023560.0000000002</v>
      </c>
      <c r="AS56">
        <f t="shared" si="11"/>
        <v>-14842800</v>
      </c>
      <c r="AT56">
        <f t="shared" si="11"/>
        <v>4441448.75</v>
      </c>
      <c r="AU56">
        <f t="shared" si="11"/>
        <v>6497962.5</v>
      </c>
      <c r="AV56">
        <f t="shared" si="11"/>
        <v>-1300800</v>
      </c>
      <c r="AW56">
        <f t="shared" si="11"/>
        <v>5848682.5000000009</v>
      </c>
      <c r="AX56">
        <f t="shared" si="11"/>
        <v>1541287.5</v>
      </c>
      <c r="AY56">
        <f t="shared" si="11"/>
        <v>7212150</v>
      </c>
      <c r="AZ56">
        <f t="shared" si="11"/>
        <v>7008.75</v>
      </c>
      <c r="BA56">
        <f t="shared" si="11"/>
        <v>1101106.25</v>
      </c>
      <c r="BB56">
        <f t="shared" si="11"/>
        <v>499248.74999999994</v>
      </c>
      <c r="BC56">
        <f t="shared" ref="BC56:BC66" si="51">(S56-S55)*(AK56+AK55)/2</f>
        <v>1995486.875</v>
      </c>
      <c r="BE56">
        <f t="shared" si="15"/>
        <v>0</v>
      </c>
      <c r="BF56">
        <f t="shared" si="16"/>
        <v>0</v>
      </c>
      <c r="BG56">
        <f t="shared" si="17"/>
        <v>0</v>
      </c>
      <c r="BH56">
        <f t="shared" si="18"/>
        <v>0</v>
      </c>
      <c r="BI56">
        <f t="shared" si="19"/>
        <v>0</v>
      </c>
      <c r="BJ56">
        <f t="shared" si="20"/>
        <v>0</v>
      </c>
      <c r="BK56">
        <f t="shared" si="21"/>
        <v>0</v>
      </c>
      <c r="BL56">
        <f t="shared" si="22"/>
        <v>0</v>
      </c>
      <c r="BM56">
        <f t="shared" si="23"/>
        <v>0</v>
      </c>
      <c r="BN56">
        <f t="shared" si="24"/>
        <v>0</v>
      </c>
      <c r="BO56">
        <f t="shared" si="25"/>
        <v>0</v>
      </c>
      <c r="BP56">
        <f t="shared" si="26"/>
        <v>0</v>
      </c>
      <c r="BQ56">
        <f t="shared" si="27"/>
        <v>0</v>
      </c>
      <c r="BR56">
        <f t="shared" si="28"/>
        <v>0</v>
      </c>
      <c r="BS56">
        <f t="shared" si="29"/>
        <v>0</v>
      </c>
      <c r="BT56">
        <f t="shared" si="30"/>
        <v>0</v>
      </c>
      <c r="BU56">
        <f t="shared" si="31"/>
        <v>0</v>
      </c>
      <c r="BW56">
        <f t="shared" si="32"/>
        <v>0</v>
      </c>
      <c r="BX56">
        <f t="shared" si="33"/>
        <v>0</v>
      </c>
      <c r="BY56">
        <f t="shared" si="34"/>
        <v>-16678106.874999998</v>
      </c>
      <c r="BZ56">
        <f t="shared" si="35"/>
        <v>-544743.75</v>
      </c>
      <c r="CA56">
        <f t="shared" si="36"/>
        <v>-6928031.2500000009</v>
      </c>
      <c r="CB56">
        <f t="shared" si="37"/>
        <v>-2023560.0000000002</v>
      </c>
      <c r="CC56">
        <f t="shared" si="38"/>
        <v>0</v>
      </c>
      <c r="CD56">
        <f t="shared" si="39"/>
        <v>-4441448.75</v>
      </c>
      <c r="CE56">
        <f t="shared" si="40"/>
        <v>-6497962.5</v>
      </c>
      <c r="CF56">
        <f t="shared" si="41"/>
        <v>0</v>
      </c>
      <c r="CG56">
        <f t="shared" si="42"/>
        <v>-5848682.5000000009</v>
      </c>
      <c r="CH56">
        <f t="shared" si="43"/>
        <v>-1541287.5</v>
      </c>
      <c r="CI56">
        <f t="shared" si="44"/>
        <v>-7212150</v>
      </c>
      <c r="CJ56">
        <f t="shared" si="45"/>
        <v>-7008.75</v>
      </c>
      <c r="CK56">
        <f t="shared" si="46"/>
        <v>-1101106.25</v>
      </c>
      <c r="CL56">
        <f t="shared" si="47"/>
        <v>-499248.74999999994</v>
      </c>
      <c r="CM56">
        <f t="shared" si="48"/>
        <v>-1995486.875</v>
      </c>
      <c r="CO56">
        <f>SUM(BE$41:BE56)+SUM(BW$41:BW56)</f>
        <v>5422568.125</v>
      </c>
      <c r="CP56">
        <f>SUM(BF$41:BF56)+SUM(BX$41:BX56)</f>
        <v>1081456.875</v>
      </c>
      <c r="CQ56">
        <f>SUM(BG$41:BG56)+SUM(BY$41:BY56)</f>
        <v>-21838000.625</v>
      </c>
      <c r="CR56">
        <f>SUM(BH$41:BH56)+SUM(BZ$41:BZ56)</f>
        <v>-4819086.25</v>
      </c>
      <c r="CS56">
        <f>SUM(BI$41:BI56)+SUM(CA$41:CA56)</f>
        <v>-32758871.875</v>
      </c>
      <c r="CT56">
        <f>SUM(BJ$41:BJ56)+SUM(CB$41:CB56)</f>
        <v>-20226213.75</v>
      </c>
      <c r="CU56">
        <f>SUM(BK$41:BK56)+SUM(CC$41:CC56)</f>
        <v>-44319198.125</v>
      </c>
      <c r="CV56">
        <f>SUM(BL$41:BL56)+SUM(CD$41:CD56)</f>
        <v>-58767233.75</v>
      </c>
      <c r="CW56">
        <f>SUM(BM$41:BM56)+SUM(CE$41:CE56)</f>
        <v>-86212405</v>
      </c>
      <c r="CX56">
        <f>SUM(BN$41:BN56)+SUM(CF$41:CF56)</f>
        <v>-31683753.125</v>
      </c>
      <c r="CY56">
        <f>SUM(BO$41:BO56)+SUM(CG$41:CG56)</f>
        <v>-31257626.25</v>
      </c>
      <c r="CZ56">
        <f>SUM(BP$41:BP56)+SUM(CH$41:CH56)</f>
        <v>-4537423.125</v>
      </c>
      <c r="DA56">
        <f>SUM(BQ$41:BQ56)+SUM(CI$41:CI56)</f>
        <v>-19551545</v>
      </c>
      <c r="DB56">
        <f>SUM(BR$41:BR56)+SUM(CJ$41:CJ56)</f>
        <v>-8053438.75</v>
      </c>
      <c r="DC56">
        <f>SUM(BS$41:BS56)+SUM(CK$41:CK56)</f>
        <v>-2164403.75</v>
      </c>
      <c r="DD56">
        <f>SUM(BT$41:BT56)+SUM(CL$41:CL56)</f>
        <v>-840365</v>
      </c>
      <c r="DE56">
        <f>SUM(BU$41:BU56)+SUM(CM$41:CM56)</f>
        <v>-2982798.7500000005</v>
      </c>
      <c r="DG56">
        <f t="shared" ref="DG56:DG80" si="52">CO79-CO42</f>
        <v>726959.99999999988</v>
      </c>
      <c r="DH56">
        <f t="shared" ref="DH56:DH80" si="53">CP79-CP42</f>
        <v>2186601.875</v>
      </c>
      <c r="DI56">
        <f t="shared" ref="DI56:DI80" si="54">CQ79-CQ42</f>
        <v>6532942.5</v>
      </c>
      <c r="DJ56">
        <f t="shared" ref="DJ56:DJ80" si="55">CR79-CR42</f>
        <v>3384433.75</v>
      </c>
      <c r="DK56">
        <f t="shared" ref="DK56:DK80" si="56">CS79-CS42</f>
        <v>19902549.375</v>
      </c>
      <c r="DL56">
        <f t="shared" ref="DL56:DL80" si="57">CT79-CT42</f>
        <v>27805979.375</v>
      </c>
      <c r="DM56">
        <f t="shared" ref="DM56:DM80" si="58">CU79-CU42</f>
        <v>73164632.5</v>
      </c>
      <c r="DN56">
        <f t="shared" ref="DN56:DN80" si="59">CV79-CV42</f>
        <v>106188784.375</v>
      </c>
      <c r="DO56">
        <f t="shared" ref="DO56:DO80" si="60">CW79-CW42</f>
        <v>127727035</v>
      </c>
      <c r="DP56">
        <f t="shared" ref="DP56:DP80" si="61">CX79-CX42</f>
        <v>30426956.25</v>
      </c>
      <c r="DQ56">
        <f t="shared" ref="DQ56:DQ80" si="62">CY79-CY42</f>
        <v>23624909.375</v>
      </c>
      <c r="DR56">
        <f t="shared" ref="DR56:DR80" si="63">CZ79-CZ42</f>
        <v>7613442.5</v>
      </c>
      <c r="DS56">
        <f t="shared" ref="DS56:DS80" si="64">DA79-DA42</f>
        <v>15088782.5</v>
      </c>
      <c r="DT56">
        <f t="shared" ref="DT56:DT80" si="65">DB79-DB42</f>
        <v>2616771.25</v>
      </c>
      <c r="DU56">
        <f t="shared" ref="DU56:DU80" si="66">DC79-DC42</f>
        <v>3576881.875</v>
      </c>
      <c r="DV56">
        <f t="shared" ref="DV56:DV80" si="67">DD79-DD42</f>
        <v>1467435</v>
      </c>
      <c r="DW56">
        <f t="shared" ref="DW56:DW80" si="68">DE79-DE42</f>
        <v>5626687.5</v>
      </c>
      <c r="DZ56" s="31">
        <f t="shared" si="49"/>
        <v>0.42708333333333331</v>
      </c>
      <c r="EA56">
        <f>SUM(BE$41:BE56)-SUM(BW$78:BW93)</f>
        <v>13788516.25</v>
      </c>
      <c r="EB56">
        <f>-SUM(BW$41:BW56)+SUM(BE$78:BE93)</f>
        <v>8319074.375</v>
      </c>
    </row>
    <row r="57" spans="2:132" x14ac:dyDescent="0.3">
      <c r="B57" s="31">
        <v>0.44513888888888886</v>
      </c>
      <c r="C57">
        <v>824975</v>
      </c>
      <c r="D57">
        <v>367225</v>
      </c>
      <c r="E57">
        <v>1790000</v>
      </c>
      <c r="F57">
        <v>582325</v>
      </c>
      <c r="G57">
        <v>2919800</v>
      </c>
      <c r="H57">
        <v>1057225</v>
      </c>
      <c r="I57">
        <v>4810450</v>
      </c>
      <c r="J57">
        <v>2846500</v>
      </c>
      <c r="K57">
        <v>5086300</v>
      </c>
      <c r="L57">
        <v>1561825</v>
      </c>
      <c r="M57">
        <v>4909625</v>
      </c>
      <c r="N57">
        <v>1589275</v>
      </c>
      <c r="O57">
        <v>4216275</v>
      </c>
      <c r="P57">
        <v>2432125</v>
      </c>
      <c r="Q57">
        <v>4855225</v>
      </c>
      <c r="R57">
        <v>1549825</v>
      </c>
      <c r="S57">
        <v>8838975</v>
      </c>
      <c r="U57">
        <v>429.75</v>
      </c>
      <c r="V57">
        <v>383.55</v>
      </c>
      <c r="W57">
        <v>339.7</v>
      </c>
      <c r="X57">
        <v>297.10000000000002</v>
      </c>
      <c r="Y57">
        <v>254.5</v>
      </c>
      <c r="Z57">
        <v>215.6</v>
      </c>
      <c r="AA57">
        <v>179.4</v>
      </c>
      <c r="AB57">
        <v>146</v>
      </c>
      <c r="AC57">
        <v>115.5</v>
      </c>
      <c r="AD57">
        <v>89.25</v>
      </c>
      <c r="AE57">
        <v>66.849999999999994</v>
      </c>
      <c r="AF57">
        <v>48.45</v>
      </c>
      <c r="AG57">
        <v>33.5</v>
      </c>
      <c r="AH57">
        <v>22.6</v>
      </c>
      <c r="AI57">
        <v>14.95</v>
      </c>
      <c r="AJ57">
        <v>9.8000000000000007</v>
      </c>
      <c r="AK57">
        <v>6.6</v>
      </c>
      <c r="AM57">
        <f t="shared" si="14"/>
        <v>-2736234.375</v>
      </c>
      <c r="AN57">
        <f t="shared" si="14"/>
        <v>-153680</v>
      </c>
      <c r="AO57">
        <f t="shared" si="14"/>
        <v>-15009472.5</v>
      </c>
      <c r="AP57">
        <f t="shared" si="14"/>
        <v>1405305</v>
      </c>
      <c r="AQ57">
        <f t="shared" si="14"/>
        <v>-3582225</v>
      </c>
      <c r="AR57">
        <f t="shared" si="14"/>
        <v>2947018.75</v>
      </c>
      <c r="AS57">
        <f t="shared" si="14"/>
        <v>3860359.9999999995</v>
      </c>
      <c r="AT57">
        <f t="shared" si="14"/>
        <v>4444781.25</v>
      </c>
      <c r="AU57">
        <f t="shared" si="14"/>
        <v>9602705.625</v>
      </c>
      <c r="AV57">
        <f t="shared" si="14"/>
        <v>622000</v>
      </c>
      <c r="AW57">
        <f t="shared" si="14"/>
        <v>4076223.75</v>
      </c>
      <c r="AX57">
        <f t="shared" si="14"/>
        <v>1044738.75</v>
      </c>
      <c r="AY57">
        <f t="shared" si="14"/>
        <v>2084816.25</v>
      </c>
      <c r="AZ57">
        <f t="shared" si="14"/>
        <v>567943.75</v>
      </c>
      <c r="BA57">
        <f t="shared" si="14"/>
        <v>54340</v>
      </c>
      <c r="BB57">
        <f t="shared" si="14"/>
        <v>382181.25000000006</v>
      </c>
      <c r="BC57">
        <f t="shared" si="51"/>
        <v>241045.625</v>
      </c>
      <c r="BE57">
        <f t="shared" si="15"/>
        <v>0</v>
      </c>
      <c r="BF57">
        <f t="shared" si="16"/>
        <v>0</v>
      </c>
      <c r="BG57">
        <f t="shared" si="17"/>
        <v>0</v>
      </c>
      <c r="BH57">
        <f t="shared" si="18"/>
        <v>1405305</v>
      </c>
      <c r="BI57">
        <f t="shared" si="19"/>
        <v>0</v>
      </c>
      <c r="BJ57">
        <f t="shared" si="20"/>
        <v>2947018.75</v>
      </c>
      <c r="BK57">
        <f t="shared" si="21"/>
        <v>3860359.9999999995</v>
      </c>
      <c r="BL57">
        <f t="shared" si="22"/>
        <v>4444781.25</v>
      </c>
      <c r="BM57">
        <f t="shared" si="23"/>
        <v>9602705.625</v>
      </c>
      <c r="BN57">
        <f t="shared" si="24"/>
        <v>622000</v>
      </c>
      <c r="BO57">
        <f t="shared" si="25"/>
        <v>4076223.75</v>
      </c>
      <c r="BP57">
        <f t="shared" si="26"/>
        <v>1044738.75</v>
      </c>
      <c r="BQ57">
        <f t="shared" si="27"/>
        <v>2084816.25</v>
      </c>
      <c r="BR57">
        <f t="shared" si="28"/>
        <v>567943.75</v>
      </c>
      <c r="BS57">
        <f t="shared" si="29"/>
        <v>54340</v>
      </c>
      <c r="BT57">
        <f t="shared" si="30"/>
        <v>382181.25000000006</v>
      </c>
      <c r="BU57">
        <f t="shared" si="31"/>
        <v>241045.625</v>
      </c>
      <c r="BW57">
        <f t="shared" si="32"/>
        <v>0</v>
      </c>
      <c r="BX57">
        <f t="shared" si="33"/>
        <v>0</v>
      </c>
      <c r="BY57">
        <f t="shared" si="34"/>
        <v>0</v>
      </c>
      <c r="BZ57">
        <f t="shared" si="35"/>
        <v>0</v>
      </c>
      <c r="CA57">
        <f t="shared" si="36"/>
        <v>0</v>
      </c>
      <c r="CB57">
        <f t="shared" si="37"/>
        <v>0</v>
      </c>
      <c r="CC57">
        <f t="shared" si="38"/>
        <v>0</v>
      </c>
      <c r="CD57">
        <f t="shared" si="39"/>
        <v>0</v>
      </c>
      <c r="CE57">
        <f t="shared" si="40"/>
        <v>0</v>
      </c>
      <c r="CF57">
        <f t="shared" si="41"/>
        <v>0</v>
      </c>
      <c r="CG57">
        <f t="shared" si="42"/>
        <v>0</v>
      </c>
      <c r="CH57">
        <f t="shared" si="43"/>
        <v>0</v>
      </c>
      <c r="CI57">
        <f t="shared" si="44"/>
        <v>0</v>
      </c>
      <c r="CJ57">
        <f t="shared" si="45"/>
        <v>0</v>
      </c>
      <c r="CK57">
        <f t="shared" si="46"/>
        <v>0</v>
      </c>
      <c r="CL57">
        <f t="shared" si="47"/>
        <v>0</v>
      </c>
      <c r="CM57">
        <f t="shared" si="48"/>
        <v>0</v>
      </c>
      <c r="CO57">
        <f>SUM(BE$41:BE57)+SUM(BW$41:BW57)</f>
        <v>5422568.125</v>
      </c>
      <c r="CP57">
        <f>SUM(BF$41:BF57)+SUM(BX$41:BX57)</f>
        <v>1081456.875</v>
      </c>
      <c r="CQ57">
        <f>SUM(BG$41:BG57)+SUM(BY$41:BY57)</f>
        <v>-21838000.625</v>
      </c>
      <c r="CR57">
        <f>SUM(BH$41:BH57)+SUM(BZ$41:BZ57)</f>
        <v>-3413781.25</v>
      </c>
      <c r="CS57">
        <f>SUM(BI$41:BI57)+SUM(CA$41:CA57)</f>
        <v>-32758871.875</v>
      </c>
      <c r="CT57">
        <f>SUM(BJ$41:BJ57)+SUM(CB$41:CB57)</f>
        <v>-17279195</v>
      </c>
      <c r="CU57">
        <f>SUM(BK$41:BK57)+SUM(CC$41:CC57)</f>
        <v>-40458838.125</v>
      </c>
      <c r="CV57">
        <f>SUM(BL$41:BL57)+SUM(CD$41:CD57)</f>
        <v>-54322452.5</v>
      </c>
      <c r="CW57">
        <f>SUM(BM$41:BM57)+SUM(CE$41:CE57)</f>
        <v>-76609699.375</v>
      </c>
      <c r="CX57">
        <f>SUM(BN$41:BN57)+SUM(CF$41:CF57)</f>
        <v>-31061753.125</v>
      </c>
      <c r="CY57">
        <f>SUM(BO$41:BO57)+SUM(CG$41:CG57)</f>
        <v>-27181402.5</v>
      </c>
      <c r="CZ57">
        <f>SUM(BP$41:BP57)+SUM(CH$41:CH57)</f>
        <v>-3492684.375</v>
      </c>
      <c r="DA57">
        <f>SUM(BQ$41:BQ57)+SUM(CI$41:CI57)</f>
        <v>-17466728.75</v>
      </c>
      <c r="DB57">
        <f>SUM(BR$41:BR57)+SUM(CJ$41:CJ57)</f>
        <v>-7485495</v>
      </c>
      <c r="DC57">
        <f>SUM(BS$41:BS57)+SUM(CK$41:CK57)</f>
        <v>-2110063.75</v>
      </c>
      <c r="DD57">
        <f>SUM(BT$41:BT57)+SUM(CL$41:CL57)</f>
        <v>-458183.75</v>
      </c>
      <c r="DE57">
        <f>SUM(BU$41:BU57)+SUM(CM$41:CM57)</f>
        <v>-2741753.1250000005</v>
      </c>
      <c r="DG57">
        <f t="shared" si="52"/>
        <v>726959.99999999988</v>
      </c>
      <c r="DH57">
        <f t="shared" si="53"/>
        <v>2842861.875</v>
      </c>
      <c r="DI57">
        <f t="shared" si="54"/>
        <v>6532942.5</v>
      </c>
      <c r="DJ57">
        <f t="shared" si="55"/>
        <v>4803205</v>
      </c>
      <c r="DK57">
        <f t="shared" si="56"/>
        <v>26031129.375</v>
      </c>
      <c r="DL57">
        <f t="shared" si="57"/>
        <v>33556469.375</v>
      </c>
      <c r="DM57">
        <f t="shared" si="58"/>
        <v>89676433.75</v>
      </c>
      <c r="DN57">
        <f t="shared" si="59"/>
        <v>128398781.875</v>
      </c>
      <c r="DO57">
        <f t="shared" si="60"/>
        <v>151066582.5</v>
      </c>
      <c r="DP57">
        <f t="shared" si="61"/>
        <v>34895345</v>
      </c>
      <c r="DQ57">
        <f t="shared" si="62"/>
        <v>26109436.25</v>
      </c>
      <c r="DR57">
        <f t="shared" si="63"/>
        <v>9037912.5</v>
      </c>
      <c r="DS57">
        <f t="shared" si="64"/>
        <v>16804266.875</v>
      </c>
      <c r="DT57">
        <f t="shared" si="65"/>
        <v>8245883.125</v>
      </c>
      <c r="DU57">
        <f t="shared" si="66"/>
        <v>7860824.375</v>
      </c>
      <c r="DV57">
        <f t="shared" si="67"/>
        <v>1905990</v>
      </c>
      <c r="DW57">
        <f t="shared" si="68"/>
        <v>6311235</v>
      </c>
      <c r="DZ57" s="31">
        <f t="shared" si="49"/>
        <v>0.4375</v>
      </c>
      <c r="EA57">
        <f>SUM(BE$41:BE57)-SUM(BW$78:BW94)</f>
        <v>15357113.75</v>
      </c>
      <c r="EB57">
        <f>-SUM(BW$41:BW57)+SUM(BE$78:BE94)</f>
        <v>8319074.375</v>
      </c>
    </row>
    <row r="58" spans="2:132" x14ac:dyDescent="0.3">
      <c r="B58" s="31">
        <v>0.45833333333333331</v>
      </c>
      <c r="C58">
        <v>801900</v>
      </c>
      <c r="D58">
        <v>349175</v>
      </c>
      <c r="E58">
        <v>1741850</v>
      </c>
      <c r="F58">
        <v>589800</v>
      </c>
      <c r="G58">
        <v>2795950</v>
      </c>
      <c r="H58">
        <v>1007250</v>
      </c>
      <c r="I58">
        <v>4395800</v>
      </c>
      <c r="J58">
        <v>2280300</v>
      </c>
      <c r="K58">
        <v>4848975</v>
      </c>
      <c r="L58">
        <v>1602025</v>
      </c>
      <c r="M58">
        <v>4585575</v>
      </c>
      <c r="N58">
        <v>1527150</v>
      </c>
      <c r="O58">
        <v>4078125</v>
      </c>
      <c r="P58">
        <v>2409000</v>
      </c>
      <c r="Q58">
        <v>4531075</v>
      </c>
      <c r="R58">
        <v>1757175</v>
      </c>
      <c r="S58">
        <v>8667200</v>
      </c>
      <c r="U58">
        <v>405.85</v>
      </c>
      <c r="V58">
        <v>360.05</v>
      </c>
      <c r="W58">
        <v>316.14999999999998</v>
      </c>
      <c r="X58">
        <v>272.55</v>
      </c>
      <c r="Y58">
        <v>232.7</v>
      </c>
      <c r="Z58">
        <v>194.8</v>
      </c>
      <c r="AA58">
        <v>159</v>
      </c>
      <c r="AB58">
        <v>127</v>
      </c>
      <c r="AC58">
        <v>98.55</v>
      </c>
      <c r="AD58">
        <v>74.349999999999994</v>
      </c>
      <c r="AE58">
        <v>54.2</v>
      </c>
      <c r="AF58">
        <v>37.950000000000003</v>
      </c>
      <c r="AG58">
        <v>26</v>
      </c>
      <c r="AH58">
        <v>17.149999999999999</v>
      </c>
      <c r="AI58">
        <v>11.25</v>
      </c>
      <c r="AJ58">
        <v>7.4</v>
      </c>
      <c r="AK58">
        <v>5.0999999999999996</v>
      </c>
      <c r="AM58">
        <f t="shared" si="14"/>
        <v>-9640735</v>
      </c>
      <c r="AN58">
        <f t="shared" si="14"/>
        <v>-6710990</v>
      </c>
      <c r="AO58">
        <f t="shared" si="14"/>
        <v>-15789588.749999998</v>
      </c>
      <c r="AP58">
        <f t="shared" si="14"/>
        <v>2129066.8750000005</v>
      </c>
      <c r="AQ58">
        <f t="shared" si="14"/>
        <v>-30169860</v>
      </c>
      <c r="AR58">
        <f t="shared" si="14"/>
        <v>-10254870</v>
      </c>
      <c r="AS58">
        <f t="shared" si="14"/>
        <v>-70158780</v>
      </c>
      <c r="AT58">
        <f t="shared" si="14"/>
        <v>-77286300</v>
      </c>
      <c r="AU58">
        <f t="shared" si="14"/>
        <v>-25399708.125</v>
      </c>
      <c r="AV58">
        <f t="shared" si="14"/>
        <v>3288360</v>
      </c>
      <c r="AW58">
        <f t="shared" si="14"/>
        <v>-19613126.25</v>
      </c>
      <c r="AX58">
        <f t="shared" si="14"/>
        <v>-2683800</v>
      </c>
      <c r="AY58">
        <f t="shared" si="14"/>
        <v>-4109962.5</v>
      </c>
      <c r="AZ58">
        <f t="shared" si="14"/>
        <v>-459609.375</v>
      </c>
      <c r="BA58">
        <f t="shared" si="14"/>
        <v>-4246365</v>
      </c>
      <c r="BB58">
        <f t="shared" si="14"/>
        <v>1783210.0000000002</v>
      </c>
      <c r="BC58">
        <f t="shared" si="51"/>
        <v>-1004883.7499999999</v>
      </c>
      <c r="BE58">
        <f t="shared" si="15"/>
        <v>0</v>
      </c>
      <c r="BF58">
        <f t="shared" si="16"/>
        <v>0</v>
      </c>
      <c r="BG58">
        <f t="shared" si="17"/>
        <v>0</v>
      </c>
      <c r="BH58">
        <f t="shared" si="18"/>
        <v>0</v>
      </c>
      <c r="BI58">
        <f t="shared" si="19"/>
        <v>0</v>
      </c>
      <c r="BJ58">
        <f t="shared" si="20"/>
        <v>0</v>
      </c>
      <c r="BK58">
        <f t="shared" si="21"/>
        <v>0</v>
      </c>
      <c r="BL58">
        <f t="shared" si="22"/>
        <v>0</v>
      </c>
      <c r="BM58">
        <f t="shared" si="23"/>
        <v>0</v>
      </c>
      <c r="BN58">
        <f t="shared" si="24"/>
        <v>0</v>
      </c>
      <c r="BO58">
        <f t="shared" si="25"/>
        <v>0</v>
      </c>
      <c r="BP58">
        <f t="shared" si="26"/>
        <v>0</v>
      </c>
      <c r="BQ58">
        <f t="shared" si="27"/>
        <v>0</v>
      </c>
      <c r="BR58">
        <f t="shared" si="28"/>
        <v>0</v>
      </c>
      <c r="BS58">
        <f t="shared" si="29"/>
        <v>0</v>
      </c>
      <c r="BT58">
        <f t="shared" si="30"/>
        <v>0</v>
      </c>
      <c r="BU58">
        <f t="shared" si="31"/>
        <v>0</v>
      </c>
      <c r="BW58">
        <f t="shared" si="32"/>
        <v>0</v>
      </c>
      <c r="BX58">
        <f t="shared" si="33"/>
        <v>0</v>
      </c>
      <c r="BY58">
        <f t="shared" si="34"/>
        <v>0</v>
      </c>
      <c r="BZ58">
        <f t="shared" si="35"/>
        <v>-2129066.8750000005</v>
      </c>
      <c r="CA58">
        <f t="shared" si="36"/>
        <v>0</v>
      </c>
      <c r="CB58">
        <f t="shared" si="37"/>
        <v>0</v>
      </c>
      <c r="CC58">
        <f t="shared" si="38"/>
        <v>0</v>
      </c>
      <c r="CD58">
        <f t="shared" si="39"/>
        <v>0</v>
      </c>
      <c r="CE58">
        <f t="shared" si="40"/>
        <v>0</v>
      </c>
      <c r="CF58">
        <f t="shared" si="41"/>
        <v>-3288360</v>
      </c>
      <c r="CG58">
        <f t="shared" si="42"/>
        <v>0</v>
      </c>
      <c r="CH58">
        <f t="shared" si="43"/>
        <v>0</v>
      </c>
      <c r="CI58">
        <f t="shared" si="44"/>
        <v>0</v>
      </c>
      <c r="CJ58">
        <f t="shared" si="45"/>
        <v>0</v>
      </c>
      <c r="CK58">
        <f t="shared" si="46"/>
        <v>0</v>
      </c>
      <c r="CL58">
        <f t="shared" si="47"/>
        <v>-1783210.0000000002</v>
      </c>
      <c r="CM58">
        <f t="shared" si="48"/>
        <v>0</v>
      </c>
      <c r="CO58">
        <f>SUM(BE$41:BE58)+SUM(BW$41:BW58)</f>
        <v>5422568.125</v>
      </c>
      <c r="CP58">
        <f>SUM(BF$41:BF58)+SUM(BX$41:BX58)</f>
        <v>1081456.875</v>
      </c>
      <c r="CQ58">
        <f>SUM(BG$41:BG58)+SUM(BY$41:BY58)</f>
        <v>-21838000.625</v>
      </c>
      <c r="CR58">
        <f>SUM(BH$41:BH58)+SUM(BZ$41:BZ58)</f>
        <v>-5542848.125</v>
      </c>
      <c r="CS58">
        <f>SUM(BI$41:BI58)+SUM(CA$41:CA58)</f>
        <v>-32758871.875</v>
      </c>
      <c r="CT58">
        <f>SUM(BJ$41:BJ58)+SUM(CB$41:CB58)</f>
        <v>-17279195</v>
      </c>
      <c r="CU58">
        <f>SUM(BK$41:BK58)+SUM(CC$41:CC58)</f>
        <v>-40458838.125</v>
      </c>
      <c r="CV58">
        <f>SUM(BL$41:BL58)+SUM(CD$41:CD58)</f>
        <v>-54322452.5</v>
      </c>
      <c r="CW58">
        <f>SUM(BM$41:BM58)+SUM(CE$41:CE58)</f>
        <v>-76609699.375</v>
      </c>
      <c r="CX58">
        <f>SUM(BN$41:BN58)+SUM(CF$41:CF58)</f>
        <v>-34350113.125</v>
      </c>
      <c r="CY58">
        <f>SUM(BO$41:BO58)+SUM(CG$41:CG58)</f>
        <v>-27181402.5</v>
      </c>
      <c r="CZ58">
        <f>SUM(BP$41:BP58)+SUM(CH$41:CH58)</f>
        <v>-3492684.375</v>
      </c>
      <c r="DA58">
        <f>SUM(BQ$41:BQ58)+SUM(CI$41:CI58)</f>
        <v>-17466728.75</v>
      </c>
      <c r="DB58">
        <f>SUM(BR$41:BR58)+SUM(CJ$41:CJ58)</f>
        <v>-7485495</v>
      </c>
      <c r="DC58">
        <f>SUM(BS$41:BS58)+SUM(CK$41:CK58)</f>
        <v>-2110063.75</v>
      </c>
      <c r="DD58">
        <f>SUM(BT$41:BT58)+SUM(CL$41:CL58)</f>
        <v>-2241393.75</v>
      </c>
      <c r="DE58">
        <f>SUM(BU$41:BU58)+SUM(CM$41:CM58)</f>
        <v>-2741753.1250000005</v>
      </c>
      <c r="DG58">
        <f t="shared" si="52"/>
        <v>2262125.625</v>
      </c>
      <c r="DH58">
        <f t="shared" si="53"/>
        <v>3810130</v>
      </c>
      <c r="DI58">
        <f t="shared" si="54"/>
        <v>9421222.5</v>
      </c>
      <c r="DJ58">
        <f t="shared" si="55"/>
        <v>7203912.5</v>
      </c>
      <c r="DK58">
        <f t="shared" si="56"/>
        <v>32794110</v>
      </c>
      <c r="DL58">
        <f t="shared" si="57"/>
        <v>38815906.875</v>
      </c>
      <c r="DM58">
        <f t="shared" si="58"/>
        <v>114062268.125</v>
      </c>
      <c r="DN58">
        <f t="shared" si="59"/>
        <v>154248941.875</v>
      </c>
      <c r="DO58">
        <f t="shared" si="60"/>
        <v>170249220</v>
      </c>
      <c r="DP58">
        <f t="shared" si="61"/>
        <v>39156133.125</v>
      </c>
      <c r="DQ58">
        <f t="shared" si="62"/>
        <v>35597641.25</v>
      </c>
      <c r="DR58">
        <f t="shared" si="63"/>
        <v>11720470</v>
      </c>
      <c r="DS58">
        <f t="shared" si="64"/>
        <v>22980384.375</v>
      </c>
      <c r="DT58">
        <f t="shared" si="65"/>
        <v>8245883.125</v>
      </c>
      <c r="DU58">
        <f t="shared" si="66"/>
        <v>8131844.375</v>
      </c>
      <c r="DV58">
        <f t="shared" si="67"/>
        <v>1963713.75</v>
      </c>
      <c r="DW58">
        <f t="shared" si="68"/>
        <v>7295968.75</v>
      </c>
      <c r="DZ58" s="31">
        <f t="shared" si="49"/>
        <v>0.44513888888888886</v>
      </c>
      <c r="EA58">
        <f>SUM(BE$41:BE58)-SUM(BW$78:BW95)</f>
        <v>15873171.875</v>
      </c>
      <c r="EB58">
        <f>-SUM(BW$41:BW58)+SUM(BE$78:BE95)</f>
        <v>8319074.375</v>
      </c>
    </row>
    <row r="59" spans="2:132" x14ac:dyDescent="0.3">
      <c r="B59" s="31">
        <v>0.46875</v>
      </c>
      <c r="C59">
        <v>799475</v>
      </c>
      <c r="D59">
        <v>346725</v>
      </c>
      <c r="E59">
        <v>1776150</v>
      </c>
      <c r="F59">
        <v>586175</v>
      </c>
      <c r="G59">
        <v>2809075</v>
      </c>
      <c r="H59">
        <v>1020000</v>
      </c>
      <c r="I59">
        <v>4519600</v>
      </c>
      <c r="J59">
        <v>2295075</v>
      </c>
      <c r="K59">
        <v>5122150</v>
      </c>
      <c r="L59">
        <v>1619425</v>
      </c>
      <c r="M59">
        <v>4678600</v>
      </c>
      <c r="N59">
        <v>1582925</v>
      </c>
      <c r="O59">
        <v>4259450</v>
      </c>
      <c r="P59">
        <v>2457300</v>
      </c>
      <c r="Q59">
        <v>4832175</v>
      </c>
      <c r="R59">
        <v>1809475</v>
      </c>
      <c r="S59">
        <v>8936350</v>
      </c>
      <c r="U59">
        <v>415</v>
      </c>
      <c r="V59">
        <v>368.35</v>
      </c>
      <c r="W59">
        <v>324.64999999999998</v>
      </c>
      <c r="X59">
        <v>280.25</v>
      </c>
      <c r="Y59">
        <v>239.8</v>
      </c>
      <c r="Z59">
        <v>201.3</v>
      </c>
      <c r="AA59">
        <v>164.7</v>
      </c>
      <c r="AB59">
        <v>132</v>
      </c>
      <c r="AC59">
        <v>102.6</v>
      </c>
      <c r="AD59">
        <v>77.8</v>
      </c>
      <c r="AE59">
        <v>56.6</v>
      </c>
      <c r="AF59">
        <v>39.950000000000003</v>
      </c>
      <c r="AG59">
        <v>27.2</v>
      </c>
      <c r="AH59">
        <v>18.05</v>
      </c>
      <c r="AI59">
        <v>11.8</v>
      </c>
      <c r="AJ59">
        <v>7.75</v>
      </c>
      <c r="AK59">
        <v>5.4</v>
      </c>
      <c r="AM59">
        <f t="shared" si="14"/>
        <v>-995280.625</v>
      </c>
      <c r="AN59">
        <f t="shared" si="14"/>
        <v>-892290.00000000012</v>
      </c>
      <c r="AO59">
        <f t="shared" si="14"/>
        <v>10989720</v>
      </c>
      <c r="AP59">
        <f t="shared" si="14"/>
        <v>-1001949.9999999999</v>
      </c>
      <c r="AQ59">
        <f t="shared" si="14"/>
        <v>3100781.25</v>
      </c>
      <c r="AR59">
        <f t="shared" si="14"/>
        <v>2525137.5</v>
      </c>
      <c r="AS59">
        <f t="shared" si="14"/>
        <v>20037030</v>
      </c>
      <c r="AT59">
        <f t="shared" si="14"/>
        <v>1913362.5</v>
      </c>
      <c r="AU59">
        <f t="shared" si="14"/>
        <v>27474575.624999996</v>
      </c>
      <c r="AV59">
        <f t="shared" si="14"/>
        <v>1323704.9999999998</v>
      </c>
      <c r="AW59">
        <f t="shared" si="14"/>
        <v>5153585.0000000009</v>
      </c>
      <c r="AX59">
        <f t="shared" si="14"/>
        <v>2172436.25</v>
      </c>
      <c r="AY59">
        <f t="shared" si="14"/>
        <v>4823245</v>
      </c>
      <c r="AZ59">
        <f t="shared" si="14"/>
        <v>850080.00000000012</v>
      </c>
      <c r="BA59">
        <f t="shared" si="14"/>
        <v>3470177.5</v>
      </c>
      <c r="BB59">
        <f t="shared" si="14"/>
        <v>396172.5</v>
      </c>
      <c r="BC59">
        <f t="shared" si="51"/>
        <v>1413037.5</v>
      </c>
      <c r="BE59">
        <f t="shared" si="15"/>
        <v>0</v>
      </c>
      <c r="BF59">
        <f t="shared" si="16"/>
        <v>0</v>
      </c>
      <c r="BG59">
        <f t="shared" si="17"/>
        <v>10989720</v>
      </c>
      <c r="BH59">
        <f t="shared" si="18"/>
        <v>0</v>
      </c>
      <c r="BI59">
        <f t="shared" si="19"/>
        <v>3100781.25</v>
      </c>
      <c r="BJ59">
        <f t="shared" si="20"/>
        <v>2525137.5</v>
      </c>
      <c r="BK59">
        <f t="shared" si="21"/>
        <v>20037030</v>
      </c>
      <c r="BL59">
        <f t="shared" si="22"/>
        <v>1913362.5</v>
      </c>
      <c r="BM59">
        <f t="shared" si="23"/>
        <v>27474575.624999996</v>
      </c>
      <c r="BN59">
        <f t="shared" si="24"/>
        <v>1323704.9999999998</v>
      </c>
      <c r="BO59">
        <f t="shared" si="25"/>
        <v>5153585.0000000009</v>
      </c>
      <c r="BP59">
        <f t="shared" si="26"/>
        <v>2172436.25</v>
      </c>
      <c r="BQ59">
        <f t="shared" si="27"/>
        <v>4823245</v>
      </c>
      <c r="BR59">
        <f t="shared" si="28"/>
        <v>850080.00000000012</v>
      </c>
      <c r="BS59">
        <f t="shared" si="29"/>
        <v>3470177.5</v>
      </c>
      <c r="BT59">
        <f t="shared" si="30"/>
        <v>396172.5</v>
      </c>
      <c r="BU59">
        <f t="shared" si="31"/>
        <v>1413037.5</v>
      </c>
      <c r="BW59">
        <f t="shared" si="32"/>
        <v>0</v>
      </c>
      <c r="BX59">
        <f t="shared" si="33"/>
        <v>0</v>
      </c>
      <c r="BY59">
        <f t="shared" si="34"/>
        <v>0</v>
      </c>
      <c r="BZ59">
        <f t="shared" si="35"/>
        <v>0</v>
      </c>
      <c r="CA59">
        <f t="shared" si="36"/>
        <v>0</v>
      </c>
      <c r="CB59">
        <f t="shared" si="37"/>
        <v>0</v>
      </c>
      <c r="CC59">
        <f t="shared" si="38"/>
        <v>0</v>
      </c>
      <c r="CD59">
        <f t="shared" si="39"/>
        <v>0</v>
      </c>
      <c r="CE59">
        <f t="shared" si="40"/>
        <v>0</v>
      </c>
      <c r="CF59">
        <f t="shared" si="41"/>
        <v>0</v>
      </c>
      <c r="CG59">
        <f t="shared" si="42"/>
        <v>0</v>
      </c>
      <c r="CH59">
        <f t="shared" si="43"/>
        <v>0</v>
      </c>
      <c r="CI59">
        <f t="shared" si="44"/>
        <v>0</v>
      </c>
      <c r="CJ59">
        <f t="shared" si="45"/>
        <v>0</v>
      </c>
      <c r="CK59">
        <f t="shared" si="46"/>
        <v>0</v>
      </c>
      <c r="CL59">
        <f t="shared" si="47"/>
        <v>0</v>
      </c>
      <c r="CM59">
        <f t="shared" si="48"/>
        <v>0</v>
      </c>
      <c r="CO59">
        <f>SUM(BE$41:BE59)+SUM(BW$41:BW59)</f>
        <v>5422568.125</v>
      </c>
      <c r="CP59">
        <f>SUM(BF$41:BF59)+SUM(BX$41:BX59)</f>
        <v>1081456.875</v>
      </c>
      <c r="CQ59">
        <f>SUM(BG$41:BG59)+SUM(BY$41:BY59)</f>
        <v>-10848280.625</v>
      </c>
      <c r="CR59">
        <f>SUM(BH$41:BH59)+SUM(BZ$41:BZ59)</f>
        <v>-5542848.125</v>
      </c>
      <c r="CS59">
        <f>SUM(BI$41:BI59)+SUM(CA$41:CA59)</f>
        <v>-29658090.625</v>
      </c>
      <c r="CT59">
        <f>SUM(BJ$41:BJ59)+SUM(CB$41:CB59)</f>
        <v>-14754057.5</v>
      </c>
      <c r="CU59">
        <f>SUM(BK$41:BK59)+SUM(CC$41:CC59)</f>
        <v>-20421808.125</v>
      </c>
      <c r="CV59">
        <f>SUM(BL$41:BL59)+SUM(CD$41:CD59)</f>
        <v>-52409090</v>
      </c>
      <c r="CW59">
        <f>SUM(BM$41:BM59)+SUM(CE$41:CE59)</f>
        <v>-49135123.75</v>
      </c>
      <c r="CX59">
        <f>SUM(BN$41:BN59)+SUM(CF$41:CF59)</f>
        <v>-33026408.125</v>
      </c>
      <c r="CY59">
        <f>SUM(BO$41:BO59)+SUM(CG$41:CG59)</f>
        <v>-22027817.5</v>
      </c>
      <c r="CZ59">
        <f>SUM(BP$41:BP59)+SUM(CH$41:CH59)</f>
        <v>-1320248.125</v>
      </c>
      <c r="DA59">
        <f>SUM(BQ$41:BQ59)+SUM(CI$41:CI59)</f>
        <v>-12643483.75</v>
      </c>
      <c r="DB59">
        <f>SUM(BR$41:BR59)+SUM(CJ$41:CJ59)</f>
        <v>-6635415</v>
      </c>
      <c r="DC59">
        <f>SUM(BS$41:BS59)+SUM(CK$41:CK59)</f>
        <v>1360113.75</v>
      </c>
      <c r="DD59">
        <f>SUM(BT$41:BT59)+SUM(CL$41:CL59)</f>
        <v>-1845221.25</v>
      </c>
      <c r="DE59">
        <f>SUM(BU$41:BU59)+SUM(CM$41:CM59)</f>
        <v>-1328715.625</v>
      </c>
      <c r="DG59">
        <f t="shared" si="52"/>
        <v>1462700.625</v>
      </c>
      <c r="DH59">
        <f t="shared" si="53"/>
        <v>4036077.5</v>
      </c>
      <c r="DI59">
        <f t="shared" si="54"/>
        <v>8906669.375</v>
      </c>
      <c r="DJ59">
        <f t="shared" si="55"/>
        <v>7616638.75</v>
      </c>
      <c r="DK59">
        <f t="shared" si="56"/>
        <v>41294705.625</v>
      </c>
      <c r="DL59">
        <f t="shared" si="57"/>
        <v>39117570.625</v>
      </c>
      <c r="DM59">
        <f t="shared" si="58"/>
        <v>117987965</v>
      </c>
      <c r="DN59">
        <f t="shared" si="59"/>
        <v>162674277.5</v>
      </c>
      <c r="DO59">
        <f t="shared" si="60"/>
        <v>176816356.875</v>
      </c>
      <c r="DP59">
        <f t="shared" si="61"/>
        <v>41785183.125</v>
      </c>
      <c r="DQ59">
        <f t="shared" si="62"/>
        <v>36500845.625</v>
      </c>
      <c r="DR59">
        <f t="shared" si="63"/>
        <v>11936497.5</v>
      </c>
      <c r="DS59">
        <f t="shared" si="64"/>
        <v>23414006.25</v>
      </c>
      <c r="DT59">
        <f t="shared" si="65"/>
        <v>7527326.875</v>
      </c>
      <c r="DU59">
        <f t="shared" si="66"/>
        <v>8304522.5</v>
      </c>
      <c r="DV59">
        <f t="shared" si="67"/>
        <v>1983681.25</v>
      </c>
      <c r="DW59">
        <f t="shared" si="68"/>
        <v>7682972.5</v>
      </c>
      <c r="DZ59" s="31">
        <f t="shared" si="49"/>
        <v>0.45833333333333331</v>
      </c>
      <c r="EA59">
        <f>SUM(BE$41:BE59)-SUM(BW$78:BW96)</f>
        <v>17354095.625</v>
      </c>
      <c r="EB59">
        <f>-SUM(BW$41:BW59)+SUM(BE$78:BE96)</f>
        <v>8319074.375</v>
      </c>
    </row>
    <row r="60" spans="2:132" x14ac:dyDescent="0.3">
      <c r="B60" s="31">
        <v>0.49513888888888891</v>
      </c>
      <c r="C60">
        <v>795600</v>
      </c>
      <c r="D60">
        <v>342450</v>
      </c>
      <c r="E60">
        <v>1858325</v>
      </c>
      <c r="F60">
        <v>556925</v>
      </c>
      <c r="G60">
        <v>2750050</v>
      </c>
      <c r="H60">
        <v>971200</v>
      </c>
      <c r="I60">
        <v>4459925</v>
      </c>
      <c r="J60">
        <v>2145525</v>
      </c>
      <c r="K60">
        <v>5104125</v>
      </c>
      <c r="L60">
        <v>1712375</v>
      </c>
      <c r="M60">
        <v>4561025</v>
      </c>
      <c r="N60">
        <v>1643300</v>
      </c>
      <c r="O60">
        <v>4244875</v>
      </c>
      <c r="P60">
        <v>2296850</v>
      </c>
      <c r="Q60">
        <v>5013025</v>
      </c>
      <c r="R60">
        <v>2002100</v>
      </c>
      <c r="S60">
        <v>8819325</v>
      </c>
      <c r="U60">
        <v>425.95</v>
      </c>
      <c r="V60">
        <v>379.8</v>
      </c>
      <c r="W60">
        <v>335.75</v>
      </c>
      <c r="X60">
        <v>292.95</v>
      </c>
      <c r="Y60">
        <v>250.45</v>
      </c>
      <c r="Z60">
        <v>210.75</v>
      </c>
      <c r="AA60">
        <v>173.9</v>
      </c>
      <c r="AB60">
        <v>140.5</v>
      </c>
      <c r="AC60">
        <v>110.35</v>
      </c>
      <c r="AD60">
        <v>84.45</v>
      </c>
      <c r="AE60">
        <v>62</v>
      </c>
      <c r="AF60">
        <v>44.2</v>
      </c>
      <c r="AG60">
        <v>30.35</v>
      </c>
      <c r="AH60">
        <v>20.100000000000001</v>
      </c>
      <c r="AI60">
        <v>13.05</v>
      </c>
      <c r="AJ60">
        <v>8.5</v>
      </c>
      <c r="AK60">
        <v>5.8</v>
      </c>
      <c r="AM60">
        <f t="shared" si="14"/>
        <v>-1629340.625</v>
      </c>
      <c r="AN60">
        <f t="shared" si="14"/>
        <v>-1599170.6250000002</v>
      </c>
      <c r="AO60">
        <f t="shared" si="14"/>
        <v>27134185</v>
      </c>
      <c r="AP60">
        <f t="shared" si="14"/>
        <v>-8383050.0000000009</v>
      </c>
      <c r="AQ60">
        <f t="shared" si="14"/>
        <v>-14468503.125</v>
      </c>
      <c r="AR60">
        <f t="shared" si="14"/>
        <v>-10054020</v>
      </c>
      <c r="AS60">
        <f t="shared" si="14"/>
        <v>-10102977.5</v>
      </c>
      <c r="AT60">
        <f t="shared" si="14"/>
        <v>-20376187.5</v>
      </c>
      <c r="AU60">
        <f t="shared" si="14"/>
        <v>-1919211.875</v>
      </c>
      <c r="AV60">
        <f t="shared" si="14"/>
        <v>7540568.75</v>
      </c>
      <c r="AW60">
        <f t="shared" si="14"/>
        <v>-6972197.5</v>
      </c>
      <c r="AX60">
        <f t="shared" si="14"/>
        <v>2540278.125</v>
      </c>
      <c r="AY60">
        <f t="shared" si="14"/>
        <v>-419395.625</v>
      </c>
      <c r="AZ60">
        <f t="shared" si="14"/>
        <v>-3060583.7500000005</v>
      </c>
      <c r="BA60">
        <f t="shared" si="14"/>
        <v>2247061.25</v>
      </c>
      <c r="BB60">
        <f t="shared" si="14"/>
        <v>1565078.125</v>
      </c>
      <c r="BC60">
        <f t="shared" si="51"/>
        <v>-655340</v>
      </c>
      <c r="BE60">
        <f t="shared" si="15"/>
        <v>0</v>
      </c>
      <c r="BF60">
        <f t="shared" si="16"/>
        <v>0</v>
      </c>
      <c r="BG60">
        <f t="shared" si="17"/>
        <v>27134185</v>
      </c>
      <c r="BH60">
        <f t="shared" si="18"/>
        <v>0</v>
      </c>
      <c r="BI60">
        <f t="shared" si="19"/>
        <v>0</v>
      </c>
      <c r="BJ60">
        <f t="shared" si="20"/>
        <v>0</v>
      </c>
      <c r="BK60">
        <f t="shared" si="21"/>
        <v>0</v>
      </c>
      <c r="BL60">
        <f t="shared" si="22"/>
        <v>0</v>
      </c>
      <c r="BM60">
        <f t="shared" si="23"/>
        <v>0</v>
      </c>
      <c r="BN60">
        <f t="shared" si="24"/>
        <v>7540568.75</v>
      </c>
      <c r="BO60">
        <f t="shared" si="25"/>
        <v>0</v>
      </c>
      <c r="BP60">
        <f t="shared" si="26"/>
        <v>2540278.125</v>
      </c>
      <c r="BQ60">
        <f t="shared" si="27"/>
        <v>0</v>
      </c>
      <c r="BR60">
        <f t="shared" si="28"/>
        <v>0</v>
      </c>
      <c r="BS60">
        <f t="shared" si="29"/>
        <v>2247061.25</v>
      </c>
      <c r="BT60">
        <f t="shared" si="30"/>
        <v>1565078.125</v>
      </c>
      <c r="BU60">
        <f t="shared" si="31"/>
        <v>0</v>
      </c>
      <c r="BW60">
        <f t="shared" si="32"/>
        <v>0</v>
      </c>
      <c r="BX60">
        <f t="shared" si="33"/>
        <v>0</v>
      </c>
      <c r="BY60">
        <f t="shared" si="34"/>
        <v>0</v>
      </c>
      <c r="BZ60">
        <f t="shared" si="35"/>
        <v>0</v>
      </c>
      <c r="CA60">
        <f t="shared" si="36"/>
        <v>0</v>
      </c>
      <c r="CB60">
        <f t="shared" si="37"/>
        <v>0</v>
      </c>
      <c r="CC60">
        <f t="shared" si="38"/>
        <v>0</v>
      </c>
      <c r="CD60">
        <f t="shared" si="39"/>
        <v>0</v>
      </c>
      <c r="CE60">
        <f t="shared" si="40"/>
        <v>0</v>
      </c>
      <c r="CF60">
        <f t="shared" si="41"/>
        <v>0</v>
      </c>
      <c r="CG60">
        <f t="shared" si="42"/>
        <v>0</v>
      </c>
      <c r="CH60">
        <f t="shared" si="43"/>
        <v>0</v>
      </c>
      <c r="CI60">
        <f t="shared" si="44"/>
        <v>0</v>
      </c>
      <c r="CJ60">
        <f t="shared" si="45"/>
        <v>0</v>
      </c>
      <c r="CK60">
        <f t="shared" si="46"/>
        <v>0</v>
      </c>
      <c r="CL60">
        <f t="shared" si="47"/>
        <v>0</v>
      </c>
      <c r="CM60">
        <f t="shared" si="48"/>
        <v>0</v>
      </c>
      <c r="CO60">
        <f>SUM(BE$41:BE60)+SUM(BW$41:BW60)</f>
        <v>5422568.125</v>
      </c>
      <c r="CP60">
        <f>SUM(BF$41:BF60)+SUM(BX$41:BX60)</f>
        <v>1081456.875</v>
      </c>
      <c r="CQ60">
        <f>SUM(BG$41:BG60)+SUM(BY$41:BY60)</f>
        <v>16285904.375</v>
      </c>
      <c r="CR60">
        <f>SUM(BH$41:BH60)+SUM(BZ$41:BZ60)</f>
        <v>-5542848.125</v>
      </c>
      <c r="CS60">
        <f>SUM(BI$41:BI60)+SUM(CA$41:CA60)</f>
        <v>-29658090.625</v>
      </c>
      <c r="CT60">
        <f>SUM(BJ$41:BJ60)+SUM(CB$41:CB60)</f>
        <v>-14754057.5</v>
      </c>
      <c r="CU60">
        <f>SUM(BK$41:BK60)+SUM(CC$41:CC60)</f>
        <v>-20421808.125</v>
      </c>
      <c r="CV60">
        <f>SUM(BL$41:BL60)+SUM(CD$41:CD60)</f>
        <v>-52409090</v>
      </c>
      <c r="CW60">
        <f>SUM(BM$41:BM60)+SUM(CE$41:CE60)</f>
        <v>-49135123.75</v>
      </c>
      <c r="CX60">
        <f>SUM(BN$41:BN60)+SUM(CF$41:CF60)</f>
        <v>-25485839.375</v>
      </c>
      <c r="CY60">
        <f>SUM(BO$41:BO60)+SUM(CG$41:CG60)</f>
        <v>-22027817.5</v>
      </c>
      <c r="CZ60">
        <f>SUM(BP$41:BP60)+SUM(CH$41:CH60)</f>
        <v>1220030</v>
      </c>
      <c r="DA60">
        <f>SUM(BQ$41:BQ60)+SUM(CI$41:CI60)</f>
        <v>-12643483.75</v>
      </c>
      <c r="DB60">
        <f>SUM(BR$41:BR60)+SUM(CJ$41:CJ60)</f>
        <v>-6635415</v>
      </c>
      <c r="DC60">
        <f>SUM(BS$41:BS60)+SUM(CK$41:CK60)</f>
        <v>3607175</v>
      </c>
      <c r="DD60">
        <f>SUM(BT$41:BT60)+SUM(CL$41:CL60)</f>
        <v>-280143.125</v>
      </c>
      <c r="DE60">
        <f>SUM(BU$41:BU60)+SUM(CM$41:CM60)</f>
        <v>-1328715.625</v>
      </c>
      <c r="DG60">
        <f t="shared" si="52"/>
        <v>1189455.625</v>
      </c>
      <c r="DH60">
        <f t="shared" si="53"/>
        <v>3454643.125</v>
      </c>
      <c r="DI60">
        <f t="shared" si="54"/>
        <v>8511761.875</v>
      </c>
      <c r="DJ60">
        <f t="shared" si="55"/>
        <v>7085531.875</v>
      </c>
      <c r="DK60">
        <f t="shared" si="56"/>
        <v>41294705.625</v>
      </c>
      <c r="DL60">
        <f t="shared" si="57"/>
        <v>37645603.125</v>
      </c>
      <c r="DM60">
        <f t="shared" si="58"/>
        <v>105193697.5</v>
      </c>
      <c r="DN60">
        <f t="shared" si="59"/>
        <v>149520450.625</v>
      </c>
      <c r="DO60">
        <f t="shared" si="60"/>
        <v>162007345.625</v>
      </c>
      <c r="DP60">
        <f t="shared" si="61"/>
        <v>39910473.75</v>
      </c>
      <c r="DQ60">
        <f t="shared" si="62"/>
        <v>27906136.25</v>
      </c>
      <c r="DR60">
        <f t="shared" si="63"/>
        <v>11936497.5</v>
      </c>
      <c r="DS60">
        <f t="shared" si="64"/>
        <v>23414006.25</v>
      </c>
      <c r="DT60">
        <f t="shared" si="65"/>
        <v>7266476.875</v>
      </c>
      <c r="DU60">
        <f t="shared" si="66"/>
        <v>8105490.625</v>
      </c>
      <c r="DV60">
        <f t="shared" si="67"/>
        <v>1785513.125</v>
      </c>
      <c r="DW60">
        <f t="shared" si="68"/>
        <v>8212720</v>
      </c>
      <c r="DZ60" s="31">
        <f t="shared" si="49"/>
        <v>0.46875</v>
      </c>
      <c r="EA60">
        <f>SUM(BE$41:BE60)-SUM(BW$78:BW97)</f>
        <v>17354095.625</v>
      </c>
      <c r="EB60">
        <f>-SUM(BW$41:BW60)+SUM(BE$78:BE97)</f>
        <v>8319074.375</v>
      </c>
    </row>
    <row r="61" spans="2:132" x14ac:dyDescent="0.3">
      <c r="B61" s="31">
        <v>0.5131944444444444</v>
      </c>
      <c r="C61">
        <v>789925</v>
      </c>
      <c r="D61">
        <v>335925</v>
      </c>
      <c r="E61">
        <v>1798550</v>
      </c>
      <c r="F61">
        <v>550125</v>
      </c>
      <c r="G61">
        <v>2718850</v>
      </c>
      <c r="H61">
        <v>962825</v>
      </c>
      <c r="I61">
        <v>4462475</v>
      </c>
      <c r="J61">
        <v>2141775</v>
      </c>
      <c r="K61">
        <v>5197275</v>
      </c>
      <c r="L61">
        <v>1824400</v>
      </c>
      <c r="M61">
        <v>4651900</v>
      </c>
      <c r="N61">
        <v>1665425</v>
      </c>
      <c r="O61">
        <v>4345600</v>
      </c>
      <c r="P61">
        <v>2037350</v>
      </c>
      <c r="Q61">
        <v>4866550</v>
      </c>
      <c r="R61">
        <v>2288675</v>
      </c>
      <c r="S61">
        <v>9083100</v>
      </c>
      <c r="U61">
        <v>418.55</v>
      </c>
      <c r="V61">
        <v>374.55</v>
      </c>
      <c r="W61">
        <v>330.1</v>
      </c>
      <c r="X61">
        <v>286.45</v>
      </c>
      <c r="Y61">
        <v>245.05</v>
      </c>
      <c r="Z61">
        <v>206.15</v>
      </c>
      <c r="AA61">
        <v>169.15</v>
      </c>
      <c r="AB61">
        <v>136</v>
      </c>
      <c r="AC61">
        <v>105.9</v>
      </c>
      <c r="AD61">
        <v>80.3</v>
      </c>
      <c r="AE61">
        <v>58.6</v>
      </c>
      <c r="AF61">
        <v>41.55</v>
      </c>
      <c r="AG61">
        <v>28.35</v>
      </c>
      <c r="AH61">
        <v>18.75</v>
      </c>
      <c r="AI61">
        <v>12.1</v>
      </c>
      <c r="AJ61">
        <v>7.85</v>
      </c>
      <c r="AK61">
        <v>5.35</v>
      </c>
      <c r="AM61">
        <f t="shared" si="14"/>
        <v>-2396268.75</v>
      </c>
      <c r="AN61">
        <f t="shared" si="14"/>
        <v>-2461066.875</v>
      </c>
      <c r="AO61">
        <f t="shared" si="14"/>
        <v>-19900591.875</v>
      </c>
      <c r="AP61">
        <f t="shared" si="14"/>
        <v>-1969960</v>
      </c>
      <c r="AQ61">
        <f t="shared" si="14"/>
        <v>-7729800</v>
      </c>
      <c r="AR61">
        <f t="shared" si="14"/>
        <v>-1745768.75</v>
      </c>
      <c r="AS61">
        <f t="shared" si="14"/>
        <v>437388.75</v>
      </c>
      <c r="AT61">
        <f t="shared" si="14"/>
        <v>-518437.5</v>
      </c>
      <c r="AU61">
        <f t="shared" si="14"/>
        <v>10071843.75</v>
      </c>
      <c r="AV61">
        <f t="shared" si="14"/>
        <v>9228059.375</v>
      </c>
      <c r="AW61">
        <f t="shared" si="14"/>
        <v>5479762.5</v>
      </c>
      <c r="AX61">
        <f t="shared" si="14"/>
        <v>948609.375</v>
      </c>
      <c r="AY61">
        <f t="shared" si="14"/>
        <v>2956278.75</v>
      </c>
      <c r="AZ61">
        <f t="shared" si="14"/>
        <v>-5040787.5</v>
      </c>
      <c r="BA61">
        <f t="shared" si="14"/>
        <v>-1841923.125</v>
      </c>
      <c r="BB61">
        <f t="shared" si="14"/>
        <v>2342750.625</v>
      </c>
      <c r="BC61">
        <f t="shared" si="51"/>
        <v>1470545.6249999998</v>
      </c>
      <c r="BE61">
        <f t="shared" si="15"/>
        <v>0</v>
      </c>
      <c r="BF61">
        <f t="shared" si="16"/>
        <v>0</v>
      </c>
      <c r="BG61">
        <f t="shared" si="17"/>
        <v>0</v>
      </c>
      <c r="BH61">
        <f t="shared" si="18"/>
        <v>0</v>
      </c>
      <c r="BI61">
        <f t="shared" si="19"/>
        <v>0</v>
      </c>
      <c r="BJ61">
        <f t="shared" si="20"/>
        <v>0</v>
      </c>
      <c r="BK61">
        <f t="shared" si="21"/>
        <v>0</v>
      </c>
      <c r="BL61">
        <f t="shared" si="22"/>
        <v>0</v>
      </c>
      <c r="BM61">
        <f t="shared" si="23"/>
        <v>0</v>
      </c>
      <c r="BN61">
        <f t="shared" si="24"/>
        <v>0</v>
      </c>
      <c r="BO61">
        <f t="shared" si="25"/>
        <v>0</v>
      </c>
      <c r="BP61">
        <f t="shared" si="26"/>
        <v>0</v>
      </c>
      <c r="BQ61">
        <f t="shared" si="27"/>
        <v>0</v>
      </c>
      <c r="BR61">
        <f t="shared" si="28"/>
        <v>0</v>
      </c>
      <c r="BS61">
        <f t="shared" si="29"/>
        <v>0</v>
      </c>
      <c r="BT61">
        <f t="shared" si="30"/>
        <v>0</v>
      </c>
      <c r="BU61">
        <f t="shared" si="31"/>
        <v>0</v>
      </c>
      <c r="BW61">
        <f t="shared" si="32"/>
        <v>0</v>
      </c>
      <c r="BX61">
        <f t="shared" si="33"/>
        <v>0</v>
      </c>
      <c r="BY61">
        <f t="shared" si="34"/>
        <v>0</v>
      </c>
      <c r="BZ61">
        <f t="shared" si="35"/>
        <v>0</v>
      </c>
      <c r="CA61">
        <f t="shared" si="36"/>
        <v>0</v>
      </c>
      <c r="CB61">
        <f t="shared" si="37"/>
        <v>0</v>
      </c>
      <c r="CC61">
        <f t="shared" si="38"/>
        <v>-437388.75</v>
      </c>
      <c r="CD61">
        <f t="shared" si="39"/>
        <v>0</v>
      </c>
      <c r="CE61">
        <f t="shared" si="40"/>
        <v>-10071843.75</v>
      </c>
      <c r="CF61">
        <f t="shared" si="41"/>
        <v>-9228059.375</v>
      </c>
      <c r="CG61">
        <f t="shared" si="42"/>
        <v>-5479762.5</v>
      </c>
      <c r="CH61">
        <f t="shared" si="43"/>
        <v>-948609.375</v>
      </c>
      <c r="CI61">
        <f t="shared" si="44"/>
        <v>-2956278.75</v>
      </c>
      <c r="CJ61">
        <f t="shared" si="45"/>
        <v>0</v>
      </c>
      <c r="CK61">
        <f t="shared" si="46"/>
        <v>0</v>
      </c>
      <c r="CL61">
        <f t="shared" si="47"/>
        <v>-2342750.625</v>
      </c>
      <c r="CM61">
        <f t="shared" si="48"/>
        <v>-1470545.6249999998</v>
      </c>
      <c r="CO61">
        <f>SUM(BE$41:BE61)+SUM(BW$41:BW61)</f>
        <v>5422568.125</v>
      </c>
      <c r="CP61">
        <f>SUM(BF$41:BF61)+SUM(BX$41:BX61)</f>
        <v>1081456.875</v>
      </c>
      <c r="CQ61">
        <f>SUM(BG$41:BG61)+SUM(BY$41:BY61)</f>
        <v>16285904.375</v>
      </c>
      <c r="CR61">
        <f>SUM(BH$41:BH61)+SUM(BZ$41:BZ61)</f>
        <v>-5542848.125</v>
      </c>
      <c r="CS61">
        <f>SUM(BI$41:BI61)+SUM(CA$41:CA61)</f>
        <v>-29658090.625</v>
      </c>
      <c r="CT61">
        <f>SUM(BJ$41:BJ61)+SUM(CB$41:CB61)</f>
        <v>-14754057.5</v>
      </c>
      <c r="CU61">
        <f>SUM(BK$41:BK61)+SUM(CC$41:CC61)</f>
        <v>-20859196.875</v>
      </c>
      <c r="CV61">
        <f>SUM(BL$41:BL61)+SUM(CD$41:CD61)</f>
        <v>-52409090</v>
      </c>
      <c r="CW61">
        <f>SUM(BM$41:BM61)+SUM(CE$41:CE61)</f>
        <v>-59206967.5</v>
      </c>
      <c r="CX61">
        <f>SUM(BN$41:BN61)+SUM(CF$41:CF61)</f>
        <v>-34713898.75</v>
      </c>
      <c r="CY61">
        <f>SUM(BO$41:BO61)+SUM(CG$41:CG61)</f>
        <v>-27507580</v>
      </c>
      <c r="CZ61">
        <f>SUM(BP$41:BP61)+SUM(CH$41:CH61)</f>
        <v>271420.625</v>
      </c>
      <c r="DA61">
        <f>SUM(BQ$41:BQ61)+SUM(CI$41:CI61)</f>
        <v>-15599762.5</v>
      </c>
      <c r="DB61">
        <f>SUM(BR$41:BR61)+SUM(CJ$41:CJ61)</f>
        <v>-6635415</v>
      </c>
      <c r="DC61">
        <f>SUM(BS$41:BS61)+SUM(CK$41:CK61)</f>
        <v>3607175</v>
      </c>
      <c r="DD61">
        <f>SUM(BT$41:BT61)+SUM(CL$41:CL61)</f>
        <v>-2622893.75</v>
      </c>
      <c r="DE61">
        <f>SUM(BU$41:BU61)+SUM(CM$41:CM61)</f>
        <v>-2799261.25</v>
      </c>
      <c r="DG61">
        <f t="shared" si="52"/>
        <v>2354289.375</v>
      </c>
      <c r="DH61">
        <f t="shared" si="53"/>
        <v>3590346.25</v>
      </c>
      <c r="DI61">
        <f t="shared" si="54"/>
        <v>9250096.25</v>
      </c>
      <c r="DJ61">
        <f t="shared" si="55"/>
        <v>9804334.375</v>
      </c>
      <c r="DK61">
        <f t="shared" si="56"/>
        <v>44634283.75</v>
      </c>
      <c r="DL61">
        <f t="shared" si="57"/>
        <v>41546038.125</v>
      </c>
      <c r="DM61">
        <f t="shared" si="58"/>
        <v>119819396.25</v>
      </c>
      <c r="DN61">
        <f t="shared" si="59"/>
        <v>167371239.375</v>
      </c>
      <c r="DO61">
        <f t="shared" si="60"/>
        <v>162847844.375</v>
      </c>
      <c r="DP61">
        <f t="shared" si="61"/>
        <v>42093701.25</v>
      </c>
      <c r="DQ61">
        <f t="shared" si="62"/>
        <v>33247006.25</v>
      </c>
      <c r="DR61">
        <f t="shared" si="63"/>
        <v>14253633.75</v>
      </c>
      <c r="DS61">
        <f t="shared" si="64"/>
        <v>25642412.5</v>
      </c>
      <c r="DT61">
        <f t="shared" si="65"/>
        <v>9033329.375</v>
      </c>
      <c r="DU61">
        <f t="shared" si="66"/>
        <v>8105490.625</v>
      </c>
      <c r="DV61">
        <f t="shared" si="67"/>
        <v>1785513.125</v>
      </c>
      <c r="DW61">
        <f t="shared" si="68"/>
        <v>8212720</v>
      </c>
      <c r="DZ61" s="31">
        <f t="shared" si="49"/>
        <v>0.49513888888888891</v>
      </c>
      <c r="EA61">
        <f>SUM(BE$41:BE61)-SUM(BW$78:BW98)</f>
        <v>17354095.625</v>
      </c>
      <c r="EB61">
        <f>-SUM(BW$41:BW61)+SUM(BE$78:BE98)</f>
        <v>8319074.375</v>
      </c>
    </row>
    <row r="62" spans="2:132" x14ac:dyDescent="0.3">
      <c r="B62" s="31">
        <v>0.55208333333333337</v>
      </c>
      <c r="C62">
        <v>778050</v>
      </c>
      <c r="D62">
        <v>336025</v>
      </c>
      <c r="E62">
        <v>1786150</v>
      </c>
      <c r="F62">
        <v>539925</v>
      </c>
      <c r="G62">
        <v>2666850</v>
      </c>
      <c r="H62">
        <v>989850</v>
      </c>
      <c r="I62">
        <v>4499250</v>
      </c>
      <c r="J62">
        <v>1963225</v>
      </c>
      <c r="K62">
        <v>5426475</v>
      </c>
      <c r="L62">
        <v>1832500</v>
      </c>
      <c r="M62">
        <v>4567900</v>
      </c>
      <c r="N62">
        <v>1698900</v>
      </c>
      <c r="O62">
        <v>4426800</v>
      </c>
      <c r="P62">
        <v>2086650</v>
      </c>
      <c r="Q62">
        <v>4981675</v>
      </c>
      <c r="R62">
        <v>2287075</v>
      </c>
      <c r="S62">
        <v>8922000</v>
      </c>
      <c r="U62">
        <v>438.25</v>
      </c>
      <c r="V62">
        <v>394.8</v>
      </c>
      <c r="W62">
        <v>349</v>
      </c>
      <c r="X62">
        <v>304.75</v>
      </c>
      <c r="Y62">
        <v>262.10000000000002</v>
      </c>
      <c r="Z62">
        <v>221.75</v>
      </c>
      <c r="AA62">
        <v>183.75</v>
      </c>
      <c r="AB62">
        <v>149.05000000000001</v>
      </c>
      <c r="AC62">
        <v>117.5</v>
      </c>
      <c r="AD62">
        <v>89.85</v>
      </c>
      <c r="AE62">
        <v>66.25</v>
      </c>
      <c r="AF62">
        <v>47.2</v>
      </c>
      <c r="AG62">
        <v>32.299999999999997</v>
      </c>
      <c r="AH62">
        <v>21.1</v>
      </c>
      <c r="AI62">
        <v>13.55</v>
      </c>
      <c r="AJ62">
        <v>8.65</v>
      </c>
      <c r="AK62">
        <v>5.8</v>
      </c>
      <c r="AM62">
        <f t="shared" si="14"/>
        <v>-5087250</v>
      </c>
      <c r="AN62">
        <f t="shared" si="14"/>
        <v>38467.5</v>
      </c>
      <c r="AO62">
        <f t="shared" si="14"/>
        <v>-4210420</v>
      </c>
      <c r="AP62">
        <f t="shared" si="14"/>
        <v>-3015120</v>
      </c>
      <c r="AQ62">
        <f t="shared" si="14"/>
        <v>-13185900</v>
      </c>
      <c r="AR62">
        <f t="shared" si="14"/>
        <v>5781998.75</v>
      </c>
      <c r="AS62">
        <f t="shared" si="14"/>
        <v>6488948.75</v>
      </c>
      <c r="AT62">
        <f t="shared" si="14"/>
        <v>-25447838.75</v>
      </c>
      <c r="AU62">
        <f t="shared" si="14"/>
        <v>25601640</v>
      </c>
      <c r="AV62">
        <f t="shared" si="14"/>
        <v>689107.49999999988</v>
      </c>
      <c r="AW62">
        <f t="shared" si="14"/>
        <v>-5243700</v>
      </c>
      <c r="AX62">
        <f t="shared" si="14"/>
        <v>1485453.125</v>
      </c>
      <c r="AY62">
        <f t="shared" si="14"/>
        <v>2462390</v>
      </c>
      <c r="AZ62">
        <f t="shared" si="14"/>
        <v>982302.5</v>
      </c>
      <c r="BA62">
        <f t="shared" si="14"/>
        <v>1476478.125</v>
      </c>
      <c r="BB62">
        <f t="shared" si="14"/>
        <v>-13200</v>
      </c>
      <c r="BC62">
        <f t="shared" si="51"/>
        <v>-898132.49999999988</v>
      </c>
      <c r="BE62">
        <f t="shared" si="15"/>
        <v>0</v>
      </c>
      <c r="BF62">
        <f t="shared" si="16"/>
        <v>38467.5</v>
      </c>
      <c r="BG62">
        <f t="shared" si="17"/>
        <v>0</v>
      </c>
      <c r="BH62">
        <f t="shared" si="18"/>
        <v>0</v>
      </c>
      <c r="BI62">
        <f t="shared" si="19"/>
        <v>0</v>
      </c>
      <c r="BJ62">
        <f t="shared" si="20"/>
        <v>5781998.75</v>
      </c>
      <c r="BK62">
        <f t="shared" si="21"/>
        <v>6488948.75</v>
      </c>
      <c r="BL62">
        <f t="shared" si="22"/>
        <v>0</v>
      </c>
      <c r="BM62">
        <f t="shared" si="23"/>
        <v>25601640</v>
      </c>
      <c r="BN62">
        <f t="shared" si="24"/>
        <v>689107.49999999988</v>
      </c>
      <c r="BO62">
        <f t="shared" si="25"/>
        <v>0</v>
      </c>
      <c r="BP62">
        <f t="shared" si="26"/>
        <v>1485453.125</v>
      </c>
      <c r="BQ62">
        <f t="shared" si="27"/>
        <v>2462390</v>
      </c>
      <c r="BR62">
        <f t="shared" si="28"/>
        <v>982302.5</v>
      </c>
      <c r="BS62">
        <f t="shared" si="29"/>
        <v>1476478.125</v>
      </c>
      <c r="BT62">
        <f t="shared" si="30"/>
        <v>0</v>
      </c>
      <c r="BU62">
        <f t="shared" si="31"/>
        <v>0</v>
      </c>
      <c r="BW62">
        <f t="shared" si="32"/>
        <v>0</v>
      </c>
      <c r="BX62">
        <f t="shared" si="33"/>
        <v>0</v>
      </c>
      <c r="BY62">
        <f t="shared" si="34"/>
        <v>0</v>
      </c>
      <c r="BZ62">
        <f t="shared" si="35"/>
        <v>0</v>
      </c>
      <c r="CA62">
        <f t="shared" si="36"/>
        <v>0</v>
      </c>
      <c r="CB62">
        <f t="shared" si="37"/>
        <v>0</v>
      </c>
      <c r="CC62">
        <f t="shared" si="38"/>
        <v>0</v>
      </c>
      <c r="CD62">
        <f t="shared" si="39"/>
        <v>0</v>
      </c>
      <c r="CE62">
        <f t="shared" si="40"/>
        <v>0</v>
      </c>
      <c r="CF62">
        <f t="shared" si="41"/>
        <v>0</v>
      </c>
      <c r="CG62">
        <f t="shared" si="42"/>
        <v>0</v>
      </c>
      <c r="CH62">
        <f t="shared" si="43"/>
        <v>0</v>
      </c>
      <c r="CI62">
        <f t="shared" si="44"/>
        <v>0</v>
      </c>
      <c r="CJ62">
        <f t="shared" si="45"/>
        <v>0</v>
      </c>
      <c r="CK62">
        <f t="shared" si="46"/>
        <v>0</v>
      </c>
      <c r="CL62">
        <f t="shared" si="47"/>
        <v>0</v>
      </c>
      <c r="CM62">
        <f t="shared" si="48"/>
        <v>0</v>
      </c>
      <c r="CO62">
        <f>SUM(BE$41:BE62)+SUM(BW$41:BW62)</f>
        <v>5422568.125</v>
      </c>
      <c r="CP62">
        <f>SUM(BF$41:BF62)+SUM(BX$41:BX62)</f>
        <v>1119924.375</v>
      </c>
      <c r="CQ62">
        <f>SUM(BG$41:BG62)+SUM(BY$41:BY62)</f>
        <v>16285904.375</v>
      </c>
      <c r="CR62">
        <f>SUM(BH$41:BH62)+SUM(BZ$41:BZ62)</f>
        <v>-5542848.125</v>
      </c>
      <c r="CS62">
        <f>SUM(BI$41:BI62)+SUM(CA$41:CA62)</f>
        <v>-29658090.625</v>
      </c>
      <c r="CT62">
        <f>SUM(BJ$41:BJ62)+SUM(CB$41:CB62)</f>
        <v>-8972058.75</v>
      </c>
      <c r="CU62">
        <f>SUM(BK$41:BK62)+SUM(CC$41:CC62)</f>
        <v>-14370248.125</v>
      </c>
      <c r="CV62">
        <f>SUM(BL$41:BL62)+SUM(CD$41:CD62)</f>
        <v>-52409090</v>
      </c>
      <c r="CW62">
        <f>SUM(BM$41:BM62)+SUM(CE$41:CE62)</f>
        <v>-33605327.5</v>
      </c>
      <c r="CX62">
        <f>SUM(BN$41:BN62)+SUM(CF$41:CF62)</f>
        <v>-34024791.25</v>
      </c>
      <c r="CY62">
        <f>SUM(BO$41:BO62)+SUM(CG$41:CG62)</f>
        <v>-27507580</v>
      </c>
      <c r="CZ62">
        <f>SUM(BP$41:BP62)+SUM(CH$41:CH62)</f>
        <v>1756873.75</v>
      </c>
      <c r="DA62">
        <f>SUM(BQ$41:BQ62)+SUM(CI$41:CI62)</f>
        <v>-13137372.5</v>
      </c>
      <c r="DB62">
        <f>SUM(BR$41:BR62)+SUM(CJ$41:CJ62)</f>
        <v>-5653112.5</v>
      </c>
      <c r="DC62">
        <f>SUM(BS$41:BS62)+SUM(CK$41:CK62)</f>
        <v>5083653.125</v>
      </c>
      <c r="DD62">
        <f>SUM(BT$41:BT62)+SUM(CL$41:CL62)</f>
        <v>-2622893.75</v>
      </c>
      <c r="DE62">
        <f>SUM(BU$41:BU62)+SUM(CM$41:CM62)</f>
        <v>-2799261.25</v>
      </c>
      <c r="DG62">
        <f t="shared" si="52"/>
        <v>2707455.625</v>
      </c>
      <c r="DH62">
        <f t="shared" si="53"/>
        <v>3650646.25</v>
      </c>
      <c r="DI62">
        <f t="shared" si="54"/>
        <v>14582132.5</v>
      </c>
      <c r="DJ62">
        <f t="shared" si="55"/>
        <v>10706908.125</v>
      </c>
      <c r="DK62">
        <f t="shared" si="56"/>
        <v>49445783.75</v>
      </c>
      <c r="DL62">
        <f t="shared" si="57"/>
        <v>45043845.625</v>
      </c>
      <c r="DM62">
        <f t="shared" si="58"/>
        <v>167106428.75</v>
      </c>
      <c r="DN62">
        <f t="shared" si="59"/>
        <v>203046383.75</v>
      </c>
      <c r="DO62">
        <f t="shared" si="60"/>
        <v>217796741.25</v>
      </c>
      <c r="DP62">
        <f t="shared" si="61"/>
        <v>52790283.75</v>
      </c>
      <c r="DQ62">
        <f t="shared" si="62"/>
        <v>46701750.625</v>
      </c>
      <c r="DR62">
        <f t="shared" si="63"/>
        <v>17849938.75</v>
      </c>
      <c r="DS62">
        <f t="shared" si="64"/>
        <v>31497671.25</v>
      </c>
      <c r="DT62">
        <f t="shared" si="65"/>
        <v>10531935.625</v>
      </c>
      <c r="DU62">
        <f t="shared" si="66"/>
        <v>9145890.625</v>
      </c>
      <c r="DV62">
        <f t="shared" si="67"/>
        <v>2178551.875</v>
      </c>
      <c r="DW62">
        <f t="shared" si="68"/>
        <v>9985833.75</v>
      </c>
      <c r="DZ62" s="31">
        <f t="shared" si="49"/>
        <v>0.5131944444444444</v>
      </c>
      <c r="EA62">
        <f>SUM(BE$41:BE62)-SUM(BW$78:BW99)</f>
        <v>17652340</v>
      </c>
      <c r="EB62">
        <f>-SUM(BW$41:BW62)+SUM(BE$78:BE99)</f>
        <v>8319074.375</v>
      </c>
    </row>
    <row r="63" spans="2:132" x14ac:dyDescent="0.3">
      <c r="B63" s="31">
        <v>0.58125000000000004</v>
      </c>
      <c r="C63" s="32">
        <v>772925</v>
      </c>
      <c r="D63" s="32">
        <v>331625</v>
      </c>
      <c r="E63">
        <v>1716575</v>
      </c>
      <c r="F63">
        <v>531700</v>
      </c>
      <c r="G63">
        <v>2674225</v>
      </c>
      <c r="H63">
        <v>961700</v>
      </c>
      <c r="I63">
        <v>4388675</v>
      </c>
      <c r="J63">
        <v>1731875</v>
      </c>
      <c r="K63">
        <v>5153475</v>
      </c>
      <c r="L63">
        <v>2046425</v>
      </c>
      <c r="M63">
        <v>4245125</v>
      </c>
      <c r="N63">
        <v>1884300</v>
      </c>
      <c r="O63">
        <v>4508925</v>
      </c>
      <c r="P63">
        <v>2118200</v>
      </c>
      <c r="Q63">
        <v>5059025</v>
      </c>
      <c r="R63">
        <v>2268550</v>
      </c>
      <c r="S63">
        <v>9217050</v>
      </c>
      <c r="U63">
        <v>434.5</v>
      </c>
      <c r="V63">
        <v>387.1</v>
      </c>
      <c r="W63">
        <v>342.85</v>
      </c>
      <c r="X63">
        <v>298</v>
      </c>
      <c r="Y63">
        <v>256.14999999999998</v>
      </c>
      <c r="Z63">
        <v>215.8</v>
      </c>
      <c r="AA63">
        <v>177.15</v>
      </c>
      <c r="AB63">
        <v>142.80000000000001</v>
      </c>
      <c r="AC63">
        <v>111.75</v>
      </c>
      <c r="AD63">
        <v>84.85</v>
      </c>
      <c r="AE63">
        <v>61.5</v>
      </c>
      <c r="AF63">
        <v>43.15</v>
      </c>
      <c r="AG63">
        <v>29.05</v>
      </c>
      <c r="AH63">
        <v>18.899999999999999</v>
      </c>
      <c r="AI63">
        <v>11.95</v>
      </c>
      <c r="AJ63">
        <v>7.55</v>
      </c>
      <c r="AK63">
        <v>5.15</v>
      </c>
      <c r="AM63">
        <f t="shared" ref="AM63:BB66" si="69">(C63-C62)*(U63+U62)/2</f>
        <v>-2236421.875</v>
      </c>
      <c r="AN63">
        <f t="shared" si="69"/>
        <v>-1720180.0000000002</v>
      </c>
      <c r="AO63">
        <f t="shared" si="69"/>
        <v>-24067731.875</v>
      </c>
      <c r="AP63">
        <f t="shared" si="69"/>
        <v>-2478809.375</v>
      </c>
      <c r="AQ63">
        <f t="shared" si="69"/>
        <v>1911046.875</v>
      </c>
      <c r="AR63">
        <f t="shared" si="69"/>
        <v>-6158516.25</v>
      </c>
      <c r="AS63">
        <f t="shared" si="69"/>
        <v>-19953258.75</v>
      </c>
      <c r="AT63">
        <f t="shared" si="69"/>
        <v>-33759748.75</v>
      </c>
      <c r="AU63">
        <f t="shared" si="69"/>
        <v>-31292625</v>
      </c>
      <c r="AV63">
        <f t="shared" si="69"/>
        <v>18686348.75</v>
      </c>
      <c r="AW63">
        <f t="shared" si="69"/>
        <v>-20617253.125</v>
      </c>
      <c r="AX63">
        <f t="shared" si="69"/>
        <v>8375444.9999999991</v>
      </c>
      <c r="AY63">
        <f t="shared" si="69"/>
        <v>2519184.3749999995</v>
      </c>
      <c r="AZ63">
        <f t="shared" si="69"/>
        <v>631000</v>
      </c>
      <c r="BA63">
        <f t="shared" si="69"/>
        <v>986212.5</v>
      </c>
      <c r="BB63">
        <f t="shared" si="69"/>
        <v>-150052.5</v>
      </c>
      <c r="BC63">
        <f t="shared" si="51"/>
        <v>1615398.75</v>
      </c>
      <c r="BE63">
        <f t="shared" si="15"/>
        <v>0</v>
      </c>
      <c r="BF63">
        <f t="shared" si="16"/>
        <v>0</v>
      </c>
      <c r="BG63">
        <f t="shared" si="17"/>
        <v>0</v>
      </c>
      <c r="BH63">
        <f t="shared" si="18"/>
        <v>0</v>
      </c>
      <c r="BI63">
        <f t="shared" si="19"/>
        <v>0</v>
      </c>
      <c r="BJ63">
        <f t="shared" si="20"/>
        <v>0</v>
      </c>
      <c r="BK63">
        <f t="shared" si="21"/>
        <v>0</v>
      </c>
      <c r="BL63">
        <f t="shared" si="22"/>
        <v>0</v>
      </c>
      <c r="BM63">
        <f t="shared" si="23"/>
        <v>0</v>
      </c>
      <c r="BN63">
        <f t="shared" si="24"/>
        <v>0</v>
      </c>
      <c r="BO63">
        <f t="shared" si="25"/>
        <v>0</v>
      </c>
      <c r="BP63">
        <f t="shared" si="26"/>
        <v>0</v>
      </c>
      <c r="BQ63">
        <f t="shared" si="27"/>
        <v>0</v>
      </c>
      <c r="BR63">
        <f t="shared" si="28"/>
        <v>0</v>
      </c>
      <c r="BS63">
        <f t="shared" si="29"/>
        <v>0</v>
      </c>
      <c r="BT63">
        <f t="shared" si="30"/>
        <v>0</v>
      </c>
      <c r="BU63">
        <f t="shared" si="31"/>
        <v>0</v>
      </c>
      <c r="BW63">
        <f t="shared" si="32"/>
        <v>0</v>
      </c>
      <c r="BX63">
        <f t="shared" si="33"/>
        <v>0</v>
      </c>
      <c r="BY63">
        <f t="shared" si="34"/>
        <v>0</v>
      </c>
      <c r="BZ63">
        <f t="shared" si="35"/>
        <v>0</v>
      </c>
      <c r="CA63">
        <f t="shared" si="36"/>
        <v>-1911046.875</v>
      </c>
      <c r="CB63">
        <f t="shared" si="37"/>
        <v>0</v>
      </c>
      <c r="CC63">
        <f t="shared" si="38"/>
        <v>0</v>
      </c>
      <c r="CD63">
        <f t="shared" si="39"/>
        <v>0</v>
      </c>
      <c r="CE63">
        <f t="shared" si="40"/>
        <v>0</v>
      </c>
      <c r="CF63">
        <f t="shared" si="41"/>
        <v>-18686348.75</v>
      </c>
      <c r="CG63">
        <f t="shared" si="42"/>
        <v>0</v>
      </c>
      <c r="CH63">
        <f t="shared" si="43"/>
        <v>-8375444.9999999991</v>
      </c>
      <c r="CI63">
        <f t="shared" si="44"/>
        <v>-2519184.3749999995</v>
      </c>
      <c r="CJ63">
        <f t="shared" si="45"/>
        <v>-631000</v>
      </c>
      <c r="CK63">
        <f t="shared" si="46"/>
        <v>-986212.5</v>
      </c>
      <c r="CL63">
        <f t="shared" si="47"/>
        <v>0</v>
      </c>
      <c r="CM63">
        <f t="shared" si="48"/>
        <v>-1615398.75</v>
      </c>
      <c r="CO63">
        <f>SUM(BE$41:BE63)+SUM(BW$41:BW63)</f>
        <v>5422568.125</v>
      </c>
      <c r="CP63">
        <f>SUM(BF$41:BF63)+SUM(BX$41:BX63)</f>
        <v>1119924.375</v>
      </c>
      <c r="CQ63">
        <f>SUM(BG$41:BG63)+SUM(BY$41:BY63)</f>
        <v>16285904.375</v>
      </c>
      <c r="CR63">
        <f>SUM(BH$41:BH63)+SUM(BZ$41:BZ63)</f>
        <v>-5542848.125</v>
      </c>
      <c r="CS63">
        <f>SUM(BI$41:BI63)+SUM(CA$41:CA63)</f>
        <v>-31569137.5</v>
      </c>
      <c r="CT63">
        <f>SUM(BJ$41:BJ63)+SUM(CB$41:CB63)</f>
        <v>-8972058.75</v>
      </c>
      <c r="CU63">
        <f>SUM(BK$41:BK63)+SUM(CC$41:CC63)</f>
        <v>-14370248.125</v>
      </c>
      <c r="CV63">
        <f>SUM(BL$41:BL63)+SUM(CD$41:CD63)</f>
        <v>-52409090</v>
      </c>
      <c r="CW63">
        <f>SUM(BM$41:BM63)+SUM(CE$41:CE63)</f>
        <v>-33605327.5</v>
      </c>
      <c r="CX63">
        <f>SUM(BN$41:BN63)+SUM(CF$41:CF63)</f>
        <v>-52711140</v>
      </c>
      <c r="CY63">
        <f>SUM(BO$41:BO63)+SUM(CG$41:CG63)</f>
        <v>-27507580</v>
      </c>
      <c r="CZ63">
        <f>SUM(BP$41:BP63)+SUM(CH$41:CH63)</f>
        <v>-6618571.25</v>
      </c>
      <c r="DA63">
        <f>SUM(BQ$41:BQ63)+SUM(CI$41:CI63)</f>
        <v>-15656556.875</v>
      </c>
      <c r="DB63">
        <f>SUM(BR$41:BR63)+SUM(CJ$41:CJ63)</f>
        <v>-6284112.5</v>
      </c>
      <c r="DC63">
        <f>SUM(BS$41:BS63)+SUM(CK$41:CK63)</f>
        <v>4097440.625</v>
      </c>
      <c r="DD63">
        <f>SUM(BT$41:BT63)+SUM(CL$41:CL63)</f>
        <v>-2622893.75</v>
      </c>
      <c r="DE63">
        <f>SUM(BU$41:BU63)+SUM(CM$41:CM63)</f>
        <v>-4414660</v>
      </c>
      <c r="DG63">
        <f t="shared" si="52"/>
        <v>3057829.375</v>
      </c>
      <c r="DH63">
        <f t="shared" si="53"/>
        <v>4132095.625</v>
      </c>
      <c r="DI63">
        <f t="shared" si="54"/>
        <v>16162832.5</v>
      </c>
      <c r="DJ63">
        <f t="shared" si="55"/>
        <v>10706908.125</v>
      </c>
      <c r="DK63">
        <f t="shared" si="56"/>
        <v>53737207.5</v>
      </c>
      <c r="DL63">
        <f t="shared" si="57"/>
        <v>45841376.875</v>
      </c>
      <c r="DM63">
        <f t="shared" si="58"/>
        <v>167106428.75</v>
      </c>
      <c r="DN63">
        <f t="shared" si="59"/>
        <v>211382071.25</v>
      </c>
      <c r="DO63">
        <f t="shared" si="60"/>
        <v>227884051.875</v>
      </c>
      <c r="DP63">
        <f t="shared" si="61"/>
        <v>55546563.75</v>
      </c>
      <c r="DQ63">
        <f t="shared" si="62"/>
        <v>57036530</v>
      </c>
      <c r="DR63">
        <f t="shared" si="63"/>
        <v>17997651.25</v>
      </c>
      <c r="DS63">
        <f t="shared" si="64"/>
        <v>33353741.875</v>
      </c>
      <c r="DT63">
        <f t="shared" si="65"/>
        <v>11227530.625</v>
      </c>
      <c r="DU63">
        <f t="shared" si="66"/>
        <v>9145890.625</v>
      </c>
      <c r="DV63">
        <f t="shared" si="67"/>
        <v>1776523.75</v>
      </c>
      <c r="DW63">
        <f t="shared" si="68"/>
        <v>15554289.375</v>
      </c>
      <c r="DZ63" s="31">
        <f t="shared" si="49"/>
        <v>0.55208333333333337</v>
      </c>
      <c r="EA63">
        <f>SUM(BE$41:BE63)-SUM(BW$78:BW100)</f>
        <v>17652340</v>
      </c>
      <c r="EB63">
        <f>-SUM(BW$41:BW63)+SUM(BE$78:BE100)</f>
        <v>8319074.375</v>
      </c>
    </row>
    <row r="64" spans="2:132" x14ac:dyDescent="0.3">
      <c r="B64" s="31">
        <v>0.61319444444444449</v>
      </c>
      <c r="C64">
        <v>754375</v>
      </c>
      <c r="D64">
        <v>325675</v>
      </c>
      <c r="E64">
        <v>1674125</v>
      </c>
      <c r="F64">
        <v>517325</v>
      </c>
      <c r="G64">
        <v>2667475</v>
      </c>
      <c r="H64">
        <v>950000</v>
      </c>
      <c r="I64">
        <v>4287200</v>
      </c>
      <c r="J64">
        <v>1679850</v>
      </c>
      <c r="K64">
        <v>5304475</v>
      </c>
      <c r="L64">
        <v>2139875</v>
      </c>
      <c r="M64">
        <v>4422500</v>
      </c>
      <c r="N64">
        <v>1870725</v>
      </c>
      <c r="O64">
        <v>4508550</v>
      </c>
      <c r="P64">
        <v>2168925</v>
      </c>
      <c r="Q64">
        <v>5130575</v>
      </c>
      <c r="R64">
        <v>2234850</v>
      </c>
      <c r="S64">
        <v>9296775</v>
      </c>
      <c r="U64">
        <v>423.75</v>
      </c>
      <c r="V64">
        <v>376.5</v>
      </c>
      <c r="W64">
        <v>333.2</v>
      </c>
      <c r="X64">
        <v>286.8</v>
      </c>
      <c r="Y64">
        <v>246.4</v>
      </c>
      <c r="Z64">
        <v>206.55</v>
      </c>
      <c r="AA64">
        <v>168.5</v>
      </c>
      <c r="AB64">
        <v>134.6</v>
      </c>
      <c r="AC64">
        <v>104.1</v>
      </c>
      <c r="AD64">
        <v>78.2</v>
      </c>
      <c r="AE64">
        <v>56</v>
      </c>
      <c r="AF64">
        <v>38.700000000000003</v>
      </c>
      <c r="AG64">
        <v>25.7</v>
      </c>
      <c r="AH64">
        <v>16.55</v>
      </c>
      <c r="AI64">
        <v>10.35</v>
      </c>
      <c r="AJ64">
        <v>6.4</v>
      </c>
      <c r="AK64">
        <v>4.5</v>
      </c>
      <c r="AM64">
        <f t="shared" si="69"/>
        <v>-7960268.75</v>
      </c>
      <c r="AN64">
        <f t="shared" si="69"/>
        <v>-2271710</v>
      </c>
      <c r="AO64">
        <f t="shared" si="69"/>
        <v>-14349161.249999998</v>
      </c>
      <c r="AP64">
        <f t="shared" si="69"/>
        <v>-4203250</v>
      </c>
      <c r="AQ64">
        <f t="shared" si="69"/>
        <v>-1696106.2499999998</v>
      </c>
      <c r="AR64">
        <f t="shared" si="69"/>
        <v>-2470747.5</v>
      </c>
      <c r="AS64">
        <f t="shared" si="69"/>
        <v>-17537416.875</v>
      </c>
      <c r="AT64">
        <f t="shared" si="69"/>
        <v>-7215867.4999999991</v>
      </c>
      <c r="AU64">
        <f t="shared" si="69"/>
        <v>16296675</v>
      </c>
      <c r="AV64">
        <f t="shared" si="69"/>
        <v>7618511.2500000009</v>
      </c>
      <c r="AW64">
        <f t="shared" si="69"/>
        <v>10420781.25</v>
      </c>
      <c r="AX64">
        <f t="shared" si="69"/>
        <v>-555556.875</v>
      </c>
      <c r="AY64">
        <f t="shared" si="69"/>
        <v>-10265.625</v>
      </c>
      <c r="AZ64">
        <f t="shared" si="69"/>
        <v>899100.62500000012</v>
      </c>
      <c r="BA64">
        <f t="shared" si="69"/>
        <v>797782.49999999988</v>
      </c>
      <c r="BB64">
        <f t="shared" si="69"/>
        <v>-235057.5</v>
      </c>
      <c r="BC64">
        <f t="shared" si="51"/>
        <v>384673.125</v>
      </c>
      <c r="BE64">
        <f t="shared" si="15"/>
        <v>0</v>
      </c>
      <c r="BF64">
        <f t="shared" si="16"/>
        <v>0</v>
      </c>
      <c r="BG64">
        <f t="shared" si="17"/>
        <v>0</v>
      </c>
      <c r="BH64">
        <f t="shared" si="18"/>
        <v>0</v>
      </c>
      <c r="BI64">
        <f t="shared" si="19"/>
        <v>0</v>
      </c>
      <c r="BJ64">
        <f t="shared" si="20"/>
        <v>0</v>
      </c>
      <c r="BK64">
        <f t="shared" si="21"/>
        <v>0</v>
      </c>
      <c r="BL64">
        <f t="shared" si="22"/>
        <v>0</v>
      </c>
      <c r="BM64">
        <f t="shared" si="23"/>
        <v>0</v>
      </c>
      <c r="BN64">
        <f t="shared" si="24"/>
        <v>0</v>
      </c>
      <c r="BO64">
        <f t="shared" si="25"/>
        <v>0</v>
      </c>
      <c r="BP64">
        <f t="shared" si="26"/>
        <v>0</v>
      </c>
      <c r="BQ64">
        <f t="shared" si="27"/>
        <v>0</v>
      </c>
      <c r="BR64">
        <f t="shared" si="28"/>
        <v>0</v>
      </c>
      <c r="BS64">
        <f t="shared" si="29"/>
        <v>0</v>
      </c>
      <c r="BT64">
        <f t="shared" si="30"/>
        <v>0</v>
      </c>
      <c r="BU64">
        <f t="shared" si="31"/>
        <v>0</v>
      </c>
      <c r="BW64">
        <f t="shared" si="32"/>
        <v>0</v>
      </c>
      <c r="BX64">
        <f t="shared" si="33"/>
        <v>0</v>
      </c>
      <c r="BY64">
        <f t="shared" si="34"/>
        <v>0</v>
      </c>
      <c r="BZ64">
        <f t="shared" si="35"/>
        <v>0</v>
      </c>
      <c r="CA64">
        <f t="shared" si="36"/>
        <v>0</v>
      </c>
      <c r="CB64">
        <f t="shared" si="37"/>
        <v>0</v>
      </c>
      <c r="CC64">
        <f t="shared" si="38"/>
        <v>0</v>
      </c>
      <c r="CD64">
        <f t="shared" si="39"/>
        <v>0</v>
      </c>
      <c r="CE64">
        <f t="shared" si="40"/>
        <v>-16296675</v>
      </c>
      <c r="CF64">
        <f t="shared" si="41"/>
        <v>-7618511.2500000009</v>
      </c>
      <c r="CG64">
        <f t="shared" si="42"/>
        <v>-10420781.25</v>
      </c>
      <c r="CH64">
        <f t="shared" si="43"/>
        <v>0</v>
      </c>
      <c r="CI64">
        <f t="shared" si="44"/>
        <v>0</v>
      </c>
      <c r="CJ64">
        <f t="shared" si="45"/>
        <v>-899100.62500000012</v>
      </c>
      <c r="CK64">
        <f t="shared" si="46"/>
        <v>-797782.49999999988</v>
      </c>
      <c r="CL64">
        <f t="shared" si="47"/>
        <v>0</v>
      </c>
      <c r="CM64">
        <f t="shared" si="48"/>
        <v>-384673.125</v>
      </c>
      <c r="CO64">
        <f>SUM(BE$41:BE64)+SUM(BW$41:BW64)</f>
        <v>5422568.125</v>
      </c>
      <c r="CP64">
        <f>SUM(BF$41:BF64)+SUM(BX$41:BX64)</f>
        <v>1119924.375</v>
      </c>
      <c r="CQ64">
        <f>SUM(BG$41:BG64)+SUM(BY$41:BY64)</f>
        <v>16285904.375</v>
      </c>
      <c r="CR64">
        <f>SUM(BH$41:BH64)+SUM(BZ$41:BZ64)</f>
        <v>-5542848.125</v>
      </c>
      <c r="CS64">
        <f>SUM(BI$41:BI64)+SUM(CA$41:CA64)</f>
        <v>-31569137.5</v>
      </c>
      <c r="CT64">
        <f>SUM(BJ$41:BJ64)+SUM(CB$41:CB64)</f>
        <v>-8972058.75</v>
      </c>
      <c r="CU64">
        <f>SUM(BK$41:BK64)+SUM(CC$41:CC64)</f>
        <v>-14370248.125</v>
      </c>
      <c r="CV64">
        <f>SUM(BL$41:BL64)+SUM(CD$41:CD64)</f>
        <v>-52409090</v>
      </c>
      <c r="CW64">
        <f>SUM(BM$41:BM64)+SUM(CE$41:CE64)</f>
        <v>-49902002.5</v>
      </c>
      <c r="CX64">
        <f>SUM(BN$41:BN64)+SUM(CF$41:CF64)</f>
        <v>-60329651.25</v>
      </c>
      <c r="CY64">
        <f>SUM(BO$41:BO64)+SUM(CG$41:CG64)</f>
        <v>-37928361.25</v>
      </c>
      <c r="CZ64">
        <f>SUM(BP$41:BP64)+SUM(CH$41:CH64)</f>
        <v>-6618571.25</v>
      </c>
      <c r="DA64">
        <f>SUM(BQ$41:BQ64)+SUM(CI$41:CI64)</f>
        <v>-15656556.875</v>
      </c>
      <c r="DB64">
        <f>SUM(BR$41:BR64)+SUM(CJ$41:CJ64)</f>
        <v>-7183213.125</v>
      </c>
      <c r="DC64">
        <f>SUM(BS$41:BS64)+SUM(CK$41:CK64)</f>
        <v>3299658.125</v>
      </c>
      <c r="DD64">
        <f>SUM(BT$41:BT64)+SUM(CL$41:CL64)</f>
        <v>-2622893.75</v>
      </c>
      <c r="DE64">
        <f>SUM(BU$41:BU64)+SUM(CM$41:CM64)</f>
        <v>-4799333.125</v>
      </c>
      <c r="DG64">
        <f t="shared" si="52"/>
        <v>3057829.375</v>
      </c>
      <c r="DH64">
        <f t="shared" si="53"/>
        <v>4132095.625</v>
      </c>
      <c r="DI64">
        <f t="shared" si="54"/>
        <v>16162832.5</v>
      </c>
      <c r="DJ64">
        <f t="shared" si="55"/>
        <v>10706908.125</v>
      </c>
      <c r="DK64">
        <f t="shared" si="56"/>
        <v>53737207.5</v>
      </c>
      <c r="DL64">
        <f t="shared" si="57"/>
        <v>45841376.875</v>
      </c>
      <c r="DM64">
        <f t="shared" si="58"/>
        <v>167106428.75</v>
      </c>
      <c r="DN64">
        <f t="shared" si="59"/>
        <v>211382071.25</v>
      </c>
      <c r="DO64">
        <f t="shared" si="60"/>
        <v>227884051.875</v>
      </c>
      <c r="DP64">
        <f t="shared" si="61"/>
        <v>55546563.75</v>
      </c>
      <c r="DQ64">
        <f t="shared" si="62"/>
        <v>57036530</v>
      </c>
      <c r="DR64">
        <f t="shared" si="63"/>
        <v>17997651.25</v>
      </c>
      <c r="DS64">
        <f t="shared" si="64"/>
        <v>33353741.875</v>
      </c>
      <c r="DT64">
        <f t="shared" si="65"/>
        <v>13035390.625</v>
      </c>
      <c r="DU64">
        <f t="shared" si="66"/>
        <v>9145890.625</v>
      </c>
      <c r="DV64">
        <f t="shared" si="67"/>
        <v>1776523.75</v>
      </c>
      <c r="DW64">
        <f t="shared" si="68"/>
        <v>16592509.375</v>
      </c>
      <c r="DZ64" s="31">
        <f t="shared" si="49"/>
        <v>0.58125000000000004</v>
      </c>
      <c r="EA64">
        <f>SUM(BE$41:BE64)-SUM(BW$78:BW101)</f>
        <v>17652340</v>
      </c>
      <c r="EB64">
        <f>-SUM(BW$41:BW64)+SUM(BE$78:BE101)</f>
        <v>9037430</v>
      </c>
    </row>
    <row r="65" spans="2:132" x14ac:dyDescent="0.3">
      <c r="B65" s="31">
        <v>0.62638888888888888</v>
      </c>
      <c r="C65">
        <v>729450</v>
      </c>
      <c r="D65">
        <v>323725</v>
      </c>
      <c r="E65">
        <v>1644375</v>
      </c>
      <c r="F65">
        <v>512825</v>
      </c>
      <c r="G65">
        <v>2362425</v>
      </c>
      <c r="H65">
        <v>945325</v>
      </c>
      <c r="I65">
        <v>4200450</v>
      </c>
      <c r="J65">
        <v>1633850</v>
      </c>
      <c r="K65">
        <v>5348150</v>
      </c>
      <c r="L65">
        <v>2133975</v>
      </c>
      <c r="M65">
        <v>4488375</v>
      </c>
      <c r="N65">
        <v>1847850</v>
      </c>
      <c r="O65">
        <v>4466900</v>
      </c>
      <c r="P65">
        <v>2213825</v>
      </c>
      <c r="Q65">
        <v>5228325</v>
      </c>
      <c r="R65">
        <v>2191650</v>
      </c>
      <c r="S65">
        <v>9209700</v>
      </c>
      <c r="U65">
        <v>418.05</v>
      </c>
      <c r="V65">
        <v>372</v>
      </c>
      <c r="W65">
        <v>328</v>
      </c>
      <c r="X65">
        <v>283.7</v>
      </c>
      <c r="Y65">
        <v>241.3</v>
      </c>
      <c r="Z65">
        <v>202.5</v>
      </c>
      <c r="AA65">
        <v>165</v>
      </c>
      <c r="AB65">
        <v>131.55000000000001</v>
      </c>
      <c r="AC65">
        <v>102</v>
      </c>
      <c r="AD65">
        <v>76.5</v>
      </c>
      <c r="AE65">
        <v>54.55</v>
      </c>
      <c r="AF65">
        <v>37.65</v>
      </c>
      <c r="AG65">
        <v>24.75</v>
      </c>
      <c r="AH65">
        <v>15.8</v>
      </c>
      <c r="AI65">
        <v>9.75</v>
      </c>
      <c r="AJ65">
        <v>6</v>
      </c>
      <c r="AK65">
        <v>4.0999999999999996</v>
      </c>
      <c r="AM65">
        <f t="shared" si="69"/>
        <v>-10490932.5</v>
      </c>
      <c r="AN65">
        <f t="shared" si="69"/>
        <v>-729787.5</v>
      </c>
      <c r="AO65">
        <f t="shared" si="69"/>
        <v>-9835350</v>
      </c>
      <c r="AP65">
        <f t="shared" si="69"/>
        <v>-1283625</v>
      </c>
      <c r="AQ65">
        <f t="shared" si="69"/>
        <v>-74386442.5</v>
      </c>
      <c r="AR65">
        <f t="shared" si="69"/>
        <v>-956154.375</v>
      </c>
      <c r="AS65">
        <f t="shared" si="69"/>
        <v>-14465562.5</v>
      </c>
      <c r="AT65">
        <f t="shared" si="69"/>
        <v>-6121449.9999999991</v>
      </c>
      <c r="AU65">
        <f t="shared" si="69"/>
        <v>4500708.75</v>
      </c>
      <c r="AV65">
        <f t="shared" si="69"/>
        <v>-456364.99999999994</v>
      </c>
      <c r="AW65">
        <f t="shared" si="69"/>
        <v>3641240.625</v>
      </c>
      <c r="AX65">
        <f t="shared" si="69"/>
        <v>-873253.12499999988</v>
      </c>
      <c r="AY65">
        <f t="shared" si="69"/>
        <v>-1050621.25</v>
      </c>
      <c r="AZ65">
        <f t="shared" si="69"/>
        <v>726257.5</v>
      </c>
      <c r="BA65">
        <f t="shared" si="69"/>
        <v>982387.50000000012</v>
      </c>
      <c r="BB65">
        <f t="shared" si="69"/>
        <v>-267840</v>
      </c>
      <c r="BC65">
        <f t="shared" si="51"/>
        <v>-374422.5</v>
      </c>
      <c r="BE65">
        <f t="shared" si="15"/>
        <v>0</v>
      </c>
      <c r="BF65">
        <f t="shared" si="16"/>
        <v>0</v>
      </c>
      <c r="BG65">
        <f t="shared" si="17"/>
        <v>0</v>
      </c>
      <c r="BH65">
        <f t="shared" si="18"/>
        <v>0</v>
      </c>
      <c r="BI65">
        <f t="shared" si="19"/>
        <v>0</v>
      </c>
      <c r="BJ65">
        <f t="shared" si="20"/>
        <v>0</v>
      </c>
      <c r="BK65">
        <f t="shared" si="21"/>
        <v>0</v>
      </c>
      <c r="BL65">
        <f t="shared" si="22"/>
        <v>0</v>
      </c>
      <c r="BM65">
        <f t="shared" si="23"/>
        <v>0</v>
      </c>
      <c r="BN65">
        <f t="shared" si="24"/>
        <v>0</v>
      </c>
      <c r="BO65">
        <f t="shared" si="25"/>
        <v>0</v>
      </c>
      <c r="BP65">
        <f t="shared" si="26"/>
        <v>0</v>
      </c>
      <c r="BQ65">
        <f t="shared" si="27"/>
        <v>0</v>
      </c>
      <c r="BR65">
        <f t="shared" si="28"/>
        <v>0</v>
      </c>
      <c r="BS65">
        <f t="shared" si="29"/>
        <v>0</v>
      </c>
      <c r="BT65">
        <f t="shared" si="30"/>
        <v>0</v>
      </c>
      <c r="BU65">
        <f t="shared" si="31"/>
        <v>0</v>
      </c>
      <c r="BW65">
        <f t="shared" si="32"/>
        <v>0</v>
      </c>
      <c r="BX65">
        <f t="shared" si="33"/>
        <v>0</v>
      </c>
      <c r="BY65">
        <f t="shared" si="34"/>
        <v>0</v>
      </c>
      <c r="BZ65">
        <f t="shared" si="35"/>
        <v>0</v>
      </c>
      <c r="CA65">
        <f t="shared" si="36"/>
        <v>0</v>
      </c>
      <c r="CB65">
        <f t="shared" si="37"/>
        <v>0</v>
      </c>
      <c r="CC65">
        <f t="shared" si="38"/>
        <v>0</v>
      </c>
      <c r="CD65">
        <f t="shared" si="39"/>
        <v>0</v>
      </c>
      <c r="CE65">
        <f t="shared" si="40"/>
        <v>-4500708.75</v>
      </c>
      <c r="CF65">
        <f t="shared" si="41"/>
        <v>0</v>
      </c>
      <c r="CG65">
        <f t="shared" si="42"/>
        <v>-3641240.625</v>
      </c>
      <c r="CH65">
        <f t="shared" si="43"/>
        <v>0</v>
      </c>
      <c r="CI65">
        <f t="shared" si="44"/>
        <v>0</v>
      </c>
      <c r="CJ65">
        <f t="shared" si="45"/>
        <v>-726257.5</v>
      </c>
      <c r="CK65">
        <f t="shared" si="46"/>
        <v>-982387.50000000012</v>
      </c>
      <c r="CL65">
        <f t="shared" si="47"/>
        <v>0</v>
      </c>
      <c r="CM65">
        <f t="shared" si="48"/>
        <v>0</v>
      </c>
      <c r="CO65">
        <f>SUM(BE$41:BE65)+SUM(BW$41:BW65)</f>
        <v>5422568.125</v>
      </c>
      <c r="CP65">
        <f>SUM(BF$41:BF65)+SUM(BX$41:BX65)</f>
        <v>1119924.375</v>
      </c>
      <c r="CQ65">
        <f>SUM(BG$41:BG65)+SUM(BY$41:BY65)</f>
        <v>16285904.375</v>
      </c>
      <c r="CR65">
        <f>SUM(BH$41:BH65)+SUM(BZ$41:BZ65)</f>
        <v>-5542848.125</v>
      </c>
      <c r="CS65">
        <f>SUM(BI$41:BI65)+SUM(CA$41:CA65)</f>
        <v>-31569137.5</v>
      </c>
      <c r="CT65">
        <f>SUM(BJ$41:BJ65)+SUM(CB$41:CB65)</f>
        <v>-8972058.75</v>
      </c>
      <c r="CU65">
        <f>SUM(BK$41:BK65)+SUM(CC$41:CC65)</f>
        <v>-14370248.125</v>
      </c>
      <c r="CV65">
        <f>SUM(BL$41:BL65)+SUM(CD$41:CD65)</f>
        <v>-52409090</v>
      </c>
      <c r="CW65">
        <f>SUM(BM$41:BM65)+SUM(CE$41:CE65)</f>
        <v>-54402711.25</v>
      </c>
      <c r="CX65">
        <f>SUM(BN$41:BN65)+SUM(CF$41:CF65)</f>
        <v>-60329651.25</v>
      </c>
      <c r="CY65">
        <f>SUM(BO$41:BO65)+SUM(CG$41:CG65)</f>
        <v>-41569601.875</v>
      </c>
      <c r="CZ65">
        <f>SUM(BP$41:BP65)+SUM(CH$41:CH65)</f>
        <v>-6618571.25</v>
      </c>
      <c r="DA65">
        <f>SUM(BQ$41:BQ65)+SUM(CI$41:CI65)</f>
        <v>-15656556.875</v>
      </c>
      <c r="DB65">
        <f>SUM(BR$41:BR65)+SUM(CJ$41:CJ65)</f>
        <v>-7909470.625</v>
      </c>
      <c r="DC65">
        <f>SUM(BS$41:BS65)+SUM(CK$41:CK65)</f>
        <v>2317270.625</v>
      </c>
      <c r="DD65">
        <f>SUM(BT$41:BT65)+SUM(CL$41:CL65)</f>
        <v>-2622893.75</v>
      </c>
      <c r="DE65">
        <f>SUM(BU$41:BU65)+SUM(CM$41:CM65)</f>
        <v>-4799333.125</v>
      </c>
      <c r="DG65">
        <f t="shared" si="52"/>
        <v>2739138.75</v>
      </c>
      <c r="DH65">
        <f t="shared" si="53"/>
        <v>3169579.375</v>
      </c>
      <c r="DI65">
        <f t="shared" si="54"/>
        <v>13486532.5</v>
      </c>
      <c r="DJ65">
        <f t="shared" si="55"/>
        <v>10293610</v>
      </c>
      <c r="DK65">
        <f t="shared" si="56"/>
        <v>56012611.875</v>
      </c>
      <c r="DL65">
        <f t="shared" si="57"/>
        <v>47343028.125</v>
      </c>
      <c r="DM65">
        <f t="shared" si="58"/>
        <v>171744083.125</v>
      </c>
      <c r="DN65">
        <f t="shared" si="59"/>
        <v>199543388.75</v>
      </c>
      <c r="DO65">
        <f t="shared" si="60"/>
        <v>240119070.625</v>
      </c>
      <c r="DP65">
        <f t="shared" si="61"/>
        <v>58293623.75</v>
      </c>
      <c r="DQ65">
        <f t="shared" si="62"/>
        <v>56052190</v>
      </c>
      <c r="DR65">
        <f t="shared" si="63"/>
        <v>18046178.125</v>
      </c>
      <c r="DS65">
        <f t="shared" si="64"/>
        <v>33081806.25</v>
      </c>
      <c r="DT65">
        <f t="shared" si="65"/>
        <v>11861176.875</v>
      </c>
      <c r="DU65">
        <f t="shared" si="66"/>
        <v>9847673.125</v>
      </c>
      <c r="DV65">
        <f t="shared" si="67"/>
        <v>1922755.625</v>
      </c>
      <c r="DW65">
        <f t="shared" si="68"/>
        <v>15985694.375</v>
      </c>
      <c r="DZ65" s="31">
        <f t="shared" si="49"/>
        <v>0.61319444444444449</v>
      </c>
      <c r="EA65">
        <f>SUM(BE$41:BE65)-SUM(BW$78:BW102)</f>
        <v>19610767.5</v>
      </c>
      <c r="EB65">
        <f>-SUM(BW$41:BW65)+SUM(BE$78:BE102)</f>
        <v>9037430</v>
      </c>
    </row>
    <row r="66" spans="2:132" x14ac:dyDescent="0.3">
      <c r="B66" s="31">
        <v>0.64583333333333337</v>
      </c>
      <c r="C66">
        <v>699250</v>
      </c>
      <c r="D66">
        <v>320050</v>
      </c>
      <c r="E66">
        <v>1605000</v>
      </c>
      <c r="F66">
        <v>492050</v>
      </c>
      <c r="G66">
        <v>2100475</v>
      </c>
      <c r="H66">
        <v>773325</v>
      </c>
      <c r="I66">
        <v>3591600</v>
      </c>
      <c r="J66">
        <v>1357250</v>
      </c>
      <c r="K66">
        <v>4451425</v>
      </c>
      <c r="L66">
        <v>1681000</v>
      </c>
      <c r="M66">
        <v>4348925</v>
      </c>
      <c r="N66">
        <v>1686275</v>
      </c>
      <c r="O66">
        <v>4187300</v>
      </c>
      <c r="P66">
        <v>2221625</v>
      </c>
      <c r="Q66">
        <v>5330825</v>
      </c>
      <c r="R66">
        <v>2592125</v>
      </c>
      <c r="S66">
        <v>9373125</v>
      </c>
      <c r="U66">
        <v>422</v>
      </c>
      <c r="V66">
        <v>374.7</v>
      </c>
      <c r="W66">
        <v>329.45</v>
      </c>
      <c r="X66">
        <v>285.2</v>
      </c>
      <c r="Y66">
        <v>244</v>
      </c>
      <c r="Z66">
        <v>204</v>
      </c>
      <c r="AA66">
        <v>165.5</v>
      </c>
      <c r="AB66">
        <v>132.1</v>
      </c>
      <c r="AC66">
        <v>102.5</v>
      </c>
      <c r="AD66">
        <v>76.099999999999994</v>
      </c>
      <c r="AE66">
        <v>54</v>
      </c>
      <c r="AF66">
        <v>37.299999999999997</v>
      </c>
      <c r="AG66">
        <v>24.65</v>
      </c>
      <c r="AH66">
        <v>15.3</v>
      </c>
      <c r="AI66">
        <v>9.5</v>
      </c>
      <c r="AJ66">
        <v>5.65</v>
      </c>
      <c r="AK66">
        <v>3.85</v>
      </c>
      <c r="AM66">
        <f t="shared" si="69"/>
        <v>-12684755</v>
      </c>
      <c r="AN66">
        <f t="shared" si="69"/>
        <v>-1372061.25</v>
      </c>
      <c r="AO66">
        <f t="shared" si="69"/>
        <v>-12943546.875</v>
      </c>
      <c r="AP66">
        <f t="shared" si="69"/>
        <v>-5909448.75</v>
      </c>
      <c r="AQ66">
        <f t="shared" si="69"/>
        <v>-63562167.5</v>
      </c>
      <c r="AR66">
        <f t="shared" si="69"/>
        <v>-34959000</v>
      </c>
      <c r="AS66">
        <f t="shared" si="69"/>
        <v>-100612462.5</v>
      </c>
      <c r="AT66">
        <f t="shared" si="69"/>
        <v>-36462795</v>
      </c>
      <c r="AU66">
        <f t="shared" si="69"/>
        <v>-91690131.25</v>
      </c>
      <c r="AV66">
        <f t="shared" si="69"/>
        <v>-34561992.5</v>
      </c>
      <c r="AW66">
        <f t="shared" si="69"/>
        <v>-7568648.75</v>
      </c>
      <c r="AX66">
        <f t="shared" si="69"/>
        <v>-6055023.1249999991</v>
      </c>
      <c r="AY66">
        <f t="shared" si="69"/>
        <v>-6906120</v>
      </c>
      <c r="AZ66">
        <f t="shared" si="69"/>
        <v>121290</v>
      </c>
      <c r="BA66">
        <f t="shared" si="69"/>
        <v>986562.5</v>
      </c>
      <c r="BB66">
        <f t="shared" si="69"/>
        <v>2332766.875</v>
      </c>
      <c r="BC66">
        <f t="shared" si="51"/>
        <v>649614.375</v>
      </c>
      <c r="BE66">
        <f t="shared" si="15"/>
        <v>0</v>
      </c>
      <c r="BF66">
        <f t="shared" si="16"/>
        <v>0</v>
      </c>
      <c r="BG66">
        <f t="shared" si="17"/>
        <v>0</v>
      </c>
      <c r="BH66">
        <f t="shared" si="18"/>
        <v>0</v>
      </c>
      <c r="BI66">
        <f t="shared" si="19"/>
        <v>0</v>
      </c>
      <c r="BJ66">
        <f t="shared" si="20"/>
        <v>0</v>
      </c>
      <c r="BK66">
        <f t="shared" si="21"/>
        <v>0</v>
      </c>
      <c r="BL66">
        <f t="shared" si="22"/>
        <v>0</v>
      </c>
      <c r="BM66">
        <f t="shared" si="23"/>
        <v>0</v>
      </c>
      <c r="BN66">
        <f t="shared" si="24"/>
        <v>0</v>
      </c>
      <c r="BO66">
        <f t="shared" si="25"/>
        <v>0</v>
      </c>
      <c r="BP66">
        <f t="shared" si="26"/>
        <v>0</v>
      </c>
      <c r="BQ66">
        <f t="shared" si="27"/>
        <v>0</v>
      </c>
      <c r="BR66">
        <f t="shared" si="28"/>
        <v>0</v>
      </c>
      <c r="BS66">
        <f t="shared" si="29"/>
        <v>0</v>
      </c>
      <c r="BT66">
        <f t="shared" si="30"/>
        <v>0</v>
      </c>
      <c r="BU66">
        <f t="shared" si="31"/>
        <v>0</v>
      </c>
      <c r="BW66">
        <f t="shared" si="32"/>
        <v>0</v>
      </c>
      <c r="BX66">
        <f t="shared" si="33"/>
        <v>0</v>
      </c>
      <c r="BY66">
        <f t="shared" si="34"/>
        <v>0</v>
      </c>
      <c r="BZ66">
        <f t="shared" si="35"/>
        <v>0</v>
      </c>
      <c r="CA66">
        <f t="shared" si="36"/>
        <v>0</v>
      </c>
      <c r="CB66">
        <f t="shared" si="37"/>
        <v>0</v>
      </c>
      <c r="CC66">
        <f t="shared" si="38"/>
        <v>0</v>
      </c>
      <c r="CD66">
        <f t="shared" si="39"/>
        <v>0</v>
      </c>
      <c r="CE66">
        <f t="shared" si="40"/>
        <v>0</v>
      </c>
      <c r="CF66">
        <f t="shared" si="41"/>
        <v>0</v>
      </c>
      <c r="CG66">
        <f t="shared" si="42"/>
        <v>0</v>
      </c>
      <c r="CH66">
        <f t="shared" si="43"/>
        <v>0</v>
      </c>
      <c r="CI66">
        <f t="shared" si="44"/>
        <v>0</v>
      </c>
      <c r="CJ66">
        <f t="shared" si="45"/>
        <v>-121290</v>
      </c>
      <c r="CK66">
        <f t="shared" si="46"/>
        <v>-986562.5</v>
      </c>
      <c r="CL66">
        <f t="shared" si="47"/>
        <v>-2332766.875</v>
      </c>
      <c r="CM66">
        <f t="shared" si="48"/>
        <v>-649614.375</v>
      </c>
      <c r="CO66">
        <f>SUM(BE$41:BE66)+SUM(BW$41:BW66)</f>
        <v>5422568.125</v>
      </c>
      <c r="CP66">
        <f>SUM(BF$41:BF66)+SUM(BX$41:BX66)</f>
        <v>1119924.375</v>
      </c>
      <c r="CQ66">
        <f>SUM(BG$41:BG66)+SUM(BY$41:BY66)</f>
        <v>16285904.375</v>
      </c>
      <c r="CR66">
        <f>SUM(BH$41:BH66)+SUM(BZ$41:BZ66)</f>
        <v>-5542848.125</v>
      </c>
      <c r="CS66">
        <f>SUM(BI$41:BI66)+SUM(CA$41:CA66)</f>
        <v>-31569137.5</v>
      </c>
      <c r="CT66">
        <f>SUM(BJ$41:BJ66)+SUM(CB$41:CB66)</f>
        <v>-8972058.75</v>
      </c>
      <c r="CU66">
        <f>SUM(BK$41:BK66)+SUM(CC$41:CC66)</f>
        <v>-14370248.125</v>
      </c>
      <c r="CV66">
        <f>SUM(BL$41:BL66)+SUM(CD$41:CD66)</f>
        <v>-52409090</v>
      </c>
      <c r="CW66">
        <f>SUM(BM$41:BM66)+SUM(CE$41:CE66)</f>
        <v>-54402711.25</v>
      </c>
      <c r="CX66">
        <f>SUM(BN$41:BN66)+SUM(CF$41:CF66)</f>
        <v>-60329651.25</v>
      </c>
      <c r="CY66">
        <f>SUM(BO$41:BO66)+SUM(CG$41:CG66)</f>
        <v>-41569601.875</v>
      </c>
      <c r="CZ66">
        <f>SUM(BP$41:BP66)+SUM(CH$41:CH66)</f>
        <v>-6618571.25</v>
      </c>
      <c r="DA66">
        <f>SUM(BQ$41:BQ66)+SUM(CI$41:CI66)</f>
        <v>-15656556.875</v>
      </c>
      <c r="DB66">
        <f>SUM(BR$41:BR66)+SUM(CJ$41:CJ66)</f>
        <v>-8030760.625</v>
      </c>
      <c r="DC66">
        <f>SUM(BS$41:BS66)+SUM(CK$41:CK66)</f>
        <v>1330708.125</v>
      </c>
      <c r="DD66">
        <f>SUM(BT$41:BT66)+SUM(CL$41:CL66)</f>
        <v>-4955660.625</v>
      </c>
      <c r="DE66">
        <f>SUM(BU$41:BU66)+SUM(CM$41:CM66)</f>
        <v>-5448947.5</v>
      </c>
      <c r="DG66">
        <f t="shared" si="52"/>
        <v>2814283.75</v>
      </c>
      <c r="DH66">
        <f t="shared" si="53"/>
        <v>3359070.625</v>
      </c>
      <c r="DI66">
        <f t="shared" si="54"/>
        <v>15920292.5</v>
      </c>
      <c r="DJ66">
        <f t="shared" si="55"/>
        <v>10540918.75</v>
      </c>
      <c r="DK66">
        <f t="shared" si="56"/>
        <v>56012611.875</v>
      </c>
      <c r="DL66">
        <f t="shared" si="57"/>
        <v>47343028.125</v>
      </c>
      <c r="DM66">
        <f t="shared" si="58"/>
        <v>145301845.625</v>
      </c>
      <c r="DN66">
        <f t="shared" si="59"/>
        <v>172587835.625</v>
      </c>
      <c r="DO66">
        <f t="shared" si="60"/>
        <v>217230690.625</v>
      </c>
      <c r="DP66">
        <f t="shared" si="61"/>
        <v>55325115</v>
      </c>
      <c r="DQ66">
        <f t="shared" si="62"/>
        <v>45245095</v>
      </c>
      <c r="DR66">
        <f t="shared" si="63"/>
        <v>15040183.125</v>
      </c>
      <c r="DS66">
        <f t="shared" si="64"/>
        <v>31048031.25</v>
      </c>
      <c r="DT66">
        <f t="shared" si="65"/>
        <v>11740432.5</v>
      </c>
      <c r="DU66">
        <f t="shared" si="66"/>
        <v>9512626.875</v>
      </c>
      <c r="DV66">
        <f t="shared" si="67"/>
        <v>1798146.875</v>
      </c>
      <c r="DW66">
        <f t="shared" si="68"/>
        <v>15380810</v>
      </c>
      <c r="DZ66" s="31">
        <f t="shared" si="49"/>
        <v>0.62638888888888888</v>
      </c>
      <c r="EA66">
        <f>SUM(BE$41:BE66)-SUM(BW$78:BW103)</f>
        <v>19610767.5</v>
      </c>
      <c r="EB66">
        <f>-SUM(BW$41:BW66)+SUM(BE$78:BE103)</f>
        <v>9037430</v>
      </c>
    </row>
    <row r="67" spans="2:132" x14ac:dyDescent="0.3">
      <c r="DG67">
        <f t="shared" si="52"/>
        <v>6695253.75</v>
      </c>
      <c r="DH67">
        <f t="shared" si="53"/>
        <v>3359070.625</v>
      </c>
      <c r="DI67">
        <f t="shared" si="54"/>
        <v>15920292.5</v>
      </c>
      <c r="DJ67">
        <f t="shared" si="55"/>
        <v>10540918.75</v>
      </c>
      <c r="DK67">
        <f t="shared" si="56"/>
        <v>59593051.875</v>
      </c>
      <c r="DL67">
        <f t="shared" si="57"/>
        <v>47343028.125</v>
      </c>
      <c r="DM67">
        <f t="shared" si="58"/>
        <v>147396706.25</v>
      </c>
      <c r="DN67">
        <f t="shared" si="59"/>
        <v>181311785</v>
      </c>
      <c r="DO67">
        <f t="shared" si="60"/>
        <v>224284365</v>
      </c>
      <c r="DP67">
        <f t="shared" si="61"/>
        <v>59036107.5</v>
      </c>
      <c r="DQ67">
        <f t="shared" si="62"/>
        <v>48939180</v>
      </c>
      <c r="DR67">
        <f t="shared" si="63"/>
        <v>13974694.375</v>
      </c>
      <c r="DS67">
        <f t="shared" si="64"/>
        <v>30899933.125</v>
      </c>
      <c r="DT67">
        <f t="shared" si="65"/>
        <v>9927188.75</v>
      </c>
      <c r="DU67">
        <f t="shared" si="66"/>
        <v>9013663.75</v>
      </c>
      <c r="DV67">
        <f t="shared" si="67"/>
        <v>1818841.25</v>
      </c>
      <c r="DW67">
        <f t="shared" si="68"/>
        <v>15698505</v>
      </c>
      <c r="DZ67" s="31">
        <f t="shared" si="49"/>
        <v>0.64583333333333337</v>
      </c>
      <c r="EA67">
        <f>SUM(BE$41:BE67)-SUM(BW$78:BW104)</f>
        <v>19610767.5</v>
      </c>
      <c r="EB67">
        <f>-SUM(BW$41:BW67)+SUM(BE$78:BE104)</f>
        <v>9037430</v>
      </c>
    </row>
    <row r="68" spans="2:132" x14ac:dyDescent="0.3">
      <c r="DG68">
        <f t="shared" si="52"/>
        <v>-3402713.125</v>
      </c>
      <c r="DH68">
        <f t="shared" si="53"/>
        <v>-140028.125</v>
      </c>
      <c r="DI68">
        <f t="shared" si="54"/>
        <v>14131582.5</v>
      </c>
      <c r="DJ68">
        <f t="shared" si="55"/>
        <v>7795968.75</v>
      </c>
      <c r="DK68">
        <f t="shared" si="56"/>
        <v>51986303.125</v>
      </c>
      <c r="DL68">
        <f t="shared" si="57"/>
        <v>42274708.125</v>
      </c>
      <c r="DM68">
        <f t="shared" si="58"/>
        <v>126362457.5</v>
      </c>
      <c r="DN68">
        <f t="shared" si="59"/>
        <v>151290035</v>
      </c>
      <c r="DO68">
        <f t="shared" si="60"/>
        <v>196575407.5</v>
      </c>
      <c r="DP68">
        <f t="shared" si="61"/>
        <v>53582244.375</v>
      </c>
      <c r="DQ68">
        <f t="shared" si="62"/>
        <v>37015850</v>
      </c>
      <c r="DR68">
        <f t="shared" si="63"/>
        <v>13974694.375</v>
      </c>
      <c r="DS68">
        <f t="shared" si="64"/>
        <v>29392263.75</v>
      </c>
      <c r="DT68">
        <f t="shared" si="65"/>
        <v>10149023.125</v>
      </c>
      <c r="DU68">
        <f t="shared" si="66"/>
        <v>8028223.75</v>
      </c>
      <c r="DV68">
        <f t="shared" si="67"/>
        <v>1818841.25</v>
      </c>
      <c r="DW68">
        <f t="shared" si="68"/>
        <v>15593862.5</v>
      </c>
      <c r="DZ68" s="31"/>
    </row>
    <row r="69" spans="2:132" x14ac:dyDescent="0.3">
      <c r="DG69">
        <f t="shared" si="52"/>
        <v>-5290155.625</v>
      </c>
      <c r="DH69">
        <f t="shared" si="53"/>
        <v>-633856.25</v>
      </c>
      <c r="DI69">
        <f t="shared" si="54"/>
        <v>7227501.25</v>
      </c>
      <c r="DJ69">
        <f t="shared" si="55"/>
        <v>5423696.25</v>
      </c>
      <c r="DK69">
        <f t="shared" si="56"/>
        <v>49580703.125</v>
      </c>
      <c r="DL69">
        <f t="shared" si="57"/>
        <v>32642418.125</v>
      </c>
      <c r="DM69">
        <f t="shared" si="58"/>
        <v>99692250</v>
      </c>
      <c r="DN69">
        <f t="shared" si="59"/>
        <v>127752647.5</v>
      </c>
      <c r="DO69">
        <f t="shared" si="60"/>
        <v>163251837.5</v>
      </c>
      <c r="DP69">
        <f t="shared" si="61"/>
        <v>44880618.75</v>
      </c>
      <c r="DQ69">
        <f t="shared" si="62"/>
        <v>47798673.125</v>
      </c>
      <c r="DR69">
        <f t="shared" si="63"/>
        <v>12885133.75</v>
      </c>
      <c r="DS69">
        <f t="shared" si="64"/>
        <v>31843908.75</v>
      </c>
      <c r="DT69">
        <f t="shared" si="65"/>
        <v>9692828.75</v>
      </c>
      <c r="DU69">
        <f t="shared" si="66"/>
        <v>3841595.625</v>
      </c>
      <c r="DV69">
        <f t="shared" si="67"/>
        <v>1209810</v>
      </c>
      <c r="DW69">
        <f t="shared" si="68"/>
        <v>15218521.25</v>
      </c>
      <c r="DZ69" s="31"/>
    </row>
    <row r="70" spans="2:132" x14ac:dyDescent="0.3">
      <c r="DG70">
        <f t="shared" si="52"/>
        <v>-5469441.875</v>
      </c>
      <c r="DH70">
        <f t="shared" si="53"/>
        <v>-1393448.125</v>
      </c>
      <c r="DI70">
        <f t="shared" si="54"/>
        <v>22056098.125</v>
      </c>
      <c r="DJ70">
        <f t="shared" si="55"/>
        <v>5680740</v>
      </c>
      <c r="DK70">
        <f t="shared" si="56"/>
        <v>53776533.125</v>
      </c>
      <c r="DL70">
        <f t="shared" si="57"/>
        <v>30811446.875</v>
      </c>
      <c r="DM70">
        <f t="shared" si="58"/>
        <v>84313561.875</v>
      </c>
      <c r="DN70">
        <f t="shared" si="59"/>
        <v>119383310.625</v>
      </c>
      <c r="DO70">
        <f t="shared" si="60"/>
        <v>153935316.25</v>
      </c>
      <c r="DP70">
        <f t="shared" si="61"/>
        <v>36734622.5</v>
      </c>
      <c r="DQ70">
        <f t="shared" si="62"/>
        <v>47157245.625</v>
      </c>
      <c r="DR70">
        <f t="shared" si="63"/>
        <v>14426421.25</v>
      </c>
      <c r="DS70">
        <f t="shared" si="64"/>
        <v>34271557.5</v>
      </c>
      <c r="DT70">
        <f t="shared" si="65"/>
        <v>8859416.875</v>
      </c>
      <c r="DU70">
        <f t="shared" si="66"/>
        <v>3353875.625</v>
      </c>
      <c r="DV70">
        <f t="shared" si="67"/>
        <v>1551883.125</v>
      </c>
      <c r="DW70">
        <f t="shared" si="68"/>
        <v>17068294.375</v>
      </c>
      <c r="DZ70" s="31"/>
    </row>
    <row r="71" spans="2:132" x14ac:dyDescent="0.3">
      <c r="DG71">
        <f t="shared" si="52"/>
        <v>-7038039.375</v>
      </c>
      <c r="DH71">
        <f t="shared" si="53"/>
        <v>-2033775.625</v>
      </c>
      <c r="DI71">
        <f t="shared" si="54"/>
        <v>26255841.875</v>
      </c>
      <c r="DJ71">
        <f t="shared" si="55"/>
        <v>7441226.25</v>
      </c>
      <c r="DK71">
        <f t="shared" si="56"/>
        <v>60228972.5</v>
      </c>
      <c r="DL71">
        <f t="shared" si="57"/>
        <v>33268515.625</v>
      </c>
      <c r="DM71">
        <f t="shared" si="58"/>
        <v>109904056.875</v>
      </c>
      <c r="DN71">
        <f t="shared" si="59"/>
        <v>123027298.125</v>
      </c>
      <c r="DO71">
        <f t="shared" si="60"/>
        <v>233645210.625</v>
      </c>
      <c r="DP71">
        <f t="shared" si="61"/>
        <v>65324305</v>
      </c>
      <c r="DQ71">
        <f t="shared" si="62"/>
        <v>78794680.625</v>
      </c>
      <c r="DR71">
        <f t="shared" si="63"/>
        <v>22898177.5</v>
      </c>
      <c r="DS71">
        <f t="shared" si="64"/>
        <v>54634301.25</v>
      </c>
      <c r="DT71">
        <f t="shared" si="65"/>
        <v>14764393.125</v>
      </c>
      <c r="DU71">
        <f t="shared" si="66"/>
        <v>5865613.125</v>
      </c>
      <c r="DV71">
        <f t="shared" si="67"/>
        <v>1472025.625</v>
      </c>
      <c r="DW71">
        <f t="shared" si="68"/>
        <v>29057540</v>
      </c>
      <c r="DZ71" s="31"/>
    </row>
    <row r="72" spans="2:132" x14ac:dyDescent="0.3">
      <c r="DG72">
        <f t="shared" si="52"/>
        <v>-7554097.5</v>
      </c>
      <c r="DH72">
        <f t="shared" si="53"/>
        <v>-3883845.625</v>
      </c>
      <c r="DI72">
        <f t="shared" si="54"/>
        <v>24882701.875</v>
      </c>
      <c r="DJ72">
        <f t="shared" si="55"/>
        <v>3165074.375</v>
      </c>
      <c r="DK72">
        <f t="shared" si="56"/>
        <v>57904407.5</v>
      </c>
      <c r="DL72">
        <f t="shared" si="57"/>
        <v>26614067.5</v>
      </c>
      <c r="DM72">
        <f t="shared" si="58"/>
        <v>99729054.375</v>
      </c>
      <c r="DN72">
        <f t="shared" si="59"/>
        <v>116124003.125</v>
      </c>
      <c r="DO72">
        <f t="shared" si="60"/>
        <v>213032712.5</v>
      </c>
      <c r="DP72">
        <f t="shared" si="61"/>
        <v>66117625</v>
      </c>
      <c r="DQ72">
        <f t="shared" si="62"/>
        <v>73207805.625</v>
      </c>
      <c r="DR72">
        <f t="shared" si="63"/>
        <v>20317956.25</v>
      </c>
      <c r="DS72">
        <f t="shared" si="64"/>
        <v>47299631.25</v>
      </c>
      <c r="DT72">
        <f t="shared" si="65"/>
        <v>14471509.375</v>
      </c>
      <c r="DU72">
        <f t="shared" si="66"/>
        <v>5066135</v>
      </c>
      <c r="DV72">
        <f t="shared" si="67"/>
        <v>3255235.625</v>
      </c>
      <c r="DW72">
        <f t="shared" si="68"/>
        <v>28228454.375</v>
      </c>
      <c r="DZ72" s="31"/>
    </row>
    <row r="73" spans="2:132" x14ac:dyDescent="0.3">
      <c r="C73" s="3" t="s">
        <v>23</v>
      </c>
      <c r="DG73">
        <f t="shared" si="52"/>
        <v>-9035021.25</v>
      </c>
      <c r="DH73">
        <f t="shared" si="53"/>
        <v>-4535867.5</v>
      </c>
      <c r="DI73">
        <f t="shared" si="54"/>
        <v>12191579.375</v>
      </c>
      <c r="DJ73">
        <f t="shared" si="55"/>
        <v>1690484.375</v>
      </c>
      <c r="DK73">
        <f t="shared" si="56"/>
        <v>54803626.25</v>
      </c>
      <c r="DL73">
        <f t="shared" si="57"/>
        <v>23536210</v>
      </c>
      <c r="DM73">
        <f t="shared" si="58"/>
        <v>67372374.375</v>
      </c>
      <c r="DN73">
        <f t="shared" si="59"/>
        <v>105228450.625</v>
      </c>
      <c r="DO73">
        <f t="shared" si="60"/>
        <v>122868009.375</v>
      </c>
      <c r="DP73">
        <f t="shared" si="61"/>
        <v>50840346.875</v>
      </c>
      <c r="DQ73">
        <f t="shared" si="62"/>
        <v>31309080.625</v>
      </c>
      <c r="DR73">
        <f t="shared" si="63"/>
        <v>7837782.4999999981</v>
      </c>
      <c r="DS73">
        <f t="shared" si="64"/>
        <v>24666905</v>
      </c>
      <c r="DT73">
        <f t="shared" si="65"/>
        <v>11890067.5</v>
      </c>
      <c r="DU73">
        <f t="shared" si="66"/>
        <v>-3803722.5</v>
      </c>
      <c r="DV73">
        <f t="shared" si="67"/>
        <v>2859063.125</v>
      </c>
      <c r="DW73">
        <f t="shared" si="68"/>
        <v>13917219.375</v>
      </c>
      <c r="DZ73" s="31"/>
    </row>
    <row r="74" spans="2:132" x14ac:dyDescent="0.3">
      <c r="B74" s="1"/>
      <c r="C74">
        <v>24200</v>
      </c>
      <c r="D74">
        <v>24250</v>
      </c>
      <c r="E74">
        <v>24300</v>
      </c>
      <c r="F74">
        <v>24350</v>
      </c>
      <c r="G74">
        <v>24400</v>
      </c>
      <c r="H74">
        <v>24450</v>
      </c>
      <c r="I74">
        <v>24500</v>
      </c>
      <c r="J74">
        <v>24550</v>
      </c>
      <c r="K74">
        <v>24600</v>
      </c>
      <c r="L74">
        <v>24650</v>
      </c>
      <c r="M74">
        <v>24700</v>
      </c>
      <c r="N74">
        <v>24750</v>
      </c>
      <c r="O74">
        <v>24800</v>
      </c>
      <c r="P74">
        <v>24850</v>
      </c>
      <c r="Q74">
        <v>24900</v>
      </c>
      <c r="R74">
        <v>24950</v>
      </c>
      <c r="S74">
        <v>25000</v>
      </c>
      <c r="U74">
        <v>24200</v>
      </c>
      <c r="V74">
        <v>24250</v>
      </c>
      <c r="W74">
        <v>24300</v>
      </c>
      <c r="X74">
        <v>24350</v>
      </c>
      <c r="Y74">
        <v>24400</v>
      </c>
      <c r="Z74">
        <v>24450</v>
      </c>
      <c r="AA74">
        <v>24500</v>
      </c>
      <c r="AB74">
        <v>24550</v>
      </c>
      <c r="AC74">
        <v>24600</v>
      </c>
      <c r="AD74">
        <v>24650</v>
      </c>
      <c r="AE74">
        <v>24700</v>
      </c>
      <c r="AF74">
        <v>24750</v>
      </c>
      <c r="AG74">
        <v>24800</v>
      </c>
      <c r="AH74">
        <v>24850</v>
      </c>
      <c r="AI74">
        <v>24900</v>
      </c>
      <c r="AJ74">
        <v>24950</v>
      </c>
      <c r="AK74">
        <v>25000</v>
      </c>
      <c r="AM74">
        <v>24200</v>
      </c>
      <c r="AN74">
        <v>24250</v>
      </c>
      <c r="AO74">
        <v>24300</v>
      </c>
      <c r="AP74">
        <v>24350</v>
      </c>
      <c r="AQ74">
        <v>24400</v>
      </c>
      <c r="AR74">
        <v>24450</v>
      </c>
      <c r="AS74">
        <v>24500</v>
      </c>
      <c r="AT74">
        <v>24550</v>
      </c>
      <c r="AU74">
        <v>24600</v>
      </c>
      <c r="AV74">
        <v>24650</v>
      </c>
      <c r="AW74">
        <v>24700</v>
      </c>
      <c r="AX74">
        <v>24750</v>
      </c>
      <c r="AY74">
        <v>24800</v>
      </c>
      <c r="AZ74">
        <v>24850</v>
      </c>
      <c r="BA74">
        <v>24900</v>
      </c>
      <c r="BB74">
        <v>24950</v>
      </c>
      <c r="BC74">
        <v>25000</v>
      </c>
      <c r="BE74" s="4" t="s">
        <v>24</v>
      </c>
      <c r="BW74" s="33" t="s">
        <v>25</v>
      </c>
      <c r="CO74" s="22" t="s">
        <v>26</v>
      </c>
      <c r="DG74">
        <f t="shared" si="52"/>
        <v>-9035021.25</v>
      </c>
      <c r="DH74">
        <f t="shared" si="53"/>
        <v>-4535867.5</v>
      </c>
      <c r="DI74">
        <f t="shared" si="54"/>
        <v>-16006821.25</v>
      </c>
      <c r="DJ74">
        <f t="shared" si="55"/>
        <v>1690484.375</v>
      </c>
      <c r="DK74">
        <f t="shared" si="56"/>
        <v>55490282.5</v>
      </c>
      <c r="DL74">
        <f t="shared" si="57"/>
        <v>23536210</v>
      </c>
      <c r="DM74">
        <f t="shared" si="58"/>
        <v>67372374.375</v>
      </c>
      <c r="DN74">
        <f t="shared" si="59"/>
        <v>105228450.625</v>
      </c>
      <c r="DO74">
        <f t="shared" si="60"/>
        <v>122868009.375</v>
      </c>
      <c r="DP74">
        <f t="shared" si="61"/>
        <v>43299778.125</v>
      </c>
      <c r="DQ74">
        <f t="shared" si="62"/>
        <v>31309080.625</v>
      </c>
      <c r="DR74">
        <f t="shared" si="63"/>
        <v>5297504.3749999981</v>
      </c>
      <c r="DS74">
        <f t="shared" si="64"/>
        <v>24666905</v>
      </c>
      <c r="DT74">
        <f t="shared" si="65"/>
        <v>11890067.5</v>
      </c>
      <c r="DU74">
        <f t="shared" si="66"/>
        <v>-5655258.75</v>
      </c>
      <c r="DV74">
        <f t="shared" si="67"/>
        <v>1519957.5</v>
      </c>
      <c r="DW74">
        <f t="shared" si="68"/>
        <v>13917219.375</v>
      </c>
      <c r="DZ74" s="31"/>
    </row>
    <row r="75" spans="2:132" x14ac:dyDescent="0.3">
      <c r="BE75">
        <v>24200</v>
      </c>
      <c r="BF75">
        <v>24250</v>
      </c>
      <c r="BG75">
        <v>24300</v>
      </c>
      <c r="BH75">
        <v>24350</v>
      </c>
      <c r="BI75">
        <v>24400</v>
      </c>
      <c r="BJ75">
        <v>24450</v>
      </c>
      <c r="BK75">
        <v>24500</v>
      </c>
      <c r="BL75">
        <v>24550</v>
      </c>
      <c r="BM75">
        <v>24600</v>
      </c>
      <c r="BN75">
        <v>24650</v>
      </c>
      <c r="BO75">
        <v>24700</v>
      </c>
      <c r="BP75">
        <v>24750</v>
      </c>
      <c r="BQ75">
        <v>24800</v>
      </c>
      <c r="BR75">
        <v>24850</v>
      </c>
      <c r="BS75">
        <v>24900</v>
      </c>
      <c r="BT75">
        <v>24950</v>
      </c>
      <c r="BU75">
        <v>25000</v>
      </c>
      <c r="BW75">
        <v>24200</v>
      </c>
      <c r="BX75">
        <v>24250</v>
      </c>
      <c r="BY75">
        <v>24300</v>
      </c>
      <c r="BZ75">
        <v>24350</v>
      </c>
      <c r="CA75">
        <v>24400</v>
      </c>
      <c r="CB75">
        <v>24450</v>
      </c>
      <c r="CC75">
        <v>24500</v>
      </c>
      <c r="CD75">
        <v>24550</v>
      </c>
      <c r="CE75">
        <v>24600</v>
      </c>
      <c r="CF75">
        <v>24650</v>
      </c>
      <c r="CG75">
        <v>24700</v>
      </c>
      <c r="CH75">
        <v>24750</v>
      </c>
      <c r="CI75">
        <v>24800</v>
      </c>
      <c r="CJ75">
        <v>24850</v>
      </c>
      <c r="CK75">
        <v>24900</v>
      </c>
      <c r="CL75">
        <v>24950</v>
      </c>
      <c r="CM75">
        <v>25000</v>
      </c>
      <c r="CO75">
        <v>24200</v>
      </c>
      <c r="CP75">
        <v>24250</v>
      </c>
      <c r="CQ75">
        <v>24300</v>
      </c>
      <c r="CR75">
        <v>24350</v>
      </c>
      <c r="CS75">
        <v>24400</v>
      </c>
      <c r="CT75">
        <v>24450</v>
      </c>
      <c r="CU75">
        <v>24500</v>
      </c>
      <c r="CV75">
        <v>24550</v>
      </c>
      <c r="CW75">
        <v>24600</v>
      </c>
      <c r="CX75">
        <v>24650</v>
      </c>
      <c r="CY75">
        <v>24700</v>
      </c>
      <c r="CZ75">
        <v>24750</v>
      </c>
      <c r="DA75">
        <v>24800</v>
      </c>
      <c r="DB75">
        <v>24850</v>
      </c>
      <c r="DC75">
        <v>24900</v>
      </c>
      <c r="DD75">
        <v>24950</v>
      </c>
      <c r="DE75">
        <v>25000</v>
      </c>
      <c r="DG75">
        <f t="shared" si="52"/>
        <v>-9035021.25</v>
      </c>
      <c r="DH75">
        <f t="shared" si="53"/>
        <v>-6181192.5</v>
      </c>
      <c r="DI75">
        <f t="shared" si="54"/>
        <v>-16006821.25</v>
      </c>
      <c r="DJ75">
        <f t="shared" si="55"/>
        <v>1690484.375</v>
      </c>
      <c r="DK75">
        <f t="shared" si="56"/>
        <v>55490282.5</v>
      </c>
      <c r="DL75">
        <f t="shared" si="57"/>
        <v>22269175.625</v>
      </c>
      <c r="DM75">
        <f t="shared" si="58"/>
        <v>39744603.75</v>
      </c>
      <c r="DN75">
        <f t="shared" si="59"/>
        <v>90190950.625</v>
      </c>
      <c r="DO75">
        <f t="shared" si="60"/>
        <v>85090576.875</v>
      </c>
      <c r="DP75">
        <f t="shared" si="61"/>
        <v>42201987.5</v>
      </c>
      <c r="DQ75">
        <f t="shared" si="62"/>
        <v>16587362.5</v>
      </c>
      <c r="DR75">
        <f t="shared" si="63"/>
        <v>-697706.25</v>
      </c>
      <c r="DS75">
        <f t="shared" si="64"/>
        <v>25189853.75</v>
      </c>
      <c r="DT75">
        <f t="shared" si="65"/>
        <v>9183235</v>
      </c>
      <c r="DU75">
        <f t="shared" si="66"/>
        <v>-30550143.75</v>
      </c>
      <c r="DV75">
        <f t="shared" si="67"/>
        <v>3436301.875</v>
      </c>
      <c r="DW75">
        <f t="shared" si="68"/>
        <v>14832834.375</v>
      </c>
    </row>
    <row r="76" spans="2:132" x14ac:dyDescent="0.3">
      <c r="B76" s="31">
        <v>0.38611111111111113</v>
      </c>
      <c r="C76">
        <v>3523225</v>
      </c>
      <c r="D76">
        <v>1434100</v>
      </c>
      <c r="E76">
        <v>4476200</v>
      </c>
      <c r="F76">
        <v>1950050</v>
      </c>
      <c r="G76">
        <v>5074900</v>
      </c>
      <c r="H76">
        <v>1284650</v>
      </c>
      <c r="I76">
        <v>3968500</v>
      </c>
      <c r="J76">
        <v>992750</v>
      </c>
      <c r="K76">
        <v>1260125</v>
      </c>
      <c r="L76">
        <v>262325</v>
      </c>
      <c r="M76">
        <v>420500</v>
      </c>
      <c r="N76">
        <v>90925</v>
      </c>
      <c r="O76">
        <v>209500</v>
      </c>
      <c r="P76">
        <v>33450</v>
      </c>
      <c r="Q76">
        <v>28925</v>
      </c>
      <c r="R76">
        <v>8450</v>
      </c>
      <c r="S76">
        <v>189650</v>
      </c>
      <c r="U76">
        <v>19.100000000000001</v>
      </c>
      <c r="V76">
        <v>24.35</v>
      </c>
      <c r="W76">
        <v>30.9</v>
      </c>
      <c r="X76">
        <v>39.25</v>
      </c>
      <c r="Y76">
        <v>49.7</v>
      </c>
      <c r="Z76">
        <v>62.8</v>
      </c>
      <c r="AA76">
        <v>78.849999999999994</v>
      </c>
      <c r="AB76">
        <v>98.6</v>
      </c>
      <c r="AC76">
        <v>121.95</v>
      </c>
      <c r="AD76">
        <v>149.4</v>
      </c>
      <c r="AE76">
        <v>179.65</v>
      </c>
      <c r="AF76">
        <v>214.6</v>
      </c>
      <c r="AG76">
        <v>252.3</v>
      </c>
      <c r="AH76">
        <v>300</v>
      </c>
      <c r="AI76">
        <v>337.9</v>
      </c>
      <c r="AJ76">
        <v>385.35</v>
      </c>
      <c r="AK76">
        <v>431</v>
      </c>
      <c r="DG76">
        <f t="shared" si="52"/>
        <v>-9333265.625</v>
      </c>
      <c r="DH76">
        <f t="shared" si="53"/>
        <v>-7524213.75</v>
      </c>
      <c r="DI76">
        <f t="shared" si="54"/>
        <v>-16958171.25</v>
      </c>
      <c r="DJ76">
        <f t="shared" si="55"/>
        <v>1690484.375</v>
      </c>
      <c r="DK76">
        <f t="shared" si="56"/>
        <v>55002382.5</v>
      </c>
      <c r="DL76">
        <f t="shared" si="57"/>
        <v>12016696.875</v>
      </c>
      <c r="DM76">
        <f t="shared" si="58"/>
        <v>10056748.75</v>
      </c>
      <c r="DN76">
        <f t="shared" si="59"/>
        <v>103935038.125</v>
      </c>
      <c r="DO76">
        <f t="shared" si="60"/>
        <v>171026394.375</v>
      </c>
      <c r="DP76">
        <f t="shared" si="61"/>
        <v>81668587.5</v>
      </c>
      <c r="DQ76">
        <f t="shared" si="62"/>
        <v>50368697.5</v>
      </c>
      <c r="DR76">
        <f t="shared" si="63"/>
        <v>14901840.625</v>
      </c>
      <c r="DS76">
        <f t="shared" si="64"/>
        <v>48539126.25</v>
      </c>
      <c r="DT76">
        <f t="shared" si="65"/>
        <v>11800437.5</v>
      </c>
      <c r="DU76">
        <f t="shared" si="66"/>
        <v>-28152502.5</v>
      </c>
      <c r="DV76">
        <f t="shared" si="67"/>
        <v>3436301.875</v>
      </c>
      <c r="DW76">
        <f t="shared" si="68"/>
        <v>16406315.625</v>
      </c>
    </row>
    <row r="77" spans="2:132" x14ac:dyDescent="0.3">
      <c r="B77" s="31">
        <v>0.38750000000000001</v>
      </c>
      <c r="C77">
        <v>3523225</v>
      </c>
      <c r="D77">
        <v>1434100</v>
      </c>
      <c r="E77">
        <v>4476200</v>
      </c>
      <c r="F77">
        <v>1950050</v>
      </c>
      <c r="G77">
        <v>5074900</v>
      </c>
      <c r="H77">
        <v>1284650</v>
      </c>
      <c r="I77">
        <v>3968500</v>
      </c>
      <c r="J77">
        <v>992750</v>
      </c>
      <c r="K77">
        <v>1260125</v>
      </c>
      <c r="L77">
        <v>262325</v>
      </c>
      <c r="M77">
        <v>420500</v>
      </c>
      <c r="N77">
        <v>90925</v>
      </c>
      <c r="O77">
        <v>209500</v>
      </c>
      <c r="P77">
        <v>33450</v>
      </c>
      <c r="Q77">
        <v>28925</v>
      </c>
      <c r="R77">
        <v>8550</v>
      </c>
      <c r="S77">
        <v>189650</v>
      </c>
      <c r="U77">
        <v>19.45</v>
      </c>
      <c r="V77">
        <v>24.75</v>
      </c>
      <c r="W77">
        <v>31.55</v>
      </c>
      <c r="X77">
        <v>40</v>
      </c>
      <c r="Y77">
        <v>50.3</v>
      </c>
      <c r="Z77">
        <v>63.4</v>
      </c>
      <c r="AA77">
        <v>79.2</v>
      </c>
      <c r="AB77">
        <v>98.65</v>
      </c>
      <c r="AC77">
        <v>121.55</v>
      </c>
      <c r="AD77">
        <v>148.1</v>
      </c>
      <c r="AE77">
        <v>178.55</v>
      </c>
      <c r="AF77">
        <v>212.9</v>
      </c>
      <c r="AG77">
        <v>249.35</v>
      </c>
      <c r="AH77">
        <v>291.39999999999998</v>
      </c>
      <c r="AI77">
        <v>333.3</v>
      </c>
      <c r="AJ77">
        <v>383.65</v>
      </c>
      <c r="AK77">
        <v>425.7</v>
      </c>
      <c r="AM77">
        <f>(C77-C76)*(U77+U76)/2</f>
        <v>0</v>
      </c>
      <c r="AN77">
        <f t="shared" ref="AN77:BC92" si="70">(D77-D76)*(V77+V76)/2</f>
        <v>0</v>
      </c>
      <c r="AO77">
        <f t="shared" si="70"/>
        <v>0</v>
      </c>
      <c r="AP77">
        <f t="shared" si="70"/>
        <v>0</v>
      </c>
      <c r="AQ77">
        <f t="shared" si="70"/>
        <v>0</v>
      </c>
      <c r="AR77">
        <f t="shared" si="70"/>
        <v>0</v>
      </c>
      <c r="AS77">
        <f t="shared" si="70"/>
        <v>0</v>
      </c>
      <c r="AT77">
        <f t="shared" si="70"/>
        <v>0</v>
      </c>
      <c r="AU77">
        <f t="shared" si="70"/>
        <v>0</v>
      </c>
      <c r="AV77">
        <f t="shared" si="70"/>
        <v>0</v>
      </c>
      <c r="AW77">
        <f t="shared" si="70"/>
        <v>0</v>
      </c>
      <c r="AX77">
        <f t="shared" si="70"/>
        <v>0</v>
      </c>
      <c r="AY77">
        <f t="shared" si="70"/>
        <v>0</v>
      </c>
      <c r="AZ77">
        <f t="shared" si="70"/>
        <v>0</v>
      </c>
      <c r="BA77">
        <f t="shared" si="70"/>
        <v>0</v>
      </c>
      <c r="BB77">
        <f t="shared" si="70"/>
        <v>38450</v>
      </c>
      <c r="BC77">
        <f t="shared" si="70"/>
        <v>0</v>
      </c>
      <c r="DG77">
        <f t="shared" si="52"/>
        <v>-9333265.625</v>
      </c>
      <c r="DH77">
        <f t="shared" si="53"/>
        <v>-7524213.75</v>
      </c>
      <c r="DI77">
        <f t="shared" si="54"/>
        <v>-16958171.25</v>
      </c>
      <c r="DJ77">
        <f t="shared" si="55"/>
        <v>1690484.375</v>
      </c>
      <c r="DK77">
        <f t="shared" si="56"/>
        <v>56913429.375</v>
      </c>
      <c r="DL77">
        <f t="shared" si="57"/>
        <v>13097737.5</v>
      </c>
      <c r="DM77">
        <f t="shared" si="58"/>
        <v>10056748.75</v>
      </c>
      <c r="DN77">
        <f t="shared" si="59"/>
        <v>103935038.125</v>
      </c>
      <c r="DO77">
        <f t="shared" si="60"/>
        <v>171026394.375</v>
      </c>
      <c r="DP77">
        <f t="shared" si="61"/>
        <v>100354936.25</v>
      </c>
      <c r="DQ77">
        <f t="shared" si="62"/>
        <v>50368697.5</v>
      </c>
      <c r="DR77">
        <f t="shared" si="63"/>
        <v>23277285.625</v>
      </c>
      <c r="DS77">
        <f t="shared" si="64"/>
        <v>51058310.625</v>
      </c>
      <c r="DT77">
        <f t="shared" si="65"/>
        <v>12431437.5</v>
      </c>
      <c r="DU77">
        <f t="shared" si="66"/>
        <v>-26375961.25</v>
      </c>
      <c r="DV77">
        <f t="shared" si="67"/>
        <v>3436301.875</v>
      </c>
      <c r="DW77">
        <f t="shared" si="68"/>
        <v>18021714.375</v>
      </c>
    </row>
    <row r="78" spans="2:132" x14ac:dyDescent="0.3">
      <c r="B78" s="31">
        <v>0.3888888888888889</v>
      </c>
      <c r="C78">
        <v>3508000</v>
      </c>
      <c r="D78">
        <v>1492675</v>
      </c>
      <c r="E78">
        <v>4635225</v>
      </c>
      <c r="F78">
        <v>2002125</v>
      </c>
      <c r="G78">
        <v>5336925</v>
      </c>
      <c r="H78">
        <v>1464900</v>
      </c>
      <c r="I78">
        <v>4474375</v>
      </c>
      <c r="J78">
        <v>1428775</v>
      </c>
      <c r="K78">
        <v>1802775</v>
      </c>
      <c r="L78">
        <v>348625</v>
      </c>
      <c r="M78">
        <v>476925</v>
      </c>
      <c r="N78">
        <v>109100</v>
      </c>
      <c r="O78">
        <v>244600</v>
      </c>
      <c r="P78">
        <v>37000</v>
      </c>
      <c r="Q78">
        <v>36650</v>
      </c>
      <c r="R78">
        <v>9600</v>
      </c>
      <c r="S78">
        <v>202775</v>
      </c>
      <c r="U78">
        <v>19.899999999999999</v>
      </c>
      <c r="V78">
        <v>25.3</v>
      </c>
      <c r="W78">
        <v>32.200000000000003</v>
      </c>
      <c r="X78">
        <v>40.9</v>
      </c>
      <c r="Y78">
        <v>51.6</v>
      </c>
      <c r="Z78">
        <v>64.95</v>
      </c>
      <c r="AA78">
        <v>81.45</v>
      </c>
      <c r="AB78">
        <v>101.3</v>
      </c>
      <c r="AC78">
        <v>124.25</v>
      </c>
      <c r="AD78">
        <v>151.1</v>
      </c>
      <c r="AE78">
        <v>181.95</v>
      </c>
      <c r="AF78">
        <v>216.9</v>
      </c>
      <c r="AG78">
        <v>254.5</v>
      </c>
      <c r="AH78">
        <v>295.14999999999998</v>
      </c>
      <c r="AI78">
        <v>336.55</v>
      </c>
      <c r="AJ78">
        <v>384.75</v>
      </c>
      <c r="AK78">
        <v>431.7</v>
      </c>
      <c r="AM78">
        <f t="shared" ref="AM78:BB98" si="71">(C78-C77)*(U78+U77)/2</f>
        <v>-299551.87499999994</v>
      </c>
      <c r="AN78">
        <f t="shared" si="70"/>
        <v>1465839.375</v>
      </c>
      <c r="AO78">
        <f t="shared" si="70"/>
        <v>5068921.875</v>
      </c>
      <c r="AP78">
        <f t="shared" si="70"/>
        <v>2106433.75</v>
      </c>
      <c r="AQ78">
        <f t="shared" si="70"/>
        <v>13350173.75</v>
      </c>
      <c r="AR78">
        <f t="shared" si="70"/>
        <v>11567543.75</v>
      </c>
      <c r="AS78">
        <f t="shared" si="70"/>
        <v>40634409.375</v>
      </c>
      <c r="AT78">
        <f t="shared" si="70"/>
        <v>43591599.375</v>
      </c>
      <c r="AU78">
        <f t="shared" si="70"/>
        <v>66691685</v>
      </c>
      <c r="AV78">
        <f t="shared" si="70"/>
        <v>12910480</v>
      </c>
      <c r="AW78">
        <f t="shared" si="70"/>
        <v>10170606.25</v>
      </c>
      <c r="AX78">
        <f t="shared" si="70"/>
        <v>3905807.5</v>
      </c>
      <c r="AY78">
        <f t="shared" si="70"/>
        <v>8842567.5</v>
      </c>
      <c r="AZ78">
        <f t="shared" si="70"/>
        <v>1041126.2499999999</v>
      </c>
      <c r="BA78">
        <f t="shared" si="70"/>
        <v>2587295.625</v>
      </c>
      <c r="BB78">
        <f t="shared" si="70"/>
        <v>403410</v>
      </c>
      <c r="BC78">
        <f t="shared" si="70"/>
        <v>5626687.5</v>
      </c>
      <c r="BE78">
        <f>IF(AND(AM78&gt;0,U78-U77&gt;0),AM78,0)</f>
        <v>0</v>
      </c>
      <c r="BF78">
        <f t="shared" ref="BF78:BF103" si="72">IF(AND(AN78&gt;0,V78-V77&gt;0),AN78,0)</f>
        <v>1465839.375</v>
      </c>
      <c r="BG78">
        <f t="shared" ref="BG78:BG103" si="73">IF(AND(AO78&gt;0,W78-W77&gt;0),AO78,0)</f>
        <v>5068921.875</v>
      </c>
      <c r="BH78">
        <f t="shared" ref="BH78:BH103" si="74">IF(AND(AP78&gt;0,X78-X77&gt;0),AP78,0)</f>
        <v>2106433.75</v>
      </c>
      <c r="BI78">
        <f t="shared" ref="BI78:BI103" si="75">IF(AND(AQ78&gt;0,Y78-Y77&gt;0),AQ78,0)</f>
        <v>13350173.75</v>
      </c>
      <c r="BJ78">
        <f t="shared" ref="BJ78:BJ103" si="76">IF(AND(AR78&gt;0,Z78-Z77&gt;0),AR78,0)</f>
        <v>11567543.75</v>
      </c>
      <c r="BK78">
        <f t="shared" ref="BK78:BK103" si="77">IF(AND(AS78&gt;0,AA78-AA77&gt;0),AS78,0)</f>
        <v>40634409.375</v>
      </c>
      <c r="BL78">
        <f t="shared" ref="BL78:BL103" si="78">IF(AND(AT78&gt;0,AB78-AB77&gt;0),AT78,0)</f>
        <v>43591599.375</v>
      </c>
      <c r="BM78">
        <f t="shared" ref="BM78:BM103" si="79">IF(AND(AU78&gt;0,AC78-AC77&gt;0),AU78,0)</f>
        <v>66691685</v>
      </c>
      <c r="BN78">
        <f t="shared" ref="BN78:BN103" si="80">IF(AND(AV78&gt;0,AD78-AD77&gt;0),AV78,0)</f>
        <v>12910480</v>
      </c>
      <c r="BO78">
        <f t="shared" ref="BO78:BO103" si="81">IF(AND(AW78&gt;0,AE78-AE77&gt;0),AW78,0)</f>
        <v>10170606.25</v>
      </c>
      <c r="BP78">
        <f t="shared" ref="BP78:BP103" si="82">IF(AND(AX78&gt;0,AF78-AF77&gt;0),AX78,0)</f>
        <v>3905807.5</v>
      </c>
      <c r="BQ78">
        <f t="shared" ref="BQ78:BQ103" si="83">IF(AND(AY78&gt;0,AG78-AG77&gt;0),AY78,0)</f>
        <v>8842567.5</v>
      </c>
      <c r="BR78">
        <f t="shared" ref="BR78:BR103" si="84">IF(AND(AZ78&gt;0,AH78-AH77&gt;0),AZ78,0)</f>
        <v>1041126.2499999999</v>
      </c>
      <c r="BS78">
        <f t="shared" ref="BS78:BS103" si="85">IF(AND(BA78&gt;0,AI78-AI77&gt;0),BA78,0)</f>
        <v>2587295.625</v>
      </c>
      <c r="BT78">
        <f t="shared" ref="BT78:BT103" si="86">IF(AND(BB78&gt;0,AJ78-AJ77&gt;0),BB78,0)</f>
        <v>403410</v>
      </c>
      <c r="BU78">
        <f t="shared" ref="BU78:BU103" si="87">IF(AND(BC78&gt;0,AK78-AK77&gt;0),BC78,0)</f>
        <v>5626687.5</v>
      </c>
      <c r="BW78">
        <f>-IF(AND(AM78&gt;0,U78-U77&lt;0),AM78,0)</f>
        <v>0</v>
      </c>
      <c r="BX78">
        <f t="shared" ref="BX78:BX103" si="88">-IF(AND(AN78&gt;0,V78-V77&lt;0),AN78,0)</f>
        <v>0</v>
      </c>
      <c r="BY78">
        <f t="shared" ref="BY78:BY103" si="89">-IF(AND(AO78&gt;0,W78-W77&lt;0),AO78,0)</f>
        <v>0</v>
      </c>
      <c r="BZ78">
        <f t="shared" ref="BZ78:BZ103" si="90">-IF(AND(AP78&gt;0,X78-X77&lt;0),AP78,0)</f>
        <v>0</v>
      </c>
      <c r="CA78">
        <f t="shared" ref="CA78:CA103" si="91">-IF(AND(AQ78&gt;0,Y78-Y77&lt;0),AQ78,0)</f>
        <v>0</v>
      </c>
      <c r="CB78">
        <f t="shared" ref="CB78:CB103" si="92">-IF(AND(AR78&gt;0,Z78-Z77&lt;0),AR78,0)</f>
        <v>0</v>
      </c>
      <c r="CC78">
        <f t="shared" ref="CC78:CC103" si="93">-IF(AND(AS78&gt;0,AA78-AA77&lt;0),AS78,0)</f>
        <v>0</v>
      </c>
      <c r="CD78">
        <f t="shared" ref="CD78:CD103" si="94">-IF(AND(AT78&gt;0,AB78-AB77&lt;0),AT78,0)</f>
        <v>0</v>
      </c>
      <c r="CE78">
        <f t="shared" ref="CE78:CE103" si="95">-IF(AND(AU78&gt;0,AC78-AC77&lt;0),AU78,0)</f>
        <v>0</v>
      </c>
      <c r="CF78">
        <f t="shared" ref="CF78:CF103" si="96">-IF(AND(AV78&gt;0,AD78-AD77&lt;0),AV78,0)</f>
        <v>0</v>
      </c>
      <c r="CG78">
        <f t="shared" ref="CG78:CG103" si="97">-IF(AND(AW78&gt;0,AE78-AE77&lt;0),AW78,0)</f>
        <v>0</v>
      </c>
      <c r="CH78">
        <f t="shared" ref="CH78:CH103" si="98">-IF(AND(AX78&gt;0,AF78-AF77&lt;0),AX78,0)</f>
        <v>0</v>
      </c>
      <c r="CI78">
        <f t="shared" ref="CI78:CI103" si="99">-IF(AND(AY78&gt;0,AG78-AG77&lt;0),AY78,0)</f>
        <v>0</v>
      </c>
      <c r="CJ78">
        <f t="shared" ref="CJ78:CJ103" si="100">-IF(AND(AZ78&gt;0,AH78-AH77&lt;0),AZ78,0)</f>
        <v>0</v>
      </c>
      <c r="CK78">
        <f t="shared" ref="CK78:CK103" si="101">-IF(AND(BA78&gt;0,AI78-AI77&lt;0),BA78,0)</f>
        <v>0</v>
      </c>
      <c r="CL78">
        <f t="shared" ref="CL78:CL103" si="102">-IF(AND(BB78&gt;0,AJ78-AJ77&lt;0),BB78,0)</f>
        <v>0</v>
      </c>
      <c r="CM78">
        <f t="shared" ref="CM78:CM103" si="103">-IF(AND(BC78&gt;0,AK78-AK77&lt;0),BC78,0)</f>
        <v>0</v>
      </c>
      <c r="CO78">
        <f>SUM(BE$78:BE78)+SUM(BW$78:BW78)</f>
        <v>0</v>
      </c>
      <c r="CP78">
        <f>SUM(BF$78:BF78)+SUM(BX$78:BX78)</f>
        <v>1465839.375</v>
      </c>
      <c r="CQ78">
        <f>SUM(BG$78:BG78)+SUM(BY$78:BY78)</f>
        <v>5068921.875</v>
      </c>
      <c r="CR78">
        <f>SUM(BH$78:BH78)+SUM(BZ$78:BZ78)</f>
        <v>2106433.75</v>
      </c>
      <c r="CS78">
        <f>SUM(BI$78:BI78)+SUM(CA$78:CA78)</f>
        <v>13350173.75</v>
      </c>
      <c r="CT78">
        <f>SUM(BJ$78:BJ78)+SUM(CB$78:CB78)</f>
        <v>11567543.75</v>
      </c>
      <c r="CU78">
        <f>SUM(BK$78:BK78)+SUM(CC$78:CC78)</f>
        <v>40634409.375</v>
      </c>
      <c r="CV78">
        <f>SUM(BL$78:BL78)+SUM(CD$78:CD78)</f>
        <v>43591599.375</v>
      </c>
      <c r="CW78">
        <f>SUM(BM$78:BM78)+SUM(CE$78:CE78)</f>
        <v>66691685</v>
      </c>
      <c r="CX78">
        <f>SUM(BN$78:BN78)+SUM(CF$78:CF78)</f>
        <v>12910480</v>
      </c>
      <c r="CY78">
        <f>SUM(BO$78:BO78)+SUM(CG$78:CG78)</f>
        <v>10170606.25</v>
      </c>
      <c r="CZ78">
        <f>SUM(BP$78:BP78)+SUM(CH$78:CH78)</f>
        <v>3905807.5</v>
      </c>
      <c r="DA78">
        <f>SUM(BQ$78:BQ78)+SUM(CI$78:CI78)</f>
        <v>8842567.5</v>
      </c>
      <c r="DB78">
        <f>SUM(BR$78:BR78)+SUM(CJ$78:CJ78)</f>
        <v>1041126.2499999999</v>
      </c>
      <c r="DC78">
        <f>SUM(BS$78:BS78)+SUM(CK$78:CK78)</f>
        <v>2587295.625</v>
      </c>
      <c r="DD78">
        <f>SUM(BT$78:BT78)+SUM(CL$78:CL78)</f>
        <v>403410</v>
      </c>
      <c r="DE78">
        <f>SUM(BU$78:BU78)+SUM(CM$78:CM78)</f>
        <v>5626687.5</v>
      </c>
      <c r="DG78">
        <f t="shared" si="52"/>
        <v>-8614910</v>
      </c>
      <c r="DH78">
        <f t="shared" si="53"/>
        <v>-5858651.25</v>
      </c>
      <c r="DI78">
        <f t="shared" si="54"/>
        <v>-16958171.25</v>
      </c>
      <c r="DJ78">
        <f t="shared" si="55"/>
        <v>1778724.375</v>
      </c>
      <c r="DK78">
        <f t="shared" si="56"/>
        <v>56913429.375</v>
      </c>
      <c r="DL78">
        <f t="shared" si="57"/>
        <v>13097737.5</v>
      </c>
      <c r="DM78">
        <f t="shared" si="58"/>
        <v>10056748.75</v>
      </c>
      <c r="DN78">
        <f t="shared" si="59"/>
        <v>103935038.125</v>
      </c>
      <c r="DO78">
        <f t="shared" si="60"/>
        <v>187323069.375</v>
      </c>
      <c r="DP78">
        <f t="shared" si="61"/>
        <v>107973447.5</v>
      </c>
      <c r="DQ78">
        <f t="shared" si="62"/>
        <v>60789478.75</v>
      </c>
      <c r="DR78">
        <f t="shared" si="63"/>
        <v>23277285.625</v>
      </c>
      <c r="DS78">
        <f t="shared" si="64"/>
        <v>51058310.625</v>
      </c>
      <c r="DT78">
        <f t="shared" si="65"/>
        <v>13330538.125</v>
      </c>
      <c r="DU78">
        <f t="shared" si="66"/>
        <v>-25578178.75</v>
      </c>
      <c r="DV78">
        <f t="shared" si="67"/>
        <v>3436301.875</v>
      </c>
      <c r="DW78">
        <f t="shared" si="68"/>
        <v>18406387.5</v>
      </c>
    </row>
    <row r="79" spans="2:132" x14ac:dyDescent="0.3">
      <c r="B79" s="31">
        <v>0.39027777777777778</v>
      </c>
      <c r="C79">
        <v>3542950</v>
      </c>
      <c r="D79">
        <v>1519925</v>
      </c>
      <c r="E79">
        <v>4678700</v>
      </c>
      <c r="F79">
        <v>1997200</v>
      </c>
      <c r="G79">
        <v>5459000</v>
      </c>
      <c r="H79">
        <v>1547150</v>
      </c>
      <c r="I79">
        <v>4682925</v>
      </c>
      <c r="J79">
        <v>1795800</v>
      </c>
      <c r="K79">
        <v>2049400</v>
      </c>
      <c r="L79">
        <v>393300</v>
      </c>
      <c r="M79">
        <v>492025</v>
      </c>
      <c r="N79">
        <v>117750</v>
      </c>
      <c r="O79">
        <v>258375</v>
      </c>
      <c r="P79">
        <v>38700</v>
      </c>
      <c r="Q79">
        <v>38175</v>
      </c>
      <c r="R79">
        <v>10350</v>
      </c>
      <c r="S79">
        <v>201700</v>
      </c>
      <c r="U79">
        <v>21.7</v>
      </c>
      <c r="V79">
        <v>27.6</v>
      </c>
      <c r="W79">
        <v>35.15</v>
      </c>
      <c r="X79">
        <v>44.4</v>
      </c>
      <c r="Y79">
        <v>55.75</v>
      </c>
      <c r="Z79">
        <v>69.95</v>
      </c>
      <c r="AA79">
        <v>87.1</v>
      </c>
      <c r="AB79">
        <v>107.65</v>
      </c>
      <c r="AC79">
        <v>131.35</v>
      </c>
      <c r="AD79">
        <v>158.94999999999999</v>
      </c>
      <c r="AE79">
        <v>190.3</v>
      </c>
      <c r="AF79">
        <v>225.65</v>
      </c>
      <c r="AG79">
        <v>263.89999999999998</v>
      </c>
      <c r="AH79">
        <v>304.85000000000002</v>
      </c>
      <c r="AI79">
        <v>349</v>
      </c>
      <c r="AJ79">
        <v>392.85</v>
      </c>
      <c r="AK79">
        <v>442.15</v>
      </c>
      <c r="AM79">
        <f t="shared" si="71"/>
        <v>726959.99999999988</v>
      </c>
      <c r="AN79">
        <f t="shared" si="70"/>
        <v>720762.50000000012</v>
      </c>
      <c r="AO79">
        <f t="shared" si="70"/>
        <v>1464020.6249999998</v>
      </c>
      <c r="AP79">
        <f t="shared" si="70"/>
        <v>-210051.25</v>
      </c>
      <c r="AQ79">
        <f t="shared" si="70"/>
        <v>6552375.625</v>
      </c>
      <c r="AR79">
        <f t="shared" si="70"/>
        <v>5547762.5</v>
      </c>
      <c r="AS79">
        <f t="shared" si="70"/>
        <v>17575551.25</v>
      </c>
      <c r="AT79">
        <f t="shared" si="70"/>
        <v>38344936.875</v>
      </c>
      <c r="AU79">
        <f t="shared" si="70"/>
        <v>31518675</v>
      </c>
      <c r="AV79">
        <f t="shared" si="70"/>
        <v>6925741.8749999991</v>
      </c>
      <c r="AW79">
        <f t="shared" si="70"/>
        <v>2810487.5</v>
      </c>
      <c r="AX79">
        <f t="shared" si="70"/>
        <v>1914028.75</v>
      </c>
      <c r="AY79">
        <f t="shared" si="70"/>
        <v>3570480</v>
      </c>
      <c r="AZ79">
        <f t="shared" si="70"/>
        <v>510000</v>
      </c>
      <c r="BA79">
        <f t="shared" si="70"/>
        <v>522731.87499999994</v>
      </c>
      <c r="BB79">
        <f t="shared" si="70"/>
        <v>291600</v>
      </c>
      <c r="BC79">
        <f t="shared" si="70"/>
        <v>-469694.37499999994</v>
      </c>
      <c r="BE79">
        <f t="shared" ref="BE79:BE103" si="104">IF(AND(AM79&gt;0,U79-U78&gt;0),AM79,0)</f>
        <v>726959.99999999988</v>
      </c>
      <c r="BF79">
        <f t="shared" si="72"/>
        <v>720762.50000000012</v>
      </c>
      <c r="BG79">
        <f t="shared" si="73"/>
        <v>1464020.6249999998</v>
      </c>
      <c r="BH79">
        <f t="shared" si="74"/>
        <v>0</v>
      </c>
      <c r="BI79">
        <f t="shared" si="75"/>
        <v>6552375.625</v>
      </c>
      <c r="BJ79">
        <f t="shared" si="76"/>
        <v>5547762.5</v>
      </c>
      <c r="BK79">
        <f t="shared" si="77"/>
        <v>17575551.25</v>
      </c>
      <c r="BL79">
        <f t="shared" si="78"/>
        <v>38344936.875</v>
      </c>
      <c r="BM79">
        <f t="shared" si="79"/>
        <v>31518675</v>
      </c>
      <c r="BN79">
        <f t="shared" si="80"/>
        <v>6925741.8749999991</v>
      </c>
      <c r="BO79">
        <f t="shared" si="81"/>
        <v>2810487.5</v>
      </c>
      <c r="BP79">
        <f t="shared" si="82"/>
        <v>1914028.75</v>
      </c>
      <c r="BQ79">
        <f t="shared" si="83"/>
        <v>3570480</v>
      </c>
      <c r="BR79">
        <f t="shared" si="84"/>
        <v>510000</v>
      </c>
      <c r="BS79">
        <f t="shared" si="85"/>
        <v>522731.87499999994</v>
      </c>
      <c r="BT79">
        <f t="shared" si="86"/>
        <v>291600</v>
      </c>
      <c r="BU79">
        <f t="shared" si="87"/>
        <v>0</v>
      </c>
      <c r="BW79">
        <f t="shared" ref="BW79:BW103" si="105">-IF(AND(AM79&gt;0,U79-U78&lt;0),AM79,0)</f>
        <v>0</v>
      </c>
      <c r="BX79">
        <f t="shared" si="88"/>
        <v>0</v>
      </c>
      <c r="BY79">
        <f t="shared" si="89"/>
        <v>0</v>
      </c>
      <c r="BZ79">
        <f t="shared" si="90"/>
        <v>0</v>
      </c>
      <c r="CA79">
        <f t="shared" si="91"/>
        <v>0</v>
      </c>
      <c r="CB79">
        <f t="shared" si="92"/>
        <v>0</v>
      </c>
      <c r="CC79">
        <f t="shared" si="93"/>
        <v>0</v>
      </c>
      <c r="CD79">
        <f t="shared" si="94"/>
        <v>0</v>
      </c>
      <c r="CE79">
        <f t="shared" si="95"/>
        <v>0</v>
      </c>
      <c r="CF79">
        <f t="shared" si="96"/>
        <v>0</v>
      </c>
      <c r="CG79">
        <f t="shared" si="97"/>
        <v>0</v>
      </c>
      <c r="CH79">
        <f t="shared" si="98"/>
        <v>0</v>
      </c>
      <c r="CI79">
        <f t="shared" si="99"/>
        <v>0</v>
      </c>
      <c r="CJ79">
        <f t="shared" si="100"/>
        <v>0</v>
      </c>
      <c r="CK79">
        <f t="shared" si="101"/>
        <v>0</v>
      </c>
      <c r="CL79">
        <f t="shared" si="102"/>
        <v>0</v>
      </c>
      <c r="CM79">
        <f t="shared" si="103"/>
        <v>0</v>
      </c>
      <c r="CO79">
        <f>SUM(BE$78:BE79)+SUM(BW$78:BW79)</f>
        <v>726959.99999999988</v>
      </c>
      <c r="CP79">
        <f>SUM(BF$78:BF79)+SUM(BX$78:BX79)</f>
        <v>2186601.875</v>
      </c>
      <c r="CQ79">
        <f>SUM(BG$78:BG79)+SUM(BY$78:BY79)</f>
        <v>6532942.5</v>
      </c>
      <c r="CR79">
        <f>SUM(BH$78:BH79)+SUM(BZ$78:BZ79)</f>
        <v>2106433.75</v>
      </c>
      <c r="CS79">
        <f>SUM(BI$78:BI79)+SUM(CA$78:CA79)</f>
        <v>19902549.375</v>
      </c>
      <c r="CT79">
        <f>SUM(BJ$78:BJ79)+SUM(CB$78:CB79)</f>
        <v>17115306.25</v>
      </c>
      <c r="CU79">
        <f>SUM(BK$78:BK79)+SUM(CC$78:CC79)</f>
        <v>58209960.625</v>
      </c>
      <c r="CV79">
        <f>SUM(BL$78:BL79)+SUM(CD$78:CD79)</f>
        <v>81936536.25</v>
      </c>
      <c r="CW79">
        <f>SUM(BM$78:BM79)+SUM(CE$78:CE79)</f>
        <v>98210360</v>
      </c>
      <c r="CX79">
        <f>SUM(BN$78:BN79)+SUM(CF$78:CF79)</f>
        <v>19836221.875</v>
      </c>
      <c r="CY79">
        <f>SUM(BO$78:BO79)+SUM(CG$78:CG79)</f>
        <v>12981093.75</v>
      </c>
      <c r="CZ79">
        <f>SUM(BP$78:BP79)+SUM(CH$78:CH79)</f>
        <v>5819836.25</v>
      </c>
      <c r="DA79">
        <f>SUM(BQ$78:BQ79)+SUM(CI$78:CI79)</f>
        <v>12413047.5</v>
      </c>
      <c r="DB79">
        <f>SUM(BR$78:BR79)+SUM(CJ$78:CJ79)</f>
        <v>1551126.25</v>
      </c>
      <c r="DC79">
        <f>SUM(BS$78:BS79)+SUM(CK$78:CK79)</f>
        <v>3110027.5</v>
      </c>
      <c r="DD79">
        <f>SUM(BT$78:BT79)+SUM(CL$78:CL79)</f>
        <v>695010</v>
      </c>
      <c r="DE79">
        <f>SUM(BU$78:BU79)+SUM(CM$78:CM79)</f>
        <v>5626687.5</v>
      </c>
      <c r="DG79">
        <f t="shared" si="52"/>
        <v>-10573337.5</v>
      </c>
      <c r="DH79">
        <f t="shared" si="53"/>
        <v>-8507988.75</v>
      </c>
      <c r="DI79">
        <f t="shared" si="54"/>
        <v>-16958171.25</v>
      </c>
      <c r="DJ79">
        <f t="shared" si="55"/>
        <v>1778724.375</v>
      </c>
      <c r="DK79">
        <f t="shared" si="56"/>
        <v>56913429.375</v>
      </c>
      <c r="DL79">
        <f t="shared" si="57"/>
        <v>13097737.5</v>
      </c>
      <c r="DM79">
        <f t="shared" si="58"/>
        <v>10056748.75</v>
      </c>
      <c r="DN79">
        <f t="shared" si="59"/>
        <v>103935038.125</v>
      </c>
      <c r="DO79">
        <f t="shared" si="60"/>
        <v>191823778.125</v>
      </c>
      <c r="DP79">
        <f t="shared" si="61"/>
        <v>107973447.5</v>
      </c>
      <c r="DQ79">
        <f t="shared" si="62"/>
        <v>64430719.375</v>
      </c>
      <c r="DR79">
        <f t="shared" si="63"/>
        <v>23277285.625</v>
      </c>
      <c r="DS79">
        <f t="shared" si="64"/>
        <v>51058310.625</v>
      </c>
      <c r="DT79">
        <f t="shared" si="65"/>
        <v>14056795.625</v>
      </c>
      <c r="DU79">
        <f t="shared" si="66"/>
        <v>-24595791.25</v>
      </c>
      <c r="DV79">
        <f t="shared" si="67"/>
        <v>3436301.875</v>
      </c>
      <c r="DW79">
        <f t="shared" si="68"/>
        <v>18406387.5</v>
      </c>
    </row>
    <row r="80" spans="2:132" x14ac:dyDescent="0.3">
      <c r="B80" s="31">
        <v>0.39166666666666666</v>
      </c>
      <c r="C80">
        <v>3542950</v>
      </c>
      <c r="D80">
        <v>1519925</v>
      </c>
      <c r="E80">
        <v>4678700</v>
      </c>
      <c r="F80">
        <v>1997200</v>
      </c>
      <c r="G80">
        <v>5459000</v>
      </c>
      <c r="H80">
        <v>1547150</v>
      </c>
      <c r="I80">
        <v>4682925</v>
      </c>
      <c r="J80">
        <v>1795800</v>
      </c>
      <c r="K80">
        <v>2049400</v>
      </c>
      <c r="L80">
        <v>393300</v>
      </c>
      <c r="M80">
        <v>492025</v>
      </c>
      <c r="N80">
        <v>117750</v>
      </c>
      <c r="O80">
        <v>258375</v>
      </c>
      <c r="P80">
        <v>38700</v>
      </c>
      <c r="Q80">
        <v>38175</v>
      </c>
      <c r="R80">
        <v>10350</v>
      </c>
      <c r="S80">
        <v>201700</v>
      </c>
      <c r="U80">
        <v>19.399999999999999</v>
      </c>
      <c r="V80">
        <v>24.8</v>
      </c>
      <c r="W80">
        <v>31.4</v>
      </c>
      <c r="X80">
        <v>39.799999999999997</v>
      </c>
      <c r="Y80">
        <v>50.55</v>
      </c>
      <c r="Z80">
        <v>63.35</v>
      </c>
      <c r="AA80">
        <v>79.650000000000006</v>
      </c>
      <c r="AB80">
        <v>99.15</v>
      </c>
      <c r="AC80">
        <v>121.6</v>
      </c>
      <c r="AD80">
        <v>148.35</v>
      </c>
      <c r="AE80">
        <v>178.8</v>
      </c>
      <c r="AF80">
        <v>213.25</v>
      </c>
      <c r="AG80">
        <v>251.5</v>
      </c>
      <c r="AH80">
        <v>292.2</v>
      </c>
      <c r="AI80">
        <v>335</v>
      </c>
      <c r="AJ80">
        <v>381.05</v>
      </c>
      <c r="AK80">
        <v>428.7</v>
      </c>
      <c r="AM80">
        <f t="shared" si="71"/>
        <v>0</v>
      </c>
      <c r="AN80">
        <f t="shared" si="70"/>
        <v>0</v>
      </c>
      <c r="AO80">
        <f t="shared" si="70"/>
        <v>0</v>
      </c>
      <c r="AP80">
        <f t="shared" si="70"/>
        <v>0</v>
      </c>
      <c r="AQ80">
        <f t="shared" si="70"/>
        <v>0</v>
      </c>
      <c r="AR80">
        <f t="shared" si="70"/>
        <v>0</v>
      </c>
      <c r="AS80">
        <f t="shared" si="70"/>
        <v>0</v>
      </c>
      <c r="AT80">
        <f t="shared" si="70"/>
        <v>0</v>
      </c>
      <c r="AU80">
        <f t="shared" si="70"/>
        <v>0</v>
      </c>
      <c r="AV80">
        <f t="shared" si="70"/>
        <v>0</v>
      </c>
      <c r="AW80">
        <f t="shared" si="70"/>
        <v>0</v>
      </c>
      <c r="AX80">
        <f t="shared" si="70"/>
        <v>0</v>
      </c>
      <c r="AY80">
        <f t="shared" si="70"/>
        <v>0</v>
      </c>
      <c r="AZ80">
        <f t="shared" si="70"/>
        <v>0</v>
      </c>
      <c r="BA80">
        <f t="shared" si="70"/>
        <v>0</v>
      </c>
      <c r="BB80">
        <f t="shared" si="70"/>
        <v>0</v>
      </c>
      <c r="BC80">
        <f t="shared" si="70"/>
        <v>0</v>
      </c>
      <c r="BE80">
        <f t="shared" si="104"/>
        <v>0</v>
      </c>
      <c r="BF80">
        <f t="shared" si="72"/>
        <v>0</v>
      </c>
      <c r="BG80">
        <f t="shared" si="73"/>
        <v>0</v>
      </c>
      <c r="BH80">
        <f t="shared" si="74"/>
        <v>0</v>
      </c>
      <c r="BI80">
        <f t="shared" si="75"/>
        <v>0</v>
      </c>
      <c r="BJ80">
        <f t="shared" si="76"/>
        <v>0</v>
      </c>
      <c r="BK80">
        <f t="shared" si="77"/>
        <v>0</v>
      </c>
      <c r="BL80">
        <f t="shared" si="78"/>
        <v>0</v>
      </c>
      <c r="BM80">
        <f t="shared" si="79"/>
        <v>0</v>
      </c>
      <c r="BN80">
        <f t="shared" si="80"/>
        <v>0</v>
      </c>
      <c r="BO80">
        <f t="shared" si="81"/>
        <v>0</v>
      </c>
      <c r="BP80">
        <f t="shared" si="82"/>
        <v>0</v>
      </c>
      <c r="BQ80">
        <f t="shared" si="83"/>
        <v>0</v>
      </c>
      <c r="BR80">
        <f t="shared" si="84"/>
        <v>0</v>
      </c>
      <c r="BS80">
        <f t="shared" si="85"/>
        <v>0</v>
      </c>
      <c r="BT80">
        <f t="shared" si="86"/>
        <v>0</v>
      </c>
      <c r="BU80">
        <f t="shared" si="87"/>
        <v>0</v>
      </c>
      <c r="BW80">
        <f t="shared" si="105"/>
        <v>0</v>
      </c>
      <c r="BX80">
        <f t="shared" si="88"/>
        <v>0</v>
      </c>
      <c r="BY80">
        <f t="shared" si="89"/>
        <v>0</v>
      </c>
      <c r="BZ80">
        <f t="shared" si="90"/>
        <v>0</v>
      </c>
      <c r="CA80">
        <f t="shared" si="91"/>
        <v>0</v>
      </c>
      <c r="CB80">
        <f t="shared" si="92"/>
        <v>0</v>
      </c>
      <c r="CC80">
        <f t="shared" si="93"/>
        <v>0</v>
      </c>
      <c r="CD80">
        <f t="shared" si="94"/>
        <v>0</v>
      </c>
      <c r="CE80">
        <f t="shared" si="95"/>
        <v>0</v>
      </c>
      <c r="CF80">
        <f t="shared" si="96"/>
        <v>0</v>
      </c>
      <c r="CG80">
        <f t="shared" si="97"/>
        <v>0</v>
      </c>
      <c r="CH80">
        <f t="shared" si="98"/>
        <v>0</v>
      </c>
      <c r="CI80">
        <f t="shared" si="99"/>
        <v>0</v>
      </c>
      <c r="CJ80">
        <f t="shared" si="100"/>
        <v>0</v>
      </c>
      <c r="CK80">
        <f t="shared" si="101"/>
        <v>0</v>
      </c>
      <c r="CL80">
        <f t="shared" si="102"/>
        <v>0</v>
      </c>
      <c r="CM80">
        <f t="shared" si="103"/>
        <v>0</v>
      </c>
      <c r="CO80">
        <f>SUM(BE$78:BE80)+SUM(BW$78:BW80)</f>
        <v>726959.99999999988</v>
      </c>
      <c r="CP80">
        <f>SUM(BF$78:BF80)+SUM(BX$78:BX80)</f>
        <v>2186601.875</v>
      </c>
      <c r="CQ80">
        <f>SUM(BG$78:BG80)+SUM(BY$78:BY80)</f>
        <v>6532942.5</v>
      </c>
      <c r="CR80">
        <f>SUM(BH$78:BH80)+SUM(BZ$78:BZ80)</f>
        <v>2106433.75</v>
      </c>
      <c r="CS80">
        <f>SUM(BI$78:BI80)+SUM(CA$78:CA80)</f>
        <v>19902549.375</v>
      </c>
      <c r="CT80">
        <f>SUM(BJ$78:BJ80)+SUM(CB$78:CB80)</f>
        <v>17115306.25</v>
      </c>
      <c r="CU80">
        <f>SUM(BK$78:BK80)+SUM(CC$78:CC80)</f>
        <v>58209960.625</v>
      </c>
      <c r="CV80">
        <f>SUM(BL$78:BL80)+SUM(CD$78:CD80)</f>
        <v>81936536.25</v>
      </c>
      <c r="CW80">
        <f>SUM(BM$78:BM80)+SUM(CE$78:CE80)</f>
        <v>98210360</v>
      </c>
      <c r="CX80">
        <f>SUM(BN$78:BN80)+SUM(CF$78:CF80)</f>
        <v>19836221.875</v>
      </c>
      <c r="CY80">
        <f>SUM(BO$78:BO80)+SUM(CG$78:CG80)</f>
        <v>12981093.75</v>
      </c>
      <c r="CZ80">
        <f>SUM(BP$78:BP80)+SUM(CH$78:CH80)</f>
        <v>5819836.25</v>
      </c>
      <c r="DA80">
        <f>SUM(BQ$78:BQ80)+SUM(CI$78:CI80)</f>
        <v>12413047.5</v>
      </c>
      <c r="DB80">
        <f>SUM(BR$78:BR80)+SUM(CJ$78:CJ80)</f>
        <v>1551126.25</v>
      </c>
      <c r="DC80">
        <f>SUM(BS$78:BS80)+SUM(CK$78:CK80)</f>
        <v>3110027.5</v>
      </c>
      <c r="DD80">
        <f>SUM(BT$78:BT80)+SUM(CL$78:CL80)</f>
        <v>695010</v>
      </c>
      <c r="DE80">
        <f>SUM(BU$78:BU80)+SUM(CM$78:CM80)</f>
        <v>5626687.5</v>
      </c>
      <c r="DG80">
        <f t="shared" si="52"/>
        <v>-10573337.5</v>
      </c>
      <c r="DH80">
        <f t="shared" si="53"/>
        <v>-8507988.75</v>
      </c>
      <c r="DI80">
        <f t="shared" si="54"/>
        <v>-16958171.25</v>
      </c>
      <c r="DJ80">
        <f t="shared" si="55"/>
        <v>1778724.375</v>
      </c>
      <c r="DK80">
        <f t="shared" si="56"/>
        <v>56913429.375</v>
      </c>
      <c r="DL80">
        <f t="shared" si="57"/>
        <v>13097737.5</v>
      </c>
      <c r="DM80">
        <f t="shared" si="58"/>
        <v>10056748.75</v>
      </c>
      <c r="DN80">
        <f t="shared" si="59"/>
        <v>103935038.125</v>
      </c>
      <c r="DO80">
        <f t="shared" si="60"/>
        <v>191823778.125</v>
      </c>
      <c r="DP80">
        <f t="shared" si="61"/>
        <v>107973447.5</v>
      </c>
      <c r="DQ80">
        <f t="shared" si="62"/>
        <v>64430719.375</v>
      </c>
      <c r="DR80">
        <f t="shared" si="63"/>
        <v>23277285.625</v>
      </c>
      <c r="DS80">
        <f t="shared" si="64"/>
        <v>51058310.625</v>
      </c>
      <c r="DT80">
        <f t="shared" si="65"/>
        <v>14178085.625</v>
      </c>
      <c r="DU80">
        <f t="shared" si="66"/>
        <v>-23609228.75</v>
      </c>
      <c r="DV80">
        <f t="shared" si="67"/>
        <v>5769068.75</v>
      </c>
      <c r="DW80">
        <f t="shared" si="68"/>
        <v>19056001.875</v>
      </c>
    </row>
    <row r="81" spans="2:109" x14ac:dyDescent="0.3">
      <c r="B81" s="31">
        <v>0.39305555555555555</v>
      </c>
      <c r="C81">
        <v>3621175</v>
      </c>
      <c r="D81">
        <v>1558500</v>
      </c>
      <c r="E81">
        <v>4769100</v>
      </c>
      <c r="F81">
        <v>2056550</v>
      </c>
      <c r="G81">
        <v>5591025</v>
      </c>
      <c r="H81">
        <v>1628850</v>
      </c>
      <c r="I81">
        <v>4984450</v>
      </c>
      <c r="J81">
        <v>2053400</v>
      </c>
      <c r="K81">
        <v>2204725</v>
      </c>
      <c r="L81">
        <v>421625</v>
      </c>
      <c r="M81">
        <v>544475</v>
      </c>
      <c r="N81">
        <v>130175</v>
      </c>
      <c r="O81">
        <v>282700</v>
      </c>
      <c r="P81">
        <v>38275</v>
      </c>
      <c r="Q81">
        <v>38975</v>
      </c>
      <c r="R81">
        <v>10500</v>
      </c>
      <c r="S81">
        <v>203975</v>
      </c>
      <c r="U81">
        <v>19.850000000000001</v>
      </c>
      <c r="V81">
        <v>25.35</v>
      </c>
      <c r="W81">
        <v>32.5</v>
      </c>
      <c r="X81">
        <v>41.1</v>
      </c>
      <c r="Y81">
        <v>51.9</v>
      </c>
      <c r="Z81">
        <v>65.400000000000006</v>
      </c>
      <c r="AA81">
        <v>82.1</v>
      </c>
      <c r="AB81">
        <v>101.55</v>
      </c>
      <c r="AC81">
        <v>125.4</v>
      </c>
      <c r="AD81">
        <v>152.5</v>
      </c>
      <c r="AE81">
        <v>183</v>
      </c>
      <c r="AF81">
        <v>218.55</v>
      </c>
      <c r="AG81">
        <v>256.3</v>
      </c>
      <c r="AH81">
        <v>297.85000000000002</v>
      </c>
      <c r="AI81">
        <v>342.55</v>
      </c>
      <c r="AJ81">
        <v>388.6</v>
      </c>
      <c r="AK81">
        <v>437</v>
      </c>
      <c r="AM81">
        <f t="shared" si="71"/>
        <v>1535165.625</v>
      </c>
      <c r="AN81">
        <f t="shared" si="70"/>
        <v>967268.12500000012</v>
      </c>
      <c r="AO81">
        <f t="shared" si="70"/>
        <v>2888280</v>
      </c>
      <c r="AP81">
        <f t="shared" si="70"/>
        <v>2400707.5</v>
      </c>
      <c r="AQ81">
        <f t="shared" si="70"/>
        <v>6762980.6249999991</v>
      </c>
      <c r="AR81">
        <f t="shared" si="70"/>
        <v>5259437.5</v>
      </c>
      <c r="AS81">
        <f t="shared" si="70"/>
        <v>24385834.375</v>
      </c>
      <c r="AT81">
        <f t="shared" si="70"/>
        <v>25850160</v>
      </c>
      <c r="AU81">
        <f t="shared" si="70"/>
        <v>19182637.5</v>
      </c>
      <c r="AV81">
        <f t="shared" si="70"/>
        <v>4260788.125</v>
      </c>
      <c r="AW81">
        <f t="shared" si="70"/>
        <v>9488205</v>
      </c>
      <c r="AX81">
        <f t="shared" si="70"/>
        <v>2682557.5</v>
      </c>
      <c r="AY81">
        <f t="shared" si="70"/>
        <v>6176117.5</v>
      </c>
      <c r="AZ81">
        <f t="shared" si="70"/>
        <v>-125385.62499999999</v>
      </c>
      <c r="BA81">
        <f t="shared" si="70"/>
        <v>271020</v>
      </c>
      <c r="BB81">
        <f t="shared" si="70"/>
        <v>57723.750000000007</v>
      </c>
      <c r="BC81">
        <f t="shared" si="70"/>
        <v>984733.75</v>
      </c>
      <c r="BE81">
        <f t="shared" si="104"/>
        <v>1535165.625</v>
      </c>
      <c r="BF81">
        <f t="shared" si="72"/>
        <v>967268.12500000012</v>
      </c>
      <c r="BG81">
        <f t="shared" si="73"/>
        <v>2888280</v>
      </c>
      <c r="BH81">
        <f t="shared" si="74"/>
        <v>2400707.5</v>
      </c>
      <c r="BI81">
        <f t="shared" si="75"/>
        <v>6762980.6249999991</v>
      </c>
      <c r="BJ81">
        <f t="shared" si="76"/>
        <v>5259437.5</v>
      </c>
      <c r="BK81">
        <f t="shared" si="77"/>
        <v>24385834.375</v>
      </c>
      <c r="BL81">
        <f t="shared" si="78"/>
        <v>25850160</v>
      </c>
      <c r="BM81">
        <f t="shared" si="79"/>
        <v>19182637.5</v>
      </c>
      <c r="BN81">
        <f t="shared" si="80"/>
        <v>4260788.125</v>
      </c>
      <c r="BO81">
        <f t="shared" si="81"/>
        <v>9488205</v>
      </c>
      <c r="BP81">
        <f t="shared" si="82"/>
        <v>2682557.5</v>
      </c>
      <c r="BQ81">
        <f t="shared" si="83"/>
        <v>6176117.5</v>
      </c>
      <c r="BR81">
        <f t="shared" si="84"/>
        <v>0</v>
      </c>
      <c r="BS81">
        <f t="shared" si="85"/>
        <v>271020</v>
      </c>
      <c r="BT81">
        <f t="shared" si="86"/>
        <v>57723.750000000007</v>
      </c>
      <c r="BU81">
        <f t="shared" si="87"/>
        <v>984733.75</v>
      </c>
      <c r="BW81">
        <f t="shared" si="105"/>
        <v>0</v>
      </c>
      <c r="BX81">
        <f t="shared" si="88"/>
        <v>0</v>
      </c>
      <c r="BY81">
        <f t="shared" si="89"/>
        <v>0</v>
      </c>
      <c r="BZ81">
        <f t="shared" si="90"/>
        <v>0</v>
      </c>
      <c r="CA81">
        <f t="shared" si="91"/>
        <v>0</v>
      </c>
      <c r="CB81">
        <f t="shared" si="92"/>
        <v>0</v>
      </c>
      <c r="CC81">
        <f t="shared" si="93"/>
        <v>0</v>
      </c>
      <c r="CD81">
        <f t="shared" si="94"/>
        <v>0</v>
      </c>
      <c r="CE81">
        <f t="shared" si="95"/>
        <v>0</v>
      </c>
      <c r="CF81">
        <f t="shared" si="96"/>
        <v>0</v>
      </c>
      <c r="CG81">
        <f t="shared" si="97"/>
        <v>0</v>
      </c>
      <c r="CH81">
        <f t="shared" si="98"/>
        <v>0</v>
      </c>
      <c r="CI81">
        <f t="shared" si="99"/>
        <v>0</v>
      </c>
      <c r="CJ81">
        <f t="shared" si="100"/>
        <v>0</v>
      </c>
      <c r="CK81">
        <f t="shared" si="101"/>
        <v>0</v>
      </c>
      <c r="CL81">
        <f t="shared" si="102"/>
        <v>0</v>
      </c>
      <c r="CM81">
        <f t="shared" si="103"/>
        <v>0</v>
      </c>
      <c r="CO81">
        <f>SUM(BE$78:BE81)+SUM(BW$78:BW81)</f>
        <v>2262125.625</v>
      </c>
      <c r="CP81">
        <f>SUM(BF$78:BF81)+SUM(BX$78:BX81)</f>
        <v>3153870</v>
      </c>
      <c r="CQ81">
        <f>SUM(BG$78:BG81)+SUM(BY$78:BY81)</f>
        <v>9421222.5</v>
      </c>
      <c r="CR81">
        <f>SUM(BH$78:BH81)+SUM(BZ$78:BZ81)</f>
        <v>4507141.25</v>
      </c>
      <c r="CS81">
        <f>SUM(BI$78:BI81)+SUM(CA$78:CA81)</f>
        <v>26665530</v>
      </c>
      <c r="CT81">
        <f>SUM(BJ$78:BJ81)+SUM(CB$78:CB81)</f>
        <v>22374743.75</v>
      </c>
      <c r="CU81">
        <f>SUM(BK$78:BK81)+SUM(CC$78:CC81)</f>
        <v>82595795</v>
      </c>
      <c r="CV81">
        <f>SUM(BL$78:BL81)+SUM(CD$78:CD81)</f>
        <v>107786696.25</v>
      </c>
      <c r="CW81">
        <f>SUM(BM$78:BM81)+SUM(CE$78:CE81)</f>
        <v>117392997.5</v>
      </c>
      <c r="CX81">
        <f>SUM(BN$78:BN81)+SUM(CF$78:CF81)</f>
        <v>24097010</v>
      </c>
      <c r="CY81">
        <f>SUM(BO$78:BO81)+SUM(CG$78:CG81)</f>
        <v>22469298.75</v>
      </c>
      <c r="CZ81">
        <f>SUM(BP$78:BP81)+SUM(CH$78:CH81)</f>
        <v>8502393.75</v>
      </c>
      <c r="DA81">
        <f>SUM(BQ$78:BQ81)+SUM(CI$78:CI81)</f>
        <v>18589165</v>
      </c>
      <c r="DB81">
        <f>SUM(BR$78:BR81)+SUM(CJ$78:CJ81)</f>
        <v>1551126.25</v>
      </c>
      <c r="DC81">
        <f>SUM(BS$78:BS81)+SUM(CK$78:CK81)</f>
        <v>3381047.5</v>
      </c>
      <c r="DD81">
        <f>SUM(BT$78:BT81)+SUM(CL$78:CL81)</f>
        <v>752733.75</v>
      </c>
      <c r="DE81">
        <f>SUM(BU$78:BU81)+SUM(CM$78:CM81)</f>
        <v>6611421.25</v>
      </c>
    </row>
    <row r="82" spans="2:109" x14ac:dyDescent="0.3">
      <c r="B82" s="31">
        <v>0.39444444444444443</v>
      </c>
      <c r="C82">
        <v>3661550</v>
      </c>
      <c r="D82">
        <v>1586250</v>
      </c>
      <c r="E82">
        <v>4834075</v>
      </c>
      <c r="F82">
        <v>2096075</v>
      </c>
      <c r="G82">
        <v>5610600</v>
      </c>
      <c r="H82">
        <v>1672725</v>
      </c>
      <c r="I82">
        <v>5074500</v>
      </c>
      <c r="J82">
        <v>2157950</v>
      </c>
      <c r="K82">
        <v>2256675</v>
      </c>
      <c r="L82">
        <v>436500</v>
      </c>
      <c r="M82">
        <v>572350</v>
      </c>
      <c r="N82">
        <v>129475</v>
      </c>
      <c r="O82">
        <v>289500</v>
      </c>
      <c r="P82">
        <v>41775</v>
      </c>
      <c r="Q82">
        <v>37575</v>
      </c>
      <c r="R82">
        <v>10500</v>
      </c>
      <c r="S82">
        <v>205550</v>
      </c>
      <c r="U82">
        <v>19.75</v>
      </c>
      <c r="V82">
        <v>25.05</v>
      </c>
      <c r="W82">
        <v>32.049999999999997</v>
      </c>
      <c r="X82">
        <v>40.65</v>
      </c>
      <c r="Y82">
        <v>51.35</v>
      </c>
      <c r="Z82">
        <v>64.55</v>
      </c>
      <c r="AA82">
        <v>81.150000000000006</v>
      </c>
      <c r="AB82">
        <v>100.3</v>
      </c>
      <c r="AC82">
        <v>123.45</v>
      </c>
      <c r="AD82">
        <v>150.55000000000001</v>
      </c>
      <c r="AE82">
        <v>181.35</v>
      </c>
      <c r="AF82">
        <v>215.75</v>
      </c>
      <c r="AG82">
        <v>254.2</v>
      </c>
      <c r="AH82">
        <v>295.55</v>
      </c>
      <c r="AI82">
        <v>337.95</v>
      </c>
      <c r="AJ82">
        <v>393.35</v>
      </c>
      <c r="AK82">
        <v>432.45</v>
      </c>
      <c r="AM82">
        <f t="shared" si="71"/>
        <v>799425</v>
      </c>
      <c r="AN82">
        <f t="shared" si="70"/>
        <v>699300.00000000012</v>
      </c>
      <c r="AO82">
        <f t="shared" si="70"/>
        <v>2097068.125</v>
      </c>
      <c r="AP82">
        <f t="shared" si="70"/>
        <v>1615584.375</v>
      </c>
      <c r="AQ82">
        <f t="shared" si="70"/>
        <v>1010559.375</v>
      </c>
      <c r="AR82">
        <f t="shared" si="70"/>
        <v>2850778.1249999995</v>
      </c>
      <c r="AS82">
        <f t="shared" si="70"/>
        <v>7350331.25</v>
      </c>
      <c r="AT82">
        <f t="shared" si="70"/>
        <v>10551708.75</v>
      </c>
      <c r="AU82">
        <f t="shared" si="70"/>
        <v>6463878.7500000009</v>
      </c>
      <c r="AV82">
        <f t="shared" si="70"/>
        <v>2253934.375</v>
      </c>
      <c r="AW82">
        <f t="shared" si="70"/>
        <v>5078128.125</v>
      </c>
      <c r="AX82">
        <f t="shared" si="70"/>
        <v>-152005</v>
      </c>
      <c r="AY82">
        <f t="shared" si="70"/>
        <v>1735700</v>
      </c>
      <c r="AZ82">
        <f t="shared" si="70"/>
        <v>1038450.0000000001</v>
      </c>
      <c r="BA82">
        <f t="shared" si="70"/>
        <v>-476350</v>
      </c>
      <c r="BB82">
        <f t="shared" si="70"/>
        <v>0</v>
      </c>
      <c r="BC82">
        <f t="shared" si="70"/>
        <v>684691.875</v>
      </c>
      <c r="BE82">
        <f t="shared" si="104"/>
        <v>0</v>
      </c>
      <c r="BF82">
        <f t="shared" si="72"/>
        <v>0</v>
      </c>
      <c r="BG82">
        <f t="shared" si="73"/>
        <v>0</v>
      </c>
      <c r="BH82">
        <f t="shared" si="74"/>
        <v>0</v>
      </c>
      <c r="BI82">
        <f t="shared" si="75"/>
        <v>0</v>
      </c>
      <c r="BJ82">
        <f t="shared" si="76"/>
        <v>0</v>
      </c>
      <c r="BK82">
        <f t="shared" si="77"/>
        <v>0</v>
      </c>
      <c r="BL82">
        <f t="shared" si="78"/>
        <v>0</v>
      </c>
      <c r="BM82">
        <f t="shared" si="79"/>
        <v>0</v>
      </c>
      <c r="BN82">
        <f t="shared" si="80"/>
        <v>0</v>
      </c>
      <c r="BO82">
        <f t="shared" si="81"/>
        <v>0</v>
      </c>
      <c r="BP82">
        <f t="shared" si="82"/>
        <v>0</v>
      </c>
      <c r="BQ82">
        <f t="shared" si="83"/>
        <v>0</v>
      </c>
      <c r="BR82">
        <f t="shared" si="84"/>
        <v>0</v>
      </c>
      <c r="BS82">
        <f t="shared" si="85"/>
        <v>0</v>
      </c>
      <c r="BT82">
        <f t="shared" si="86"/>
        <v>0</v>
      </c>
      <c r="BU82">
        <f t="shared" si="87"/>
        <v>0</v>
      </c>
      <c r="BW82">
        <f t="shared" si="105"/>
        <v>-799425</v>
      </c>
      <c r="BX82">
        <f t="shared" si="88"/>
        <v>-699300.00000000012</v>
      </c>
      <c r="BY82">
        <f t="shared" si="89"/>
        <v>-2097068.125</v>
      </c>
      <c r="BZ82">
        <f t="shared" si="90"/>
        <v>-1615584.375</v>
      </c>
      <c r="CA82">
        <f t="shared" si="91"/>
        <v>-1010559.375</v>
      </c>
      <c r="CB82">
        <f t="shared" si="92"/>
        <v>-2850778.1249999995</v>
      </c>
      <c r="CC82">
        <f t="shared" si="93"/>
        <v>-7350331.25</v>
      </c>
      <c r="CD82">
        <f t="shared" si="94"/>
        <v>-10551708.75</v>
      </c>
      <c r="CE82">
        <f t="shared" si="95"/>
        <v>-6463878.7500000009</v>
      </c>
      <c r="CF82">
        <f t="shared" si="96"/>
        <v>-2253934.375</v>
      </c>
      <c r="CG82">
        <f t="shared" si="97"/>
        <v>-5078128.125</v>
      </c>
      <c r="CH82">
        <f t="shared" si="98"/>
        <v>0</v>
      </c>
      <c r="CI82">
        <f t="shared" si="99"/>
        <v>-1735700</v>
      </c>
      <c r="CJ82">
        <f t="shared" si="100"/>
        <v>-1038450.0000000001</v>
      </c>
      <c r="CK82">
        <f t="shared" si="101"/>
        <v>0</v>
      </c>
      <c r="CL82">
        <f t="shared" si="102"/>
        <v>0</v>
      </c>
      <c r="CM82">
        <f t="shared" si="103"/>
        <v>-684691.875</v>
      </c>
      <c r="CO82">
        <f>SUM(BE$78:BE82)+SUM(BW$78:BW82)</f>
        <v>1462700.625</v>
      </c>
      <c r="CP82">
        <f>SUM(BF$78:BF82)+SUM(BX$78:BX82)</f>
        <v>2454570</v>
      </c>
      <c r="CQ82">
        <f>SUM(BG$78:BG82)+SUM(BY$78:BY82)</f>
        <v>7324154.375</v>
      </c>
      <c r="CR82">
        <f>SUM(BH$78:BH82)+SUM(BZ$78:BZ82)</f>
        <v>2891556.875</v>
      </c>
      <c r="CS82">
        <f>SUM(BI$78:BI82)+SUM(CA$78:CA82)</f>
        <v>25654970.625</v>
      </c>
      <c r="CT82">
        <f>SUM(BJ$78:BJ82)+SUM(CB$78:CB82)</f>
        <v>19523965.625</v>
      </c>
      <c r="CU82">
        <f>SUM(BK$78:BK82)+SUM(CC$78:CC82)</f>
        <v>75245463.75</v>
      </c>
      <c r="CV82">
        <f>SUM(BL$78:BL82)+SUM(CD$78:CD82)</f>
        <v>97234987.5</v>
      </c>
      <c r="CW82">
        <f>SUM(BM$78:BM82)+SUM(CE$78:CE82)</f>
        <v>110929118.75</v>
      </c>
      <c r="CX82">
        <f>SUM(BN$78:BN82)+SUM(CF$78:CF82)</f>
        <v>21843075.625</v>
      </c>
      <c r="CY82">
        <f>SUM(BO$78:BO82)+SUM(CG$78:CG82)</f>
        <v>17391170.625</v>
      </c>
      <c r="CZ82">
        <f>SUM(BP$78:BP82)+SUM(CH$78:CH82)</f>
        <v>8502393.75</v>
      </c>
      <c r="DA82">
        <f>SUM(BQ$78:BQ82)+SUM(CI$78:CI82)</f>
        <v>16853465</v>
      </c>
      <c r="DB82">
        <f>SUM(BR$78:BR82)+SUM(CJ$78:CJ82)</f>
        <v>512676.24999999988</v>
      </c>
      <c r="DC82">
        <f>SUM(BS$78:BS82)+SUM(CK$78:CK82)</f>
        <v>3381047.5</v>
      </c>
      <c r="DD82">
        <f>SUM(BT$78:BT82)+SUM(CL$78:CL82)</f>
        <v>752733.75</v>
      </c>
      <c r="DE82">
        <f>SUM(BU$78:BU82)+SUM(CM$78:CM82)</f>
        <v>5926729.375</v>
      </c>
    </row>
    <row r="83" spans="2:109" x14ac:dyDescent="0.3">
      <c r="B83" s="31">
        <v>0.39583333333333331</v>
      </c>
      <c r="C83">
        <v>3661550</v>
      </c>
      <c r="D83">
        <v>1586250</v>
      </c>
      <c r="E83">
        <v>4834075</v>
      </c>
      <c r="F83">
        <v>2096075</v>
      </c>
      <c r="G83">
        <v>5610600</v>
      </c>
      <c r="H83">
        <v>1672725</v>
      </c>
      <c r="I83">
        <v>5074500</v>
      </c>
      <c r="J83">
        <v>2157950</v>
      </c>
      <c r="K83">
        <v>2256675</v>
      </c>
      <c r="L83">
        <v>436500</v>
      </c>
      <c r="M83">
        <v>572350</v>
      </c>
      <c r="N83">
        <v>129475</v>
      </c>
      <c r="O83">
        <v>289500</v>
      </c>
      <c r="P83">
        <v>41775</v>
      </c>
      <c r="Q83">
        <v>37575</v>
      </c>
      <c r="R83">
        <v>10450</v>
      </c>
      <c r="S83">
        <v>205550</v>
      </c>
      <c r="U83">
        <v>18.5</v>
      </c>
      <c r="V83">
        <v>23.55</v>
      </c>
      <c r="W83">
        <v>30.05</v>
      </c>
      <c r="X83">
        <v>38.35</v>
      </c>
      <c r="Y83">
        <v>48.6</v>
      </c>
      <c r="Z83">
        <v>61.45</v>
      </c>
      <c r="AA83">
        <v>77.900000000000006</v>
      </c>
      <c r="AB83">
        <v>96.6</v>
      </c>
      <c r="AC83">
        <v>119.3</v>
      </c>
      <c r="AD83">
        <v>145.6</v>
      </c>
      <c r="AE83">
        <v>176</v>
      </c>
      <c r="AF83">
        <v>210.65</v>
      </c>
      <c r="AG83">
        <v>248.2</v>
      </c>
      <c r="AH83">
        <v>290.7</v>
      </c>
      <c r="AI83">
        <v>333.45</v>
      </c>
      <c r="AJ83">
        <v>379.25</v>
      </c>
      <c r="AK83">
        <v>426</v>
      </c>
      <c r="AM83">
        <f t="shared" si="71"/>
        <v>0</v>
      </c>
      <c r="AN83">
        <f t="shared" si="70"/>
        <v>0</v>
      </c>
      <c r="AO83">
        <f t="shared" si="70"/>
        <v>0</v>
      </c>
      <c r="AP83">
        <f t="shared" si="70"/>
        <v>0</v>
      </c>
      <c r="AQ83">
        <f t="shared" si="70"/>
        <v>0</v>
      </c>
      <c r="AR83">
        <f t="shared" si="70"/>
        <v>0</v>
      </c>
      <c r="AS83">
        <f t="shared" si="70"/>
        <v>0</v>
      </c>
      <c r="AT83">
        <f t="shared" si="70"/>
        <v>0</v>
      </c>
      <c r="AU83">
        <f t="shared" si="70"/>
        <v>0</v>
      </c>
      <c r="AV83">
        <f t="shared" si="70"/>
        <v>0</v>
      </c>
      <c r="AW83">
        <f t="shared" si="70"/>
        <v>0</v>
      </c>
      <c r="AX83">
        <f t="shared" si="70"/>
        <v>0</v>
      </c>
      <c r="AY83">
        <f t="shared" si="70"/>
        <v>0</v>
      </c>
      <c r="AZ83">
        <f t="shared" si="70"/>
        <v>0</v>
      </c>
      <c r="BA83">
        <f t="shared" si="70"/>
        <v>0</v>
      </c>
      <c r="BB83">
        <f t="shared" si="70"/>
        <v>-19315</v>
      </c>
      <c r="BC83">
        <f t="shared" si="70"/>
        <v>0</v>
      </c>
      <c r="BE83">
        <f t="shared" si="104"/>
        <v>0</v>
      </c>
      <c r="BF83">
        <f t="shared" si="72"/>
        <v>0</v>
      </c>
      <c r="BG83">
        <f t="shared" si="73"/>
        <v>0</v>
      </c>
      <c r="BH83">
        <f t="shared" si="74"/>
        <v>0</v>
      </c>
      <c r="BI83">
        <f t="shared" si="75"/>
        <v>0</v>
      </c>
      <c r="BJ83">
        <f t="shared" si="76"/>
        <v>0</v>
      </c>
      <c r="BK83">
        <f t="shared" si="77"/>
        <v>0</v>
      </c>
      <c r="BL83">
        <f t="shared" si="78"/>
        <v>0</v>
      </c>
      <c r="BM83">
        <f t="shared" si="79"/>
        <v>0</v>
      </c>
      <c r="BN83">
        <f t="shared" si="80"/>
        <v>0</v>
      </c>
      <c r="BO83">
        <f t="shared" si="81"/>
        <v>0</v>
      </c>
      <c r="BP83">
        <f t="shared" si="82"/>
        <v>0</v>
      </c>
      <c r="BQ83">
        <f t="shared" si="83"/>
        <v>0</v>
      </c>
      <c r="BR83">
        <f t="shared" si="84"/>
        <v>0</v>
      </c>
      <c r="BS83">
        <f t="shared" si="85"/>
        <v>0</v>
      </c>
      <c r="BT83">
        <f t="shared" si="86"/>
        <v>0</v>
      </c>
      <c r="BU83">
        <f t="shared" si="87"/>
        <v>0</v>
      </c>
      <c r="BW83">
        <f t="shared" si="105"/>
        <v>0</v>
      </c>
      <c r="BX83">
        <f t="shared" si="88"/>
        <v>0</v>
      </c>
      <c r="BY83">
        <f t="shared" si="89"/>
        <v>0</v>
      </c>
      <c r="BZ83">
        <f t="shared" si="90"/>
        <v>0</v>
      </c>
      <c r="CA83">
        <f t="shared" si="91"/>
        <v>0</v>
      </c>
      <c r="CB83">
        <f t="shared" si="92"/>
        <v>0</v>
      </c>
      <c r="CC83">
        <f t="shared" si="93"/>
        <v>0</v>
      </c>
      <c r="CD83">
        <f t="shared" si="94"/>
        <v>0</v>
      </c>
      <c r="CE83">
        <f t="shared" si="95"/>
        <v>0</v>
      </c>
      <c r="CF83">
        <f t="shared" si="96"/>
        <v>0</v>
      </c>
      <c r="CG83">
        <f t="shared" si="97"/>
        <v>0</v>
      </c>
      <c r="CH83">
        <f t="shared" si="98"/>
        <v>0</v>
      </c>
      <c r="CI83">
        <f t="shared" si="99"/>
        <v>0</v>
      </c>
      <c r="CJ83">
        <f t="shared" si="100"/>
        <v>0</v>
      </c>
      <c r="CK83">
        <f t="shared" si="101"/>
        <v>0</v>
      </c>
      <c r="CL83">
        <f t="shared" si="102"/>
        <v>0</v>
      </c>
      <c r="CM83">
        <f t="shared" si="103"/>
        <v>0</v>
      </c>
      <c r="CO83">
        <f>SUM(BE$78:BE83)+SUM(BW$78:BW83)</f>
        <v>1462700.625</v>
      </c>
      <c r="CP83">
        <f>SUM(BF$78:BF83)+SUM(BX$78:BX83)</f>
        <v>2454570</v>
      </c>
      <c r="CQ83">
        <f>SUM(BG$78:BG83)+SUM(BY$78:BY83)</f>
        <v>7324154.375</v>
      </c>
      <c r="CR83">
        <f>SUM(BH$78:BH83)+SUM(BZ$78:BZ83)</f>
        <v>2891556.875</v>
      </c>
      <c r="CS83">
        <f>SUM(BI$78:BI83)+SUM(CA$78:CA83)</f>
        <v>25654970.625</v>
      </c>
      <c r="CT83">
        <f>SUM(BJ$78:BJ83)+SUM(CB$78:CB83)</f>
        <v>19523965.625</v>
      </c>
      <c r="CU83">
        <f>SUM(BK$78:BK83)+SUM(CC$78:CC83)</f>
        <v>75245463.75</v>
      </c>
      <c r="CV83">
        <f>SUM(BL$78:BL83)+SUM(CD$78:CD83)</f>
        <v>97234987.5</v>
      </c>
      <c r="CW83">
        <f>SUM(BM$78:BM83)+SUM(CE$78:CE83)</f>
        <v>110929118.75</v>
      </c>
      <c r="CX83">
        <f>SUM(BN$78:BN83)+SUM(CF$78:CF83)</f>
        <v>21843075.625</v>
      </c>
      <c r="CY83">
        <f>SUM(BO$78:BO83)+SUM(CG$78:CG83)</f>
        <v>17391170.625</v>
      </c>
      <c r="CZ83">
        <f>SUM(BP$78:BP83)+SUM(CH$78:CH83)</f>
        <v>8502393.75</v>
      </c>
      <c r="DA83">
        <f>SUM(BQ$78:BQ83)+SUM(CI$78:CI83)</f>
        <v>16853465</v>
      </c>
      <c r="DB83">
        <f>SUM(BR$78:BR83)+SUM(CJ$78:CJ83)</f>
        <v>512676.24999999988</v>
      </c>
      <c r="DC83">
        <f>SUM(BS$78:BS83)+SUM(CK$78:CK83)</f>
        <v>3381047.5</v>
      </c>
      <c r="DD83">
        <f>SUM(BT$78:BT83)+SUM(CL$78:CL83)</f>
        <v>752733.75</v>
      </c>
      <c r="DE83">
        <f>SUM(BU$78:BU83)+SUM(CM$78:CM83)</f>
        <v>5926729.375</v>
      </c>
    </row>
    <row r="84" spans="2:109" x14ac:dyDescent="0.3">
      <c r="B84" s="31">
        <v>0.39930555555555558</v>
      </c>
      <c r="C84">
        <v>3723100</v>
      </c>
      <c r="D84">
        <v>1591875</v>
      </c>
      <c r="E84">
        <v>4857950</v>
      </c>
      <c r="F84">
        <v>2164775</v>
      </c>
      <c r="G84">
        <v>5677225</v>
      </c>
      <c r="H84">
        <v>1734125</v>
      </c>
      <c r="I84">
        <v>5257150</v>
      </c>
      <c r="J84">
        <v>2337400</v>
      </c>
      <c r="K84">
        <v>2263500</v>
      </c>
      <c r="L84">
        <v>451050</v>
      </c>
      <c r="M84">
        <v>601825</v>
      </c>
      <c r="N84">
        <v>140200</v>
      </c>
      <c r="O84">
        <v>298250</v>
      </c>
      <c r="P84">
        <v>47725</v>
      </c>
      <c r="Q84">
        <v>36775</v>
      </c>
      <c r="R84">
        <v>10125</v>
      </c>
      <c r="S84">
        <v>205275</v>
      </c>
      <c r="U84">
        <v>19.350000000000001</v>
      </c>
      <c r="V84">
        <v>24.7</v>
      </c>
      <c r="W84">
        <v>31.8</v>
      </c>
      <c r="X84">
        <v>40.799999999999997</v>
      </c>
      <c r="Y84">
        <v>51.65</v>
      </c>
      <c r="Z84">
        <v>65.599999999999994</v>
      </c>
      <c r="AA84">
        <v>82.25</v>
      </c>
      <c r="AB84">
        <v>102.35</v>
      </c>
      <c r="AC84">
        <v>127</v>
      </c>
      <c r="AD84">
        <v>154.5</v>
      </c>
      <c r="AE84">
        <v>186.4</v>
      </c>
      <c r="AF84">
        <v>221.45</v>
      </c>
      <c r="AG84">
        <v>261.14999999999998</v>
      </c>
      <c r="AH84">
        <v>303.2</v>
      </c>
      <c r="AI84">
        <v>349</v>
      </c>
      <c r="AJ84">
        <v>394.2</v>
      </c>
      <c r="AK84">
        <v>443.4</v>
      </c>
      <c r="AM84">
        <f t="shared" si="71"/>
        <v>1164833.75</v>
      </c>
      <c r="AN84">
        <f t="shared" si="70"/>
        <v>135703.125</v>
      </c>
      <c r="AO84">
        <f t="shared" si="70"/>
        <v>738334.375</v>
      </c>
      <c r="AP84">
        <f t="shared" si="70"/>
        <v>2718802.5</v>
      </c>
      <c r="AQ84">
        <f t="shared" si="70"/>
        <v>3339578.125</v>
      </c>
      <c r="AR84">
        <f t="shared" si="70"/>
        <v>3900435</v>
      </c>
      <c r="AS84">
        <f t="shared" si="70"/>
        <v>14625698.75</v>
      </c>
      <c r="AT84">
        <f t="shared" si="70"/>
        <v>17850788.75</v>
      </c>
      <c r="AU84">
        <f t="shared" si="70"/>
        <v>840498.75</v>
      </c>
      <c r="AV84">
        <f t="shared" si="70"/>
        <v>2183227.5</v>
      </c>
      <c r="AW84">
        <f t="shared" si="70"/>
        <v>5340870</v>
      </c>
      <c r="AX84">
        <f t="shared" si="70"/>
        <v>2317136.25</v>
      </c>
      <c r="AY84">
        <f t="shared" si="70"/>
        <v>2228406.25</v>
      </c>
      <c r="AZ84">
        <f t="shared" si="70"/>
        <v>1766852.5</v>
      </c>
      <c r="BA84">
        <f t="shared" si="70"/>
        <v>-272980</v>
      </c>
      <c r="BB84">
        <f t="shared" si="70"/>
        <v>-125685.62500000001</v>
      </c>
      <c r="BC84">
        <f t="shared" si="70"/>
        <v>-119542.5</v>
      </c>
      <c r="BE84">
        <f t="shared" si="104"/>
        <v>1164833.75</v>
      </c>
      <c r="BF84">
        <f t="shared" si="72"/>
        <v>135703.125</v>
      </c>
      <c r="BG84">
        <f t="shared" si="73"/>
        <v>738334.375</v>
      </c>
      <c r="BH84">
        <f t="shared" si="74"/>
        <v>2718802.5</v>
      </c>
      <c r="BI84">
        <f t="shared" si="75"/>
        <v>3339578.125</v>
      </c>
      <c r="BJ84">
        <f t="shared" si="76"/>
        <v>3900435</v>
      </c>
      <c r="BK84">
        <f t="shared" si="77"/>
        <v>14625698.75</v>
      </c>
      <c r="BL84">
        <f t="shared" si="78"/>
        <v>17850788.75</v>
      </c>
      <c r="BM84">
        <f t="shared" si="79"/>
        <v>840498.75</v>
      </c>
      <c r="BN84">
        <f t="shared" si="80"/>
        <v>2183227.5</v>
      </c>
      <c r="BO84">
        <f t="shared" si="81"/>
        <v>5340870</v>
      </c>
      <c r="BP84">
        <f t="shared" si="82"/>
        <v>2317136.25</v>
      </c>
      <c r="BQ84">
        <f t="shared" si="83"/>
        <v>2228406.25</v>
      </c>
      <c r="BR84">
        <f t="shared" si="84"/>
        <v>1766852.5</v>
      </c>
      <c r="BS84">
        <f t="shared" si="85"/>
        <v>0</v>
      </c>
      <c r="BT84">
        <f t="shared" si="86"/>
        <v>0</v>
      </c>
      <c r="BU84">
        <f t="shared" si="87"/>
        <v>0</v>
      </c>
      <c r="BW84">
        <f t="shared" si="105"/>
        <v>0</v>
      </c>
      <c r="BX84">
        <f t="shared" si="88"/>
        <v>0</v>
      </c>
      <c r="BY84">
        <f t="shared" si="89"/>
        <v>0</v>
      </c>
      <c r="BZ84">
        <f t="shared" si="90"/>
        <v>0</v>
      </c>
      <c r="CA84">
        <f t="shared" si="91"/>
        <v>0</v>
      </c>
      <c r="CB84">
        <f t="shared" si="92"/>
        <v>0</v>
      </c>
      <c r="CC84">
        <f t="shared" si="93"/>
        <v>0</v>
      </c>
      <c r="CD84">
        <f t="shared" si="94"/>
        <v>0</v>
      </c>
      <c r="CE84">
        <f t="shared" si="95"/>
        <v>0</v>
      </c>
      <c r="CF84">
        <f t="shared" si="96"/>
        <v>0</v>
      </c>
      <c r="CG84">
        <f t="shared" si="97"/>
        <v>0</v>
      </c>
      <c r="CH84">
        <f t="shared" si="98"/>
        <v>0</v>
      </c>
      <c r="CI84">
        <f t="shared" si="99"/>
        <v>0</v>
      </c>
      <c r="CJ84">
        <f t="shared" si="100"/>
        <v>0</v>
      </c>
      <c r="CK84">
        <f t="shared" si="101"/>
        <v>0</v>
      </c>
      <c r="CL84">
        <f t="shared" si="102"/>
        <v>0</v>
      </c>
      <c r="CM84">
        <f t="shared" si="103"/>
        <v>0</v>
      </c>
      <c r="CO84">
        <f>SUM(BE$78:BE84)+SUM(BW$78:BW84)</f>
        <v>2627534.375</v>
      </c>
      <c r="CP84">
        <f>SUM(BF$78:BF84)+SUM(BX$78:BX84)</f>
        <v>2590273.125</v>
      </c>
      <c r="CQ84">
        <f>SUM(BG$78:BG84)+SUM(BY$78:BY84)</f>
        <v>8062488.75</v>
      </c>
      <c r="CR84">
        <f>SUM(BH$78:BH84)+SUM(BZ$78:BZ84)</f>
        <v>5610359.375</v>
      </c>
      <c r="CS84">
        <f>SUM(BI$78:BI84)+SUM(CA$78:CA84)</f>
        <v>28994548.75</v>
      </c>
      <c r="CT84">
        <f>SUM(BJ$78:BJ84)+SUM(CB$78:CB84)</f>
        <v>23424400.625</v>
      </c>
      <c r="CU84">
        <f>SUM(BK$78:BK84)+SUM(CC$78:CC84)</f>
        <v>89871162.5</v>
      </c>
      <c r="CV84">
        <f>SUM(BL$78:BL84)+SUM(CD$78:CD84)</f>
        <v>115085776.25</v>
      </c>
      <c r="CW84">
        <f>SUM(BM$78:BM84)+SUM(CE$78:CE84)</f>
        <v>111769617.5</v>
      </c>
      <c r="CX84">
        <f>SUM(BN$78:BN84)+SUM(CF$78:CF84)</f>
        <v>24026303.125</v>
      </c>
      <c r="CY84">
        <f>SUM(BO$78:BO84)+SUM(CG$78:CG84)</f>
        <v>22732040.625</v>
      </c>
      <c r="CZ84">
        <f>SUM(BP$78:BP84)+SUM(CH$78:CH84)</f>
        <v>10819530</v>
      </c>
      <c r="DA84">
        <f>SUM(BQ$78:BQ84)+SUM(CI$78:CI84)</f>
        <v>19081871.25</v>
      </c>
      <c r="DB84">
        <f>SUM(BR$78:BR84)+SUM(CJ$78:CJ84)</f>
        <v>2279528.75</v>
      </c>
      <c r="DC84">
        <f>SUM(BS$78:BS84)+SUM(CK$78:CK84)</f>
        <v>3381047.5</v>
      </c>
      <c r="DD84">
        <f>SUM(BT$78:BT84)+SUM(CL$78:CL84)</f>
        <v>752733.75</v>
      </c>
      <c r="DE84">
        <f>SUM(BU$78:BU84)+SUM(CM$78:CM84)</f>
        <v>5926729.375</v>
      </c>
    </row>
    <row r="85" spans="2:109" x14ac:dyDescent="0.3">
      <c r="B85" s="31">
        <v>0.40277777777777779</v>
      </c>
      <c r="C85">
        <v>3741050</v>
      </c>
      <c r="D85">
        <v>1594275</v>
      </c>
      <c r="E85">
        <v>4899950</v>
      </c>
      <c r="F85">
        <v>2186550</v>
      </c>
      <c r="G85">
        <v>5706775</v>
      </c>
      <c r="H85">
        <v>1756550</v>
      </c>
      <c r="I85">
        <v>5402950</v>
      </c>
      <c r="J85">
        <v>2421350</v>
      </c>
      <c r="K85">
        <v>2400525</v>
      </c>
      <c r="L85">
        <v>478225</v>
      </c>
      <c r="M85">
        <v>616200</v>
      </c>
      <c r="N85">
        <v>148325</v>
      </c>
      <c r="O85">
        <v>301600</v>
      </c>
      <c r="P85">
        <v>49025</v>
      </c>
      <c r="Q85">
        <v>39325</v>
      </c>
      <c r="R85">
        <v>10225</v>
      </c>
      <c r="S85">
        <v>207925</v>
      </c>
      <c r="U85">
        <v>20</v>
      </c>
      <c r="V85">
        <v>25.55</v>
      </c>
      <c r="W85">
        <v>32.950000000000003</v>
      </c>
      <c r="X85">
        <v>42.1</v>
      </c>
      <c r="Y85">
        <v>53.55</v>
      </c>
      <c r="Z85">
        <v>67.7</v>
      </c>
      <c r="AA85">
        <v>84.9</v>
      </c>
      <c r="AB85">
        <v>105.5</v>
      </c>
      <c r="AC85">
        <v>130.75</v>
      </c>
      <c r="AD85">
        <v>158.9</v>
      </c>
      <c r="AE85">
        <v>190.85</v>
      </c>
      <c r="AF85">
        <v>226.2</v>
      </c>
      <c r="AG85">
        <v>265.55</v>
      </c>
      <c r="AH85">
        <v>308</v>
      </c>
      <c r="AI85">
        <v>354</v>
      </c>
      <c r="AJ85">
        <v>396</v>
      </c>
      <c r="AK85">
        <v>447.7</v>
      </c>
      <c r="AM85">
        <f t="shared" si="71"/>
        <v>353166.25</v>
      </c>
      <c r="AN85">
        <f t="shared" si="70"/>
        <v>60300</v>
      </c>
      <c r="AO85">
        <f t="shared" si="70"/>
        <v>1359750</v>
      </c>
      <c r="AP85">
        <f t="shared" si="70"/>
        <v>902573.75000000012</v>
      </c>
      <c r="AQ85">
        <f t="shared" si="70"/>
        <v>1554329.9999999998</v>
      </c>
      <c r="AR85">
        <f t="shared" si="70"/>
        <v>1494626.2500000002</v>
      </c>
      <c r="AS85">
        <f t="shared" si="70"/>
        <v>12185235</v>
      </c>
      <c r="AT85">
        <f t="shared" si="70"/>
        <v>8724503.75</v>
      </c>
      <c r="AU85">
        <f t="shared" si="70"/>
        <v>17659096.875</v>
      </c>
      <c r="AV85">
        <f t="shared" si="70"/>
        <v>4258322.5</v>
      </c>
      <c r="AW85">
        <f t="shared" si="70"/>
        <v>2711484.375</v>
      </c>
      <c r="AX85">
        <f t="shared" si="70"/>
        <v>1818578.125</v>
      </c>
      <c r="AY85">
        <f t="shared" si="70"/>
        <v>882222.50000000012</v>
      </c>
      <c r="AZ85">
        <f t="shared" si="70"/>
        <v>397280.00000000006</v>
      </c>
      <c r="BA85">
        <f t="shared" si="70"/>
        <v>896325</v>
      </c>
      <c r="BB85">
        <f t="shared" si="70"/>
        <v>39510</v>
      </c>
      <c r="BC85">
        <f t="shared" si="70"/>
        <v>1180707.4999999998</v>
      </c>
      <c r="BE85">
        <f t="shared" si="104"/>
        <v>353166.25</v>
      </c>
      <c r="BF85">
        <f t="shared" si="72"/>
        <v>60300</v>
      </c>
      <c r="BG85">
        <f t="shared" si="73"/>
        <v>1359750</v>
      </c>
      <c r="BH85">
        <f t="shared" si="74"/>
        <v>902573.75000000012</v>
      </c>
      <c r="BI85">
        <f t="shared" si="75"/>
        <v>1554329.9999999998</v>
      </c>
      <c r="BJ85">
        <f t="shared" si="76"/>
        <v>1494626.2500000002</v>
      </c>
      <c r="BK85">
        <f t="shared" si="77"/>
        <v>12185235</v>
      </c>
      <c r="BL85">
        <f t="shared" si="78"/>
        <v>8724503.75</v>
      </c>
      <c r="BM85">
        <f t="shared" si="79"/>
        <v>17659096.875</v>
      </c>
      <c r="BN85">
        <f t="shared" si="80"/>
        <v>4258322.5</v>
      </c>
      <c r="BO85">
        <f t="shared" si="81"/>
        <v>2711484.375</v>
      </c>
      <c r="BP85">
        <f t="shared" si="82"/>
        <v>1818578.125</v>
      </c>
      <c r="BQ85">
        <f t="shared" si="83"/>
        <v>882222.50000000012</v>
      </c>
      <c r="BR85">
        <f t="shared" si="84"/>
        <v>397280.00000000006</v>
      </c>
      <c r="BS85">
        <f t="shared" si="85"/>
        <v>896325</v>
      </c>
      <c r="BT85">
        <f t="shared" si="86"/>
        <v>39510</v>
      </c>
      <c r="BU85">
        <f t="shared" si="87"/>
        <v>1180707.4999999998</v>
      </c>
      <c r="BW85">
        <f t="shared" si="105"/>
        <v>0</v>
      </c>
      <c r="BX85">
        <f t="shared" si="88"/>
        <v>0</v>
      </c>
      <c r="BY85">
        <f t="shared" si="89"/>
        <v>0</v>
      </c>
      <c r="BZ85">
        <f t="shared" si="90"/>
        <v>0</v>
      </c>
      <c r="CA85">
        <f t="shared" si="91"/>
        <v>0</v>
      </c>
      <c r="CB85">
        <f t="shared" si="92"/>
        <v>0</v>
      </c>
      <c r="CC85">
        <f t="shared" si="93"/>
        <v>0</v>
      </c>
      <c r="CD85">
        <f t="shared" si="94"/>
        <v>0</v>
      </c>
      <c r="CE85">
        <f t="shared" si="95"/>
        <v>0</v>
      </c>
      <c r="CF85">
        <f t="shared" si="96"/>
        <v>0</v>
      </c>
      <c r="CG85">
        <f t="shared" si="97"/>
        <v>0</v>
      </c>
      <c r="CH85">
        <f t="shared" si="98"/>
        <v>0</v>
      </c>
      <c r="CI85">
        <f t="shared" si="99"/>
        <v>0</v>
      </c>
      <c r="CJ85">
        <f t="shared" si="100"/>
        <v>0</v>
      </c>
      <c r="CK85">
        <f t="shared" si="101"/>
        <v>0</v>
      </c>
      <c r="CL85">
        <f t="shared" si="102"/>
        <v>0</v>
      </c>
      <c r="CM85">
        <f t="shared" si="103"/>
        <v>0</v>
      </c>
      <c r="CO85">
        <f>SUM(BE$78:BE85)+SUM(BW$78:BW85)</f>
        <v>2980700.625</v>
      </c>
      <c r="CP85">
        <f>SUM(BF$78:BF85)+SUM(BX$78:BX85)</f>
        <v>2650573.125</v>
      </c>
      <c r="CQ85">
        <f>SUM(BG$78:BG85)+SUM(BY$78:BY85)</f>
        <v>9422238.75</v>
      </c>
      <c r="CR85">
        <f>SUM(BH$78:BH85)+SUM(BZ$78:BZ85)</f>
        <v>6512933.125</v>
      </c>
      <c r="CS85">
        <f>SUM(BI$78:BI85)+SUM(CA$78:CA85)</f>
        <v>30548878.75</v>
      </c>
      <c r="CT85">
        <f>SUM(BJ$78:BJ85)+SUM(CB$78:CB85)</f>
        <v>24919026.875</v>
      </c>
      <c r="CU85">
        <f>SUM(BK$78:BK85)+SUM(CC$78:CC85)</f>
        <v>102056397.5</v>
      </c>
      <c r="CV85">
        <f>SUM(BL$78:BL85)+SUM(CD$78:CD85)</f>
        <v>123810280</v>
      </c>
      <c r="CW85">
        <f>SUM(BM$78:BM85)+SUM(CE$78:CE85)</f>
        <v>129428714.375</v>
      </c>
      <c r="CX85">
        <f>SUM(BN$78:BN85)+SUM(CF$78:CF85)</f>
        <v>28284625.625</v>
      </c>
      <c r="CY85">
        <f>SUM(BO$78:BO85)+SUM(CG$78:CG85)</f>
        <v>25443525</v>
      </c>
      <c r="CZ85">
        <f>SUM(BP$78:BP85)+SUM(CH$78:CH85)</f>
        <v>12638108.125</v>
      </c>
      <c r="DA85">
        <f>SUM(BQ$78:BQ85)+SUM(CI$78:CI85)</f>
        <v>19964093.75</v>
      </c>
      <c r="DB85">
        <f>SUM(BR$78:BR85)+SUM(CJ$78:CJ85)</f>
        <v>2676808.75</v>
      </c>
      <c r="DC85">
        <f>SUM(BS$78:BS85)+SUM(CK$78:CK85)</f>
        <v>4277372.5</v>
      </c>
      <c r="DD85">
        <f>SUM(BT$78:BT85)+SUM(CL$78:CL85)</f>
        <v>792243.75</v>
      </c>
      <c r="DE85">
        <f>SUM(BU$78:BU85)+SUM(CM$78:CM85)</f>
        <v>7107436.875</v>
      </c>
    </row>
    <row r="86" spans="2:109" x14ac:dyDescent="0.3">
      <c r="B86" s="31">
        <v>0.40625</v>
      </c>
      <c r="C86">
        <v>3758525</v>
      </c>
      <c r="D86">
        <v>1613100</v>
      </c>
      <c r="E86">
        <v>4947850</v>
      </c>
      <c r="F86">
        <v>2183075</v>
      </c>
      <c r="G86">
        <v>5753450</v>
      </c>
      <c r="H86">
        <v>1768300</v>
      </c>
      <c r="I86">
        <v>5402375</v>
      </c>
      <c r="J86">
        <v>2500100</v>
      </c>
      <c r="K86">
        <v>2463450</v>
      </c>
      <c r="L86">
        <v>475400</v>
      </c>
      <c r="M86">
        <v>644275</v>
      </c>
      <c r="N86">
        <v>148975</v>
      </c>
      <c r="O86">
        <v>303675</v>
      </c>
      <c r="P86">
        <v>48550</v>
      </c>
      <c r="Q86">
        <v>39325</v>
      </c>
      <c r="R86">
        <v>10225</v>
      </c>
      <c r="S86">
        <v>221550</v>
      </c>
      <c r="U86">
        <v>20.100000000000001</v>
      </c>
      <c r="V86">
        <v>25.6</v>
      </c>
      <c r="W86">
        <v>33.049999999999997</v>
      </c>
      <c r="X86">
        <v>42.5</v>
      </c>
      <c r="Y86">
        <v>53.75</v>
      </c>
      <c r="Z86">
        <v>68.05</v>
      </c>
      <c r="AA86">
        <v>85.5</v>
      </c>
      <c r="AB86">
        <v>106.2</v>
      </c>
      <c r="AC86">
        <v>131</v>
      </c>
      <c r="AD86">
        <v>159.4</v>
      </c>
      <c r="AE86">
        <v>191.85</v>
      </c>
      <c r="AF86">
        <v>228.3</v>
      </c>
      <c r="AG86">
        <v>267.8</v>
      </c>
      <c r="AH86">
        <v>308.89999999999998</v>
      </c>
      <c r="AI86">
        <v>354.6</v>
      </c>
      <c r="AJ86">
        <v>391.4</v>
      </c>
      <c r="AK86">
        <v>449</v>
      </c>
      <c r="AM86">
        <f t="shared" si="71"/>
        <v>350373.75</v>
      </c>
      <c r="AN86">
        <f t="shared" si="70"/>
        <v>481449.37500000006</v>
      </c>
      <c r="AO86">
        <f t="shared" si="70"/>
        <v>1580700</v>
      </c>
      <c r="AP86">
        <f t="shared" si="70"/>
        <v>-146992.5</v>
      </c>
      <c r="AQ86">
        <f t="shared" si="70"/>
        <v>2504113.75</v>
      </c>
      <c r="AR86">
        <f t="shared" si="70"/>
        <v>797531.25</v>
      </c>
      <c r="AS86">
        <f t="shared" si="70"/>
        <v>-48990</v>
      </c>
      <c r="AT86">
        <f t="shared" si="70"/>
        <v>8335687.5</v>
      </c>
      <c r="AU86">
        <f t="shared" si="70"/>
        <v>8235309.375</v>
      </c>
      <c r="AV86">
        <f t="shared" si="70"/>
        <v>-449598.75</v>
      </c>
      <c r="AW86">
        <f t="shared" si="70"/>
        <v>5372151.25</v>
      </c>
      <c r="AX86">
        <f t="shared" si="70"/>
        <v>147712.5</v>
      </c>
      <c r="AY86">
        <f t="shared" si="70"/>
        <v>553350.625</v>
      </c>
      <c r="AZ86">
        <f t="shared" si="70"/>
        <v>-146513.75</v>
      </c>
      <c r="BA86">
        <f t="shared" si="70"/>
        <v>0</v>
      </c>
      <c r="BB86">
        <f t="shared" si="70"/>
        <v>0</v>
      </c>
      <c r="BC86">
        <f t="shared" si="70"/>
        <v>6108768.75</v>
      </c>
      <c r="BE86">
        <f t="shared" si="104"/>
        <v>350373.75</v>
      </c>
      <c r="BF86">
        <f t="shared" si="72"/>
        <v>481449.37500000006</v>
      </c>
      <c r="BG86">
        <f t="shared" si="73"/>
        <v>1580700</v>
      </c>
      <c r="BH86">
        <f t="shared" si="74"/>
        <v>0</v>
      </c>
      <c r="BI86">
        <f t="shared" si="75"/>
        <v>2504113.75</v>
      </c>
      <c r="BJ86">
        <f t="shared" si="76"/>
        <v>797531.25</v>
      </c>
      <c r="BK86">
        <f t="shared" si="77"/>
        <v>0</v>
      </c>
      <c r="BL86">
        <f t="shared" si="78"/>
        <v>8335687.5</v>
      </c>
      <c r="BM86">
        <f t="shared" si="79"/>
        <v>8235309.375</v>
      </c>
      <c r="BN86">
        <f t="shared" si="80"/>
        <v>0</v>
      </c>
      <c r="BO86">
        <f t="shared" si="81"/>
        <v>5372151.25</v>
      </c>
      <c r="BP86">
        <f t="shared" si="82"/>
        <v>147712.5</v>
      </c>
      <c r="BQ86">
        <f t="shared" si="83"/>
        <v>553350.625</v>
      </c>
      <c r="BR86">
        <f t="shared" si="84"/>
        <v>0</v>
      </c>
      <c r="BS86">
        <f t="shared" si="85"/>
        <v>0</v>
      </c>
      <c r="BT86">
        <f t="shared" si="86"/>
        <v>0</v>
      </c>
      <c r="BU86">
        <f t="shared" si="87"/>
        <v>6108768.75</v>
      </c>
      <c r="BW86">
        <f t="shared" si="105"/>
        <v>0</v>
      </c>
      <c r="BX86">
        <f t="shared" si="88"/>
        <v>0</v>
      </c>
      <c r="BY86">
        <f t="shared" si="89"/>
        <v>0</v>
      </c>
      <c r="BZ86">
        <f t="shared" si="90"/>
        <v>0</v>
      </c>
      <c r="CA86">
        <f t="shared" si="91"/>
        <v>0</v>
      </c>
      <c r="CB86">
        <f t="shared" si="92"/>
        <v>0</v>
      </c>
      <c r="CC86">
        <f t="shared" si="93"/>
        <v>0</v>
      </c>
      <c r="CD86">
        <f t="shared" si="94"/>
        <v>0</v>
      </c>
      <c r="CE86">
        <f t="shared" si="95"/>
        <v>0</v>
      </c>
      <c r="CF86">
        <f t="shared" si="96"/>
        <v>0</v>
      </c>
      <c r="CG86">
        <f t="shared" si="97"/>
        <v>0</v>
      </c>
      <c r="CH86">
        <f t="shared" si="98"/>
        <v>0</v>
      </c>
      <c r="CI86">
        <f t="shared" si="99"/>
        <v>0</v>
      </c>
      <c r="CJ86">
        <f t="shared" si="100"/>
        <v>0</v>
      </c>
      <c r="CK86">
        <f t="shared" si="101"/>
        <v>0</v>
      </c>
      <c r="CL86">
        <f t="shared" si="102"/>
        <v>0</v>
      </c>
      <c r="CM86">
        <f t="shared" si="103"/>
        <v>0</v>
      </c>
      <c r="CO86">
        <f>SUM(BE$78:BE86)+SUM(BW$78:BW86)</f>
        <v>3331074.375</v>
      </c>
      <c r="CP86">
        <f>SUM(BF$78:BF86)+SUM(BX$78:BX86)</f>
        <v>3132022.5</v>
      </c>
      <c r="CQ86">
        <f>SUM(BG$78:BG86)+SUM(BY$78:BY86)</f>
        <v>11002938.75</v>
      </c>
      <c r="CR86">
        <f>SUM(BH$78:BH86)+SUM(BZ$78:BZ86)</f>
        <v>6512933.125</v>
      </c>
      <c r="CS86">
        <f>SUM(BI$78:BI86)+SUM(CA$78:CA86)</f>
        <v>33052992.5</v>
      </c>
      <c r="CT86">
        <f>SUM(BJ$78:BJ86)+SUM(CB$78:CB86)</f>
        <v>25716558.125</v>
      </c>
      <c r="CU86">
        <f>SUM(BK$78:BK86)+SUM(CC$78:CC86)</f>
        <v>102056397.5</v>
      </c>
      <c r="CV86">
        <f>SUM(BL$78:BL86)+SUM(CD$78:CD86)</f>
        <v>132145967.5</v>
      </c>
      <c r="CW86">
        <f>SUM(BM$78:BM86)+SUM(CE$78:CE86)</f>
        <v>137664023.75</v>
      </c>
      <c r="CX86">
        <f>SUM(BN$78:BN86)+SUM(CF$78:CF86)</f>
        <v>28284625.625</v>
      </c>
      <c r="CY86">
        <f>SUM(BO$78:BO86)+SUM(CG$78:CG86)</f>
        <v>30815676.25</v>
      </c>
      <c r="CZ86">
        <f>SUM(BP$78:BP86)+SUM(CH$78:CH86)</f>
        <v>12785820.625</v>
      </c>
      <c r="DA86">
        <f>SUM(BQ$78:BQ86)+SUM(CI$78:CI86)</f>
        <v>20517444.375</v>
      </c>
      <c r="DB86">
        <f>SUM(BR$78:BR86)+SUM(CJ$78:CJ86)</f>
        <v>2676808.75</v>
      </c>
      <c r="DC86">
        <f>SUM(BS$78:BS86)+SUM(CK$78:CK86)</f>
        <v>4277372.5</v>
      </c>
      <c r="DD86">
        <f>SUM(BT$78:BT86)+SUM(CL$78:CL86)</f>
        <v>792243.75</v>
      </c>
      <c r="DE86">
        <f>SUM(BU$78:BU86)+SUM(CM$78:CM86)</f>
        <v>13216205.625</v>
      </c>
    </row>
    <row r="87" spans="2:109" x14ac:dyDescent="0.3">
      <c r="B87" s="31">
        <v>0.40972222222222221</v>
      </c>
      <c r="C87">
        <v>3758525</v>
      </c>
      <c r="D87">
        <v>1613100</v>
      </c>
      <c r="E87">
        <v>4947850</v>
      </c>
      <c r="F87">
        <v>2183075</v>
      </c>
      <c r="G87">
        <v>5753450</v>
      </c>
      <c r="H87">
        <v>1768300</v>
      </c>
      <c r="I87">
        <v>5402375</v>
      </c>
      <c r="J87">
        <v>2500100</v>
      </c>
      <c r="K87">
        <v>2463450</v>
      </c>
      <c r="L87">
        <v>475400</v>
      </c>
      <c r="M87">
        <v>644275</v>
      </c>
      <c r="N87">
        <v>148975</v>
      </c>
      <c r="O87">
        <v>303675</v>
      </c>
      <c r="P87">
        <v>54350</v>
      </c>
      <c r="Q87">
        <v>39325</v>
      </c>
      <c r="R87">
        <v>10225</v>
      </c>
      <c r="S87">
        <v>223850</v>
      </c>
      <c r="U87">
        <v>20.75</v>
      </c>
      <c r="V87">
        <v>26.5</v>
      </c>
      <c r="W87">
        <v>33.950000000000003</v>
      </c>
      <c r="X87">
        <v>43.3</v>
      </c>
      <c r="Y87">
        <v>54.95</v>
      </c>
      <c r="Z87">
        <v>69.400000000000006</v>
      </c>
      <c r="AA87">
        <v>87.25</v>
      </c>
      <c r="AB87">
        <v>108.15</v>
      </c>
      <c r="AC87">
        <v>133.15</v>
      </c>
      <c r="AD87">
        <v>161.69999999999999</v>
      </c>
      <c r="AE87">
        <v>194.55</v>
      </c>
      <c r="AF87">
        <v>230.9</v>
      </c>
      <c r="AG87">
        <v>271.89999999999998</v>
      </c>
      <c r="AH87">
        <v>314.5</v>
      </c>
      <c r="AI87">
        <v>356.05</v>
      </c>
      <c r="AJ87">
        <v>405.3</v>
      </c>
      <c r="AK87">
        <v>453.8</v>
      </c>
      <c r="AM87">
        <f t="shared" si="71"/>
        <v>0</v>
      </c>
      <c r="AN87">
        <f t="shared" si="70"/>
        <v>0</v>
      </c>
      <c r="AO87">
        <f t="shared" si="70"/>
        <v>0</v>
      </c>
      <c r="AP87">
        <f t="shared" si="70"/>
        <v>0</v>
      </c>
      <c r="AQ87">
        <f t="shared" si="70"/>
        <v>0</v>
      </c>
      <c r="AR87">
        <f t="shared" si="70"/>
        <v>0</v>
      </c>
      <c r="AS87">
        <f t="shared" si="70"/>
        <v>0</v>
      </c>
      <c r="AT87">
        <f t="shared" si="70"/>
        <v>0</v>
      </c>
      <c r="AU87">
        <f t="shared" si="70"/>
        <v>0</v>
      </c>
      <c r="AV87">
        <f t="shared" si="70"/>
        <v>0</v>
      </c>
      <c r="AW87">
        <f t="shared" si="70"/>
        <v>0</v>
      </c>
      <c r="AX87">
        <f t="shared" si="70"/>
        <v>0</v>
      </c>
      <c r="AY87">
        <f t="shared" si="70"/>
        <v>0</v>
      </c>
      <c r="AZ87">
        <f t="shared" si="70"/>
        <v>1807860</v>
      </c>
      <c r="BA87">
        <f t="shared" si="70"/>
        <v>0</v>
      </c>
      <c r="BB87">
        <f t="shared" si="70"/>
        <v>0</v>
      </c>
      <c r="BC87">
        <f t="shared" si="70"/>
        <v>1038220</v>
      </c>
      <c r="BE87">
        <f t="shared" si="104"/>
        <v>0</v>
      </c>
      <c r="BF87">
        <f t="shared" si="72"/>
        <v>0</v>
      </c>
      <c r="BG87">
        <f t="shared" si="73"/>
        <v>0</v>
      </c>
      <c r="BH87">
        <f t="shared" si="74"/>
        <v>0</v>
      </c>
      <c r="BI87">
        <f t="shared" si="75"/>
        <v>0</v>
      </c>
      <c r="BJ87">
        <f t="shared" si="76"/>
        <v>0</v>
      </c>
      <c r="BK87">
        <f t="shared" si="77"/>
        <v>0</v>
      </c>
      <c r="BL87">
        <f t="shared" si="78"/>
        <v>0</v>
      </c>
      <c r="BM87">
        <f t="shared" si="79"/>
        <v>0</v>
      </c>
      <c r="BN87">
        <f t="shared" si="80"/>
        <v>0</v>
      </c>
      <c r="BO87">
        <f t="shared" si="81"/>
        <v>0</v>
      </c>
      <c r="BP87">
        <f t="shared" si="82"/>
        <v>0</v>
      </c>
      <c r="BQ87">
        <f t="shared" si="83"/>
        <v>0</v>
      </c>
      <c r="BR87">
        <f t="shared" si="84"/>
        <v>1807860</v>
      </c>
      <c r="BS87">
        <f t="shared" si="85"/>
        <v>0</v>
      </c>
      <c r="BT87">
        <f t="shared" si="86"/>
        <v>0</v>
      </c>
      <c r="BU87">
        <f t="shared" si="87"/>
        <v>1038220</v>
      </c>
      <c r="BW87">
        <f t="shared" si="105"/>
        <v>0</v>
      </c>
      <c r="BX87">
        <f t="shared" si="88"/>
        <v>0</v>
      </c>
      <c r="BY87">
        <f t="shared" si="89"/>
        <v>0</v>
      </c>
      <c r="BZ87">
        <f t="shared" si="90"/>
        <v>0</v>
      </c>
      <c r="CA87">
        <f t="shared" si="91"/>
        <v>0</v>
      </c>
      <c r="CB87">
        <f t="shared" si="92"/>
        <v>0</v>
      </c>
      <c r="CC87">
        <f t="shared" si="93"/>
        <v>0</v>
      </c>
      <c r="CD87">
        <f t="shared" si="94"/>
        <v>0</v>
      </c>
      <c r="CE87">
        <f t="shared" si="95"/>
        <v>0</v>
      </c>
      <c r="CF87">
        <f t="shared" si="96"/>
        <v>0</v>
      </c>
      <c r="CG87">
        <f t="shared" si="97"/>
        <v>0</v>
      </c>
      <c r="CH87">
        <f t="shared" si="98"/>
        <v>0</v>
      </c>
      <c r="CI87">
        <f t="shared" si="99"/>
        <v>0</v>
      </c>
      <c r="CJ87">
        <f t="shared" si="100"/>
        <v>0</v>
      </c>
      <c r="CK87">
        <f t="shared" si="101"/>
        <v>0</v>
      </c>
      <c r="CL87">
        <f t="shared" si="102"/>
        <v>0</v>
      </c>
      <c r="CM87">
        <f t="shared" si="103"/>
        <v>0</v>
      </c>
      <c r="CO87">
        <f>SUM(BE$78:BE87)+SUM(BW$78:BW87)</f>
        <v>3331074.375</v>
      </c>
      <c r="CP87">
        <f>SUM(BF$78:BF87)+SUM(BX$78:BX87)</f>
        <v>3132022.5</v>
      </c>
      <c r="CQ87">
        <f>SUM(BG$78:BG87)+SUM(BY$78:BY87)</f>
        <v>11002938.75</v>
      </c>
      <c r="CR87">
        <f>SUM(BH$78:BH87)+SUM(BZ$78:BZ87)</f>
        <v>6512933.125</v>
      </c>
      <c r="CS87">
        <f>SUM(BI$78:BI87)+SUM(CA$78:CA87)</f>
        <v>33052992.5</v>
      </c>
      <c r="CT87">
        <f>SUM(BJ$78:BJ87)+SUM(CB$78:CB87)</f>
        <v>25716558.125</v>
      </c>
      <c r="CU87">
        <f>SUM(BK$78:BK87)+SUM(CC$78:CC87)</f>
        <v>102056397.5</v>
      </c>
      <c r="CV87">
        <f>SUM(BL$78:BL87)+SUM(CD$78:CD87)</f>
        <v>132145967.5</v>
      </c>
      <c r="CW87">
        <f>SUM(BM$78:BM87)+SUM(CE$78:CE87)</f>
        <v>137664023.75</v>
      </c>
      <c r="CX87">
        <f>SUM(BN$78:BN87)+SUM(CF$78:CF87)</f>
        <v>28284625.625</v>
      </c>
      <c r="CY87">
        <f>SUM(BO$78:BO87)+SUM(CG$78:CG87)</f>
        <v>30815676.25</v>
      </c>
      <c r="CZ87">
        <f>SUM(BP$78:BP87)+SUM(CH$78:CH87)</f>
        <v>12785820.625</v>
      </c>
      <c r="DA87">
        <f>SUM(BQ$78:BQ87)+SUM(CI$78:CI87)</f>
        <v>20517444.375</v>
      </c>
      <c r="DB87">
        <f>SUM(BR$78:BR87)+SUM(CJ$78:CJ87)</f>
        <v>4484668.75</v>
      </c>
      <c r="DC87">
        <f>SUM(BS$78:BS87)+SUM(CK$78:CK87)</f>
        <v>4277372.5</v>
      </c>
      <c r="DD87">
        <f>SUM(BT$78:BT87)+SUM(CL$78:CL87)</f>
        <v>792243.75</v>
      </c>
      <c r="DE87">
        <f>SUM(BU$78:BU87)+SUM(CM$78:CM87)</f>
        <v>14254425.625</v>
      </c>
    </row>
    <row r="88" spans="2:109" x14ac:dyDescent="0.3">
      <c r="B88" s="31">
        <v>0.41319444444444442</v>
      </c>
      <c r="C88">
        <v>3774400</v>
      </c>
      <c r="D88">
        <v>1650625</v>
      </c>
      <c r="E88">
        <v>5028950</v>
      </c>
      <c r="F88">
        <v>2209850</v>
      </c>
      <c r="G88">
        <v>5709925</v>
      </c>
      <c r="H88">
        <v>1791175</v>
      </c>
      <c r="I88">
        <v>5609850</v>
      </c>
      <c r="J88">
        <v>2701000</v>
      </c>
      <c r="K88">
        <v>2285950</v>
      </c>
      <c r="L88">
        <v>492400</v>
      </c>
      <c r="M88">
        <v>701075</v>
      </c>
      <c r="N88">
        <v>152550</v>
      </c>
      <c r="O88">
        <v>310700</v>
      </c>
      <c r="P88">
        <v>58125</v>
      </c>
      <c r="Q88">
        <v>38675</v>
      </c>
      <c r="R88">
        <v>10325</v>
      </c>
      <c r="S88">
        <v>226650</v>
      </c>
      <c r="U88">
        <v>19.399999999999999</v>
      </c>
      <c r="V88">
        <v>24.8</v>
      </c>
      <c r="W88">
        <v>32.049999999999997</v>
      </c>
      <c r="X88">
        <v>41.05</v>
      </c>
      <c r="Y88">
        <v>52.25</v>
      </c>
      <c r="Z88">
        <v>66.5</v>
      </c>
      <c r="AA88">
        <v>83.7</v>
      </c>
      <c r="AB88">
        <v>104</v>
      </c>
      <c r="AC88">
        <v>128.80000000000001</v>
      </c>
      <c r="AD88">
        <v>156.75</v>
      </c>
      <c r="AE88">
        <v>189.3</v>
      </c>
      <c r="AF88">
        <v>225.85</v>
      </c>
      <c r="AG88">
        <v>265.2</v>
      </c>
      <c r="AH88">
        <v>307.60000000000002</v>
      </c>
      <c r="AI88">
        <v>350.45</v>
      </c>
      <c r="AJ88">
        <v>398.2</v>
      </c>
      <c r="AK88">
        <v>448</v>
      </c>
      <c r="AM88">
        <f t="shared" si="71"/>
        <v>318690.625</v>
      </c>
      <c r="AN88">
        <f t="shared" si="70"/>
        <v>962516.25</v>
      </c>
      <c r="AO88">
        <f t="shared" si="70"/>
        <v>2676300</v>
      </c>
      <c r="AP88">
        <f t="shared" si="70"/>
        <v>1129235.625</v>
      </c>
      <c r="AQ88">
        <f t="shared" si="70"/>
        <v>-2332940</v>
      </c>
      <c r="AR88">
        <f t="shared" si="70"/>
        <v>1554356.25</v>
      </c>
      <c r="AS88">
        <f t="shared" si="70"/>
        <v>17733925.625</v>
      </c>
      <c r="AT88">
        <f t="shared" si="70"/>
        <v>21310467.5</v>
      </c>
      <c r="AU88">
        <f t="shared" si="70"/>
        <v>-23248062.500000004</v>
      </c>
      <c r="AV88">
        <f t="shared" si="70"/>
        <v>2706825</v>
      </c>
      <c r="AW88">
        <f t="shared" si="70"/>
        <v>10901340</v>
      </c>
      <c r="AX88">
        <f t="shared" si="70"/>
        <v>816440.625</v>
      </c>
      <c r="AY88">
        <f t="shared" si="70"/>
        <v>1886563.7499999998</v>
      </c>
      <c r="AZ88">
        <f t="shared" si="70"/>
        <v>1174213.75</v>
      </c>
      <c r="BA88">
        <f t="shared" si="70"/>
        <v>-229612.5</v>
      </c>
      <c r="BB88">
        <f t="shared" si="70"/>
        <v>40175</v>
      </c>
      <c r="BC88">
        <f t="shared" si="70"/>
        <v>1262520</v>
      </c>
      <c r="BE88">
        <f t="shared" si="104"/>
        <v>0</v>
      </c>
      <c r="BF88">
        <f t="shared" si="72"/>
        <v>0</v>
      </c>
      <c r="BG88">
        <f t="shared" si="73"/>
        <v>0</v>
      </c>
      <c r="BH88">
        <f t="shared" si="74"/>
        <v>0</v>
      </c>
      <c r="BI88">
        <f t="shared" si="75"/>
        <v>0</v>
      </c>
      <c r="BJ88">
        <f t="shared" si="76"/>
        <v>0</v>
      </c>
      <c r="BK88">
        <f t="shared" si="77"/>
        <v>0</v>
      </c>
      <c r="BL88">
        <f t="shared" si="78"/>
        <v>0</v>
      </c>
      <c r="BM88">
        <f t="shared" si="79"/>
        <v>0</v>
      </c>
      <c r="BN88">
        <f t="shared" si="80"/>
        <v>0</v>
      </c>
      <c r="BO88">
        <f t="shared" si="81"/>
        <v>0</v>
      </c>
      <c r="BP88">
        <f t="shared" si="82"/>
        <v>0</v>
      </c>
      <c r="BQ88">
        <f t="shared" si="83"/>
        <v>0</v>
      </c>
      <c r="BR88">
        <f t="shared" si="84"/>
        <v>0</v>
      </c>
      <c r="BS88">
        <f t="shared" si="85"/>
        <v>0</v>
      </c>
      <c r="BT88">
        <f t="shared" si="86"/>
        <v>0</v>
      </c>
      <c r="BU88">
        <f t="shared" si="87"/>
        <v>0</v>
      </c>
      <c r="BW88">
        <f t="shared" si="105"/>
        <v>-318690.625</v>
      </c>
      <c r="BX88">
        <f t="shared" si="88"/>
        <v>-962516.25</v>
      </c>
      <c r="BY88">
        <f t="shared" si="89"/>
        <v>-2676300</v>
      </c>
      <c r="BZ88">
        <f t="shared" si="90"/>
        <v>-1129235.625</v>
      </c>
      <c r="CA88">
        <f t="shared" si="91"/>
        <v>0</v>
      </c>
      <c r="CB88">
        <f t="shared" si="92"/>
        <v>-1554356.25</v>
      </c>
      <c r="CC88">
        <f t="shared" si="93"/>
        <v>-17733925.625</v>
      </c>
      <c r="CD88">
        <f t="shared" si="94"/>
        <v>-21310467.5</v>
      </c>
      <c r="CE88">
        <f t="shared" si="95"/>
        <v>0</v>
      </c>
      <c r="CF88">
        <f t="shared" si="96"/>
        <v>-2706825</v>
      </c>
      <c r="CG88">
        <f t="shared" si="97"/>
        <v>-10901340</v>
      </c>
      <c r="CH88">
        <f t="shared" si="98"/>
        <v>-816440.625</v>
      </c>
      <c r="CI88">
        <f t="shared" si="99"/>
        <v>-1886563.7499999998</v>
      </c>
      <c r="CJ88">
        <f t="shared" si="100"/>
        <v>-1174213.75</v>
      </c>
      <c r="CK88">
        <f t="shared" si="101"/>
        <v>0</v>
      </c>
      <c r="CL88">
        <f t="shared" si="102"/>
        <v>-40175</v>
      </c>
      <c r="CM88">
        <f t="shared" si="103"/>
        <v>-1262520</v>
      </c>
      <c r="CO88">
        <f>SUM(BE$78:BE88)+SUM(BW$78:BW88)</f>
        <v>3012383.75</v>
      </c>
      <c r="CP88">
        <f>SUM(BF$78:BF88)+SUM(BX$78:BX88)</f>
        <v>2169506.25</v>
      </c>
      <c r="CQ88">
        <f>SUM(BG$78:BG88)+SUM(BY$78:BY88)</f>
        <v>8326638.75</v>
      </c>
      <c r="CR88">
        <f>SUM(BH$78:BH88)+SUM(BZ$78:BZ88)</f>
        <v>5383697.5</v>
      </c>
      <c r="CS88">
        <f>SUM(BI$78:BI88)+SUM(CA$78:CA88)</f>
        <v>33052992.5</v>
      </c>
      <c r="CT88">
        <f>SUM(BJ$78:BJ88)+SUM(CB$78:CB88)</f>
        <v>24162201.875</v>
      </c>
      <c r="CU88">
        <f>SUM(BK$78:BK88)+SUM(CC$78:CC88)</f>
        <v>84322471.875</v>
      </c>
      <c r="CV88">
        <f>SUM(BL$78:BL88)+SUM(CD$78:CD88)</f>
        <v>110835500</v>
      </c>
      <c r="CW88">
        <f>SUM(BM$78:BM88)+SUM(CE$78:CE88)</f>
        <v>137664023.75</v>
      </c>
      <c r="CX88">
        <f>SUM(BN$78:BN88)+SUM(CF$78:CF88)</f>
        <v>25577800.625</v>
      </c>
      <c r="CY88">
        <f>SUM(BO$78:BO88)+SUM(CG$78:CG88)</f>
        <v>19914336.25</v>
      </c>
      <c r="CZ88">
        <f>SUM(BP$78:BP88)+SUM(CH$78:CH88)</f>
        <v>11969380</v>
      </c>
      <c r="DA88">
        <f>SUM(BQ$78:BQ88)+SUM(CI$78:CI88)</f>
        <v>18630880.625</v>
      </c>
      <c r="DB88">
        <f>SUM(BR$78:BR88)+SUM(CJ$78:CJ88)</f>
        <v>3310455</v>
      </c>
      <c r="DC88">
        <f>SUM(BS$78:BS88)+SUM(CK$78:CK88)</f>
        <v>4277372.5</v>
      </c>
      <c r="DD88">
        <f>SUM(BT$78:BT88)+SUM(CL$78:CL88)</f>
        <v>752068.75</v>
      </c>
      <c r="DE88">
        <f>SUM(BU$78:BU88)+SUM(CM$78:CM88)</f>
        <v>12991905.625</v>
      </c>
    </row>
    <row r="89" spans="2:109" x14ac:dyDescent="0.3">
      <c r="B89" s="31">
        <v>0.41666666666666669</v>
      </c>
      <c r="C89">
        <v>3778200</v>
      </c>
      <c r="D89">
        <v>1658100</v>
      </c>
      <c r="E89">
        <v>5103150</v>
      </c>
      <c r="F89">
        <v>2215700</v>
      </c>
      <c r="G89">
        <v>5658975</v>
      </c>
      <c r="H89">
        <v>1775425</v>
      </c>
      <c r="I89">
        <v>5571675</v>
      </c>
      <c r="J89">
        <v>2698550</v>
      </c>
      <c r="K89">
        <v>2247825</v>
      </c>
      <c r="L89">
        <v>489750</v>
      </c>
      <c r="M89">
        <v>677575</v>
      </c>
      <c r="N89">
        <v>153600</v>
      </c>
      <c r="O89">
        <v>306700</v>
      </c>
      <c r="P89">
        <v>59875</v>
      </c>
      <c r="Q89">
        <v>37900</v>
      </c>
      <c r="R89">
        <v>10300</v>
      </c>
      <c r="S89">
        <v>222050</v>
      </c>
      <c r="U89">
        <v>20.149999999999999</v>
      </c>
      <c r="V89">
        <v>25.9</v>
      </c>
      <c r="W89">
        <v>33.549999999999997</v>
      </c>
      <c r="X89">
        <v>43.5</v>
      </c>
      <c r="Y89">
        <v>55.05</v>
      </c>
      <c r="Z89">
        <v>69.95</v>
      </c>
      <c r="AA89">
        <v>87.85</v>
      </c>
      <c r="AB89">
        <v>109.3</v>
      </c>
      <c r="AC89">
        <v>134.9</v>
      </c>
      <c r="AD89">
        <v>164.45</v>
      </c>
      <c r="AE89">
        <v>197.4</v>
      </c>
      <c r="AF89">
        <v>234.2</v>
      </c>
      <c r="AG89">
        <v>274</v>
      </c>
      <c r="AH89">
        <v>314.45</v>
      </c>
      <c r="AI89">
        <v>361.1</v>
      </c>
      <c r="AJ89">
        <v>407.1</v>
      </c>
      <c r="AK89">
        <v>453.7</v>
      </c>
      <c r="AM89">
        <f t="shared" si="71"/>
        <v>75145</v>
      </c>
      <c r="AN89">
        <f t="shared" si="70"/>
        <v>189491.25</v>
      </c>
      <c r="AO89">
        <f t="shared" si="70"/>
        <v>2433760</v>
      </c>
      <c r="AP89">
        <f t="shared" si="70"/>
        <v>247308.75</v>
      </c>
      <c r="AQ89">
        <f t="shared" si="70"/>
        <v>-2733467.5</v>
      </c>
      <c r="AR89">
        <f t="shared" si="70"/>
        <v>-1074543.75</v>
      </c>
      <c r="AS89">
        <f t="shared" si="70"/>
        <v>-3274460.625</v>
      </c>
      <c r="AT89">
        <f t="shared" si="70"/>
        <v>-261292.5</v>
      </c>
      <c r="AU89">
        <f t="shared" si="70"/>
        <v>-5026781.2500000009</v>
      </c>
      <c r="AV89">
        <f t="shared" si="70"/>
        <v>-425590</v>
      </c>
      <c r="AW89">
        <f t="shared" si="70"/>
        <v>-4543725.0000000009</v>
      </c>
      <c r="AX89">
        <f t="shared" si="70"/>
        <v>241526.24999999997</v>
      </c>
      <c r="AY89">
        <f t="shared" si="70"/>
        <v>-1078400</v>
      </c>
      <c r="AZ89">
        <f t="shared" si="70"/>
        <v>544293.75</v>
      </c>
      <c r="BA89">
        <f t="shared" si="70"/>
        <v>-275725.625</v>
      </c>
      <c r="BB89">
        <f t="shared" si="70"/>
        <v>-10066.25</v>
      </c>
      <c r="BC89">
        <f t="shared" si="70"/>
        <v>-2073910</v>
      </c>
      <c r="BE89">
        <f t="shared" si="104"/>
        <v>75145</v>
      </c>
      <c r="BF89">
        <f t="shared" si="72"/>
        <v>189491.25</v>
      </c>
      <c r="BG89">
        <f t="shared" si="73"/>
        <v>2433760</v>
      </c>
      <c r="BH89">
        <f t="shared" si="74"/>
        <v>247308.75</v>
      </c>
      <c r="BI89">
        <f t="shared" si="75"/>
        <v>0</v>
      </c>
      <c r="BJ89">
        <f t="shared" si="76"/>
        <v>0</v>
      </c>
      <c r="BK89">
        <f t="shared" si="77"/>
        <v>0</v>
      </c>
      <c r="BL89">
        <f t="shared" si="78"/>
        <v>0</v>
      </c>
      <c r="BM89">
        <f t="shared" si="79"/>
        <v>0</v>
      </c>
      <c r="BN89">
        <f t="shared" si="80"/>
        <v>0</v>
      </c>
      <c r="BO89">
        <f t="shared" si="81"/>
        <v>0</v>
      </c>
      <c r="BP89">
        <f t="shared" si="82"/>
        <v>241526.24999999997</v>
      </c>
      <c r="BQ89">
        <f t="shared" si="83"/>
        <v>0</v>
      </c>
      <c r="BR89">
        <f t="shared" si="84"/>
        <v>544293.75</v>
      </c>
      <c r="BS89">
        <f t="shared" si="85"/>
        <v>0</v>
      </c>
      <c r="BT89">
        <f t="shared" si="86"/>
        <v>0</v>
      </c>
      <c r="BU89">
        <f t="shared" si="87"/>
        <v>0</v>
      </c>
      <c r="BW89">
        <f t="shared" si="105"/>
        <v>0</v>
      </c>
      <c r="BX89">
        <f t="shared" si="88"/>
        <v>0</v>
      </c>
      <c r="BY89">
        <f t="shared" si="89"/>
        <v>0</v>
      </c>
      <c r="BZ89">
        <f t="shared" si="90"/>
        <v>0</v>
      </c>
      <c r="CA89">
        <f t="shared" si="91"/>
        <v>0</v>
      </c>
      <c r="CB89">
        <f t="shared" si="92"/>
        <v>0</v>
      </c>
      <c r="CC89">
        <f t="shared" si="93"/>
        <v>0</v>
      </c>
      <c r="CD89">
        <f t="shared" si="94"/>
        <v>0</v>
      </c>
      <c r="CE89">
        <f t="shared" si="95"/>
        <v>0</v>
      </c>
      <c r="CF89">
        <f t="shared" si="96"/>
        <v>0</v>
      </c>
      <c r="CG89">
        <f t="shared" si="97"/>
        <v>0</v>
      </c>
      <c r="CH89">
        <f t="shared" si="98"/>
        <v>0</v>
      </c>
      <c r="CI89">
        <f t="shared" si="99"/>
        <v>0</v>
      </c>
      <c r="CJ89">
        <f t="shared" si="100"/>
        <v>0</v>
      </c>
      <c r="CK89">
        <f t="shared" si="101"/>
        <v>0</v>
      </c>
      <c r="CL89">
        <f t="shared" si="102"/>
        <v>0</v>
      </c>
      <c r="CM89">
        <f t="shared" si="103"/>
        <v>0</v>
      </c>
      <c r="CO89">
        <f>SUM(BE$78:BE89)+SUM(BW$78:BW89)</f>
        <v>3087528.75</v>
      </c>
      <c r="CP89">
        <f>SUM(BF$78:BF89)+SUM(BX$78:BX89)</f>
        <v>2358997.5</v>
      </c>
      <c r="CQ89">
        <f>SUM(BG$78:BG89)+SUM(BY$78:BY89)</f>
        <v>10760398.75</v>
      </c>
      <c r="CR89">
        <f>SUM(BH$78:BH89)+SUM(BZ$78:BZ89)</f>
        <v>5631006.25</v>
      </c>
      <c r="CS89">
        <f>SUM(BI$78:BI89)+SUM(CA$78:CA89)</f>
        <v>33052992.5</v>
      </c>
      <c r="CT89">
        <f>SUM(BJ$78:BJ89)+SUM(CB$78:CB89)</f>
        <v>24162201.875</v>
      </c>
      <c r="CU89">
        <f>SUM(BK$78:BK89)+SUM(CC$78:CC89)</f>
        <v>84322471.875</v>
      </c>
      <c r="CV89">
        <f>SUM(BL$78:BL89)+SUM(CD$78:CD89)</f>
        <v>110835500</v>
      </c>
      <c r="CW89">
        <f>SUM(BM$78:BM89)+SUM(CE$78:CE89)</f>
        <v>137664023.75</v>
      </c>
      <c r="CX89">
        <f>SUM(BN$78:BN89)+SUM(CF$78:CF89)</f>
        <v>25577800.625</v>
      </c>
      <c r="CY89">
        <f>SUM(BO$78:BO89)+SUM(CG$78:CG89)</f>
        <v>19914336.25</v>
      </c>
      <c r="CZ89">
        <f>SUM(BP$78:BP89)+SUM(CH$78:CH89)</f>
        <v>12210906.25</v>
      </c>
      <c r="DA89">
        <f>SUM(BQ$78:BQ89)+SUM(CI$78:CI89)</f>
        <v>18630880.625</v>
      </c>
      <c r="DB89">
        <f>SUM(BR$78:BR89)+SUM(CJ$78:CJ89)</f>
        <v>3854748.75</v>
      </c>
      <c r="DC89">
        <f>SUM(BS$78:BS89)+SUM(CK$78:CK89)</f>
        <v>4277372.5</v>
      </c>
      <c r="DD89">
        <f>SUM(BT$78:BT89)+SUM(CL$78:CL89)</f>
        <v>752068.75</v>
      </c>
      <c r="DE89">
        <f>SUM(BU$78:BU89)+SUM(CM$78:CM89)</f>
        <v>12991905.625</v>
      </c>
    </row>
    <row r="90" spans="2:109" x14ac:dyDescent="0.3">
      <c r="B90" s="31">
        <v>0.4201388888888889</v>
      </c>
      <c r="C90">
        <v>3790000</v>
      </c>
      <c r="D90">
        <v>1642900</v>
      </c>
      <c r="E90">
        <v>5061550</v>
      </c>
      <c r="F90">
        <v>2195225</v>
      </c>
      <c r="G90">
        <v>5681850</v>
      </c>
      <c r="H90">
        <v>1751475</v>
      </c>
      <c r="I90">
        <v>5541700</v>
      </c>
      <c r="J90">
        <v>2643700</v>
      </c>
      <c r="K90">
        <v>2140875</v>
      </c>
      <c r="L90">
        <v>459150</v>
      </c>
      <c r="M90">
        <v>668025</v>
      </c>
      <c r="N90">
        <v>163950</v>
      </c>
      <c r="O90">
        <v>310975</v>
      </c>
      <c r="P90">
        <v>65975</v>
      </c>
      <c r="Q90">
        <v>39550</v>
      </c>
      <c r="R90">
        <v>10300</v>
      </c>
      <c r="S90">
        <v>216500</v>
      </c>
      <c r="U90">
        <v>19.25</v>
      </c>
      <c r="V90">
        <v>24.65</v>
      </c>
      <c r="W90">
        <v>32.049999999999997</v>
      </c>
      <c r="X90">
        <v>41.05</v>
      </c>
      <c r="Y90">
        <v>52.45</v>
      </c>
      <c r="Z90">
        <v>66.5</v>
      </c>
      <c r="AA90">
        <v>83.8</v>
      </c>
      <c r="AB90">
        <v>104.3</v>
      </c>
      <c r="AC90">
        <v>128.25</v>
      </c>
      <c r="AD90">
        <v>156.80000000000001</v>
      </c>
      <c r="AE90">
        <v>190.55</v>
      </c>
      <c r="AF90">
        <v>226</v>
      </c>
      <c r="AG90">
        <v>266.45</v>
      </c>
      <c r="AH90">
        <v>310.05</v>
      </c>
      <c r="AI90">
        <v>354.15</v>
      </c>
      <c r="AJ90">
        <v>407.35</v>
      </c>
      <c r="AK90">
        <v>451</v>
      </c>
      <c r="AM90">
        <f t="shared" si="71"/>
        <v>232460</v>
      </c>
      <c r="AN90">
        <f t="shared" si="70"/>
        <v>-384180</v>
      </c>
      <c r="AO90">
        <f t="shared" si="70"/>
        <v>-1364479.9999999998</v>
      </c>
      <c r="AP90">
        <f t="shared" si="70"/>
        <v>-865580.625</v>
      </c>
      <c r="AQ90">
        <f t="shared" si="70"/>
        <v>1229531.25</v>
      </c>
      <c r="AR90">
        <f t="shared" si="70"/>
        <v>-1633988.7499999998</v>
      </c>
      <c r="AS90">
        <f t="shared" si="70"/>
        <v>-2572604.3749999995</v>
      </c>
      <c r="AT90">
        <f t="shared" si="70"/>
        <v>-5857980</v>
      </c>
      <c r="AU90">
        <f t="shared" si="70"/>
        <v>-14071946.249999998</v>
      </c>
      <c r="AV90">
        <f t="shared" si="70"/>
        <v>-4915125</v>
      </c>
      <c r="AW90">
        <f t="shared" si="70"/>
        <v>-1852461.2500000002</v>
      </c>
      <c r="AX90">
        <f t="shared" si="70"/>
        <v>2381535</v>
      </c>
      <c r="AY90">
        <f t="shared" si="70"/>
        <v>1155211.875</v>
      </c>
      <c r="AZ90">
        <f t="shared" si="70"/>
        <v>1904725</v>
      </c>
      <c r="BA90">
        <f t="shared" si="70"/>
        <v>590081.25</v>
      </c>
      <c r="BB90">
        <f t="shared" si="70"/>
        <v>0</v>
      </c>
      <c r="BC90">
        <f t="shared" si="70"/>
        <v>-2510542.5</v>
      </c>
      <c r="BE90">
        <f t="shared" si="104"/>
        <v>0</v>
      </c>
      <c r="BF90">
        <f t="shared" si="72"/>
        <v>0</v>
      </c>
      <c r="BG90">
        <f t="shared" si="73"/>
        <v>0</v>
      </c>
      <c r="BH90">
        <f t="shared" si="74"/>
        <v>0</v>
      </c>
      <c r="BI90">
        <f t="shared" si="75"/>
        <v>0</v>
      </c>
      <c r="BJ90">
        <f t="shared" si="76"/>
        <v>0</v>
      </c>
      <c r="BK90">
        <f t="shared" si="77"/>
        <v>0</v>
      </c>
      <c r="BL90">
        <f t="shared" si="78"/>
        <v>0</v>
      </c>
      <c r="BM90">
        <f t="shared" si="79"/>
        <v>0</v>
      </c>
      <c r="BN90">
        <f t="shared" si="80"/>
        <v>0</v>
      </c>
      <c r="BO90">
        <f t="shared" si="81"/>
        <v>0</v>
      </c>
      <c r="BP90">
        <f t="shared" si="82"/>
        <v>0</v>
      </c>
      <c r="BQ90">
        <f t="shared" si="83"/>
        <v>0</v>
      </c>
      <c r="BR90">
        <f t="shared" si="84"/>
        <v>0</v>
      </c>
      <c r="BS90">
        <f t="shared" si="85"/>
        <v>0</v>
      </c>
      <c r="BT90">
        <f t="shared" si="86"/>
        <v>0</v>
      </c>
      <c r="BU90">
        <f t="shared" si="87"/>
        <v>0</v>
      </c>
      <c r="BW90">
        <f t="shared" si="105"/>
        <v>-232460</v>
      </c>
      <c r="BX90">
        <f t="shared" si="88"/>
        <v>0</v>
      </c>
      <c r="BY90">
        <f t="shared" si="89"/>
        <v>0</v>
      </c>
      <c r="BZ90">
        <f t="shared" si="90"/>
        <v>0</v>
      </c>
      <c r="CA90">
        <f t="shared" si="91"/>
        <v>-1229531.25</v>
      </c>
      <c r="CB90">
        <f t="shared" si="92"/>
        <v>0</v>
      </c>
      <c r="CC90">
        <f t="shared" si="93"/>
        <v>0</v>
      </c>
      <c r="CD90">
        <f t="shared" si="94"/>
        <v>0</v>
      </c>
      <c r="CE90">
        <f t="shared" si="95"/>
        <v>0</v>
      </c>
      <c r="CF90">
        <f t="shared" si="96"/>
        <v>0</v>
      </c>
      <c r="CG90">
        <f t="shared" si="97"/>
        <v>0</v>
      </c>
      <c r="CH90">
        <f t="shared" si="98"/>
        <v>-2381535</v>
      </c>
      <c r="CI90">
        <f t="shared" si="99"/>
        <v>-1155211.875</v>
      </c>
      <c r="CJ90">
        <f t="shared" si="100"/>
        <v>-1904725</v>
      </c>
      <c r="CK90">
        <f t="shared" si="101"/>
        <v>-590081.25</v>
      </c>
      <c r="CL90">
        <f t="shared" si="102"/>
        <v>0</v>
      </c>
      <c r="CM90">
        <f t="shared" si="103"/>
        <v>0</v>
      </c>
      <c r="CO90">
        <f>SUM(BE$78:BE90)+SUM(BW$78:BW90)</f>
        <v>2855068.75</v>
      </c>
      <c r="CP90">
        <f>SUM(BF$78:BF90)+SUM(BX$78:BX90)</f>
        <v>2358997.5</v>
      </c>
      <c r="CQ90">
        <f>SUM(BG$78:BG90)+SUM(BY$78:BY90)</f>
        <v>10760398.75</v>
      </c>
      <c r="CR90">
        <f>SUM(BH$78:BH90)+SUM(BZ$78:BZ90)</f>
        <v>5631006.25</v>
      </c>
      <c r="CS90">
        <f>SUM(BI$78:BI90)+SUM(CA$78:CA90)</f>
        <v>31823461.25</v>
      </c>
      <c r="CT90">
        <f>SUM(BJ$78:BJ90)+SUM(CB$78:CB90)</f>
        <v>24162201.875</v>
      </c>
      <c r="CU90">
        <f>SUM(BK$78:BK90)+SUM(CC$78:CC90)</f>
        <v>84322471.875</v>
      </c>
      <c r="CV90">
        <f>SUM(BL$78:BL90)+SUM(CD$78:CD90)</f>
        <v>110835500</v>
      </c>
      <c r="CW90">
        <f>SUM(BM$78:BM90)+SUM(CE$78:CE90)</f>
        <v>137664023.75</v>
      </c>
      <c r="CX90">
        <f>SUM(BN$78:BN90)+SUM(CF$78:CF90)</f>
        <v>25577800.625</v>
      </c>
      <c r="CY90">
        <f>SUM(BO$78:BO90)+SUM(CG$78:CG90)</f>
        <v>19914336.25</v>
      </c>
      <c r="CZ90">
        <f>SUM(BP$78:BP90)+SUM(CH$78:CH90)</f>
        <v>9829371.25</v>
      </c>
      <c r="DA90">
        <f>SUM(BQ$78:BQ90)+SUM(CI$78:CI90)</f>
        <v>17475668.75</v>
      </c>
      <c r="DB90">
        <f>SUM(BR$78:BR90)+SUM(CJ$78:CJ90)</f>
        <v>1950023.75</v>
      </c>
      <c r="DC90">
        <f>SUM(BS$78:BS90)+SUM(CK$78:CK90)</f>
        <v>3687291.25</v>
      </c>
      <c r="DD90">
        <f>SUM(BT$78:BT90)+SUM(CL$78:CL90)</f>
        <v>752068.75</v>
      </c>
      <c r="DE90">
        <f>SUM(BU$78:BU90)+SUM(CM$78:CM90)</f>
        <v>12991905.625</v>
      </c>
    </row>
    <row r="91" spans="2:109" x14ac:dyDescent="0.3">
      <c r="B91" s="31">
        <v>0.42708333333333331</v>
      </c>
      <c r="C91">
        <v>3835025</v>
      </c>
      <c r="D91">
        <v>1702650</v>
      </c>
      <c r="E91">
        <v>5119625</v>
      </c>
      <c r="F91">
        <v>2248425</v>
      </c>
      <c r="G91">
        <v>5793700</v>
      </c>
      <c r="H91">
        <v>1790775</v>
      </c>
      <c r="I91">
        <v>5687825</v>
      </c>
      <c r="J91">
        <v>2780700</v>
      </c>
      <c r="K91">
        <v>2307100</v>
      </c>
      <c r="L91">
        <v>484850</v>
      </c>
      <c r="M91">
        <v>718025</v>
      </c>
      <c r="N91">
        <v>157150</v>
      </c>
      <c r="O91">
        <v>319275</v>
      </c>
      <c r="P91">
        <v>66975</v>
      </c>
      <c r="Q91">
        <v>43525</v>
      </c>
      <c r="R91">
        <v>10075</v>
      </c>
      <c r="S91">
        <v>217850</v>
      </c>
      <c r="U91">
        <v>17.850000000000001</v>
      </c>
      <c r="V91">
        <v>22.8</v>
      </c>
      <c r="W91">
        <v>29.55</v>
      </c>
      <c r="X91">
        <v>38.25</v>
      </c>
      <c r="Y91">
        <v>48.9</v>
      </c>
      <c r="Z91">
        <v>62.05</v>
      </c>
      <c r="AA91">
        <v>78.5</v>
      </c>
      <c r="AB91">
        <v>98.2</v>
      </c>
      <c r="AC91">
        <v>122.05</v>
      </c>
      <c r="AD91">
        <v>149.30000000000001</v>
      </c>
      <c r="AE91">
        <v>180.5</v>
      </c>
      <c r="AF91">
        <v>215.65</v>
      </c>
      <c r="AG91">
        <v>255.05</v>
      </c>
      <c r="AH91">
        <v>297.2</v>
      </c>
      <c r="AI91">
        <v>338.65</v>
      </c>
      <c r="AJ91">
        <v>383.65</v>
      </c>
      <c r="AK91">
        <v>434.75</v>
      </c>
      <c r="AM91">
        <f t="shared" si="71"/>
        <v>835213.75</v>
      </c>
      <c r="AN91">
        <f t="shared" si="70"/>
        <v>1417568.75</v>
      </c>
      <c r="AO91">
        <f t="shared" si="70"/>
        <v>1788709.9999999998</v>
      </c>
      <c r="AP91">
        <f t="shared" si="70"/>
        <v>2109380</v>
      </c>
      <c r="AQ91">
        <f t="shared" si="70"/>
        <v>5667998.75</v>
      </c>
      <c r="AR91">
        <f t="shared" si="70"/>
        <v>2526007.5</v>
      </c>
      <c r="AS91">
        <f t="shared" si="70"/>
        <v>11858043.75</v>
      </c>
      <c r="AT91">
        <f t="shared" si="70"/>
        <v>13871250</v>
      </c>
      <c r="AU91">
        <f t="shared" si="70"/>
        <v>20803058.75</v>
      </c>
      <c r="AV91">
        <f t="shared" si="70"/>
        <v>3933385.0000000005</v>
      </c>
      <c r="AW91">
        <f t="shared" si="70"/>
        <v>9276250</v>
      </c>
      <c r="AX91">
        <f t="shared" si="70"/>
        <v>-1501610</v>
      </c>
      <c r="AY91">
        <f t="shared" si="70"/>
        <v>2164225</v>
      </c>
      <c r="AZ91">
        <f t="shared" si="70"/>
        <v>303625</v>
      </c>
      <c r="BA91">
        <f t="shared" si="70"/>
        <v>1376940</v>
      </c>
      <c r="BB91">
        <f t="shared" si="70"/>
        <v>-88987.5</v>
      </c>
      <c r="BC91">
        <f t="shared" si="70"/>
        <v>597881.25</v>
      </c>
      <c r="BE91">
        <f t="shared" si="104"/>
        <v>0</v>
      </c>
      <c r="BF91">
        <f t="shared" si="72"/>
        <v>0</v>
      </c>
      <c r="BG91">
        <f t="shared" si="73"/>
        <v>0</v>
      </c>
      <c r="BH91">
        <f t="shared" si="74"/>
        <v>0</v>
      </c>
      <c r="BI91">
        <f t="shared" si="75"/>
        <v>0</v>
      </c>
      <c r="BJ91">
        <f t="shared" si="76"/>
        <v>0</v>
      </c>
      <c r="BK91">
        <f t="shared" si="77"/>
        <v>0</v>
      </c>
      <c r="BL91">
        <f t="shared" si="78"/>
        <v>0</v>
      </c>
      <c r="BM91">
        <f t="shared" si="79"/>
        <v>0</v>
      </c>
      <c r="BN91">
        <f t="shared" si="80"/>
        <v>0</v>
      </c>
      <c r="BO91">
        <f t="shared" si="81"/>
        <v>0</v>
      </c>
      <c r="BP91">
        <f t="shared" si="82"/>
        <v>0</v>
      </c>
      <c r="BQ91">
        <f t="shared" si="83"/>
        <v>0</v>
      </c>
      <c r="BR91">
        <f t="shared" si="84"/>
        <v>0</v>
      </c>
      <c r="BS91">
        <f t="shared" si="85"/>
        <v>0</v>
      </c>
      <c r="BT91">
        <f t="shared" si="86"/>
        <v>0</v>
      </c>
      <c r="BU91">
        <f t="shared" si="87"/>
        <v>0</v>
      </c>
      <c r="BW91">
        <f t="shared" si="105"/>
        <v>-835213.75</v>
      </c>
      <c r="BX91">
        <f t="shared" si="88"/>
        <v>-1417568.75</v>
      </c>
      <c r="BY91">
        <f t="shared" si="89"/>
        <v>-1788709.9999999998</v>
      </c>
      <c r="BZ91">
        <f t="shared" si="90"/>
        <v>-2109380</v>
      </c>
      <c r="CA91">
        <f t="shared" si="91"/>
        <v>-5667998.75</v>
      </c>
      <c r="CB91">
        <f t="shared" si="92"/>
        <v>-2526007.5</v>
      </c>
      <c r="CC91">
        <f t="shared" si="93"/>
        <v>-11858043.75</v>
      </c>
      <c r="CD91">
        <f t="shared" si="94"/>
        <v>-13871250</v>
      </c>
      <c r="CE91">
        <f t="shared" si="95"/>
        <v>-20803058.75</v>
      </c>
      <c r="CF91">
        <f t="shared" si="96"/>
        <v>-3933385.0000000005</v>
      </c>
      <c r="CG91">
        <f t="shared" si="97"/>
        <v>-9276250</v>
      </c>
      <c r="CH91">
        <f t="shared" si="98"/>
        <v>0</v>
      </c>
      <c r="CI91">
        <f t="shared" si="99"/>
        <v>-2164225</v>
      </c>
      <c r="CJ91">
        <f t="shared" si="100"/>
        <v>-303625</v>
      </c>
      <c r="CK91">
        <f t="shared" si="101"/>
        <v>-1376940</v>
      </c>
      <c r="CL91">
        <f t="shared" si="102"/>
        <v>0</v>
      </c>
      <c r="CM91">
        <f t="shared" si="103"/>
        <v>-597881.25</v>
      </c>
      <c r="CO91">
        <f>SUM(BE$78:BE91)+SUM(BW$78:BW91)</f>
        <v>2019855</v>
      </c>
      <c r="CP91">
        <f>SUM(BF$78:BF91)+SUM(BX$78:BX91)</f>
        <v>941428.75</v>
      </c>
      <c r="CQ91">
        <f>SUM(BG$78:BG91)+SUM(BY$78:BY91)</f>
        <v>8971688.75</v>
      </c>
      <c r="CR91">
        <f>SUM(BH$78:BH91)+SUM(BZ$78:BZ91)</f>
        <v>3521626.25</v>
      </c>
      <c r="CS91">
        <f>SUM(BI$78:BI91)+SUM(CA$78:CA91)</f>
        <v>26155462.5</v>
      </c>
      <c r="CT91">
        <f>SUM(BJ$78:BJ91)+SUM(CB$78:CB91)</f>
        <v>21636194.375</v>
      </c>
      <c r="CU91">
        <f>SUM(BK$78:BK91)+SUM(CC$78:CC91)</f>
        <v>72464428.125</v>
      </c>
      <c r="CV91">
        <f>SUM(BL$78:BL91)+SUM(CD$78:CD91)</f>
        <v>96964250</v>
      </c>
      <c r="CW91">
        <f>SUM(BM$78:BM91)+SUM(CE$78:CE91)</f>
        <v>116860965</v>
      </c>
      <c r="CX91">
        <f>SUM(BN$78:BN91)+SUM(CF$78:CF91)</f>
        <v>21644415.625</v>
      </c>
      <c r="CY91">
        <f>SUM(BO$78:BO91)+SUM(CG$78:CG91)</f>
        <v>10638086.25</v>
      </c>
      <c r="CZ91">
        <f>SUM(BP$78:BP91)+SUM(CH$78:CH91)</f>
        <v>9829371.25</v>
      </c>
      <c r="DA91">
        <f>SUM(BQ$78:BQ91)+SUM(CI$78:CI91)</f>
        <v>15311443.75</v>
      </c>
      <c r="DB91">
        <f>SUM(BR$78:BR91)+SUM(CJ$78:CJ91)</f>
        <v>1646398.75</v>
      </c>
      <c r="DC91">
        <f>SUM(BS$78:BS91)+SUM(CK$78:CK91)</f>
        <v>2310351.25</v>
      </c>
      <c r="DD91">
        <f>SUM(BT$78:BT91)+SUM(CL$78:CL91)</f>
        <v>752068.75</v>
      </c>
      <c r="DE91">
        <f>SUM(BU$78:BU91)+SUM(CM$78:CM91)</f>
        <v>12394024.375</v>
      </c>
    </row>
    <row r="92" spans="2:109" x14ac:dyDescent="0.3">
      <c r="B92" s="31">
        <v>0.4375</v>
      </c>
      <c r="C92">
        <v>3942725</v>
      </c>
      <c r="D92">
        <v>1724525</v>
      </c>
      <c r="E92">
        <v>5356675</v>
      </c>
      <c r="F92">
        <v>2311350</v>
      </c>
      <c r="G92">
        <v>5843300</v>
      </c>
      <c r="H92">
        <v>1907175</v>
      </c>
      <c r="I92">
        <v>5906875</v>
      </c>
      <c r="J92">
        <v>3021800</v>
      </c>
      <c r="K92">
        <v>2580300</v>
      </c>
      <c r="L92">
        <v>541450</v>
      </c>
      <c r="M92">
        <v>783050</v>
      </c>
      <c r="N92">
        <v>157425</v>
      </c>
      <c r="O92">
        <v>335675</v>
      </c>
      <c r="P92">
        <v>69000</v>
      </c>
      <c r="Q92">
        <v>44900</v>
      </c>
      <c r="R92">
        <v>10375</v>
      </c>
      <c r="S92">
        <v>222050</v>
      </c>
      <c r="U92">
        <v>17.2</v>
      </c>
      <c r="V92">
        <v>22.35</v>
      </c>
      <c r="W92">
        <v>28.7</v>
      </c>
      <c r="X92">
        <v>37.15</v>
      </c>
      <c r="Y92">
        <v>48.1</v>
      </c>
      <c r="Z92">
        <v>61.6</v>
      </c>
      <c r="AA92">
        <v>77.55</v>
      </c>
      <c r="AB92">
        <v>97.05</v>
      </c>
      <c r="AC92">
        <v>121.9</v>
      </c>
      <c r="AD92">
        <v>149.19999999999999</v>
      </c>
      <c r="AE92">
        <v>180.95</v>
      </c>
      <c r="AF92">
        <v>218</v>
      </c>
      <c r="AG92">
        <v>256.3</v>
      </c>
      <c r="AH92">
        <v>297.2</v>
      </c>
      <c r="AI92">
        <v>342</v>
      </c>
      <c r="AJ92">
        <v>393.85</v>
      </c>
      <c r="AK92">
        <v>440.1</v>
      </c>
      <c r="AM92">
        <f t="shared" si="71"/>
        <v>1887442.4999999998</v>
      </c>
      <c r="AN92">
        <f t="shared" si="70"/>
        <v>493828.12500000006</v>
      </c>
      <c r="AO92">
        <f t="shared" si="70"/>
        <v>6904081.25</v>
      </c>
      <c r="AP92">
        <f t="shared" si="70"/>
        <v>2372272.5</v>
      </c>
      <c r="AQ92">
        <f t="shared" si="70"/>
        <v>2405600</v>
      </c>
      <c r="AR92">
        <f t="shared" si="70"/>
        <v>7196430</v>
      </c>
      <c r="AS92">
        <f t="shared" si="70"/>
        <v>17091376.25</v>
      </c>
      <c r="AT92">
        <f t="shared" si="70"/>
        <v>23537387.5</v>
      </c>
      <c r="AU92">
        <f t="shared" si="70"/>
        <v>33323570</v>
      </c>
      <c r="AV92">
        <f t="shared" si="70"/>
        <v>8447550</v>
      </c>
      <c r="AW92">
        <f t="shared" si="70"/>
        <v>11751643.125</v>
      </c>
      <c r="AX92">
        <f t="shared" si="70"/>
        <v>59626.875</v>
      </c>
      <c r="AY92">
        <f t="shared" si="70"/>
        <v>4193070</v>
      </c>
      <c r="AZ92">
        <f t="shared" si="70"/>
        <v>601830</v>
      </c>
      <c r="BA92">
        <f t="shared" si="70"/>
        <v>467946.875</v>
      </c>
      <c r="BB92">
        <f t="shared" si="70"/>
        <v>116625</v>
      </c>
      <c r="BC92">
        <f t="shared" ref="BC92:BC102" si="106">(S92-S91)*(AK92+AK91)/2</f>
        <v>1837185</v>
      </c>
      <c r="BE92">
        <f t="shared" si="104"/>
        <v>0</v>
      </c>
      <c r="BF92">
        <f t="shared" si="72"/>
        <v>0</v>
      </c>
      <c r="BG92">
        <f t="shared" si="73"/>
        <v>0</v>
      </c>
      <c r="BH92">
        <f t="shared" si="74"/>
        <v>0</v>
      </c>
      <c r="BI92">
        <f t="shared" si="75"/>
        <v>0</v>
      </c>
      <c r="BJ92">
        <f t="shared" si="76"/>
        <v>0</v>
      </c>
      <c r="BK92">
        <f t="shared" si="77"/>
        <v>0</v>
      </c>
      <c r="BL92">
        <f t="shared" si="78"/>
        <v>0</v>
      </c>
      <c r="BM92">
        <f t="shared" si="79"/>
        <v>0</v>
      </c>
      <c r="BN92">
        <f t="shared" si="80"/>
        <v>0</v>
      </c>
      <c r="BO92">
        <f t="shared" si="81"/>
        <v>11751643.125</v>
      </c>
      <c r="BP92">
        <f t="shared" si="82"/>
        <v>59626.875</v>
      </c>
      <c r="BQ92">
        <f t="shared" si="83"/>
        <v>4193070</v>
      </c>
      <c r="BR92">
        <f t="shared" si="84"/>
        <v>0</v>
      </c>
      <c r="BS92">
        <f t="shared" si="85"/>
        <v>467946.875</v>
      </c>
      <c r="BT92">
        <f t="shared" si="86"/>
        <v>116625</v>
      </c>
      <c r="BU92">
        <f t="shared" si="87"/>
        <v>1837185</v>
      </c>
      <c r="BW92">
        <f t="shared" si="105"/>
        <v>-1887442.4999999998</v>
      </c>
      <c r="BX92">
        <f t="shared" si="88"/>
        <v>-493828.12500000006</v>
      </c>
      <c r="BY92">
        <f t="shared" si="89"/>
        <v>-6904081.25</v>
      </c>
      <c r="BZ92">
        <f t="shared" si="90"/>
        <v>-2372272.5</v>
      </c>
      <c r="CA92">
        <f t="shared" si="91"/>
        <v>-2405600</v>
      </c>
      <c r="CB92">
        <f t="shared" si="92"/>
        <v>-7196430</v>
      </c>
      <c r="CC92">
        <f t="shared" si="93"/>
        <v>-17091376.25</v>
      </c>
      <c r="CD92">
        <f t="shared" si="94"/>
        <v>-23537387.5</v>
      </c>
      <c r="CE92">
        <f t="shared" si="95"/>
        <v>-33323570</v>
      </c>
      <c r="CF92">
        <f t="shared" si="96"/>
        <v>-8447550</v>
      </c>
      <c r="CG92">
        <f t="shared" si="97"/>
        <v>0</v>
      </c>
      <c r="CH92">
        <f t="shared" si="98"/>
        <v>0</v>
      </c>
      <c r="CI92">
        <f t="shared" si="99"/>
        <v>0</v>
      </c>
      <c r="CJ92">
        <f t="shared" si="100"/>
        <v>0</v>
      </c>
      <c r="CK92">
        <f t="shared" si="101"/>
        <v>0</v>
      </c>
      <c r="CL92">
        <f t="shared" si="102"/>
        <v>0</v>
      </c>
      <c r="CM92">
        <f t="shared" si="103"/>
        <v>0</v>
      </c>
      <c r="CO92">
        <f>SUM(BE$78:BE92)+SUM(BW$78:BW92)</f>
        <v>132412.5</v>
      </c>
      <c r="CP92">
        <f>SUM(BF$78:BF92)+SUM(BX$78:BX92)</f>
        <v>447600.625</v>
      </c>
      <c r="CQ92">
        <f>SUM(BG$78:BG92)+SUM(BY$78:BY92)</f>
        <v>2067607.5</v>
      </c>
      <c r="CR92">
        <f>SUM(BH$78:BH92)+SUM(BZ$78:BZ92)</f>
        <v>1149353.75</v>
      </c>
      <c r="CS92">
        <f>SUM(BI$78:BI92)+SUM(CA$78:CA92)</f>
        <v>23749862.5</v>
      </c>
      <c r="CT92">
        <f>SUM(BJ$78:BJ92)+SUM(CB$78:CB92)</f>
        <v>14439764.375</v>
      </c>
      <c r="CU92">
        <f>SUM(BK$78:BK92)+SUM(CC$78:CC92)</f>
        <v>55373051.875</v>
      </c>
      <c r="CV92">
        <f>SUM(BL$78:BL92)+SUM(CD$78:CD92)</f>
        <v>73426862.5</v>
      </c>
      <c r="CW92">
        <f>SUM(BM$78:BM92)+SUM(CE$78:CE92)</f>
        <v>83537395</v>
      </c>
      <c r="CX92">
        <f>SUM(BN$78:BN92)+SUM(CF$78:CF92)</f>
        <v>13196865.625</v>
      </c>
      <c r="CY92">
        <f>SUM(BO$78:BO92)+SUM(CG$78:CG92)</f>
        <v>22389729.375</v>
      </c>
      <c r="CZ92">
        <f>SUM(BP$78:BP92)+SUM(CH$78:CH92)</f>
        <v>9888998.125</v>
      </c>
      <c r="DA92">
        <f>SUM(BQ$78:BQ92)+SUM(CI$78:CI92)</f>
        <v>19504513.75</v>
      </c>
      <c r="DB92">
        <f>SUM(BR$78:BR92)+SUM(CJ$78:CJ92)</f>
        <v>1646398.75</v>
      </c>
      <c r="DC92">
        <f>SUM(BS$78:BS92)+SUM(CK$78:CK92)</f>
        <v>2778298.125</v>
      </c>
      <c r="DD92">
        <f>SUM(BT$78:BT92)+SUM(CL$78:CL92)</f>
        <v>868693.75</v>
      </c>
      <c r="DE92">
        <f>SUM(BU$78:BU92)+SUM(CM$78:CM92)</f>
        <v>14231209.375</v>
      </c>
    </row>
    <row r="93" spans="2:109" x14ac:dyDescent="0.3">
      <c r="B93" s="31">
        <v>0.44513888888888886</v>
      </c>
      <c r="C93">
        <v>3953775</v>
      </c>
      <c r="D93">
        <v>1761000</v>
      </c>
      <c r="E93">
        <v>5426075</v>
      </c>
      <c r="F93">
        <v>2319750</v>
      </c>
      <c r="G93">
        <v>5905325</v>
      </c>
      <c r="H93">
        <v>1975700</v>
      </c>
      <c r="I93">
        <v>6123400</v>
      </c>
      <c r="J93">
        <v>3166025</v>
      </c>
      <c r="K93">
        <v>2722325</v>
      </c>
      <c r="L93">
        <v>600975</v>
      </c>
      <c r="M93">
        <v>822100</v>
      </c>
      <c r="N93">
        <v>150375</v>
      </c>
      <c r="O93">
        <v>355850</v>
      </c>
      <c r="P93">
        <v>72025</v>
      </c>
      <c r="Q93">
        <v>49850</v>
      </c>
      <c r="R93">
        <v>10800</v>
      </c>
      <c r="S93">
        <v>222400</v>
      </c>
      <c r="U93">
        <v>15.25</v>
      </c>
      <c r="V93">
        <v>19.3</v>
      </c>
      <c r="W93">
        <v>24.6</v>
      </c>
      <c r="X93">
        <v>31.35</v>
      </c>
      <c r="Y93">
        <v>40</v>
      </c>
      <c r="Z93">
        <v>50.9</v>
      </c>
      <c r="AA93">
        <v>64.5</v>
      </c>
      <c r="AB93">
        <v>80.599999999999994</v>
      </c>
      <c r="AC93">
        <v>100.8</v>
      </c>
      <c r="AD93">
        <v>124.5</v>
      </c>
      <c r="AE93">
        <v>151.44999999999999</v>
      </c>
      <c r="AF93">
        <v>182.9</v>
      </c>
      <c r="AG93">
        <v>218</v>
      </c>
      <c r="AH93">
        <v>258.45</v>
      </c>
      <c r="AI93">
        <v>299.95</v>
      </c>
      <c r="AJ93">
        <v>345.8</v>
      </c>
      <c r="AK93">
        <v>392.55</v>
      </c>
      <c r="AM93">
        <f t="shared" si="71"/>
        <v>179286.25000000003</v>
      </c>
      <c r="AN93">
        <f t="shared" si="71"/>
        <v>759591.87500000012</v>
      </c>
      <c r="AO93">
        <f t="shared" si="71"/>
        <v>1849510</v>
      </c>
      <c r="AP93">
        <f t="shared" si="71"/>
        <v>287700</v>
      </c>
      <c r="AQ93">
        <f t="shared" si="71"/>
        <v>2732201.25</v>
      </c>
      <c r="AR93">
        <f t="shared" si="71"/>
        <v>3854531.25</v>
      </c>
      <c r="AS93">
        <f t="shared" si="71"/>
        <v>15378688.125000002</v>
      </c>
      <c r="AT93">
        <f t="shared" si="71"/>
        <v>12810785.624999998</v>
      </c>
      <c r="AU93">
        <f t="shared" si="71"/>
        <v>15814483.75</v>
      </c>
      <c r="AV93">
        <f t="shared" si="71"/>
        <v>8145996.25</v>
      </c>
      <c r="AW93">
        <f t="shared" si="71"/>
        <v>6490110</v>
      </c>
      <c r="AX93">
        <f t="shared" si="71"/>
        <v>-1413172.5</v>
      </c>
      <c r="AY93">
        <f t="shared" si="71"/>
        <v>4784501.25</v>
      </c>
      <c r="AZ93">
        <f t="shared" si="71"/>
        <v>840420.625</v>
      </c>
      <c r="BA93">
        <f t="shared" si="71"/>
        <v>1588826.25</v>
      </c>
      <c r="BB93">
        <f t="shared" si="71"/>
        <v>157175.62500000003</v>
      </c>
      <c r="BC93">
        <f t="shared" si="106"/>
        <v>145713.75000000003</v>
      </c>
      <c r="BE93">
        <f t="shared" si="104"/>
        <v>0</v>
      </c>
      <c r="BF93">
        <f t="shared" si="72"/>
        <v>0</v>
      </c>
      <c r="BG93">
        <f t="shared" si="73"/>
        <v>0</v>
      </c>
      <c r="BH93">
        <f t="shared" si="74"/>
        <v>0</v>
      </c>
      <c r="BI93">
        <f t="shared" si="75"/>
        <v>0</v>
      </c>
      <c r="BJ93">
        <f t="shared" si="76"/>
        <v>0</v>
      </c>
      <c r="BK93">
        <f t="shared" si="77"/>
        <v>0</v>
      </c>
      <c r="BL93">
        <f t="shared" si="78"/>
        <v>0</v>
      </c>
      <c r="BM93">
        <f t="shared" si="79"/>
        <v>0</v>
      </c>
      <c r="BN93">
        <f t="shared" si="80"/>
        <v>0</v>
      </c>
      <c r="BO93">
        <f t="shared" si="81"/>
        <v>0</v>
      </c>
      <c r="BP93">
        <f t="shared" si="82"/>
        <v>0</v>
      </c>
      <c r="BQ93">
        <f t="shared" si="83"/>
        <v>0</v>
      </c>
      <c r="BR93">
        <f t="shared" si="84"/>
        <v>0</v>
      </c>
      <c r="BS93">
        <f t="shared" si="85"/>
        <v>0</v>
      </c>
      <c r="BT93">
        <f t="shared" si="86"/>
        <v>0</v>
      </c>
      <c r="BU93">
        <f t="shared" si="87"/>
        <v>0</v>
      </c>
      <c r="BW93">
        <f t="shared" si="105"/>
        <v>-179286.25000000003</v>
      </c>
      <c r="BX93">
        <f t="shared" si="88"/>
        <v>-759591.87500000012</v>
      </c>
      <c r="BY93">
        <f t="shared" si="89"/>
        <v>-1849510</v>
      </c>
      <c r="BZ93">
        <f t="shared" si="90"/>
        <v>-287700</v>
      </c>
      <c r="CA93">
        <f t="shared" si="91"/>
        <v>-2732201.25</v>
      </c>
      <c r="CB93">
        <f t="shared" si="92"/>
        <v>-3854531.25</v>
      </c>
      <c r="CC93">
        <f t="shared" si="93"/>
        <v>-15378688.125000002</v>
      </c>
      <c r="CD93">
        <f t="shared" si="94"/>
        <v>-12810785.624999998</v>
      </c>
      <c r="CE93">
        <f t="shared" si="95"/>
        <v>-15814483.75</v>
      </c>
      <c r="CF93">
        <f t="shared" si="96"/>
        <v>-8145996.25</v>
      </c>
      <c r="CG93">
        <f t="shared" si="97"/>
        <v>-6490110</v>
      </c>
      <c r="CH93">
        <f t="shared" si="98"/>
        <v>0</v>
      </c>
      <c r="CI93">
        <f t="shared" si="99"/>
        <v>-4784501.25</v>
      </c>
      <c r="CJ93">
        <f t="shared" si="100"/>
        <v>-840420.625</v>
      </c>
      <c r="CK93">
        <f t="shared" si="101"/>
        <v>-1588826.25</v>
      </c>
      <c r="CL93">
        <f t="shared" si="102"/>
        <v>-157175.62500000003</v>
      </c>
      <c r="CM93">
        <f t="shared" si="103"/>
        <v>-145713.75000000003</v>
      </c>
      <c r="CO93">
        <f>SUM(BE$78:BE93)+SUM(BW$78:BW93)</f>
        <v>-46873.75</v>
      </c>
      <c r="CP93">
        <f>SUM(BF$78:BF93)+SUM(BX$78:BX93)</f>
        <v>-311991.25</v>
      </c>
      <c r="CQ93">
        <f>SUM(BG$78:BG93)+SUM(BY$78:BY93)</f>
        <v>218097.5</v>
      </c>
      <c r="CR93">
        <f>SUM(BH$78:BH93)+SUM(BZ$78:BZ93)</f>
        <v>861653.75</v>
      </c>
      <c r="CS93">
        <f>SUM(BI$78:BI93)+SUM(CA$78:CA93)</f>
        <v>21017661.25</v>
      </c>
      <c r="CT93">
        <f>SUM(BJ$78:BJ93)+SUM(CB$78:CB93)</f>
        <v>10585233.125</v>
      </c>
      <c r="CU93">
        <f>SUM(BK$78:BK93)+SUM(CC$78:CC93)</f>
        <v>39994363.75</v>
      </c>
      <c r="CV93">
        <f>SUM(BL$78:BL93)+SUM(CD$78:CD93)</f>
        <v>60616076.875</v>
      </c>
      <c r="CW93">
        <f>SUM(BM$78:BM93)+SUM(CE$78:CE93)</f>
        <v>67722911.25</v>
      </c>
      <c r="CX93">
        <f>SUM(BN$78:BN93)+SUM(CF$78:CF93)</f>
        <v>5050869.375</v>
      </c>
      <c r="CY93">
        <f>SUM(BO$78:BO93)+SUM(CG$78:CG93)</f>
        <v>15899619.375</v>
      </c>
      <c r="CZ93">
        <f>SUM(BP$78:BP93)+SUM(CH$78:CH93)</f>
        <v>9888998.125</v>
      </c>
      <c r="DA93">
        <f>SUM(BQ$78:BQ93)+SUM(CI$78:CI93)</f>
        <v>14720012.5</v>
      </c>
      <c r="DB93">
        <f>SUM(BR$78:BR93)+SUM(CJ$78:CJ93)</f>
        <v>805978.125</v>
      </c>
      <c r="DC93">
        <f>SUM(BS$78:BS93)+SUM(CK$78:CK93)</f>
        <v>1189471.875</v>
      </c>
      <c r="DD93">
        <f>SUM(BT$78:BT93)+SUM(CL$78:CL93)</f>
        <v>711518.125</v>
      </c>
      <c r="DE93">
        <f>SUM(BU$78:BU93)+SUM(CM$78:CM93)</f>
        <v>14085495.625</v>
      </c>
    </row>
    <row r="94" spans="2:109" x14ac:dyDescent="0.3">
      <c r="B94" s="31">
        <v>0.45833333333333331</v>
      </c>
      <c r="C94">
        <v>4059050</v>
      </c>
      <c r="D94">
        <v>1794525</v>
      </c>
      <c r="E94">
        <v>5596450</v>
      </c>
      <c r="F94">
        <v>2419775</v>
      </c>
      <c r="G94">
        <v>6064350</v>
      </c>
      <c r="H94">
        <v>2079825</v>
      </c>
      <c r="I94">
        <v>6568950</v>
      </c>
      <c r="J94">
        <v>3263275</v>
      </c>
      <c r="K94">
        <v>3581100</v>
      </c>
      <c r="L94">
        <v>827950</v>
      </c>
      <c r="M94">
        <v>1049250</v>
      </c>
      <c r="N94">
        <v>200475</v>
      </c>
      <c r="O94">
        <v>455000</v>
      </c>
      <c r="P94">
        <v>96250</v>
      </c>
      <c r="Q94">
        <v>58125</v>
      </c>
      <c r="R94">
        <v>11650</v>
      </c>
      <c r="S94">
        <v>252750</v>
      </c>
      <c r="U94">
        <v>14.55</v>
      </c>
      <c r="V94">
        <v>18.899999999999999</v>
      </c>
      <c r="W94">
        <v>24.7</v>
      </c>
      <c r="X94">
        <v>31.95</v>
      </c>
      <c r="Y94">
        <v>41.15</v>
      </c>
      <c r="Z94">
        <v>52.9</v>
      </c>
      <c r="AA94">
        <v>67.7</v>
      </c>
      <c r="AB94">
        <v>85.75</v>
      </c>
      <c r="AC94">
        <v>107.2</v>
      </c>
      <c r="AD94">
        <v>132.9</v>
      </c>
      <c r="AE94">
        <v>163</v>
      </c>
      <c r="AF94">
        <v>197</v>
      </c>
      <c r="AG94">
        <v>234.8</v>
      </c>
      <c r="AH94">
        <v>275.95</v>
      </c>
      <c r="AI94">
        <v>320.25</v>
      </c>
      <c r="AJ94">
        <v>365.55</v>
      </c>
      <c r="AK94">
        <v>413.4</v>
      </c>
      <c r="AM94">
        <f t="shared" si="71"/>
        <v>1568597.5</v>
      </c>
      <c r="AN94">
        <f t="shared" si="71"/>
        <v>640327.5</v>
      </c>
      <c r="AO94">
        <f t="shared" si="71"/>
        <v>4199743.75</v>
      </c>
      <c r="AP94">
        <f t="shared" si="71"/>
        <v>3165791.25</v>
      </c>
      <c r="AQ94">
        <f t="shared" si="71"/>
        <v>6452439.375</v>
      </c>
      <c r="AR94">
        <f t="shared" si="71"/>
        <v>5404087.5</v>
      </c>
      <c r="AS94">
        <f t="shared" si="71"/>
        <v>29450854.999999996</v>
      </c>
      <c r="AT94">
        <f t="shared" si="71"/>
        <v>8088768.75</v>
      </c>
      <c r="AU94">
        <f t="shared" si="71"/>
        <v>89312600</v>
      </c>
      <c r="AV94">
        <f t="shared" si="71"/>
        <v>29211682.499999996</v>
      </c>
      <c r="AW94">
        <f t="shared" si="71"/>
        <v>35713658.75</v>
      </c>
      <c r="AX94">
        <f t="shared" si="71"/>
        <v>9516495</v>
      </c>
      <c r="AY94">
        <f t="shared" si="71"/>
        <v>22447560</v>
      </c>
      <c r="AZ94">
        <f t="shared" si="71"/>
        <v>6472920</v>
      </c>
      <c r="BA94">
        <f t="shared" si="71"/>
        <v>2566077.5</v>
      </c>
      <c r="BB94">
        <f t="shared" si="71"/>
        <v>302323.75</v>
      </c>
      <c r="BC94">
        <f t="shared" si="106"/>
        <v>12230291.25</v>
      </c>
      <c r="BE94">
        <f t="shared" si="104"/>
        <v>0</v>
      </c>
      <c r="BF94">
        <f t="shared" si="72"/>
        <v>0</v>
      </c>
      <c r="BG94">
        <f t="shared" si="73"/>
        <v>4199743.75</v>
      </c>
      <c r="BH94">
        <f t="shared" si="74"/>
        <v>3165791.25</v>
      </c>
      <c r="BI94">
        <f t="shared" si="75"/>
        <v>6452439.375</v>
      </c>
      <c r="BJ94">
        <f t="shared" si="76"/>
        <v>5404087.5</v>
      </c>
      <c r="BK94">
        <f t="shared" si="77"/>
        <v>29450854.999999996</v>
      </c>
      <c r="BL94">
        <f t="shared" si="78"/>
        <v>8088768.75</v>
      </c>
      <c r="BM94">
        <f t="shared" si="79"/>
        <v>89312600</v>
      </c>
      <c r="BN94">
        <f t="shared" si="80"/>
        <v>29211682.499999996</v>
      </c>
      <c r="BO94">
        <f t="shared" si="81"/>
        <v>35713658.75</v>
      </c>
      <c r="BP94">
        <f t="shared" si="82"/>
        <v>9516495</v>
      </c>
      <c r="BQ94">
        <f t="shared" si="83"/>
        <v>22447560</v>
      </c>
      <c r="BR94">
        <f t="shared" si="84"/>
        <v>6472920</v>
      </c>
      <c r="BS94">
        <f t="shared" si="85"/>
        <v>2566077.5</v>
      </c>
      <c r="BT94">
        <f t="shared" si="86"/>
        <v>302323.75</v>
      </c>
      <c r="BU94">
        <f t="shared" si="87"/>
        <v>12230291.25</v>
      </c>
      <c r="BW94">
        <f t="shared" si="105"/>
        <v>-1568597.5</v>
      </c>
      <c r="BX94">
        <f t="shared" si="88"/>
        <v>-640327.5</v>
      </c>
      <c r="BY94">
        <f t="shared" si="89"/>
        <v>0</v>
      </c>
      <c r="BZ94">
        <f t="shared" si="90"/>
        <v>0</v>
      </c>
      <c r="CA94">
        <f t="shared" si="91"/>
        <v>0</v>
      </c>
      <c r="CB94">
        <f t="shared" si="92"/>
        <v>0</v>
      </c>
      <c r="CC94">
        <f t="shared" si="93"/>
        <v>0</v>
      </c>
      <c r="CD94">
        <f t="shared" si="94"/>
        <v>0</v>
      </c>
      <c r="CE94">
        <f t="shared" si="95"/>
        <v>0</v>
      </c>
      <c r="CF94">
        <f t="shared" si="96"/>
        <v>0</v>
      </c>
      <c r="CG94">
        <f t="shared" si="97"/>
        <v>0</v>
      </c>
      <c r="CH94">
        <f t="shared" si="98"/>
        <v>0</v>
      </c>
      <c r="CI94">
        <f t="shared" si="99"/>
        <v>0</v>
      </c>
      <c r="CJ94">
        <f t="shared" si="100"/>
        <v>0</v>
      </c>
      <c r="CK94">
        <f t="shared" si="101"/>
        <v>0</v>
      </c>
      <c r="CL94">
        <f t="shared" si="102"/>
        <v>0</v>
      </c>
      <c r="CM94">
        <f t="shared" si="103"/>
        <v>0</v>
      </c>
      <c r="CO94">
        <f>SUM(BE$78:BE94)+SUM(BW$78:BW94)</f>
        <v>-1615471.25</v>
      </c>
      <c r="CP94">
        <f>SUM(BF$78:BF94)+SUM(BX$78:BX94)</f>
        <v>-952318.75</v>
      </c>
      <c r="CQ94">
        <f>SUM(BG$78:BG94)+SUM(BY$78:BY94)</f>
        <v>4417841.25</v>
      </c>
      <c r="CR94">
        <f>SUM(BH$78:BH94)+SUM(BZ$78:BZ94)</f>
        <v>4027445</v>
      </c>
      <c r="CS94">
        <f>SUM(BI$78:BI94)+SUM(CA$78:CA94)</f>
        <v>27470100.625</v>
      </c>
      <c r="CT94">
        <f>SUM(BJ$78:BJ94)+SUM(CB$78:CB94)</f>
        <v>15989320.625</v>
      </c>
      <c r="CU94">
        <f>SUM(BK$78:BK94)+SUM(CC$78:CC94)</f>
        <v>69445218.75</v>
      </c>
      <c r="CV94">
        <f>SUM(BL$78:BL94)+SUM(CD$78:CD94)</f>
        <v>68704845.625</v>
      </c>
      <c r="CW94">
        <f>SUM(BM$78:BM94)+SUM(CE$78:CE94)</f>
        <v>157035511.25</v>
      </c>
      <c r="CX94">
        <f>SUM(BN$78:BN94)+SUM(CF$78:CF94)</f>
        <v>34262551.875</v>
      </c>
      <c r="CY94">
        <f>SUM(BO$78:BO94)+SUM(CG$78:CG94)</f>
        <v>51613278.125</v>
      </c>
      <c r="CZ94">
        <f>SUM(BP$78:BP94)+SUM(CH$78:CH94)</f>
        <v>19405493.125</v>
      </c>
      <c r="DA94">
        <f>SUM(BQ$78:BQ94)+SUM(CI$78:CI94)</f>
        <v>37167572.5</v>
      </c>
      <c r="DB94">
        <f>SUM(BR$78:BR94)+SUM(CJ$78:CJ94)</f>
        <v>7278898.125</v>
      </c>
      <c r="DC94">
        <f>SUM(BS$78:BS94)+SUM(CK$78:CK94)</f>
        <v>3755549.375</v>
      </c>
      <c r="DD94">
        <f>SUM(BT$78:BT94)+SUM(CL$78:CL94)</f>
        <v>1013841.875</v>
      </c>
      <c r="DE94">
        <f>SUM(BU$78:BU94)+SUM(CM$78:CM94)</f>
        <v>26315786.875</v>
      </c>
    </row>
    <row r="95" spans="2:109" x14ac:dyDescent="0.3">
      <c r="B95" s="31">
        <v>0.46875</v>
      </c>
      <c r="C95">
        <v>4095075</v>
      </c>
      <c r="D95">
        <v>1894125</v>
      </c>
      <c r="E95">
        <v>5653250</v>
      </c>
      <c r="F95">
        <v>2625400</v>
      </c>
      <c r="G95">
        <v>6122175</v>
      </c>
      <c r="H95">
        <v>2208600</v>
      </c>
      <c r="I95">
        <v>6723000</v>
      </c>
      <c r="J95">
        <v>3345875</v>
      </c>
      <c r="K95">
        <v>3777925</v>
      </c>
      <c r="L95">
        <v>847150</v>
      </c>
      <c r="M95">
        <v>1084250</v>
      </c>
      <c r="N95">
        <v>213825</v>
      </c>
      <c r="O95">
        <v>486800</v>
      </c>
      <c r="P95">
        <v>97325</v>
      </c>
      <c r="Q95">
        <v>60650</v>
      </c>
      <c r="R95">
        <v>11400</v>
      </c>
      <c r="S95">
        <v>254775</v>
      </c>
      <c r="U95">
        <v>14.1</v>
      </c>
      <c r="V95">
        <v>18.25</v>
      </c>
      <c r="W95">
        <v>23.65</v>
      </c>
      <c r="X95">
        <v>30.35</v>
      </c>
      <c r="Y95">
        <v>39.25</v>
      </c>
      <c r="Z95">
        <v>50.45</v>
      </c>
      <c r="AA95">
        <v>64.400000000000006</v>
      </c>
      <c r="AB95">
        <v>81.400000000000006</v>
      </c>
      <c r="AC95">
        <v>102.25</v>
      </c>
      <c r="AD95">
        <v>127</v>
      </c>
      <c r="AE95">
        <v>156.25</v>
      </c>
      <c r="AF95">
        <v>189.55</v>
      </c>
      <c r="AG95">
        <v>226.5</v>
      </c>
      <c r="AH95">
        <v>268.95</v>
      </c>
      <c r="AI95">
        <v>313</v>
      </c>
      <c r="AJ95">
        <v>357.9</v>
      </c>
      <c r="AK95">
        <v>405.45</v>
      </c>
      <c r="AM95">
        <f t="shared" si="71"/>
        <v>516058.125</v>
      </c>
      <c r="AN95">
        <f t="shared" si="71"/>
        <v>1850070</v>
      </c>
      <c r="AO95">
        <f t="shared" si="71"/>
        <v>1373139.9999999998</v>
      </c>
      <c r="AP95">
        <f t="shared" si="71"/>
        <v>6405218.75</v>
      </c>
      <c r="AQ95">
        <f t="shared" si="71"/>
        <v>2324565</v>
      </c>
      <c r="AR95">
        <f t="shared" si="71"/>
        <v>6654448.125</v>
      </c>
      <c r="AS95">
        <f t="shared" si="71"/>
        <v>10175002.500000002</v>
      </c>
      <c r="AT95">
        <f t="shared" si="71"/>
        <v>6903295</v>
      </c>
      <c r="AU95">
        <f t="shared" si="71"/>
        <v>20612498.125</v>
      </c>
      <c r="AV95">
        <f t="shared" si="71"/>
        <v>2495040</v>
      </c>
      <c r="AW95">
        <f t="shared" si="71"/>
        <v>5586875</v>
      </c>
      <c r="AX95">
        <f t="shared" si="71"/>
        <v>2580221.25</v>
      </c>
      <c r="AY95">
        <f t="shared" si="71"/>
        <v>7334670</v>
      </c>
      <c r="AZ95">
        <f t="shared" si="71"/>
        <v>292883.75</v>
      </c>
      <c r="BA95">
        <f t="shared" si="71"/>
        <v>799478.125</v>
      </c>
      <c r="BB95">
        <f t="shared" si="71"/>
        <v>-90431.25</v>
      </c>
      <c r="BC95">
        <f t="shared" si="106"/>
        <v>829085.62499999988</v>
      </c>
      <c r="BE95">
        <f t="shared" si="104"/>
        <v>0</v>
      </c>
      <c r="BF95">
        <f t="shared" si="72"/>
        <v>0</v>
      </c>
      <c r="BG95">
        <f t="shared" si="73"/>
        <v>0</v>
      </c>
      <c r="BH95">
        <f t="shared" si="74"/>
        <v>0</v>
      </c>
      <c r="BI95">
        <f t="shared" si="75"/>
        <v>0</v>
      </c>
      <c r="BJ95">
        <f t="shared" si="76"/>
        <v>0</v>
      </c>
      <c r="BK95">
        <f t="shared" si="77"/>
        <v>0</v>
      </c>
      <c r="BL95">
        <f t="shared" si="78"/>
        <v>0</v>
      </c>
      <c r="BM95">
        <f t="shared" si="79"/>
        <v>0</v>
      </c>
      <c r="BN95">
        <f t="shared" si="80"/>
        <v>0</v>
      </c>
      <c r="BO95">
        <f t="shared" si="81"/>
        <v>0</v>
      </c>
      <c r="BP95">
        <f t="shared" si="82"/>
        <v>0</v>
      </c>
      <c r="BQ95">
        <f t="shared" si="83"/>
        <v>0</v>
      </c>
      <c r="BR95">
        <f t="shared" si="84"/>
        <v>0</v>
      </c>
      <c r="BS95">
        <f t="shared" si="85"/>
        <v>0</v>
      </c>
      <c r="BT95">
        <f t="shared" si="86"/>
        <v>0</v>
      </c>
      <c r="BU95">
        <f t="shared" si="87"/>
        <v>0</v>
      </c>
      <c r="BW95">
        <f t="shared" si="105"/>
        <v>-516058.125</v>
      </c>
      <c r="BX95">
        <f t="shared" si="88"/>
        <v>-1850070</v>
      </c>
      <c r="BY95">
        <f t="shared" si="89"/>
        <v>-1373139.9999999998</v>
      </c>
      <c r="BZ95">
        <f t="shared" si="90"/>
        <v>-6405218.75</v>
      </c>
      <c r="CA95">
        <f t="shared" si="91"/>
        <v>-2324565</v>
      </c>
      <c r="CB95">
        <f t="shared" si="92"/>
        <v>-6654448.125</v>
      </c>
      <c r="CC95">
        <f t="shared" si="93"/>
        <v>-10175002.500000002</v>
      </c>
      <c r="CD95">
        <f t="shared" si="94"/>
        <v>-6903295</v>
      </c>
      <c r="CE95">
        <f t="shared" si="95"/>
        <v>-20612498.125</v>
      </c>
      <c r="CF95">
        <f t="shared" si="96"/>
        <v>-2495040</v>
      </c>
      <c r="CG95">
        <f t="shared" si="97"/>
        <v>-5586875</v>
      </c>
      <c r="CH95">
        <f t="shared" si="98"/>
        <v>-2580221.25</v>
      </c>
      <c r="CI95">
        <f t="shared" si="99"/>
        <v>-7334670</v>
      </c>
      <c r="CJ95">
        <f t="shared" si="100"/>
        <v>-292883.75</v>
      </c>
      <c r="CK95">
        <f t="shared" si="101"/>
        <v>-799478.125</v>
      </c>
      <c r="CL95">
        <f t="shared" si="102"/>
        <v>0</v>
      </c>
      <c r="CM95">
        <f t="shared" si="103"/>
        <v>-829085.62499999988</v>
      </c>
      <c r="CO95">
        <f>SUM(BE$78:BE95)+SUM(BW$78:BW95)</f>
        <v>-2131529.375</v>
      </c>
      <c r="CP95">
        <f>SUM(BF$78:BF95)+SUM(BX$78:BX95)</f>
        <v>-2802388.75</v>
      </c>
      <c r="CQ95">
        <f>SUM(BG$78:BG95)+SUM(BY$78:BY95)</f>
        <v>3044701.25</v>
      </c>
      <c r="CR95">
        <f>SUM(BH$78:BH95)+SUM(BZ$78:BZ95)</f>
        <v>-2377773.75</v>
      </c>
      <c r="CS95">
        <f>SUM(BI$78:BI95)+SUM(CA$78:CA95)</f>
        <v>25145535.625</v>
      </c>
      <c r="CT95">
        <f>SUM(BJ$78:BJ95)+SUM(CB$78:CB95)</f>
        <v>9334872.5</v>
      </c>
      <c r="CU95">
        <f>SUM(BK$78:BK95)+SUM(CC$78:CC95)</f>
        <v>59270216.25</v>
      </c>
      <c r="CV95">
        <f>SUM(BL$78:BL95)+SUM(CD$78:CD95)</f>
        <v>61801550.625</v>
      </c>
      <c r="CW95">
        <f>SUM(BM$78:BM95)+SUM(CE$78:CE95)</f>
        <v>136423013.125</v>
      </c>
      <c r="CX95">
        <f>SUM(BN$78:BN95)+SUM(CF$78:CF95)</f>
        <v>31767511.875</v>
      </c>
      <c r="CY95">
        <f>SUM(BO$78:BO95)+SUM(CG$78:CG95)</f>
        <v>46026403.125</v>
      </c>
      <c r="CZ95">
        <f>SUM(BP$78:BP95)+SUM(CH$78:CH95)</f>
        <v>16825271.875</v>
      </c>
      <c r="DA95">
        <f>SUM(BQ$78:BQ95)+SUM(CI$78:CI95)</f>
        <v>29832902.5</v>
      </c>
      <c r="DB95">
        <f>SUM(BR$78:BR95)+SUM(CJ$78:CJ95)</f>
        <v>6986014.375</v>
      </c>
      <c r="DC95">
        <f>SUM(BS$78:BS95)+SUM(CK$78:CK95)</f>
        <v>2956071.25</v>
      </c>
      <c r="DD95">
        <f>SUM(BT$78:BT95)+SUM(CL$78:CL95)</f>
        <v>1013841.875</v>
      </c>
      <c r="DE95">
        <f>SUM(BU$78:BU95)+SUM(CM$78:CM95)</f>
        <v>25486701.25</v>
      </c>
    </row>
    <row r="96" spans="2:109" x14ac:dyDescent="0.3">
      <c r="B96" s="31">
        <v>0.49513888888888891</v>
      </c>
      <c r="C96">
        <v>4201425</v>
      </c>
      <c r="D96">
        <v>1930500</v>
      </c>
      <c r="E96">
        <v>5726350</v>
      </c>
      <c r="F96">
        <v>2674800</v>
      </c>
      <c r="G96">
        <v>6007050</v>
      </c>
      <c r="H96">
        <v>2219800</v>
      </c>
      <c r="I96">
        <v>6918550</v>
      </c>
      <c r="J96">
        <v>3458575</v>
      </c>
      <c r="K96">
        <v>4404200</v>
      </c>
      <c r="L96">
        <v>959475</v>
      </c>
      <c r="M96">
        <v>1324650</v>
      </c>
      <c r="N96">
        <v>269325</v>
      </c>
      <c r="O96">
        <v>567050</v>
      </c>
      <c r="P96">
        <v>103900</v>
      </c>
      <c r="Q96">
        <v>78250</v>
      </c>
      <c r="R96">
        <v>10575</v>
      </c>
      <c r="S96">
        <v>287075</v>
      </c>
      <c r="U96">
        <v>13.75</v>
      </c>
      <c r="V96">
        <v>17.600000000000001</v>
      </c>
      <c r="W96">
        <v>22.9</v>
      </c>
      <c r="X96">
        <v>29.35</v>
      </c>
      <c r="Y96">
        <v>37.549999999999997</v>
      </c>
      <c r="Z96">
        <v>48.25</v>
      </c>
      <c r="AA96">
        <v>61.6</v>
      </c>
      <c r="AB96">
        <v>78</v>
      </c>
      <c r="AC96">
        <v>97.95</v>
      </c>
      <c r="AD96">
        <v>121.45</v>
      </c>
      <c r="AE96">
        <v>149.44999999999999</v>
      </c>
      <c r="AF96">
        <v>181.9</v>
      </c>
      <c r="AG96">
        <v>217.35</v>
      </c>
      <c r="AH96">
        <v>257.7</v>
      </c>
      <c r="AI96">
        <v>300.60000000000002</v>
      </c>
      <c r="AJ96">
        <v>344.85</v>
      </c>
      <c r="AK96">
        <v>393.2</v>
      </c>
      <c r="AM96">
        <f t="shared" si="71"/>
        <v>1480923.75</v>
      </c>
      <c r="AN96">
        <f t="shared" si="71"/>
        <v>652021.875</v>
      </c>
      <c r="AO96">
        <f t="shared" si="71"/>
        <v>1701402.5</v>
      </c>
      <c r="AP96">
        <f t="shared" si="71"/>
        <v>1474590</v>
      </c>
      <c r="AQ96">
        <f t="shared" si="71"/>
        <v>-4420800</v>
      </c>
      <c r="AR96">
        <f t="shared" si="71"/>
        <v>552720</v>
      </c>
      <c r="AS96">
        <f t="shared" si="71"/>
        <v>12319650</v>
      </c>
      <c r="AT96">
        <f t="shared" si="71"/>
        <v>8982190</v>
      </c>
      <c r="AU96">
        <f t="shared" si="71"/>
        <v>62690127.5</v>
      </c>
      <c r="AV96">
        <f t="shared" si="71"/>
        <v>13953573.125</v>
      </c>
      <c r="AW96">
        <f t="shared" si="71"/>
        <v>36745140</v>
      </c>
      <c r="AX96">
        <f t="shared" si="71"/>
        <v>10307737.500000002</v>
      </c>
      <c r="AY96">
        <f t="shared" si="71"/>
        <v>17809481.25</v>
      </c>
      <c r="AZ96">
        <f t="shared" si="71"/>
        <v>1731361.875</v>
      </c>
      <c r="BA96">
        <f t="shared" si="71"/>
        <v>5399680</v>
      </c>
      <c r="BB96">
        <f t="shared" si="71"/>
        <v>-289884.375</v>
      </c>
      <c r="BC96">
        <f t="shared" si="106"/>
        <v>12898197.5</v>
      </c>
      <c r="BE96">
        <f t="shared" si="104"/>
        <v>0</v>
      </c>
      <c r="BF96">
        <f t="shared" si="72"/>
        <v>0</v>
      </c>
      <c r="BG96">
        <f t="shared" si="73"/>
        <v>0</v>
      </c>
      <c r="BH96">
        <f t="shared" si="74"/>
        <v>0</v>
      </c>
      <c r="BI96">
        <f t="shared" si="75"/>
        <v>0</v>
      </c>
      <c r="BJ96">
        <f t="shared" si="76"/>
        <v>0</v>
      </c>
      <c r="BK96">
        <f t="shared" si="77"/>
        <v>0</v>
      </c>
      <c r="BL96">
        <f t="shared" si="78"/>
        <v>0</v>
      </c>
      <c r="BM96">
        <f t="shared" si="79"/>
        <v>0</v>
      </c>
      <c r="BN96">
        <f t="shared" si="80"/>
        <v>0</v>
      </c>
      <c r="BO96">
        <f t="shared" si="81"/>
        <v>0</v>
      </c>
      <c r="BP96">
        <f t="shared" si="82"/>
        <v>0</v>
      </c>
      <c r="BQ96">
        <f t="shared" si="83"/>
        <v>0</v>
      </c>
      <c r="BR96">
        <f t="shared" si="84"/>
        <v>0</v>
      </c>
      <c r="BS96">
        <f t="shared" si="85"/>
        <v>0</v>
      </c>
      <c r="BT96">
        <f t="shared" si="86"/>
        <v>0</v>
      </c>
      <c r="BU96">
        <f t="shared" si="87"/>
        <v>0</v>
      </c>
      <c r="BW96">
        <f t="shared" si="105"/>
        <v>-1480923.75</v>
      </c>
      <c r="BX96">
        <f t="shared" si="88"/>
        <v>-652021.875</v>
      </c>
      <c r="BY96">
        <f t="shared" si="89"/>
        <v>-1701402.5</v>
      </c>
      <c r="BZ96">
        <f t="shared" si="90"/>
        <v>-1474590</v>
      </c>
      <c r="CA96">
        <f t="shared" si="91"/>
        <v>0</v>
      </c>
      <c r="CB96">
        <f t="shared" si="92"/>
        <v>-552720</v>
      </c>
      <c r="CC96">
        <f t="shared" si="93"/>
        <v>-12319650</v>
      </c>
      <c r="CD96">
        <f t="shared" si="94"/>
        <v>-8982190</v>
      </c>
      <c r="CE96">
        <f t="shared" si="95"/>
        <v>-62690127.5</v>
      </c>
      <c r="CF96">
        <f t="shared" si="96"/>
        <v>-13953573.125</v>
      </c>
      <c r="CG96">
        <f t="shared" si="97"/>
        <v>-36745140</v>
      </c>
      <c r="CH96">
        <f t="shared" si="98"/>
        <v>-10307737.500000002</v>
      </c>
      <c r="CI96">
        <f t="shared" si="99"/>
        <v>-17809481.25</v>
      </c>
      <c r="CJ96">
        <f t="shared" si="100"/>
        <v>-1731361.875</v>
      </c>
      <c r="CK96">
        <f t="shared" si="101"/>
        <v>-5399680</v>
      </c>
      <c r="CL96">
        <f t="shared" si="102"/>
        <v>0</v>
      </c>
      <c r="CM96">
        <f t="shared" si="103"/>
        <v>-12898197.5</v>
      </c>
      <c r="CO96">
        <f>SUM(BE$78:BE96)+SUM(BW$78:BW96)</f>
        <v>-3612453.125</v>
      </c>
      <c r="CP96">
        <f>SUM(BF$78:BF96)+SUM(BX$78:BX96)</f>
        <v>-3454410.625</v>
      </c>
      <c r="CQ96">
        <f>SUM(BG$78:BG96)+SUM(BY$78:BY96)</f>
        <v>1343298.75</v>
      </c>
      <c r="CR96">
        <f>SUM(BH$78:BH96)+SUM(BZ$78:BZ96)</f>
        <v>-3852363.75</v>
      </c>
      <c r="CS96">
        <f>SUM(BI$78:BI96)+SUM(CA$78:CA96)</f>
        <v>25145535.625</v>
      </c>
      <c r="CT96">
        <f>SUM(BJ$78:BJ96)+SUM(CB$78:CB96)</f>
        <v>8782152.5</v>
      </c>
      <c r="CU96">
        <f>SUM(BK$78:BK96)+SUM(CC$78:CC96)</f>
        <v>46950566.25</v>
      </c>
      <c r="CV96">
        <f>SUM(BL$78:BL96)+SUM(CD$78:CD96)</f>
        <v>52819360.625</v>
      </c>
      <c r="CW96">
        <f>SUM(BM$78:BM96)+SUM(CE$78:CE96)</f>
        <v>73732885.625</v>
      </c>
      <c r="CX96">
        <f>SUM(BN$78:BN96)+SUM(CF$78:CF96)</f>
        <v>17813938.75</v>
      </c>
      <c r="CY96">
        <f>SUM(BO$78:BO96)+SUM(CG$78:CG96)</f>
        <v>9281263.125</v>
      </c>
      <c r="CZ96">
        <f>SUM(BP$78:BP96)+SUM(CH$78:CH96)</f>
        <v>6517534.3749999981</v>
      </c>
      <c r="DA96">
        <f>SUM(BQ$78:BQ96)+SUM(CI$78:CI96)</f>
        <v>12023421.25</v>
      </c>
      <c r="DB96">
        <f>SUM(BR$78:BR96)+SUM(CJ$78:CJ96)</f>
        <v>5254652.5</v>
      </c>
      <c r="DC96">
        <f>SUM(BS$78:BS96)+SUM(CK$78:CK96)</f>
        <v>-2443608.75</v>
      </c>
      <c r="DD96">
        <f>SUM(BT$78:BT96)+SUM(CL$78:CL96)</f>
        <v>1013841.875</v>
      </c>
      <c r="DE96">
        <f>SUM(BU$78:BU96)+SUM(CM$78:CM96)</f>
        <v>12588503.75</v>
      </c>
    </row>
    <row r="97" spans="2:109" x14ac:dyDescent="0.3">
      <c r="B97" s="31">
        <v>0.5131944444444444</v>
      </c>
      <c r="C97">
        <v>4198100</v>
      </c>
      <c r="D97">
        <v>1919625</v>
      </c>
      <c r="E97">
        <v>5772975</v>
      </c>
      <c r="F97">
        <v>2653575</v>
      </c>
      <c r="G97">
        <v>6025300</v>
      </c>
      <c r="H97">
        <v>2217650</v>
      </c>
      <c r="I97">
        <v>6896025</v>
      </c>
      <c r="J97">
        <v>3239975</v>
      </c>
      <c r="K97">
        <v>4313150</v>
      </c>
      <c r="L97">
        <v>939175</v>
      </c>
      <c r="M97">
        <v>1233125</v>
      </c>
      <c r="N97">
        <v>223400</v>
      </c>
      <c r="O97">
        <v>564625</v>
      </c>
      <c r="P97">
        <v>99225</v>
      </c>
      <c r="Q97">
        <v>79550</v>
      </c>
      <c r="R97">
        <v>11225</v>
      </c>
      <c r="S97">
        <v>279525</v>
      </c>
      <c r="U97">
        <v>13.35</v>
      </c>
      <c r="V97">
        <v>17.399999999999999</v>
      </c>
      <c r="W97">
        <v>22.75</v>
      </c>
      <c r="X97">
        <v>29.15</v>
      </c>
      <c r="Y97">
        <v>37.700000000000003</v>
      </c>
      <c r="Z97">
        <v>48.75</v>
      </c>
      <c r="AA97">
        <v>61.85</v>
      </c>
      <c r="AB97">
        <v>78.55</v>
      </c>
      <c r="AC97">
        <v>98.7</v>
      </c>
      <c r="AD97">
        <v>123.3</v>
      </c>
      <c r="AE97">
        <v>152.35</v>
      </c>
      <c r="AF97">
        <v>184.1</v>
      </c>
      <c r="AG97">
        <v>221.9</v>
      </c>
      <c r="AH97">
        <v>262</v>
      </c>
      <c r="AI97">
        <v>307.89999999999998</v>
      </c>
      <c r="AJ97">
        <v>350.45</v>
      </c>
      <c r="AK97">
        <v>399</v>
      </c>
      <c r="AM97">
        <f t="shared" si="71"/>
        <v>-45053.75</v>
      </c>
      <c r="AN97">
        <f t="shared" si="71"/>
        <v>-190312.5</v>
      </c>
      <c r="AO97">
        <f t="shared" si="71"/>
        <v>1064215.625</v>
      </c>
      <c r="AP97">
        <f t="shared" si="71"/>
        <v>-620831.25</v>
      </c>
      <c r="AQ97">
        <f t="shared" si="71"/>
        <v>686656.25</v>
      </c>
      <c r="AR97">
        <f t="shared" si="71"/>
        <v>-104275</v>
      </c>
      <c r="AS97">
        <f t="shared" si="71"/>
        <v>-1390355.625</v>
      </c>
      <c r="AT97">
        <f t="shared" si="71"/>
        <v>-17110915</v>
      </c>
      <c r="AU97">
        <f t="shared" si="71"/>
        <v>-8952491.25</v>
      </c>
      <c r="AV97">
        <f t="shared" si="71"/>
        <v>-2484212.5</v>
      </c>
      <c r="AW97">
        <f t="shared" si="71"/>
        <v>-13811122.499999998</v>
      </c>
      <c r="AX97">
        <f t="shared" si="71"/>
        <v>-8404275</v>
      </c>
      <c r="AY97">
        <f t="shared" si="71"/>
        <v>-532590.625</v>
      </c>
      <c r="AZ97">
        <f t="shared" si="71"/>
        <v>-1214798.75</v>
      </c>
      <c r="BA97">
        <f t="shared" si="71"/>
        <v>395525</v>
      </c>
      <c r="BB97">
        <f t="shared" si="71"/>
        <v>225972.49999999997</v>
      </c>
      <c r="BC97">
        <f t="shared" si="106"/>
        <v>-2990555</v>
      </c>
      <c r="BE97">
        <f t="shared" si="104"/>
        <v>0</v>
      </c>
      <c r="BF97">
        <f t="shared" si="72"/>
        <v>0</v>
      </c>
      <c r="BG97">
        <f t="shared" si="73"/>
        <v>0</v>
      </c>
      <c r="BH97">
        <f t="shared" si="74"/>
        <v>0</v>
      </c>
      <c r="BI97">
        <f t="shared" si="75"/>
        <v>686656.25</v>
      </c>
      <c r="BJ97">
        <f t="shared" si="76"/>
        <v>0</v>
      </c>
      <c r="BK97">
        <f t="shared" si="77"/>
        <v>0</v>
      </c>
      <c r="BL97">
        <f t="shared" si="78"/>
        <v>0</v>
      </c>
      <c r="BM97">
        <f t="shared" si="79"/>
        <v>0</v>
      </c>
      <c r="BN97">
        <f t="shared" si="80"/>
        <v>0</v>
      </c>
      <c r="BO97">
        <f t="shared" si="81"/>
        <v>0</v>
      </c>
      <c r="BP97">
        <f t="shared" si="82"/>
        <v>0</v>
      </c>
      <c r="BQ97">
        <f t="shared" si="83"/>
        <v>0</v>
      </c>
      <c r="BR97">
        <f t="shared" si="84"/>
        <v>0</v>
      </c>
      <c r="BS97">
        <f t="shared" si="85"/>
        <v>395525</v>
      </c>
      <c r="BT97">
        <f t="shared" si="86"/>
        <v>225972.49999999997</v>
      </c>
      <c r="BU97">
        <f t="shared" si="87"/>
        <v>0</v>
      </c>
      <c r="BW97">
        <f t="shared" si="105"/>
        <v>0</v>
      </c>
      <c r="BX97">
        <f t="shared" si="88"/>
        <v>0</v>
      </c>
      <c r="BY97">
        <f t="shared" si="89"/>
        <v>-1064215.625</v>
      </c>
      <c r="BZ97">
        <f t="shared" si="90"/>
        <v>0</v>
      </c>
      <c r="CA97">
        <f t="shared" si="91"/>
        <v>0</v>
      </c>
      <c r="CB97">
        <f t="shared" si="92"/>
        <v>0</v>
      </c>
      <c r="CC97">
        <f t="shared" si="93"/>
        <v>0</v>
      </c>
      <c r="CD97">
        <f t="shared" si="94"/>
        <v>0</v>
      </c>
      <c r="CE97">
        <f t="shared" si="95"/>
        <v>0</v>
      </c>
      <c r="CF97">
        <f t="shared" si="96"/>
        <v>0</v>
      </c>
      <c r="CG97">
        <f t="shared" si="97"/>
        <v>0</v>
      </c>
      <c r="CH97">
        <f t="shared" si="98"/>
        <v>0</v>
      </c>
      <c r="CI97">
        <f t="shared" si="99"/>
        <v>0</v>
      </c>
      <c r="CJ97">
        <f t="shared" si="100"/>
        <v>0</v>
      </c>
      <c r="CK97">
        <f t="shared" si="101"/>
        <v>0</v>
      </c>
      <c r="CL97">
        <f t="shared" si="102"/>
        <v>0</v>
      </c>
      <c r="CM97">
        <f t="shared" si="103"/>
        <v>0</v>
      </c>
      <c r="CO97">
        <f>SUM(BE$78:BE97)+SUM(BW$78:BW97)</f>
        <v>-3612453.125</v>
      </c>
      <c r="CP97">
        <f>SUM(BF$78:BF97)+SUM(BX$78:BX97)</f>
        <v>-3454410.625</v>
      </c>
      <c r="CQ97">
        <f>SUM(BG$78:BG97)+SUM(BY$78:BY97)</f>
        <v>279083.125</v>
      </c>
      <c r="CR97">
        <f>SUM(BH$78:BH97)+SUM(BZ$78:BZ97)</f>
        <v>-3852363.75</v>
      </c>
      <c r="CS97">
        <f>SUM(BI$78:BI97)+SUM(CA$78:CA97)</f>
        <v>25832191.875</v>
      </c>
      <c r="CT97">
        <f>SUM(BJ$78:BJ97)+SUM(CB$78:CB97)</f>
        <v>8782152.5</v>
      </c>
      <c r="CU97">
        <f>SUM(BK$78:BK97)+SUM(CC$78:CC97)</f>
        <v>46950566.25</v>
      </c>
      <c r="CV97">
        <f>SUM(BL$78:BL97)+SUM(CD$78:CD97)</f>
        <v>52819360.625</v>
      </c>
      <c r="CW97">
        <f>SUM(BM$78:BM97)+SUM(CE$78:CE97)</f>
        <v>73732885.625</v>
      </c>
      <c r="CX97">
        <f>SUM(BN$78:BN97)+SUM(CF$78:CF97)</f>
        <v>17813938.75</v>
      </c>
      <c r="CY97">
        <f>SUM(BO$78:BO97)+SUM(CG$78:CG97)</f>
        <v>9281263.125</v>
      </c>
      <c r="CZ97">
        <f>SUM(BP$78:BP97)+SUM(CH$78:CH97)</f>
        <v>6517534.3749999981</v>
      </c>
      <c r="DA97">
        <f>SUM(BQ$78:BQ97)+SUM(CI$78:CI97)</f>
        <v>12023421.25</v>
      </c>
      <c r="DB97">
        <f>SUM(BR$78:BR97)+SUM(CJ$78:CJ97)</f>
        <v>5254652.5</v>
      </c>
      <c r="DC97">
        <f>SUM(BS$78:BS97)+SUM(CK$78:CK97)</f>
        <v>-2048083.75</v>
      </c>
      <c r="DD97">
        <f>SUM(BT$78:BT97)+SUM(CL$78:CL97)</f>
        <v>1239814.375</v>
      </c>
      <c r="DE97">
        <f>SUM(BU$78:BU97)+SUM(CM$78:CM97)</f>
        <v>12588503.75</v>
      </c>
    </row>
    <row r="98" spans="2:109" x14ac:dyDescent="0.3">
      <c r="B98" s="31">
        <v>0.55208333333333337</v>
      </c>
      <c r="C98">
        <v>4177900</v>
      </c>
      <c r="D98">
        <v>2016125</v>
      </c>
      <c r="E98">
        <v>5738950</v>
      </c>
      <c r="F98">
        <v>2631975</v>
      </c>
      <c r="G98">
        <v>5915875</v>
      </c>
      <c r="H98">
        <v>2244825</v>
      </c>
      <c r="I98">
        <v>7370700</v>
      </c>
      <c r="J98">
        <v>3440475</v>
      </c>
      <c r="K98">
        <v>4820700</v>
      </c>
      <c r="L98">
        <v>1026775</v>
      </c>
      <c r="M98">
        <v>1371800</v>
      </c>
      <c r="N98">
        <v>262675</v>
      </c>
      <c r="O98">
        <v>576025</v>
      </c>
      <c r="P98">
        <v>109925</v>
      </c>
      <c r="Q98">
        <v>163350</v>
      </c>
      <c r="R98">
        <v>12475</v>
      </c>
      <c r="S98">
        <v>280950</v>
      </c>
      <c r="U98">
        <v>13.05</v>
      </c>
      <c r="V98">
        <v>16.7</v>
      </c>
      <c r="W98">
        <v>21.4</v>
      </c>
      <c r="X98">
        <v>27.45</v>
      </c>
      <c r="Y98">
        <v>34.9</v>
      </c>
      <c r="Z98">
        <v>44.5</v>
      </c>
      <c r="AA98">
        <v>56.4</v>
      </c>
      <c r="AB98">
        <v>71.45</v>
      </c>
      <c r="AC98">
        <v>89.85</v>
      </c>
      <c r="AD98">
        <v>112.45</v>
      </c>
      <c r="AE98">
        <v>139</v>
      </c>
      <c r="AF98">
        <v>169.5</v>
      </c>
      <c r="AG98">
        <v>205</v>
      </c>
      <c r="AH98">
        <v>243.95</v>
      </c>
      <c r="AI98">
        <v>286.25</v>
      </c>
      <c r="AJ98">
        <v>331.8</v>
      </c>
      <c r="AK98">
        <v>379.85</v>
      </c>
      <c r="AM98">
        <f t="shared" si="71"/>
        <v>-266640</v>
      </c>
      <c r="AN98">
        <f t="shared" si="71"/>
        <v>1645324.9999999998</v>
      </c>
      <c r="AO98">
        <f t="shared" si="71"/>
        <v>-751101.875</v>
      </c>
      <c r="AP98">
        <f t="shared" si="71"/>
        <v>-611279.99999999988</v>
      </c>
      <c r="AQ98">
        <f t="shared" si="71"/>
        <v>-3972127.4999999995</v>
      </c>
      <c r="AR98">
        <f t="shared" si="71"/>
        <v>1267034.375</v>
      </c>
      <c r="AS98">
        <f t="shared" si="71"/>
        <v>28065159.375</v>
      </c>
      <c r="AT98">
        <f t="shared" si="71"/>
        <v>15037500</v>
      </c>
      <c r="AU98">
        <f t="shared" si="71"/>
        <v>47849276.25</v>
      </c>
      <c r="AV98">
        <f t="shared" si="71"/>
        <v>10325850</v>
      </c>
      <c r="AW98">
        <f t="shared" si="71"/>
        <v>20201480.625</v>
      </c>
      <c r="AX98">
        <f t="shared" si="71"/>
        <v>6943820</v>
      </c>
      <c r="AY98">
        <f t="shared" si="71"/>
        <v>2433330</v>
      </c>
      <c r="AZ98">
        <f t="shared" si="71"/>
        <v>2706832.5</v>
      </c>
      <c r="BA98">
        <f t="shared" si="71"/>
        <v>24894885</v>
      </c>
      <c r="BB98">
        <f t="shared" si="71"/>
        <v>426406.25</v>
      </c>
      <c r="BC98">
        <f t="shared" si="106"/>
        <v>554930.625</v>
      </c>
      <c r="BE98">
        <f t="shared" si="104"/>
        <v>0</v>
      </c>
      <c r="BF98">
        <f t="shared" si="72"/>
        <v>0</v>
      </c>
      <c r="BG98">
        <f t="shared" si="73"/>
        <v>0</v>
      </c>
      <c r="BH98">
        <f t="shared" si="74"/>
        <v>0</v>
      </c>
      <c r="BI98">
        <f t="shared" si="75"/>
        <v>0</v>
      </c>
      <c r="BJ98">
        <f t="shared" si="76"/>
        <v>0</v>
      </c>
      <c r="BK98">
        <f t="shared" si="77"/>
        <v>0</v>
      </c>
      <c r="BL98">
        <f t="shared" si="78"/>
        <v>0</v>
      </c>
      <c r="BM98">
        <f t="shared" si="79"/>
        <v>0</v>
      </c>
      <c r="BN98">
        <f t="shared" si="80"/>
        <v>0</v>
      </c>
      <c r="BO98">
        <f t="shared" si="81"/>
        <v>0</v>
      </c>
      <c r="BP98">
        <f t="shared" si="82"/>
        <v>0</v>
      </c>
      <c r="BQ98">
        <f t="shared" si="83"/>
        <v>0</v>
      </c>
      <c r="BR98">
        <f t="shared" si="84"/>
        <v>0</v>
      </c>
      <c r="BS98">
        <f t="shared" si="85"/>
        <v>0</v>
      </c>
      <c r="BT98">
        <f t="shared" si="86"/>
        <v>0</v>
      </c>
      <c r="BU98">
        <f t="shared" si="87"/>
        <v>0</v>
      </c>
      <c r="BW98">
        <f t="shared" si="105"/>
        <v>0</v>
      </c>
      <c r="BX98">
        <f t="shared" si="88"/>
        <v>-1645324.9999999998</v>
      </c>
      <c r="BY98">
        <f t="shared" si="89"/>
        <v>0</v>
      </c>
      <c r="BZ98">
        <f t="shared" si="90"/>
        <v>0</v>
      </c>
      <c r="CA98">
        <f t="shared" si="91"/>
        <v>0</v>
      </c>
      <c r="CB98">
        <f t="shared" si="92"/>
        <v>-1267034.375</v>
      </c>
      <c r="CC98">
        <f t="shared" si="93"/>
        <v>-28065159.375</v>
      </c>
      <c r="CD98">
        <f t="shared" si="94"/>
        <v>-15037500</v>
      </c>
      <c r="CE98">
        <f t="shared" si="95"/>
        <v>-47849276.25</v>
      </c>
      <c r="CF98">
        <f t="shared" si="96"/>
        <v>-10325850</v>
      </c>
      <c r="CG98">
        <f t="shared" si="97"/>
        <v>-20201480.625</v>
      </c>
      <c r="CH98">
        <f t="shared" si="98"/>
        <v>-6943820</v>
      </c>
      <c r="CI98">
        <f t="shared" si="99"/>
        <v>-2433330</v>
      </c>
      <c r="CJ98">
        <f t="shared" si="100"/>
        <v>-2706832.5</v>
      </c>
      <c r="CK98">
        <f t="shared" si="101"/>
        <v>-24894885</v>
      </c>
      <c r="CL98">
        <f t="shared" si="102"/>
        <v>-426406.25</v>
      </c>
      <c r="CM98">
        <f t="shared" si="103"/>
        <v>-554930.625</v>
      </c>
      <c r="CO98">
        <f>SUM(BE$78:BE98)+SUM(BW$78:BW98)</f>
        <v>-3612453.125</v>
      </c>
      <c r="CP98">
        <f>SUM(BF$78:BF98)+SUM(BX$78:BX98)</f>
        <v>-5099735.625</v>
      </c>
      <c r="CQ98">
        <f>SUM(BG$78:BG98)+SUM(BY$78:BY98)</f>
        <v>279083.125</v>
      </c>
      <c r="CR98">
        <f>SUM(BH$78:BH98)+SUM(BZ$78:BZ98)</f>
        <v>-3852363.75</v>
      </c>
      <c r="CS98">
        <f>SUM(BI$78:BI98)+SUM(CA$78:CA98)</f>
        <v>25832191.875</v>
      </c>
      <c r="CT98">
        <f>SUM(BJ$78:BJ98)+SUM(CB$78:CB98)</f>
        <v>7515118.125</v>
      </c>
      <c r="CU98">
        <f>SUM(BK$78:BK98)+SUM(CC$78:CC98)</f>
        <v>18885406.875</v>
      </c>
      <c r="CV98">
        <f>SUM(BL$78:BL98)+SUM(CD$78:CD98)</f>
        <v>37781860.625</v>
      </c>
      <c r="CW98">
        <f>SUM(BM$78:BM98)+SUM(CE$78:CE98)</f>
        <v>25883609.375</v>
      </c>
      <c r="CX98">
        <f>SUM(BN$78:BN98)+SUM(CF$78:CF98)</f>
        <v>7488088.75</v>
      </c>
      <c r="CY98">
        <f>SUM(BO$78:BO98)+SUM(CG$78:CG98)</f>
        <v>-10920217.5</v>
      </c>
      <c r="CZ98">
        <f>SUM(BP$78:BP98)+SUM(CH$78:CH98)</f>
        <v>-426285.625</v>
      </c>
      <c r="DA98">
        <f>SUM(BQ$78:BQ98)+SUM(CI$78:CI98)</f>
        <v>9590091.25</v>
      </c>
      <c r="DB98">
        <f>SUM(BR$78:BR98)+SUM(CJ$78:CJ98)</f>
        <v>2547820</v>
      </c>
      <c r="DC98">
        <f>SUM(BS$78:BS98)+SUM(CK$78:CK98)</f>
        <v>-26942968.75</v>
      </c>
      <c r="DD98">
        <f>SUM(BT$78:BT98)+SUM(CL$78:CL98)</f>
        <v>813408.125</v>
      </c>
      <c r="DE98">
        <f>SUM(BU$78:BU98)+SUM(CM$78:CM98)</f>
        <v>12033573.125</v>
      </c>
    </row>
    <row r="99" spans="2:109" x14ac:dyDescent="0.3">
      <c r="B99" s="31">
        <v>0.57916666666666672</v>
      </c>
      <c r="C99">
        <v>4200975</v>
      </c>
      <c r="D99">
        <v>2094950</v>
      </c>
      <c r="E99">
        <v>5783825</v>
      </c>
      <c r="F99">
        <v>2621275</v>
      </c>
      <c r="G99">
        <v>5929875</v>
      </c>
      <c r="H99">
        <v>2345625</v>
      </c>
      <c r="I99">
        <v>7783125</v>
      </c>
      <c r="J99">
        <v>3632700</v>
      </c>
      <c r="K99">
        <v>6057600</v>
      </c>
      <c r="L99">
        <v>1382450</v>
      </c>
      <c r="M99">
        <v>1613700</v>
      </c>
      <c r="N99">
        <v>362675</v>
      </c>
      <c r="O99">
        <v>700900</v>
      </c>
      <c r="P99">
        <v>124575</v>
      </c>
      <c r="Q99">
        <v>176775</v>
      </c>
      <c r="R99">
        <v>12350</v>
      </c>
      <c r="S99">
        <v>285075</v>
      </c>
      <c r="U99">
        <v>12.8</v>
      </c>
      <c r="V99">
        <v>16.399999999999999</v>
      </c>
      <c r="W99">
        <v>21</v>
      </c>
      <c r="X99">
        <v>27.15</v>
      </c>
      <c r="Y99">
        <v>34.799999999999997</v>
      </c>
      <c r="Z99">
        <v>44.2</v>
      </c>
      <c r="AA99">
        <v>56.1</v>
      </c>
      <c r="AB99">
        <v>71.55</v>
      </c>
      <c r="AC99">
        <v>90.5</v>
      </c>
      <c r="AD99">
        <v>113.35</v>
      </c>
      <c r="AE99">
        <v>140.30000000000001</v>
      </c>
      <c r="AF99">
        <v>172.2</v>
      </c>
      <c r="AG99">
        <v>208.4</v>
      </c>
      <c r="AH99">
        <v>247.45</v>
      </c>
      <c r="AI99">
        <v>290.89999999999998</v>
      </c>
      <c r="AJ99">
        <v>339.2</v>
      </c>
      <c r="AK99">
        <v>383.05</v>
      </c>
      <c r="AM99">
        <f t="shared" ref="AM99:BB102" si="107">(C99-C98)*(U99+U98)/2</f>
        <v>298244.375</v>
      </c>
      <c r="AN99">
        <f t="shared" si="107"/>
        <v>1304553.7499999998</v>
      </c>
      <c r="AO99">
        <f t="shared" si="107"/>
        <v>951350</v>
      </c>
      <c r="AP99">
        <f t="shared" si="107"/>
        <v>-292109.99999999994</v>
      </c>
      <c r="AQ99">
        <f t="shared" si="107"/>
        <v>487899.99999999994</v>
      </c>
      <c r="AR99">
        <f t="shared" si="107"/>
        <v>4470480</v>
      </c>
      <c r="AS99">
        <f t="shared" si="107"/>
        <v>23198906.25</v>
      </c>
      <c r="AT99">
        <f t="shared" si="107"/>
        <v>13744087.5</v>
      </c>
      <c r="AU99">
        <f t="shared" si="107"/>
        <v>111537457.5</v>
      </c>
      <c r="AV99">
        <f t="shared" si="107"/>
        <v>40155707.5</v>
      </c>
      <c r="AW99">
        <f t="shared" si="107"/>
        <v>33781335</v>
      </c>
      <c r="AX99">
        <f t="shared" si="107"/>
        <v>17085000</v>
      </c>
      <c r="AY99">
        <f t="shared" si="107"/>
        <v>25811662.5</v>
      </c>
      <c r="AZ99">
        <f t="shared" si="107"/>
        <v>3599505</v>
      </c>
      <c r="BA99">
        <f t="shared" si="107"/>
        <v>3874119.375</v>
      </c>
      <c r="BB99">
        <f t="shared" si="107"/>
        <v>-41937.5</v>
      </c>
      <c r="BC99">
        <f t="shared" si="106"/>
        <v>1573481.2500000002</v>
      </c>
      <c r="BE99">
        <f t="shared" si="104"/>
        <v>0</v>
      </c>
      <c r="BF99">
        <f t="shared" si="72"/>
        <v>0</v>
      </c>
      <c r="BG99">
        <f t="shared" si="73"/>
        <v>0</v>
      </c>
      <c r="BH99">
        <f t="shared" si="74"/>
        <v>0</v>
      </c>
      <c r="BI99">
        <f t="shared" si="75"/>
        <v>0</v>
      </c>
      <c r="BJ99">
        <f t="shared" si="76"/>
        <v>0</v>
      </c>
      <c r="BK99">
        <f t="shared" si="77"/>
        <v>0</v>
      </c>
      <c r="BL99">
        <f t="shared" si="78"/>
        <v>13744087.5</v>
      </c>
      <c r="BM99">
        <f t="shared" si="79"/>
        <v>111537457.5</v>
      </c>
      <c r="BN99">
        <f t="shared" si="80"/>
        <v>40155707.5</v>
      </c>
      <c r="BO99">
        <f t="shared" si="81"/>
        <v>33781335</v>
      </c>
      <c r="BP99">
        <f t="shared" si="82"/>
        <v>17085000</v>
      </c>
      <c r="BQ99">
        <f t="shared" si="83"/>
        <v>25811662.5</v>
      </c>
      <c r="BR99">
        <f t="shared" si="84"/>
        <v>3599505</v>
      </c>
      <c r="BS99">
        <f t="shared" si="85"/>
        <v>3874119.375</v>
      </c>
      <c r="BT99">
        <f t="shared" si="86"/>
        <v>0</v>
      </c>
      <c r="BU99">
        <f t="shared" si="87"/>
        <v>1573481.2500000002</v>
      </c>
      <c r="BW99">
        <f t="shared" si="105"/>
        <v>-298244.375</v>
      </c>
      <c r="BX99">
        <f t="shared" si="88"/>
        <v>-1304553.7499999998</v>
      </c>
      <c r="BY99">
        <f t="shared" si="89"/>
        <v>-951350</v>
      </c>
      <c r="BZ99">
        <f t="shared" si="90"/>
        <v>0</v>
      </c>
      <c r="CA99">
        <f t="shared" si="91"/>
        <v>-487899.99999999994</v>
      </c>
      <c r="CB99">
        <f t="shared" si="92"/>
        <v>-4470480</v>
      </c>
      <c r="CC99">
        <f t="shared" si="93"/>
        <v>-23198906.25</v>
      </c>
      <c r="CD99">
        <f t="shared" si="94"/>
        <v>0</v>
      </c>
      <c r="CE99">
        <f t="shared" si="95"/>
        <v>0</v>
      </c>
      <c r="CF99">
        <f t="shared" si="96"/>
        <v>0</v>
      </c>
      <c r="CG99">
        <f t="shared" si="97"/>
        <v>0</v>
      </c>
      <c r="CH99">
        <f t="shared" si="98"/>
        <v>0</v>
      </c>
      <c r="CI99">
        <f t="shared" si="99"/>
        <v>0</v>
      </c>
      <c r="CJ99">
        <f t="shared" si="100"/>
        <v>0</v>
      </c>
      <c r="CK99">
        <f t="shared" si="101"/>
        <v>0</v>
      </c>
      <c r="CL99">
        <f t="shared" si="102"/>
        <v>0</v>
      </c>
      <c r="CM99">
        <f t="shared" si="103"/>
        <v>0</v>
      </c>
      <c r="CO99">
        <f>SUM(BE$78:BE99)+SUM(BW$78:BW99)</f>
        <v>-3910697.5</v>
      </c>
      <c r="CP99">
        <f>SUM(BF$78:BF99)+SUM(BX$78:BX99)</f>
        <v>-6404289.375</v>
      </c>
      <c r="CQ99">
        <f>SUM(BG$78:BG99)+SUM(BY$78:BY99)</f>
        <v>-672266.875</v>
      </c>
      <c r="CR99">
        <f>SUM(BH$78:BH99)+SUM(BZ$78:BZ99)</f>
        <v>-3852363.75</v>
      </c>
      <c r="CS99">
        <f>SUM(BI$78:BI99)+SUM(CA$78:CA99)</f>
        <v>25344291.875</v>
      </c>
      <c r="CT99">
        <f>SUM(BJ$78:BJ99)+SUM(CB$78:CB99)</f>
        <v>3044638.125</v>
      </c>
      <c r="CU99">
        <f>SUM(BK$78:BK99)+SUM(CC$78:CC99)</f>
        <v>-4313499.375</v>
      </c>
      <c r="CV99">
        <f>SUM(BL$78:BL99)+SUM(CD$78:CD99)</f>
        <v>51525948.125</v>
      </c>
      <c r="CW99">
        <f>SUM(BM$78:BM99)+SUM(CE$78:CE99)</f>
        <v>137421066.875</v>
      </c>
      <c r="CX99">
        <f>SUM(BN$78:BN99)+SUM(CF$78:CF99)</f>
        <v>47643796.25</v>
      </c>
      <c r="CY99">
        <f>SUM(BO$78:BO99)+SUM(CG$78:CG99)</f>
        <v>22861117.5</v>
      </c>
      <c r="CZ99">
        <f>SUM(BP$78:BP99)+SUM(CH$78:CH99)</f>
        <v>16658714.375</v>
      </c>
      <c r="DA99">
        <f>SUM(BQ$78:BQ99)+SUM(CI$78:CI99)</f>
        <v>35401753.75</v>
      </c>
      <c r="DB99">
        <f>SUM(BR$78:BR99)+SUM(CJ$78:CJ99)</f>
        <v>6147325</v>
      </c>
      <c r="DC99">
        <f>SUM(BS$78:BS99)+SUM(CK$78:CK99)</f>
        <v>-23068849.375</v>
      </c>
      <c r="DD99">
        <f>SUM(BT$78:BT99)+SUM(CL$78:CL99)</f>
        <v>813408.125</v>
      </c>
      <c r="DE99">
        <f>SUM(BU$78:BU99)+SUM(CM$78:CM99)</f>
        <v>13607054.375</v>
      </c>
    </row>
    <row r="100" spans="2:109" x14ac:dyDescent="0.3">
      <c r="B100" s="31">
        <v>0.61319444444444449</v>
      </c>
      <c r="C100">
        <v>4183625</v>
      </c>
      <c r="D100">
        <v>2085000</v>
      </c>
      <c r="E100">
        <v>5550975</v>
      </c>
      <c r="F100">
        <v>2538100</v>
      </c>
      <c r="G100">
        <v>5926400</v>
      </c>
      <c r="H100">
        <v>2369850</v>
      </c>
      <c r="I100">
        <v>7484700</v>
      </c>
      <c r="J100">
        <v>3454700</v>
      </c>
      <c r="K100">
        <v>5788250</v>
      </c>
      <c r="L100">
        <v>1283375</v>
      </c>
      <c r="M100">
        <v>1532600</v>
      </c>
      <c r="N100">
        <v>353875</v>
      </c>
      <c r="O100">
        <v>678450</v>
      </c>
      <c r="P100">
        <v>121350</v>
      </c>
      <c r="Q100">
        <v>179450</v>
      </c>
      <c r="R100">
        <v>12200</v>
      </c>
      <c r="S100">
        <v>277525</v>
      </c>
      <c r="U100">
        <v>12.55</v>
      </c>
      <c r="V100">
        <v>16.3</v>
      </c>
      <c r="W100">
        <v>21.1</v>
      </c>
      <c r="X100">
        <v>27.2</v>
      </c>
      <c r="Y100">
        <v>35.200000000000003</v>
      </c>
      <c r="Z100">
        <v>45.05</v>
      </c>
      <c r="AA100">
        <v>57.55</v>
      </c>
      <c r="AB100">
        <v>73.75</v>
      </c>
      <c r="AC100">
        <v>93.4</v>
      </c>
      <c r="AD100">
        <v>117.3</v>
      </c>
      <c r="AE100">
        <v>145.30000000000001</v>
      </c>
      <c r="AF100">
        <v>177.85</v>
      </c>
      <c r="AG100">
        <v>214.6</v>
      </c>
      <c r="AH100">
        <v>256.05</v>
      </c>
      <c r="AI100">
        <v>300</v>
      </c>
      <c r="AJ100">
        <v>343.2</v>
      </c>
      <c r="AK100">
        <v>392.8</v>
      </c>
      <c r="AM100">
        <f t="shared" si="107"/>
        <v>-219911.25</v>
      </c>
      <c r="AN100">
        <f t="shared" si="107"/>
        <v>-162682.5</v>
      </c>
      <c r="AO100">
        <f t="shared" si="107"/>
        <v>-4901492.5</v>
      </c>
      <c r="AP100">
        <f t="shared" si="107"/>
        <v>-2260280.6249999995</v>
      </c>
      <c r="AQ100">
        <f t="shared" si="107"/>
        <v>-121625</v>
      </c>
      <c r="AR100">
        <f t="shared" si="107"/>
        <v>1081040.625</v>
      </c>
      <c r="AS100">
        <f t="shared" si="107"/>
        <v>-16958000.625</v>
      </c>
      <c r="AT100">
        <f t="shared" si="107"/>
        <v>-12931700.000000002</v>
      </c>
      <c r="AU100">
        <f t="shared" si="107"/>
        <v>-24766732.5</v>
      </c>
      <c r="AV100">
        <f t="shared" si="107"/>
        <v>-11425824.374999998</v>
      </c>
      <c r="AW100">
        <f t="shared" si="107"/>
        <v>-11581080</v>
      </c>
      <c r="AX100">
        <f t="shared" si="107"/>
        <v>-1540219.9999999998</v>
      </c>
      <c r="AY100">
        <f t="shared" si="107"/>
        <v>-4748175</v>
      </c>
      <c r="AZ100">
        <f t="shared" si="107"/>
        <v>-811893.75</v>
      </c>
      <c r="BA100">
        <f t="shared" si="107"/>
        <v>790328.75</v>
      </c>
      <c r="BB100">
        <f t="shared" si="107"/>
        <v>-51180</v>
      </c>
      <c r="BC100">
        <f t="shared" si="106"/>
        <v>-2928833.75</v>
      </c>
      <c r="BE100">
        <f t="shared" si="104"/>
        <v>0</v>
      </c>
      <c r="BF100">
        <f t="shared" si="72"/>
        <v>0</v>
      </c>
      <c r="BG100">
        <f t="shared" si="73"/>
        <v>0</v>
      </c>
      <c r="BH100">
        <f t="shared" si="74"/>
        <v>0</v>
      </c>
      <c r="BI100">
        <f t="shared" si="75"/>
        <v>0</v>
      </c>
      <c r="BJ100">
        <f t="shared" si="76"/>
        <v>1081040.625</v>
      </c>
      <c r="BK100">
        <f t="shared" si="77"/>
        <v>0</v>
      </c>
      <c r="BL100">
        <f t="shared" si="78"/>
        <v>0</v>
      </c>
      <c r="BM100">
        <f t="shared" si="79"/>
        <v>0</v>
      </c>
      <c r="BN100">
        <f t="shared" si="80"/>
        <v>0</v>
      </c>
      <c r="BO100">
        <f t="shared" si="81"/>
        <v>0</v>
      </c>
      <c r="BP100">
        <f t="shared" si="82"/>
        <v>0</v>
      </c>
      <c r="BQ100">
        <f t="shared" si="83"/>
        <v>0</v>
      </c>
      <c r="BR100">
        <f t="shared" si="84"/>
        <v>0</v>
      </c>
      <c r="BS100">
        <f t="shared" si="85"/>
        <v>790328.75</v>
      </c>
      <c r="BT100">
        <f t="shared" si="86"/>
        <v>0</v>
      </c>
      <c r="BU100">
        <f t="shared" si="87"/>
        <v>0</v>
      </c>
      <c r="BW100">
        <f t="shared" si="105"/>
        <v>0</v>
      </c>
      <c r="BX100">
        <f t="shared" si="88"/>
        <v>0</v>
      </c>
      <c r="BY100">
        <f t="shared" si="89"/>
        <v>0</v>
      </c>
      <c r="BZ100">
        <f t="shared" si="90"/>
        <v>0</v>
      </c>
      <c r="CA100">
        <f t="shared" si="91"/>
        <v>0</v>
      </c>
      <c r="CB100">
        <f t="shared" si="92"/>
        <v>0</v>
      </c>
      <c r="CC100">
        <f t="shared" si="93"/>
        <v>0</v>
      </c>
      <c r="CD100">
        <f t="shared" si="94"/>
        <v>0</v>
      </c>
      <c r="CE100">
        <f t="shared" si="95"/>
        <v>0</v>
      </c>
      <c r="CF100">
        <f t="shared" si="96"/>
        <v>0</v>
      </c>
      <c r="CG100">
        <f t="shared" si="97"/>
        <v>0</v>
      </c>
      <c r="CH100">
        <f t="shared" si="98"/>
        <v>0</v>
      </c>
      <c r="CI100">
        <f t="shared" si="99"/>
        <v>0</v>
      </c>
      <c r="CJ100">
        <f t="shared" si="100"/>
        <v>0</v>
      </c>
      <c r="CK100">
        <f t="shared" si="101"/>
        <v>0</v>
      </c>
      <c r="CL100">
        <f t="shared" si="102"/>
        <v>0</v>
      </c>
      <c r="CM100">
        <f t="shared" si="103"/>
        <v>0</v>
      </c>
      <c r="CO100">
        <f>SUM(BE$78:BE100)+SUM(BW$78:BW100)</f>
        <v>-3910697.5</v>
      </c>
      <c r="CP100">
        <f>SUM(BF$78:BF100)+SUM(BX$78:BX100)</f>
        <v>-6404289.375</v>
      </c>
      <c r="CQ100">
        <f>SUM(BG$78:BG100)+SUM(BY$78:BY100)</f>
        <v>-672266.875</v>
      </c>
      <c r="CR100">
        <f>SUM(BH$78:BH100)+SUM(BZ$78:BZ100)</f>
        <v>-3852363.75</v>
      </c>
      <c r="CS100">
        <f>SUM(BI$78:BI100)+SUM(CA$78:CA100)</f>
        <v>25344291.875</v>
      </c>
      <c r="CT100">
        <f>SUM(BJ$78:BJ100)+SUM(CB$78:CB100)</f>
        <v>4125678.75</v>
      </c>
      <c r="CU100">
        <f>SUM(BK$78:BK100)+SUM(CC$78:CC100)</f>
        <v>-4313499.375</v>
      </c>
      <c r="CV100">
        <f>SUM(BL$78:BL100)+SUM(CD$78:CD100)</f>
        <v>51525948.125</v>
      </c>
      <c r="CW100">
        <f>SUM(BM$78:BM100)+SUM(CE$78:CE100)</f>
        <v>137421066.875</v>
      </c>
      <c r="CX100">
        <f>SUM(BN$78:BN100)+SUM(CF$78:CF100)</f>
        <v>47643796.25</v>
      </c>
      <c r="CY100">
        <f>SUM(BO$78:BO100)+SUM(CG$78:CG100)</f>
        <v>22861117.5</v>
      </c>
      <c r="CZ100">
        <f>SUM(BP$78:BP100)+SUM(CH$78:CH100)</f>
        <v>16658714.375</v>
      </c>
      <c r="DA100">
        <f>SUM(BQ$78:BQ100)+SUM(CI$78:CI100)</f>
        <v>35401753.75</v>
      </c>
      <c r="DB100">
        <f>SUM(BR$78:BR100)+SUM(CJ$78:CJ100)</f>
        <v>6147325</v>
      </c>
      <c r="DC100">
        <f>SUM(BS$78:BS100)+SUM(CK$78:CK100)</f>
        <v>-22278520.625</v>
      </c>
      <c r="DD100">
        <f>SUM(BT$78:BT100)+SUM(CL$78:CL100)</f>
        <v>813408.125</v>
      </c>
      <c r="DE100">
        <f>SUM(BU$78:BU100)+SUM(CM$78:CM100)</f>
        <v>13607054.375</v>
      </c>
    </row>
    <row r="101" spans="2:109" x14ac:dyDescent="0.3">
      <c r="B101" s="31">
        <v>0.62638888888888888</v>
      </c>
      <c r="C101">
        <v>4240300</v>
      </c>
      <c r="D101">
        <v>2186250</v>
      </c>
      <c r="E101">
        <v>5465125</v>
      </c>
      <c r="F101">
        <v>2541300</v>
      </c>
      <c r="G101">
        <v>5727650</v>
      </c>
      <c r="H101">
        <v>2327075</v>
      </c>
      <c r="I101">
        <v>7346775</v>
      </c>
      <c r="J101">
        <v>3268325</v>
      </c>
      <c r="K101">
        <v>5283175</v>
      </c>
      <c r="L101">
        <v>1076450</v>
      </c>
      <c r="M101">
        <v>1376450</v>
      </c>
      <c r="N101">
        <v>307200</v>
      </c>
      <c r="O101">
        <v>624025</v>
      </c>
      <c r="P101">
        <v>109400</v>
      </c>
      <c r="Q101">
        <v>165800</v>
      </c>
      <c r="R101">
        <v>11400</v>
      </c>
      <c r="S101">
        <v>271025</v>
      </c>
      <c r="U101">
        <v>12.8</v>
      </c>
      <c r="V101">
        <v>16.600000000000001</v>
      </c>
      <c r="W101">
        <v>21.55</v>
      </c>
      <c r="X101">
        <v>27.95</v>
      </c>
      <c r="Y101">
        <v>36</v>
      </c>
      <c r="Z101">
        <v>46.3</v>
      </c>
      <c r="AA101">
        <v>59.45</v>
      </c>
      <c r="AB101">
        <v>75.95</v>
      </c>
      <c r="AC101">
        <v>96</v>
      </c>
      <c r="AD101">
        <v>120.4</v>
      </c>
      <c r="AE101">
        <v>148.85</v>
      </c>
      <c r="AF101">
        <v>181.1</v>
      </c>
      <c r="AG101">
        <v>218.9</v>
      </c>
      <c r="AH101">
        <v>259.75</v>
      </c>
      <c r="AI101">
        <v>303.39999999999998</v>
      </c>
      <c r="AJ101">
        <v>350</v>
      </c>
      <c r="AK101">
        <v>398</v>
      </c>
      <c r="AM101">
        <f t="shared" si="107"/>
        <v>718355.625</v>
      </c>
      <c r="AN101">
        <f t="shared" si="107"/>
        <v>1665562.5000000002</v>
      </c>
      <c r="AO101">
        <f t="shared" si="107"/>
        <v>-1830751.2500000002</v>
      </c>
      <c r="AP101">
        <f t="shared" si="107"/>
        <v>88240</v>
      </c>
      <c r="AQ101">
        <f t="shared" si="107"/>
        <v>-7075500</v>
      </c>
      <c r="AR101">
        <f t="shared" si="107"/>
        <v>-1953748.1249999998</v>
      </c>
      <c r="AS101">
        <f t="shared" si="107"/>
        <v>-8068612.5</v>
      </c>
      <c r="AT101">
        <f t="shared" si="107"/>
        <v>-13950168.749999998</v>
      </c>
      <c r="AU101">
        <f t="shared" si="107"/>
        <v>-47830602.5</v>
      </c>
      <c r="AV101">
        <f t="shared" si="107"/>
        <v>-24593036.25</v>
      </c>
      <c r="AW101">
        <f t="shared" si="107"/>
        <v>-22965761.25</v>
      </c>
      <c r="AX101">
        <f t="shared" si="107"/>
        <v>-8376995.625</v>
      </c>
      <c r="AY101">
        <f t="shared" si="107"/>
        <v>-11796618.75</v>
      </c>
      <c r="AZ101">
        <f t="shared" si="107"/>
        <v>-3081904.9999999995</v>
      </c>
      <c r="BA101">
        <f t="shared" si="107"/>
        <v>-4118205</v>
      </c>
      <c r="BB101">
        <f t="shared" si="107"/>
        <v>-277280</v>
      </c>
      <c r="BC101">
        <f t="shared" si="106"/>
        <v>-2570100</v>
      </c>
      <c r="BE101">
        <f t="shared" si="104"/>
        <v>718355.625</v>
      </c>
      <c r="BF101">
        <f t="shared" si="72"/>
        <v>1665562.5000000002</v>
      </c>
      <c r="BG101">
        <f t="shared" si="73"/>
        <v>0</v>
      </c>
      <c r="BH101">
        <f t="shared" si="74"/>
        <v>88240</v>
      </c>
      <c r="BI101">
        <f t="shared" si="75"/>
        <v>0</v>
      </c>
      <c r="BJ101">
        <f t="shared" si="76"/>
        <v>0</v>
      </c>
      <c r="BK101">
        <f t="shared" si="77"/>
        <v>0</v>
      </c>
      <c r="BL101">
        <f t="shared" si="78"/>
        <v>0</v>
      </c>
      <c r="BM101">
        <f t="shared" si="79"/>
        <v>0</v>
      </c>
      <c r="BN101">
        <f t="shared" si="80"/>
        <v>0</v>
      </c>
      <c r="BO101">
        <f t="shared" si="81"/>
        <v>0</v>
      </c>
      <c r="BP101">
        <f t="shared" si="82"/>
        <v>0</v>
      </c>
      <c r="BQ101">
        <f t="shared" si="83"/>
        <v>0</v>
      </c>
      <c r="BR101">
        <f t="shared" si="84"/>
        <v>0</v>
      </c>
      <c r="BS101">
        <f t="shared" si="85"/>
        <v>0</v>
      </c>
      <c r="BT101">
        <f t="shared" si="86"/>
        <v>0</v>
      </c>
      <c r="BU101">
        <f t="shared" si="87"/>
        <v>0</v>
      </c>
      <c r="BW101">
        <f t="shared" si="105"/>
        <v>0</v>
      </c>
      <c r="BX101">
        <f t="shared" si="88"/>
        <v>0</v>
      </c>
      <c r="BY101">
        <f t="shared" si="89"/>
        <v>0</v>
      </c>
      <c r="BZ101">
        <f t="shared" si="90"/>
        <v>0</v>
      </c>
      <c r="CA101">
        <f t="shared" si="91"/>
        <v>0</v>
      </c>
      <c r="CB101">
        <f t="shared" si="92"/>
        <v>0</v>
      </c>
      <c r="CC101">
        <f t="shared" si="93"/>
        <v>0</v>
      </c>
      <c r="CD101">
        <f t="shared" si="94"/>
        <v>0</v>
      </c>
      <c r="CE101">
        <f t="shared" si="95"/>
        <v>0</v>
      </c>
      <c r="CF101">
        <f t="shared" si="96"/>
        <v>0</v>
      </c>
      <c r="CG101">
        <f t="shared" si="97"/>
        <v>0</v>
      </c>
      <c r="CH101">
        <f t="shared" si="98"/>
        <v>0</v>
      </c>
      <c r="CI101">
        <f t="shared" si="99"/>
        <v>0</v>
      </c>
      <c r="CJ101">
        <f t="shared" si="100"/>
        <v>0</v>
      </c>
      <c r="CK101">
        <f t="shared" si="101"/>
        <v>0</v>
      </c>
      <c r="CL101">
        <f t="shared" si="102"/>
        <v>0</v>
      </c>
      <c r="CM101">
        <f t="shared" si="103"/>
        <v>0</v>
      </c>
      <c r="CO101">
        <f>SUM(BE$78:BE101)+SUM(BW$78:BW101)</f>
        <v>-3192341.875</v>
      </c>
      <c r="CP101">
        <f>SUM(BF$78:BF101)+SUM(BX$78:BX101)</f>
        <v>-4738726.875</v>
      </c>
      <c r="CQ101">
        <f>SUM(BG$78:BG101)+SUM(BY$78:BY101)</f>
        <v>-672266.875</v>
      </c>
      <c r="CR101">
        <f>SUM(BH$78:BH101)+SUM(BZ$78:BZ101)</f>
        <v>-3764123.75</v>
      </c>
      <c r="CS101">
        <f>SUM(BI$78:BI101)+SUM(CA$78:CA101)</f>
        <v>25344291.875</v>
      </c>
      <c r="CT101">
        <f>SUM(BJ$78:BJ101)+SUM(CB$78:CB101)</f>
        <v>4125678.75</v>
      </c>
      <c r="CU101">
        <f>SUM(BK$78:BK101)+SUM(CC$78:CC101)</f>
        <v>-4313499.375</v>
      </c>
      <c r="CV101">
        <f>SUM(BL$78:BL101)+SUM(CD$78:CD101)</f>
        <v>51525948.125</v>
      </c>
      <c r="CW101">
        <f>SUM(BM$78:BM101)+SUM(CE$78:CE101)</f>
        <v>137421066.875</v>
      </c>
      <c r="CX101">
        <f>SUM(BN$78:BN101)+SUM(CF$78:CF101)</f>
        <v>47643796.25</v>
      </c>
      <c r="CY101">
        <f>SUM(BO$78:BO101)+SUM(CG$78:CG101)</f>
        <v>22861117.5</v>
      </c>
      <c r="CZ101">
        <f>SUM(BP$78:BP101)+SUM(CH$78:CH101)</f>
        <v>16658714.375</v>
      </c>
      <c r="DA101">
        <f>SUM(BQ$78:BQ101)+SUM(CI$78:CI101)</f>
        <v>35401753.75</v>
      </c>
      <c r="DB101">
        <f>SUM(BR$78:BR101)+SUM(CJ$78:CJ101)</f>
        <v>6147325</v>
      </c>
      <c r="DC101">
        <f>SUM(BS$78:BS101)+SUM(CK$78:CK101)</f>
        <v>-22278520.625</v>
      </c>
      <c r="DD101">
        <f>SUM(BT$78:BT101)+SUM(CL$78:CL101)</f>
        <v>813408.125</v>
      </c>
      <c r="DE101">
        <f>SUM(BU$78:BU101)+SUM(CM$78:CM101)</f>
        <v>13607054.375</v>
      </c>
    </row>
    <row r="102" spans="2:109" x14ac:dyDescent="0.3">
      <c r="B102" s="31">
        <v>0.64583333333333337</v>
      </c>
      <c r="C102">
        <v>4396350</v>
      </c>
      <c r="D102">
        <v>2350550</v>
      </c>
      <c r="E102">
        <v>5220050</v>
      </c>
      <c r="F102">
        <v>2366700</v>
      </c>
      <c r="G102">
        <v>5321525</v>
      </c>
      <c r="H102">
        <v>1955625</v>
      </c>
      <c r="I102">
        <v>6415150</v>
      </c>
      <c r="J102">
        <v>2334625</v>
      </c>
      <c r="K102">
        <v>3760925</v>
      </c>
      <c r="L102">
        <v>665800</v>
      </c>
      <c r="M102">
        <v>966325</v>
      </c>
      <c r="N102">
        <v>218175</v>
      </c>
      <c r="O102">
        <v>444150</v>
      </c>
      <c r="P102">
        <v>98675</v>
      </c>
      <c r="Q102">
        <v>150825</v>
      </c>
      <c r="R102">
        <v>9825</v>
      </c>
      <c r="S102">
        <v>259750</v>
      </c>
      <c r="U102">
        <v>12.3</v>
      </c>
      <c r="V102">
        <v>15.65</v>
      </c>
      <c r="W102">
        <v>20</v>
      </c>
      <c r="X102">
        <v>26</v>
      </c>
      <c r="Y102">
        <v>33</v>
      </c>
      <c r="Z102">
        <v>43.55</v>
      </c>
      <c r="AA102">
        <v>55.5</v>
      </c>
      <c r="AB102">
        <v>72.2</v>
      </c>
      <c r="AC102">
        <v>90.75</v>
      </c>
      <c r="AD102">
        <v>115</v>
      </c>
      <c r="AE102">
        <v>142.80000000000001</v>
      </c>
      <c r="AF102">
        <v>175.4</v>
      </c>
      <c r="AG102">
        <v>213</v>
      </c>
      <c r="AH102">
        <v>254.4</v>
      </c>
      <c r="AI102">
        <v>300</v>
      </c>
      <c r="AJ102">
        <v>345.35</v>
      </c>
      <c r="AK102">
        <v>392.6</v>
      </c>
      <c r="AM102">
        <f t="shared" si="107"/>
        <v>1958427.5</v>
      </c>
      <c r="AN102">
        <f t="shared" si="107"/>
        <v>2649337.5</v>
      </c>
      <c r="AO102">
        <f t="shared" si="107"/>
        <v>-5091433.125</v>
      </c>
      <c r="AP102">
        <f t="shared" si="107"/>
        <v>-4709835</v>
      </c>
      <c r="AQ102">
        <f t="shared" si="107"/>
        <v>-14011312.5</v>
      </c>
      <c r="AR102">
        <f t="shared" si="107"/>
        <v>-16687391.249999998</v>
      </c>
      <c r="AS102">
        <f t="shared" si="107"/>
        <v>-53545146.875</v>
      </c>
      <c r="AT102">
        <f t="shared" si="107"/>
        <v>-69163827.5</v>
      </c>
      <c r="AU102">
        <f t="shared" si="107"/>
        <v>-142140093.75</v>
      </c>
      <c r="AV102">
        <f t="shared" si="107"/>
        <v>-48333505</v>
      </c>
      <c r="AW102">
        <f t="shared" si="107"/>
        <v>-59806478.124999993</v>
      </c>
      <c r="AX102">
        <f t="shared" si="107"/>
        <v>-15868706.25</v>
      </c>
      <c r="AY102">
        <f t="shared" si="107"/>
        <v>-38844006.25</v>
      </c>
      <c r="AZ102">
        <f t="shared" si="107"/>
        <v>-2757129.375</v>
      </c>
      <c r="BA102">
        <f t="shared" si="107"/>
        <v>-4517957.5</v>
      </c>
      <c r="BB102">
        <f t="shared" si="107"/>
        <v>-547588.125</v>
      </c>
      <c r="BC102">
        <f t="shared" si="106"/>
        <v>-4457007.5</v>
      </c>
      <c r="BE102">
        <f t="shared" si="104"/>
        <v>0</v>
      </c>
      <c r="BF102">
        <f t="shared" si="72"/>
        <v>0</v>
      </c>
      <c r="BG102">
        <f t="shared" si="73"/>
        <v>0</v>
      </c>
      <c r="BH102">
        <f t="shared" si="74"/>
        <v>0</v>
      </c>
      <c r="BI102">
        <f t="shared" si="75"/>
        <v>0</v>
      </c>
      <c r="BJ102">
        <f t="shared" si="76"/>
        <v>0</v>
      </c>
      <c r="BK102">
        <f t="shared" si="77"/>
        <v>0</v>
      </c>
      <c r="BL102">
        <f t="shared" si="78"/>
        <v>0</v>
      </c>
      <c r="BM102">
        <f t="shared" si="79"/>
        <v>0</v>
      </c>
      <c r="BN102">
        <f t="shared" si="80"/>
        <v>0</v>
      </c>
      <c r="BO102">
        <f t="shared" si="81"/>
        <v>0</v>
      </c>
      <c r="BP102">
        <f t="shared" si="82"/>
        <v>0</v>
      </c>
      <c r="BQ102">
        <f t="shared" si="83"/>
        <v>0</v>
      </c>
      <c r="BR102">
        <f t="shared" si="84"/>
        <v>0</v>
      </c>
      <c r="BS102">
        <f t="shared" si="85"/>
        <v>0</v>
      </c>
      <c r="BT102">
        <f t="shared" si="86"/>
        <v>0</v>
      </c>
      <c r="BU102">
        <f t="shared" si="87"/>
        <v>0</v>
      </c>
      <c r="BW102">
        <f t="shared" si="105"/>
        <v>-1958427.5</v>
      </c>
      <c r="BX102">
        <f t="shared" si="88"/>
        <v>-2649337.5</v>
      </c>
      <c r="BY102">
        <f t="shared" si="89"/>
        <v>0</v>
      </c>
      <c r="BZ102">
        <f t="shared" si="90"/>
        <v>0</v>
      </c>
      <c r="CA102">
        <f t="shared" si="91"/>
        <v>0</v>
      </c>
      <c r="CB102">
        <f t="shared" si="92"/>
        <v>0</v>
      </c>
      <c r="CC102">
        <f t="shared" si="93"/>
        <v>0</v>
      </c>
      <c r="CD102">
        <f t="shared" si="94"/>
        <v>0</v>
      </c>
      <c r="CE102">
        <f t="shared" si="95"/>
        <v>0</v>
      </c>
      <c r="CF102">
        <f t="shared" si="96"/>
        <v>0</v>
      </c>
      <c r="CG102">
        <f t="shared" si="97"/>
        <v>0</v>
      </c>
      <c r="CH102">
        <f t="shared" si="98"/>
        <v>0</v>
      </c>
      <c r="CI102">
        <f t="shared" si="99"/>
        <v>0</v>
      </c>
      <c r="CJ102">
        <f t="shared" si="100"/>
        <v>0</v>
      </c>
      <c r="CK102">
        <f t="shared" si="101"/>
        <v>0</v>
      </c>
      <c r="CL102">
        <f t="shared" si="102"/>
        <v>0</v>
      </c>
      <c r="CM102">
        <f t="shared" si="103"/>
        <v>0</v>
      </c>
      <c r="CO102">
        <f>SUM(BE$78:BE102)+SUM(BW$78:BW102)</f>
        <v>-5150769.375</v>
      </c>
      <c r="CP102">
        <f>SUM(BF$78:BF102)+SUM(BX$78:BX102)</f>
        <v>-7388064.375</v>
      </c>
      <c r="CQ102">
        <f>SUM(BG$78:BG102)+SUM(BY$78:BY102)</f>
        <v>-672266.875</v>
      </c>
      <c r="CR102">
        <f>SUM(BH$78:BH102)+SUM(BZ$78:BZ102)</f>
        <v>-3764123.75</v>
      </c>
      <c r="CS102">
        <f>SUM(BI$78:BI102)+SUM(CA$78:CA102)</f>
        <v>25344291.875</v>
      </c>
      <c r="CT102">
        <f>SUM(BJ$78:BJ102)+SUM(CB$78:CB102)</f>
        <v>4125678.75</v>
      </c>
      <c r="CU102">
        <f>SUM(BK$78:BK102)+SUM(CC$78:CC102)</f>
        <v>-4313499.375</v>
      </c>
      <c r="CV102">
        <f>SUM(BL$78:BL102)+SUM(CD$78:CD102)</f>
        <v>51525948.125</v>
      </c>
      <c r="CW102">
        <f>SUM(BM$78:BM102)+SUM(CE$78:CE102)</f>
        <v>137421066.875</v>
      </c>
      <c r="CX102">
        <f>SUM(BN$78:BN102)+SUM(CF$78:CF102)</f>
        <v>47643796.25</v>
      </c>
      <c r="CY102">
        <f>SUM(BO$78:BO102)+SUM(CG$78:CG102)</f>
        <v>22861117.5</v>
      </c>
      <c r="CZ102">
        <f>SUM(BP$78:BP102)+SUM(CH$78:CH102)</f>
        <v>16658714.375</v>
      </c>
      <c r="DA102">
        <f>SUM(BQ$78:BQ102)+SUM(CI$78:CI102)</f>
        <v>35401753.75</v>
      </c>
      <c r="DB102">
        <f>SUM(BR$78:BR102)+SUM(CJ$78:CJ102)</f>
        <v>6147325</v>
      </c>
      <c r="DC102">
        <f>SUM(BS$78:BS102)+SUM(CK$78:CK102)</f>
        <v>-22278520.625</v>
      </c>
      <c r="DD102">
        <f>SUM(BT$78:BT102)+SUM(CL$78:CL102)</f>
        <v>813408.125</v>
      </c>
      <c r="DE102">
        <f>SUM(BU$78:BU102)+SUM(CM$78:CM102)</f>
        <v>13607054.375</v>
      </c>
    </row>
    <row r="103" spans="2:109" x14ac:dyDescent="0.3">
      <c r="BE103">
        <f t="shared" si="104"/>
        <v>0</v>
      </c>
      <c r="BF103">
        <f t="shared" si="72"/>
        <v>0</v>
      </c>
      <c r="BG103">
        <f t="shared" si="73"/>
        <v>0</v>
      </c>
      <c r="BH103">
        <f t="shared" si="74"/>
        <v>0</v>
      </c>
      <c r="BI103">
        <f t="shared" si="75"/>
        <v>0</v>
      </c>
      <c r="BJ103">
        <f t="shared" si="76"/>
        <v>0</v>
      </c>
      <c r="BK103">
        <f t="shared" si="77"/>
        <v>0</v>
      </c>
      <c r="BL103">
        <f t="shared" si="78"/>
        <v>0</v>
      </c>
      <c r="BM103">
        <f t="shared" si="79"/>
        <v>0</v>
      </c>
      <c r="BN103">
        <f t="shared" si="80"/>
        <v>0</v>
      </c>
      <c r="BO103">
        <f t="shared" si="81"/>
        <v>0</v>
      </c>
      <c r="BP103">
        <f t="shared" si="82"/>
        <v>0</v>
      </c>
      <c r="BQ103">
        <f t="shared" si="83"/>
        <v>0</v>
      </c>
      <c r="BR103">
        <f t="shared" si="84"/>
        <v>0</v>
      </c>
      <c r="BS103">
        <f t="shared" si="85"/>
        <v>0</v>
      </c>
      <c r="BT103">
        <f t="shared" si="86"/>
        <v>0</v>
      </c>
      <c r="BU103">
        <f t="shared" si="87"/>
        <v>0</v>
      </c>
      <c r="BW103">
        <f t="shared" si="105"/>
        <v>0</v>
      </c>
      <c r="BX103">
        <f t="shared" si="88"/>
        <v>0</v>
      </c>
      <c r="BY103">
        <f t="shared" si="89"/>
        <v>0</v>
      </c>
      <c r="BZ103">
        <f t="shared" si="90"/>
        <v>0</v>
      </c>
      <c r="CA103">
        <f t="shared" si="91"/>
        <v>0</v>
      </c>
      <c r="CB103">
        <f t="shared" si="92"/>
        <v>0</v>
      </c>
      <c r="CC103">
        <f t="shared" si="93"/>
        <v>0</v>
      </c>
      <c r="CD103">
        <f t="shared" si="94"/>
        <v>0</v>
      </c>
      <c r="CE103">
        <f t="shared" si="95"/>
        <v>0</v>
      </c>
      <c r="CF103">
        <f t="shared" si="96"/>
        <v>0</v>
      </c>
      <c r="CG103">
        <f t="shared" si="97"/>
        <v>0</v>
      </c>
      <c r="CH103">
        <f t="shared" si="98"/>
        <v>0</v>
      </c>
      <c r="CI103">
        <f t="shared" si="99"/>
        <v>0</v>
      </c>
      <c r="CJ103">
        <f t="shared" si="100"/>
        <v>0</v>
      </c>
      <c r="CK103">
        <f t="shared" si="101"/>
        <v>0</v>
      </c>
      <c r="CL103">
        <f t="shared" si="102"/>
        <v>0</v>
      </c>
      <c r="CM103">
        <f t="shared" si="103"/>
        <v>0</v>
      </c>
      <c r="CO103">
        <f>SUM(BE$78:BE103)+SUM(BW$78:BW103)</f>
        <v>-5150769.375</v>
      </c>
      <c r="CP103">
        <f>SUM(BF$78:BF103)+SUM(BX$78:BX103)</f>
        <v>-7388064.375</v>
      </c>
      <c r="CQ103">
        <f>SUM(BG$78:BG103)+SUM(BY$78:BY103)</f>
        <v>-672266.875</v>
      </c>
      <c r="CR103">
        <f>SUM(BH$78:BH103)+SUM(BZ$78:BZ103)</f>
        <v>-3764123.75</v>
      </c>
      <c r="CS103">
        <f>SUM(BI$78:BI103)+SUM(CA$78:CA103)</f>
        <v>25344291.875</v>
      </c>
      <c r="CT103">
        <f>SUM(BJ$78:BJ103)+SUM(CB$78:CB103)</f>
        <v>4125678.75</v>
      </c>
      <c r="CU103">
        <f>SUM(BK$78:BK103)+SUM(CC$78:CC103)</f>
        <v>-4313499.375</v>
      </c>
      <c r="CV103">
        <f>SUM(BL$78:BL103)+SUM(CD$78:CD103)</f>
        <v>51525948.125</v>
      </c>
      <c r="CW103">
        <f>SUM(BM$78:BM103)+SUM(CE$78:CE103)</f>
        <v>137421066.875</v>
      </c>
      <c r="CX103">
        <f>SUM(BN$78:BN103)+SUM(CF$78:CF103)</f>
        <v>47643796.25</v>
      </c>
      <c r="CY103">
        <f>SUM(BO$78:BO103)+SUM(CG$78:CG103)</f>
        <v>22861117.5</v>
      </c>
      <c r="CZ103">
        <f>SUM(BP$78:BP103)+SUM(CH$78:CH103)</f>
        <v>16658714.375</v>
      </c>
      <c r="DA103">
        <f>SUM(BQ$78:BQ103)+SUM(CI$78:CI103)</f>
        <v>35401753.75</v>
      </c>
      <c r="DB103">
        <f>SUM(BR$78:BR103)+SUM(CJ$78:CJ103)</f>
        <v>6147325</v>
      </c>
      <c r="DC103">
        <f>SUM(BS$78:BS103)+SUM(CK$78:CK103)</f>
        <v>-22278520.625</v>
      </c>
      <c r="DD103">
        <f>SUM(BT$78:BT103)+SUM(CL$78:CL103)</f>
        <v>813408.125</v>
      </c>
      <c r="DE103">
        <f>SUM(BU$78:BU103)+SUM(CM$78:CM103)</f>
        <v>13607054.375</v>
      </c>
    </row>
  </sheetData>
  <mergeCells count="9">
    <mergeCell ref="A30:A35"/>
    <mergeCell ref="C29:D29"/>
    <mergeCell ref="L6:M6"/>
    <mergeCell ref="G6:J6"/>
    <mergeCell ref="B6:F6"/>
    <mergeCell ref="A6:A11"/>
    <mergeCell ref="A19:A24"/>
    <mergeCell ref="C18:D18"/>
    <mergeCell ref="G18:H1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aryanansh Chaurasiya</dc:creator>
  <cp:lastModifiedBy>aryanansh Chaurasiya</cp:lastModifiedBy>
  <dcterms:created xsi:type="dcterms:W3CDTF">2024-07-15T12:27:51Z</dcterms:created>
  <dcterms:modified xsi:type="dcterms:W3CDTF">2024-07-15T14:15:23Z</dcterms:modified>
</cp:coreProperties>
</file>