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D:\Excel\"/>
    </mc:Choice>
  </mc:AlternateContent>
  <bookViews>
    <workbookView xWindow="0" yWindow="0" windowWidth="16560" windowHeight="5376"/>
  </bookViews>
  <sheets>
    <sheet name="Raw Data" sheetId="17" r:id="rId1"/>
    <sheet name="Pivot Tables" sheetId="15" r:id="rId2"/>
    <sheet name="Dashboard" sheetId="16" r:id="rId3"/>
  </sheets>
  <definedNames>
    <definedName name="_xlnm._FilterDatabase" localSheetId="0" hidden="1">'Raw Data'!$A$1:$K$1</definedName>
    <definedName name="Slicer_Item">#N/A</definedName>
    <definedName name="Slicer_Month">#N/A</definedName>
    <definedName name="Slicer_Region">#N/A</definedName>
    <definedName name="Slicer_Year">#N/A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H2" i="17" l="1"/>
  <c r="I2" i="17"/>
  <c r="J2" i="17"/>
  <c r="K2" i="17"/>
  <c r="H3" i="17"/>
  <c r="I3" i="17"/>
  <c r="J3" i="17"/>
  <c r="K3" i="17"/>
  <c r="H4" i="17"/>
  <c r="I4" i="17"/>
  <c r="J4" i="17"/>
  <c r="K4" i="17"/>
  <c r="H5" i="17"/>
  <c r="I5" i="17"/>
  <c r="J5" i="17"/>
  <c r="K5" i="17"/>
  <c r="H6" i="17"/>
  <c r="I6" i="17"/>
  <c r="J6" i="17"/>
  <c r="K6" i="17"/>
  <c r="H7" i="17"/>
  <c r="I7" i="17"/>
  <c r="J7" i="17"/>
  <c r="K7" i="17"/>
  <c r="H8" i="17"/>
  <c r="I8" i="17"/>
  <c r="J8" i="17"/>
  <c r="K8" i="17"/>
  <c r="H9" i="17"/>
  <c r="I9" i="17"/>
  <c r="J9" i="17"/>
  <c r="K9" i="17"/>
  <c r="H10" i="17"/>
  <c r="I10" i="17"/>
  <c r="J10" i="17"/>
  <c r="K10" i="17"/>
  <c r="H11" i="17"/>
  <c r="I11" i="17"/>
  <c r="J11" i="17"/>
  <c r="K11" i="17"/>
  <c r="H12" i="17"/>
  <c r="I12" i="17"/>
  <c r="J12" i="17"/>
  <c r="K12" i="17"/>
  <c r="H13" i="17"/>
  <c r="I13" i="17"/>
  <c r="J13" i="17"/>
  <c r="K13" i="17"/>
  <c r="H14" i="17"/>
  <c r="I14" i="17"/>
  <c r="J14" i="17"/>
  <c r="K14" i="17"/>
  <c r="H15" i="17"/>
  <c r="I15" i="17"/>
  <c r="J15" i="17"/>
  <c r="K15" i="17"/>
  <c r="H16" i="17"/>
  <c r="I16" i="17"/>
  <c r="J16" i="17"/>
  <c r="K16" i="17"/>
  <c r="H17" i="17"/>
  <c r="I17" i="17"/>
  <c r="J17" i="17"/>
  <c r="K17" i="17"/>
  <c r="H18" i="17"/>
  <c r="I18" i="17"/>
  <c r="J18" i="17"/>
  <c r="K18" i="17"/>
  <c r="H19" i="17"/>
  <c r="I19" i="17"/>
  <c r="J19" i="17"/>
  <c r="K19" i="17"/>
  <c r="H20" i="17"/>
  <c r="I20" i="17"/>
  <c r="J20" i="17"/>
  <c r="K20" i="17"/>
  <c r="H21" i="17"/>
  <c r="I21" i="17"/>
  <c r="J21" i="17"/>
  <c r="K21" i="17"/>
  <c r="H22" i="17"/>
  <c r="I22" i="17"/>
  <c r="J22" i="17"/>
  <c r="K22" i="17"/>
  <c r="H23" i="17"/>
  <c r="I23" i="17"/>
  <c r="J23" i="17"/>
  <c r="K23" i="17"/>
  <c r="H24" i="17"/>
  <c r="I24" i="17"/>
  <c r="J24" i="17"/>
  <c r="K24" i="17"/>
  <c r="H25" i="17"/>
  <c r="I25" i="17"/>
  <c r="J25" i="17"/>
  <c r="K25" i="17"/>
  <c r="H26" i="17"/>
  <c r="I26" i="17"/>
  <c r="J26" i="17"/>
  <c r="K26" i="17"/>
  <c r="H27" i="17"/>
  <c r="I27" i="17"/>
  <c r="J27" i="17"/>
  <c r="K27" i="17"/>
  <c r="H28" i="17"/>
  <c r="I28" i="17"/>
  <c r="J28" i="17"/>
  <c r="K28" i="17"/>
  <c r="H29" i="17"/>
  <c r="I29" i="17"/>
  <c r="J29" i="17"/>
  <c r="K29" i="17"/>
  <c r="H30" i="17"/>
  <c r="I30" i="17"/>
  <c r="J30" i="17"/>
  <c r="K30" i="17"/>
  <c r="H31" i="17"/>
  <c r="I31" i="17"/>
  <c r="J31" i="17"/>
  <c r="K31" i="17"/>
  <c r="H32" i="17"/>
  <c r="I32" i="17"/>
  <c r="J32" i="17"/>
  <c r="K32" i="17"/>
  <c r="H33" i="17"/>
  <c r="I33" i="17"/>
  <c r="J33" i="17"/>
  <c r="K33" i="17"/>
  <c r="H34" i="17"/>
  <c r="I34" i="17"/>
  <c r="J34" i="17"/>
  <c r="K34" i="17"/>
  <c r="H35" i="17"/>
  <c r="I35" i="17"/>
  <c r="J35" i="17"/>
  <c r="K35" i="17"/>
  <c r="H36" i="17"/>
  <c r="I36" i="17"/>
  <c r="J36" i="17"/>
  <c r="K36" i="17"/>
  <c r="H37" i="17"/>
  <c r="I37" i="17"/>
  <c r="J37" i="17"/>
  <c r="K37" i="17"/>
  <c r="H38" i="17"/>
  <c r="I38" i="17"/>
  <c r="J38" i="17"/>
  <c r="K38" i="17"/>
  <c r="H39" i="17"/>
  <c r="I39" i="17"/>
  <c r="J39" i="17"/>
  <c r="K39" i="17"/>
  <c r="H40" i="17"/>
  <c r="I40" i="17"/>
  <c r="J40" i="17"/>
  <c r="K40" i="17"/>
  <c r="H41" i="17"/>
  <c r="I41" i="17"/>
  <c r="J41" i="17"/>
  <c r="K41" i="17"/>
  <c r="H42" i="17"/>
  <c r="I42" i="17"/>
  <c r="J42" i="17"/>
  <c r="K42" i="17"/>
  <c r="H43" i="17"/>
  <c r="I43" i="17"/>
  <c r="J43" i="17"/>
  <c r="K43" i="17"/>
  <c r="H44" i="17"/>
  <c r="I44" i="17"/>
  <c r="J44" i="17"/>
  <c r="K44" i="17"/>
</calcChain>
</file>

<file path=xl/sharedStrings.xml><?xml version="1.0" encoding="utf-8"?>
<sst xmlns="http://schemas.openxmlformats.org/spreadsheetml/2006/main" count="248" uniqueCount="58">
  <si>
    <t>Region</t>
  </si>
  <si>
    <t>Item</t>
  </si>
  <si>
    <t>Units</t>
  </si>
  <si>
    <t>Desk</t>
  </si>
  <si>
    <t>OrderDate</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</si>
  <si>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</si>
  <si>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</si>
  <si>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</si>
  <si>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</si>
  <si>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</si>
  <si>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</si>
  <si>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</si>
  <si>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</si>
  <si>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</si>
  <si>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</si>
  <si>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</si>
  <si>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</si>
  <si>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</si>
  <si>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</si>
  <si>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</si>
  <si>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</si>
  <si>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</si>
  <si>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</si>
  <si>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</si>
  <si>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</si>
  <si>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</si>
  <si>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</si>
  <si>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</si>
  <si>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</si>
  <si>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</si>
  <si>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Sale_amt</t>
  </si>
  <si>
    <t>Year</t>
  </si>
  <si>
    <t>Day</t>
  </si>
  <si>
    <t>Month</t>
  </si>
  <si>
    <t>Row Labels</t>
  </si>
  <si>
    <t>Grand Total</t>
  </si>
  <si>
    <t>Sum of Sale_amt</t>
  </si>
  <si>
    <t>May</t>
  </si>
  <si>
    <t>2018</t>
  </si>
  <si>
    <t>Sat</t>
  </si>
  <si>
    <t>Jan</t>
  </si>
  <si>
    <t>Tue</t>
  </si>
  <si>
    <t>Fri</t>
  </si>
  <si>
    <t>Feb</t>
  </si>
  <si>
    <t>Mon</t>
  </si>
  <si>
    <t>Thu</t>
  </si>
  <si>
    <t>Mar</t>
  </si>
  <si>
    <t>Sun</t>
  </si>
  <si>
    <t>Apr</t>
  </si>
  <si>
    <t>Wed</t>
  </si>
  <si>
    <t>Jun</t>
  </si>
  <si>
    <t>Jul</t>
  </si>
  <si>
    <t>Aug</t>
  </si>
  <si>
    <t>Sep</t>
  </si>
  <si>
    <t>Oct</t>
  </si>
  <si>
    <t>Nov</t>
  </si>
  <si>
    <t>Dec</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</si>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</sst>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m/d/yy;@"/>
  </numFmts>
  <fonts count="8"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sz val="11"/>
      <color theme="1"/>
      <name val="Arial"/>
      <family val="2"/>
    </font>
    <font>
      <b/>
      <sz val="11"/>
      <color theme="0"/>
      <name val="Calibri"/>
      <family val="2"/>
    </font>
    <font>
      <sz val="11"/>
      <color rgb="FFFF0000"/>
      <name val="Calibri"/>
      <family val="2"/>
    </font>
  </fonts>
  <fills count="7">
    <fill>
      <patternFill patternType="none"/>
    </fill>
    <fill>
      <patternFill patternType="gray125"/>
    </fill>
    <fill>
      <patternFill patternType="solid">
        <fgColor rgb="FFFFFFFF"/>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0" tint="-0.14999847407452621"/>
        <bgColor indexed="64"/>
      </patternFill>
    </fill>
  </fills>
  <borders count="11">
    <border>
      <left/>
      <right/>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style="medium">
        <color rgb="FFDDDDDD"/>
      </left>
      <right/>
      <top style="medium">
        <color rgb="FFDDDDDD"/>
      </top>
      <bottom/>
      <diagonal/>
    </border>
    <border>
      <left style="medium">
        <color rgb="FFDDDDDD"/>
      </left>
      <right/>
      <top style="thick">
        <color theme="0"/>
      </top>
      <bottom/>
      <diagonal/>
    </border>
    <border>
      <left/>
      <right/>
      <top style="thin">
        <color theme="0"/>
      </top>
      <bottom/>
      <diagonal/>
    </border>
    <border>
      <left style="medium">
        <color rgb="FFDDDDDD"/>
      </left>
      <right/>
      <top style="thin">
        <color theme="0"/>
      </top>
      <bottom/>
      <diagonal/>
    </border>
    <border>
      <left style="thin">
        <color theme="0"/>
      </left>
      <right/>
      <top style="medium">
        <color rgb="FFDDDDDD"/>
      </top>
      <bottom/>
      <diagonal/>
    </border>
    <border>
      <left style="thin">
        <color theme="0"/>
      </left>
      <right style="thin">
        <color theme="0"/>
      </right>
      <top/>
      <bottom/>
      <diagonal/>
    </border>
  </borders>
  <cellStyleXfs count="5">
    <xf numFmtId="0" fontId="0" fillId="0" borderId="0"/>
    <xf numFmtId="164"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37">
    <xf numFmtId="0" fontId="0" fillId="0" borderId="0" xfId="0"/>
    <xf numFmtId="164" fontId="4" fillId="4" borderId="1" xfId="0" applyNumberFormat="1" applyFont="1" applyFill="1" applyBorder="1"/>
    <xf numFmtId="0" fontId="6" fillId="3" borderId="2" xfId="0" applyFont="1" applyFill="1" applyBorder="1"/>
    <xf numFmtId="165" fontId="4" fillId="4" borderId="3" xfId="0" applyNumberFormat="1" applyFont="1" applyFill="1" applyBorder="1" applyAlignment="1">
      <alignment vertical="center"/>
    </xf>
    <xf numFmtId="0" fontId="4" fillId="4" borderId="4" xfId="0" applyFont="1" applyFill="1" applyBorder="1" applyAlignment="1">
      <alignment vertical="center"/>
    </xf>
    <xf numFmtId="0" fontId="5" fillId="4" borderId="4" xfId="0" applyFont="1" applyFill="1" applyBorder="1"/>
    <xf numFmtId="0" fontId="5" fillId="2" borderId="5" xfId="0" applyFont="1" applyFill="1" applyBorder="1" applyAlignment="1">
      <alignment vertical="top" wrapText="1"/>
    </xf>
    <xf numFmtId="0" fontId="4" fillId="4" borderId="6" xfId="0" applyFont="1" applyFill="1" applyBorder="1" applyAlignment="1">
      <alignment horizontal="left" vertical="center"/>
    </xf>
    <xf numFmtId="164" fontId="4" fillId="4" borderId="4" xfId="1" applyNumberFormat="1" applyFont="1" applyFill="1" applyBorder="1" applyAlignment="1">
      <alignment horizontal="left" vertical="center"/>
    </xf>
    <xf numFmtId="164" fontId="4" fillId="4" borderId="4" xfId="0" applyNumberFormat="1" applyFont="1" applyFill="1" applyBorder="1"/>
    <xf numFmtId="0" fontId="5" fillId="5" borderId="1" xfId="0" applyFont="1" applyFill="1" applyBorder="1"/>
    <xf numFmtId="165" fontId="4" fillId="4" borderId="7" xfId="0" applyNumberFormat="1" applyFont="1" applyFill="1" applyBorder="1" applyAlignment="1">
      <alignment vertical="center"/>
    </xf>
    <xf numFmtId="0" fontId="4" fillId="4" borderId="1" xfId="0" applyFont="1" applyFill="1" applyBorder="1" applyAlignment="1">
      <alignment vertical="center"/>
    </xf>
    <xf numFmtId="0" fontId="5" fillId="4" borderId="1" xfId="0" applyFont="1" applyFill="1" applyBorder="1"/>
    <xf numFmtId="0" fontId="4" fillId="4" borderId="8" xfId="0" applyFont="1" applyFill="1" applyBorder="1" applyAlignment="1">
      <alignment horizontal="left" vertical="center"/>
    </xf>
    <xf numFmtId="164" fontId="4" fillId="4" borderId="1" xfId="1" applyNumberFormat="1" applyFont="1" applyFill="1" applyBorder="1" applyAlignment="1">
      <alignment horizontal="left" vertical="center"/>
    </xf>
    <xf numFmtId="0" fontId="5" fillId="4" borderId="1" xfId="0" applyFont="1" applyFill="1" applyBorder="1" applyAlignment="1">
      <alignment vertical="top" wrapText="1"/>
    </xf>
    <xf numFmtId="0" fontId="5" fillId="2" borderId="1" xfId="0" applyFont="1" applyFill="1" applyBorder="1" applyAlignment="1">
      <alignment vertical="top" wrapText="1"/>
    </xf>
    <xf numFmtId="0" fontId="5" fillId="5" borderId="1" xfId="0" applyFont="1" applyFill="1" applyBorder="1" applyAlignment="1">
      <alignment vertical="top" wrapText="1"/>
    </xf>
    <xf numFmtId="0" fontId="5" fillId="5" borderId="5" xfId="0" applyFont="1" applyFill="1" applyBorder="1"/>
    <xf numFmtId="0" fontId="5" fillId="4" borderId="5" xfId="0" applyFont="1" applyFill="1" applyBorder="1"/>
    <xf numFmtId="0" fontId="5" fillId="2" borderId="9" xfId="0" applyFont="1" applyFill="1" applyBorder="1" applyAlignment="1">
      <alignment vertical="top" wrapText="1"/>
    </xf>
    <xf numFmtId="0" fontId="5" fillId="5" borderId="5" xfId="0" applyFont="1" applyFill="1" applyBorder="1" applyAlignment="1">
      <alignment vertical="top" wrapText="1"/>
    </xf>
    <xf numFmtId="0" fontId="5" fillId="4" borderId="9" xfId="0" applyFont="1" applyFill="1" applyBorder="1" applyAlignment="1">
      <alignment vertical="top" wrapText="1"/>
    </xf>
    <xf numFmtId="0" fontId="0" fillId="0" borderId="0" xfId="0" pivotButton="1"/>
    <xf numFmtId="0" fontId="0" fillId="0" borderId="0" xfId="0" applyAlignment="1">
      <alignment horizontal="left"/>
    </xf>
    <xf numFmtId="1" fontId="0" fillId="0" borderId="0" xfId="0" applyNumberFormat="1"/>
    <xf numFmtId="0" fontId="6" fillId="3" borderId="10" xfId="0" applyFont="1" applyFill="1" applyBorder="1"/>
    <xf numFmtId="164" fontId="6" fillId="3" borderId="2" xfId="1" applyNumberFormat="1" applyFont="1" applyFill="1" applyBorder="1" applyAlignment="1">
      <alignment horizontal="left" vertical="center"/>
    </xf>
    <xf numFmtId="0" fontId="5" fillId="2" borderId="6" xfId="0" applyFont="1" applyFill="1" applyBorder="1" applyAlignment="1">
      <alignment vertical="top" wrapText="1"/>
    </xf>
    <xf numFmtId="0" fontId="4" fillId="4" borderId="4" xfId="0" applyNumberFormat="1" applyFont="1" applyFill="1" applyBorder="1"/>
    <xf numFmtId="0" fontId="4" fillId="5" borderId="1" xfId="0" applyNumberFormat="1" applyFont="1" applyFill="1" applyBorder="1"/>
    <xf numFmtId="0" fontId="4" fillId="4" borderId="1" xfId="0" applyNumberFormat="1" applyFont="1" applyFill="1" applyBorder="1"/>
    <xf numFmtId="0" fontId="0" fillId="6" borderId="0" xfId="0" applyFill="1"/>
    <xf numFmtId="0" fontId="7" fillId="6" borderId="0" xfId="0" applyFont="1" applyFill="1"/>
    <xf numFmtId="0" fontId="7" fillId="0" borderId="0" xfId="0" applyFont="1"/>
    <xf numFmtId="0" fontId="0" fillId="6" borderId="0" xfId="0" applyFont="1" applyFill="1"/>
  </cellXfs>
  <cellStyles count="5">
    <cellStyle name="Comma" xfId="1" builtinId="3"/>
    <cellStyle name="Ctx_Hyperlink" xfId="2"/>
    <cellStyle name="Hyperlink 2" xfId="4"/>
    <cellStyle name="Normal" xfId="0" builtinId="0" customBuiltin="1"/>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dashboard.xlsx]Pivot Tables!region</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Region wise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0.1763888888888889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s>
    <c:plotArea>
      <c:layout>
        <c:manualLayout>
          <c:layoutTarget val="inner"/>
          <c:xMode val="edge"/>
          <c:yMode val="edge"/>
          <c:x val="0.26742222222222223"/>
          <c:y val="0.1844837962962963"/>
          <c:w val="0.46868361111111112"/>
          <c:h val="0.7811393518518519"/>
        </c:manualLayout>
      </c:layout>
      <c:pieChart>
        <c:varyColors val="1"/>
        <c:ser>
          <c:idx val="0"/>
          <c:order val="0"/>
          <c:tx>
            <c:strRef>
              <c:f>'Pivot Tables'!$E$2</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5984-423C-AE25-6CACDC3C9016}"/>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5984-423C-AE25-6CACDC3C9016}"/>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5984-423C-AE25-6CACDC3C901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layout/>
              </c:ext>
            </c:extLst>
          </c:dLbls>
          <c:cat>
            <c:strRef>
              <c:f>'Pivot Tables'!$D$3:$D$6</c:f>
              <c:strCache>
                <c:ptCount val="3"/>
                <c:pt idx="0">
                  <c:v>Central</c:v>
                </c:pt>
                <c:pt idx="1">
                  <c:v>East</c:v>
                </c:pt>
                <c:pt idx="2">
                  <c:v>West</c:v>
                </c:pt>
              </c:strCache>
            </c:strRef>
          </c:cat>
          <c:val>
            <c:numRef>
              <c:f>'Pivot Tables'!$E$3:$E$6</c:f>
              <c:numCache>
                <c:formatCode>0</c:formatCode>
                <c:ptCount val="3"/>
                <c:pt idx="0">
                  <c:v>829769.5</c:v>
                </c:pt>
                <c:pt idx="1">
                  <c:v>321007</c:v>
                </c:pt>
                <c:pt idx="2">
                  <c:v>154899</c:v>
                </c:pt>
              </c:numCache>
            </c:numRef>
          </c:val>
          <c:extLst>
            <c:ext xmlns:c16="http://schemas.microsoft.com/office/drawing/2014/chart" uri="{C3380CC4-5D6E-409C-BE32-E72D297353CC}">
              <c16:uniqueId val="{00000006-5984-423C-AE25-6CACDC3C901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accent6">
        <a:lumMod val="40000"/>
        <a:lumOff val="60000"/>
      </a:schemeClr>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dashboard.xlsx]Pivot Tables!manager</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Manger wise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1.0583333333333333E-2"/>
              <c:y val="-1.1759259259259259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s>
    <c:plotArea>
      <c:layout>
        <c:manualLayout>
          <c:layoutTarget val="inner"/>
          <c:xMode val="edge"/>
          <c:yMode val="edge"/>
          <c:x val="0.28058027777777783"/>
          <c:y val="0.19624305555555555"/>
          <c:w val="0.4469763888888888"/>
          <c:h val="0.744960648148148"/>
        </c:manualLayout>
      </c:layout>
      <c:doughnutChart>
        <c:varyColors val="1"/>
        <c:ser>
          <c:idx val="0"/>
          <c:order val="0"/>
          <c:tx>
            <c:strRef>
              <c:f>'Pivot Tables'!$H$2</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115B-441E-94D3-4B5D19C52B72}"/>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115B-441E-94D3-4B5D19C52B72}"/>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115B-441E-94D3-4B5D19C52B72}"/>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115B-441E-94D3-4B5D19C52B72}"/>
              </c:ext>
            </c:extLst>
          </c:dPt>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layout/>
              </c:ext>
            </c:extLst>
          </c:dLbls>
          <c:cat>
            <c:strRef>
              <c:f>'Pivot Tables'!$G$3:$G$7</c:f>
              <c:strCache>
                <c:ptCount val="4"/>
                <c:pt idx="0">
                  <c:v>Douglas</c:v>
                </c:pt>
                <c:pt idx="1">
                  <c:v>Hermann</c:v>
                </c:pt>
                <c:pt idx="2">
                  <c:v>Martha</c:v>
                </c:pt>
                <c:pt idx="3">
                  <c:v>Timothy</c:v>
                </c:pt>
              </c:strCache>
            </c:strRef>
          </c:cat>
          <c:val>
            <c:numRef>
              <c:f>'Pivot Tables'!$H$3:$H$7</c:f>
              <c:numCache>
                <c:formatCode>0</c:formatCode>
                <c:ptCount val="4"/>
                <c:pt idx="0">
                  <c:v>239056</c:v>
                </c:pt>
                <c:pt idx="1">
                  <c:v>365108.5</c:v>
                </c:pt>
                <c:pt idx="2">
                  <c:v>472493</c:v>
                </c:pt>
                <c:pt idx="3">
                  <c:v>229018</c:v>
                </c:pt>
              </c:numCache>
            </c:numRef>
          </c:val>
          <c:extLst>
            <c:ext xmlns:c16="http://schemas.microsoft.com/office/drawing/2014/chart" uri="{C3380CC4-5D6E-409C-BE32-E72D297353CC}">
              <c16:uniqueId val="{00000008-115B-441E-94D3-4B5D19C52B72}"/>
            </c:ext>
          </c:extLst>
        </c:ser>
        <c:dLbls>
          <c:showLegendKey val="0"/>
          <c:showVal val="1"/>
          <c:showCatName val="0"/>
          <c:showSerName val="0"/>
          <c:showPercent val="0"/>
          <c:showBubbleSize val="0"/>
          <c:showLeaderLines val="1"/>
        </c:dLbls>
        <c:firstSliceAng val="0"/>
        <c:holeSize val="40"/>
      </c:doughnutChart>
      <c:spPr>
        <a:noFill/>
        <a:ln>
          <a:noFill/>
        </a:ln>
        <a:effectLst/>
      </c:spPr>
    </c:plotArea>
    <c:plotVisOnly val="1"/>
    <c:dispBlanksAs val="gap"/>
    <c:showDLblsOverMax val="0"/>
  </c:chart>
  <c:spPr>
    <a:solidFill>
      <a:schemeClr val="accent6">
        <a:lumMod val="40000"/>
        <a:lumOff val="60000"/>
      </a:schemeClr>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dashboard.xlsx]Pivot Tables!item</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Item wise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1750" cap="rnd">
            <a:solidFill>
              <a:schemeClr val="accent1"/>
            </a:solidFill>
            <a:round/>
          </a:ln>
          <a:effectLst>
            <a:outerShdw blurRad="40000" dist="23000" dir="5400000" rotWithShape="0">
              <a:srgbClr val="000000">
                <a:alpha val="35000"/>
              </a:srgbClr>
            </a:outerShdw>
          </a:effectLst>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tx1"/>
              </a:solidFill>
              <a:round/>
            </a:ln>
            <a:effectLst>
              <a:outerShdw blurRad="40000" dist="23000" dir="5400000" rotWithShape="0">
                <a:srgbClr val="000000">
                  <a:alpha val="35000"/>
                </a:srgbClr>
              </a:outerShdw>
            </a:effectLst>
          </c:spPr>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tx1"/>
              </a:solidFill>
              <a:round/>
            </a:ln>
            <a:effectLst>
              <a:outerShdw blurRad="40000" dist="23000" dir="5400000" rotWithShape="0">
                <a:srgbClr val="000000">
                  <a:alpha val="35000"/>
                </a:srgbClr>
              </a:outerShdw>
            </a:effectLst>
          </c:spPr>
        </c:marker>
        <c:dLbl>
          <c:idx val="0"/>
          <c:layout>
            <c:manualLayout>
              <c:x val="-4.6487500000000001E-2"/>
              <c:y val="-7.6391203703703697E-2"/>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pivotFmt>
      <c:pivotFmt>
        <c:idx val="7"/>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Tables'!$E$15</c:f>
              <c:strCache>
                <c:ptCount val="1"/>
                <c:pt idx="0">
                  <c:v>Total</c:v>
                </c:pt>
              </c:strCache>
            </c:strRef>
          </c:tx>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Pt>
            <c:idx val="1"/>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bubble3D val="0"/>
            <c:spPr>
              <a:ln w="31750" cap="rnd">
                <a:solidFill>
                  <a:schemeClr val="accent1"/>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1-8A86-435D-A0FC-5F119CA6AC26}"/>
              </c:ext>
            </c:extLst>
          </c:dPt>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Tables'!$D$16:$D$21</c:f>
              <c:strCache>
                <c:ptCount val="5"/>
                <c:pt idx="0">
                  <c:v>Television</c:v>
                </c:pt>
                <c:pt idx="1">
                  <c:v>Home Theater</c:v>
                </c:pt>
                <c:pt idx="2">
                  <c:v>Cell Phone</c:v>
                </c:pt>
                <c:pt idx="3">
                  <c:v>Video Games</c:v>
                </c:pt>
                <c:pt idx="4">
                  <c:v>Desk</c:v>
                </c:pt>
              </c:strCache>
            </c:strRef>
          </c:cat>
          <c:val>
            <c:numRef>
              <c:f>'Pivot Tables'!$E$16:$E$21</c:f>
              <c:numCache>
                <c:formatCode>0</c:formatCode>
                <c:ptCount val="5"/>
                <c:pt idx="0">
                  <c:v>857768</c:v>
                </c:pt>
                <c:pt idx="1">
                  <c:v>361000</c:v>
                </c:pt>
                <c:pt idx="2">
                  <c:v>62550</c:v>
                </c:pt>
                <c:pt idx="3">
                  <c:v>23107.5</c:v>
                </c:pt>
                <c:pt idx="4">
                  <c:v>1250</c:v>
                </c:pt>
              </c:numCache>
            </c:numRef>
          </c:val>
          <c:smooth val="0"/>
          <c:extLst>
            <c:ext xmlns:c16="http://schemas.microsoft.com/office/drawing/2014/chart" uri="{C3380CC4-5D6E-409C-BE32-E72D297353CC}">
              <c16:uniqueId val="{00000000-8A86-435D-A0FC-5F119CA6AC26}"/>
            </c:ext>
          </c:extLst>
        </c:ser>
        <c:dLbls>
          <c:dLblPos val="t"/>
          <c:showLegendKey val="0"/>
          <c:showVal val="1"/>
          <c:showCatName val="0"/>
          <c:showSerName val="0"/>
          <c:showPercent val="0"/>
          <c:showBubbleSize val="0"/>
        </c:dLbls>
        <c:marker val="1"/>
        <c:smooth val="0"/>
        <c:axId val="50166992"/>
        <c:axId val="50164496"/>
      </c:lineChart>
      <c:catAx>
        <c:axId val="50166992"/>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0164496"/>
        <c:crosses val="autoZero"/>
        <c:auto val="1"/>
        <c:lblAlgn val="ctr"/>
        <c:lblOffset val="100"/>
        <c:noMultiLvlLbl val="0"/>
      </c:catAx>
      <c:valAx>
        <c:axId val="50164496"/>
        <c:scaling>
          <c:orientation val="minMax"/>
        </c:scaling>
        <c:delete val="1"/>
        <c:axPos val="l"/>
        <c:numFmt formatCode="0" sourceLinked="1"/>
        <c:majorTickMark val="none"/>
        <c:minorTickMark val="none"/>
        <c:tickLblPos val="nextTo"/>
        <c:crossAx val="50166992"/>
        <c:crosses val="autoZero"/>
        <c:crossBetween val="between"/>
      </c:valAx>
      <c:spPr>
        <a:noFill/>
        <a:ln>
          <a:noFill/>
        </a:ln>
        <a:effectLst/>
      </c:spPr>
    </c:plotArea>
    <c:plotVisOnly val="1"/>
    <c:dispBlanksAs val="gap"/>
    <c:showDLblsOverMax val="0"/>
  </c:chart>
  <c:spPr>
    <a:solidFill>
      <a:schemeClr val="accent6">
        <a:lumMod val="40000"/>
        <a:lumOff val="60000"/>
      </a:schemeClr>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dashboard.xlsx]Pivot Tables!salesman</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Salesman performance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Tables'!$K$2</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Tables'!$J$3:$J$14</c:f>
              <c:strCache>
                <c:ptCount val="11"/>
                <c:pt idx="0">
                  <c:v>Shelli</c:v>
                </c:pt>
                <c:pt idx="1">
                  <c:v>Diana</c:v>
                </c:pt>
                <c:pt idx="2">
                  <c:v>Karen</c:v>
                </c:pt>
                <c:pt idx="3">
                  <c:v>Michael</c:v>
                </c:pt>
                <c:pt idx="4">
                  <c:v>Stephen</c:v>
                </c:pt>
                <c:pt idx="5">
                  <c:v>John</c:v>
                </c:pt>
                <c:pt idx="6">
                  <c:v>Sigal</c:v>
                </c:pt>
                <c:pt idx="7">
                  <c:v>David</c:v>
                </c:pt>
                <c:pt idx="8">
                  <c:v>Steven</c:v>
                </c:pt>
                <c:pt idx="9">
                  <c:v>Luis</c:v>
                </c:pt>
                <c:pt idx="10">
                  <c:v>Alexander</c:v>
                </c:pt>
              </c:strCache>
            </c:strRef>
          </c:cat>
          <c:val>
            <c:numRef>
              <c:f>'Pivot Tables'!$K$3:$K$14</c:f>
              <c:numCache>
                <c:formatCode>0</c:formatCode>
                <c:ptCount val="11"/>
                <c:pt idx="0">
                  <c:v>33698</c:v>
                </c:pt>
                <c:pt idx="1">
                  <c:v>36100</c:v>
                </c:pt>
                <c:pt idx="2">
                  <c:v>48204</c:v>
                </c:pt>
                <c:pt idx="3">
                  <c:v>66836</c:v>
                </c:pt>
                <c:pt idx="4">
                  <c:v>88063</c:v>
                </c:pt>
                <c:pt idx="5">
                  <c:v>124016</c:v>
                </c:pt>
                <c:pt idx="6">
                  <c:v>125037.5</c:v>
                </c:pt>
                <c:pt idx="7">
                  <c:v>140955</c:v>
                </c:pt>
                <c:pt idx="8">
                  <c:v>199690</c:v>
                </c:pt>
                <c:pt idx="9">
                  <c:v>206373</c:v>
                </c:pt>
                <c:pt idx="10">
                  <c:v>236703</c:v>
                </c:pt>
              </c:numCache>
            </c:numRef>
          </c:val>
          <c:extLst>
            <c:ext xmlns:c16="http://schemas.microsoft.com/office/drawing/2014/chart" uri="{C3380CC4-5D6E-409C-BE32-E72D297353CC}">
              <c16:uniqueId val="{00000000-F850-43E0-A199-707BD888A629}"/>
            </c:ext>
          </c:extLst>
        </c:ser>
        <c:dLbls>
          <c:dLblPos val="outEnd"/>
          <c:showLegendKey val="0"/>
          <c:showVal val="1"/>
          <c:showCatName val="0"/>
          <c:showSerName val="0"/>
          <c:showPercent val="0"/>
          <c:showBubbleSize val="0"/>
        </c:dLbls>
        <c:gapWidth val="100"/>
        <c:axId val="173565424"/>
        <c:axId val="173580816"/>
      </c:barChart>
      <c:catAx>
        <c:axId val="17356542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3580816"/>
        <c:crosses val="autoZero"/>
        <c:auto val="1"/>
        <c:lblAlgn val="ctr"/>
        <c:lblOffset val="100"/>
        <c:noMultiLvlLbl val="0"/>
      </c:catAx>
      <c:valAx>
        <c:axId val="173580816"/>
        <c:scaling>
          <c:orientation val="minMax"/>
        </c:scaling>
        <c:delete val="1"/>
        <c:axPos val="b"/>
        <c:numFmt formatCode="0" sourceLinked="1"/>
        <c:majorTickMark val="none"/>
        <c:minorTickMark val="none"/>
        <c:tickLblPos val="nextTo"/>
        <c:crossAx val="173565424"/>
        <c:crosses val="autoZero"/>
        <c:crossBetween val="between"/>
      </c:valAx>
      <c:spPr>
        <a:noFill/>
        <a:ln>
          <a:noFill/>
        </a:ln>
        <a:effectLst/>
      </c:spPr>
    </c:plotArea>
    <c:plotVisOnly val="1"/>
    <c:dispBlanksAs val="gap"/>
    <c:showDLblsOverMax val="0"/>
  </c:chart>
  <c:spPr>
    <a:solidFill>
      <a:schemeClr val="accent6">
        <a:lumMod val="40000"/>
        <a:lumOff val="60000"/>
      </a:schemeClr>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dashboard.xlsx]Pivot Tables!day</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Day wise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Tables'!$H$13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Tables'!$G$14:$G$21</c:f>
              <c:strCache>
                <c:ptCount val="7"/>
                <c:pt idx="0">
                  <c:v>Sun</c:v>
                </c:pt>
                <c:pt idx="1">
                  <c:v>Mon</c:v>
                </c:pt>
                <c:pt idx="2">
                  <c:v>Tue</c:v>
                </c:pt>
                <c:pt idx="3">
                  <c:v>Wed</c:v>
                </c:pt>
                <c:pt idx="4">
                  <c:v>Thu</c:v>
                </c:pt>
                <c:pt idx="5">
                  <c:v>Fri</c:v>
                </c:pt>
                <c:pt idx="6">
                  <c:v>Sat</c:v>
                </c:pt>
              </c:strCache>
            </c:strRef>
          </c:cat>
          <c:val>
            <c:numRef>
              <c:f>'Pivot Tables'!$H$14:$H$21</c:f>
              <c:numCache>
                <c:formatCode>0</c:formatCode>
                <c:ptCount val="7"/>
                <c:pt idx="0">
                  <c:v>87758.5</c:v>
                </c:pt>
                <c:pt idx="1">
                  <c:v>159420</c:v>
                </c:pt>
                <c:pt idx="2">
                  <c:v>159152</c:v>
                </c:pt>
                <c:pt idx="3">
                  <c:v>340571</c:v>
                </c:pt>
                <c:pt idx="4">
                  <c:v>108862</c:v>
                </c:pt>
                <c:pt idx="5">
                  <c:v>187728</c:v>
                </c:pt>
                <c:pt idx="6">
                  <c:v>262184</c:v>
                </c:pt>
              </c:numCache>
            </c:numRef>
          </c:val>
          <c:extLst>
            <c:ext xmlns:c16="http://schemas.microsoft.com/office/drawing/2014/chart" uri="{C3380CC4-5D6E-409C-BE32-E72D297353CC}">
              <c16:uniqueId val="{00000000-6262-46CF-8C80-71DCAB76749E}"/>
            </c:ext>
          </c:extLst>
        </c:ser>
        <c:dLbls>
          <c:dLblPos val="outEnd"/>
          <c:showLegendKey val="0"/>
          <c:showVal val="1"/>
          <c:showCatName val="0"/>
          <c:showSerName val="0"/>
          <c:showPercent val="0"/>
          <c:showBubbleSize val="0"/>
        </c:dLbls>
        <c:gapWidth val="100"/>
        <c:overlap val="-24"/>
        <c:axId val="165966352"/>
        <c:axId val="165971760"/>
      </c:barChart>
      <c:catAx>
        <c:axId val="165966352"/>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5971760"/>
        <c:crosses val="autoZero"/>
        <c:auto val="1"/>
        <c:lblAlgn val="ctr"/>
        <c:lblOffset val="100"/>
        <c:noMultiLvlLbl val="0"/>
      </c:catAx>
      <c:valAx>
        <c:axId val="165971760"/>
        <c:scaling>
          <c:orientation val="minMax"/>
        </c:scaling>
        <c:delete val="1"/>
        <c:axPos val="l"/>
        <c:numFmt formatCode="0" sourceLinked="1"/>
        <c:majorTickMark val="none"/>
        <c:minorTickMark val="none"/>
        <c:tickLblPos val="nextTo"/>
        <c:crossAx val="165966352"/>
        <c:crosses val="autoZero"/>
        <c:crossBetween val="between"/>
      </c:valAx>
      <c:spPr>
        <a:noFill/>
        <a:ln>
          <a:noFill/>
        </a:ln>
        <a:effectLst/>
      </c:spPr>
    </c:plotArea>
    <c:plotVisOnly val="1"/>
    <c:dispBlanksAs val="gap"/>
    <c:showDLblsOverMax val="0"/>
  </c:chart>
  <c:spPr>
    <a:solidFill>
      <a:schemeClr val="accent6">
        <a:lumMod val="40000"/>
        <a:lumOff val="60000"/>
      </a:schemeClr>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dashboard.xlsx]Pivot Tables!month</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Month wise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Tables'!$N$2</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Tables'!$M$3:$M$15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Tables'!$N$3:$N$15</c:f>
              <c:numCache>
                <c:formatCode>0</c:formatCode>
                <c:ptCount val="12"/>
                <c:pt idx="0">
                  <c:v>161810</c:v>
                </c:pt>
                <c:pt idx="1">
                  <c:v>94703</c:v>
                </c:pt>
                <c:pt idx="2">
                  <c:v>73513</c:v>
                </c:pt>
                <c:pt idx="3">
                  <c:v>220518</c:v>
                </c:pt>
                <c:pt idx="4">
                  <c:v>249650</c:v>
                </c:pt>
                <c:pt idx="5">
                  <c:v>138445</c:v>
                </c:pt>
                <c:pt idx="6">
                  <c:v>61844.5</c:v>
                </c:pt>
                <c:pt idx="7">
                  <c:v>44762</c:v>
                </c:pt>
                <c:pt idx="8">
                  <c:v>26672</c:v>
                </c:pt>
                <c:pt idx="9">
                  <c:v>73672</c:v>
                </c:pt>
                <c:pt idx="10">
                  <c:v>14491</c:v>
                </c:pt>
                <c:pt idx="11">
                  <c:v>145595</c:v>
                </c:pt>
              </c:numCache>
            </c:numRef>
          </c:val>
          <c:extLst>
            <c:ext xmlns:c16="http://schemas.microsoft.com/office/drawing/2014/chart" uri="{C3380CC4-5D6E-409C-BE32-E72D297353CC}">
              <c16:uniqueId val="{00000000-C326-4AB8-9A06-F2003DBCDF4B}"/>
            </c:ext>
          </c:extLst>
        </c:ser>
        <c:dLbls>
          <c:dLblPos val="outEnd"/>
          <c:showLegendKey val="0"/>
          <c:showVal val="1"/>
          <c:showCatName val="0"/>
          <c:showSerName val="0"/>
          <c:showPercent val="0"/>
          <c:showBubbleSize val="0"/>
        </c:dLbls>
        <c:gapWidth val="100"/>
        <c:overlap val="-24"/>
        <c:axId val="173582896"/>
        <c:axId val="173581648"/>
      </c:barChart>
      <c:catAx>
        <c:axId val="173582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3581648"/>
        <c:crosses val="autoZero"/>
        <c:auto val="1"/>
        <c:lblAlgn val="ctr"/>
        <c:lblOffset val="100"/>
        <c:noMultiLvlLbl val="0"/>
      </c:catAx>
      <c:valAx>
        <c:axId val="173581648"/>
        <c:scaling>
          <c:orientation val="minMax"/>
        </c:scaling>
        <c:delete val="1"/>
        <c:axPos val="l"/>
        <c:numFmt formatCode="0" sourceLinked="1"/>
        <c:majorTickMark val="none"/>
        <c:minorTickMark val="none"/>
        <c:tickLblPos val="nextTo"/>
        <c:crossAx val="173582896"/>
        <c:crosses val="autoZero"/>
        <c:crossBetween val="between"/>
      </c:valAx>
      <c:spPr>
        <a:noFill/>
        <a:ln>
          <a:noFill/>
        </a:ln>
        <a:effectLst/>
      </c:spPr>
    </c:plotArea>
    <c:plotVisOnly val="1"/>
    <c:dispBlanksAs val="gap"/>
    <c:showDLblsOverMax val="0"/>
  </c:chart>
  <c:spPr>
    <a:solidFill>
      <a:schemeClr val="accent6">
        <a:lumMod val="40000"/>
        <a:lumOff val="60000"/>
      </a:schemeClr>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[SaleData dashboard.xlsx]Pivot Tables!year</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Year wise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1750" cap="rnd">
            <a:solidFill>
              <a:schemeClr val="accent1"/>
            </a:solidFill>
            <a:round/>
          </a:ln>
          <a:effectLst>
            <a:outerShdw blurRad="40000" dist="23000" dir="5400000" rotWithShape="0">
              <a:srgbClr val="000000">
                <a:alpha val="35000"/>
              </a:srgbClr>
            </a:outerShdw>
          </a:effectLst>
        </c:spPr>
        <c:marker>
          <c:symbol val="none"/>
        </c:marker>
      </c:pivotFmt>
      <c:pivotFmt>
        <c:idx val="4"/>
        <c:spPr>
          <a:ln w="31750" cap="rnd">
            <a:solidFill>
              <a:schemeClr val="accent1"/>
            </a:solidFill>
            <a:round/>
          </a:ln>
          <a:effectLst>
            <a:outerShdw blurRad="40000" dist="23000" dir="5400000" rotWithShape="0">
              <a:srgbClr val="000000">
                <a:alpha val="35000"/>
              </a:srgbClr>
            </a:outerShdw>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Tables'!$E$9</c:f>
              <c:strCache>
                <c:ptCount val="1"/>
                <c:pt idx="0">
                  <c:v>Total</c:v>
                </c:pt>
              </c:strCache>
            </c:strRef>
          </c:tx>
          <c:spPr>
            <a:ln w="31750" cap="rnd">
              <a:solidFill>
                <a:schemeClr val="accent1"/>
              </a:solidFill>
              <a:round/>
            </a:ln>
            <a:effectLst>
              <a:outerShdw blurRad="40000" dist="23000" dir="5400000" rotWithShape="0">
                <a:srgbClr val="000000">
                  <a:alpha val="35000"/>
                </a:srgbClr>
              </a:outerShdw>
            </a:effectLst>
          </c:spPr>
          <c:marker>
            <c:symbol val="none"/>
          </c:marker>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'Pivot Tables'!$D$10:$D$12</c:f>
              <c:strCache>
                <c:ptCount val="2"/>
                <c:pt idx="0">
                  <c:v>2018</c:v>
                </c:pt>
                <c:pt idx="1">
                  <c:v>2019</c:v>
                </c:pt>
              </c:strCache>
            </c:strRef>
          </c:cat>
          <c:val>
            <c:numRef>
              <c:f>'Pivot Tables'!$E$10:$E$12</c:f>
              <c:numCache>
                <c:formatCode>0</c:formatCode>
                <c:ptCount val="2"/>
                <c:pt idx="0">
                  <c:v>879029</c:v>
                </c:pt>
                <c:pt idx="1">
                  <c:v>426646.5</c:v>
                </c:pt>
              </c:numCache>
            </c:numRef>
          </c:val>
          <c:smooth val="0"/>
          <c:extLst>
            <c:ext xmlns:c16="http://schemas.microsoft.com/office/drawing/2014/chart" uri="{C3380CC4-5D6E-409C-BE32-E72D297353CC}">
              <c16:uniqueId val="{00000000-360A-40E8-A643-F4C987017340}"/>
            </c:ext>
          </c:extLst>
        </c:ser>
        <c:dLbls>
          <c:dLblPos val="t"/>
          <c:showLegendKey val="0"/>
          <c:showVal val="1"/>
          <c:showCatName val="0"/>
          <c:showSerName val="0"/>
          <c:showPercent val="0"/>
          <c:showBubbleSize val="0"/>
        </c:dLbls>
        <c:smooth val="0"/>
        <c:axId val="169726720"/>
        <c:axId val="169736288"/>
      </c:lineChart>
      <c:catAx>
        <c:axId val="1697267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9736288"/>
        <c:crosses val="autoZero"/>
        <c:auto val="1"/>
        <c:lblAlgn val="ctr"/>
        <c:lblOffset val="100"/>
        <c:noMultiLvlLbl val="0"/>
      </c:catAx>
      <c:valAx>
        <c:axId val="169736288"/>
        <c:scaling>
          <c:orientation val="minMax"/>
        </c:scaling>
        <c:delete val="1"/>
        <c:axPos val="l"/>
        <c:numFmt formatCode="0" sourceLinked="1"/>
        <c:majorTickMark val="none"/>
        <c:minorTickMark val="none"/>
        <c:tickLblPos val="nextTo"/>
        <c:crossAx val="169726720"/>
        <c:crosses val="autoZero"/>
        <c:crossBetween val="between"/>
      </c:valAx>
      <c:spPr>
        <a:noFill/>
        <a:ln>
          <a:noFill/>
        </a:ln>
        <a:effectLst/>
      </c:spPr>
    </c:plotArea>
    <c:plotVisOnly val="1"/>
    <c:dispBlanksAs val="gap"/>
    <c:showDLblsOverMax val="0"/>
  </c:chart>
  <c:spPr>
    <a:solidFill>
      <a:schemeClr val="accent6">
        <a:lumMod val="40000"/>
        <a:lumOff val="60000"/>
      </a:schemeClr>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20</xdr:col>
      <xdr:colOff>268940</xdr:colOff>
      <xdr:row>26</xdr:row>
      <xdr:rowOff>29186</xdr:rowOff>
    </xdr:from>
    <xdr:to>
      <xdr:col>26</xdr:col>
      <xdr:colOff>17517</xdr:colOff>
      <xdr:row>32</xdr:row>
      <xdr:rowOff>69421</xdr:rowOff>
    </xdr:to>
    <mc:AlternateContent xmlns:mc="http://schemas.openxmlformats.org/markup-compatibility/2006" xmlns:a14="http://schemas.microsoft.com/office/drawing/2010/main">
      <mc:Choice Requires="a14">
        <xdr:graphicFrame macro="">
          <xdr:nvGraphicFramePr>
            <xdr:cNvPr id="15"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531009" y="4811393"/>
              <a:ext cx="3427198" cy="11438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242047</xdr:colOff>
      <xdr:row>26</xdr:row>
      <xdr:rowOff>35138</xdr:rowOff>
    </xdr:from>
    <xdr:to>
      <xdr:col>17</xdr:col>
      <xdr:colOff>502024</xdr:colOff>
      <xdr:row>32</xdr:row>
      <xdr:rowOff>71716</xdr:rowOff>
    </xdr:to>
    <mc:AlternateContent xmlns:mc="http://schemas.openxmlformats.org/markup-compatibility/2006" xmlns:a14="http://schemas.microsoft.com/office/drawing/2010/main">
      <mc:Choice Requires="a14">
        <xdr:graphicFrame macro="">
          <xdr:nvGraphicFramePr>
            <xdr:cNvPr id="30" name="Item"/>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6986185" y="4817345"/>
              <a:ext cx="3938598" cy="11401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575981</xdr:colOff>
      <xdr:row>26</xdr:row>
      <xdr:rowOff>33966</xdr:rowOff>
    </xdr:from>
    <xdr:to>
      <xdr:col>20</xdr:col>
      <xdr:colOff>188259</xdr:colOff>
      <xdr:row>32</xdr:row>
      <xdr:rowOff>62753</xdr:rowOff>
    </xdr:to>
    <mc:AlternateContent xmlns:mc="http://schemas.openxmlformats.org/markup-compatibility/2006" xmlns:a14="http://schemas.microsoft.com/office/drawing/2010/main">
      <mc:Choice Requires="a14">
        <xdr:graphicFrame macro="">
          <xdr:nvGraphicFramePr>
            <xdr:cNvPr id="31"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998740" y="4816173"/>
              <a:ext cx="1451588" cy="11323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28389</xdr:rowOff>
    </xdr:from>
    <xdr:to>
      <xdr:col>11</xdr:col>
      <xdr:colOff>179294</xdr:colOff>
      <xdr:row>32</xdr:row>
      <xdr:rowOff>80682</xdr:rowOff>
    </xdr:to>
    <mc:AlternateContent xmlns:mc="http://schemas.openxmlformats.org/markup-compatibility/2006" xmlns:a14="http://schemas.microsoft.com/office/drawing/2010/main">
      <mc:Choice Requires="a14">
        <xdr:graphicFrame macro="">
          <xdr:nvGraphicFramePr>
            <xdr:cNvPr id="33"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0" y="4810596"/>
              <a:ext cx="6923432" cy="1155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35859</xdr:colOff>
      <xdr:row>13</xdr:row>
      <xdr:rowOff>160368</xdr:rowOff>
    </xdr:from>
    <xdr:to>
      <xdr:col>5</xdr:col>
      <xdr:colOff>587859</xdr:colOff>
      <xdr:row>25</xdr:row>
      <xdr:rowOff>161365</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9464</xdr:colOff>
      <xdr:row>2</xdr:row>
      <xdr:rowOff>26396</xdr:rowOff>
    </xdr:from>
    <xdr:to>
      <xdr:col>11</xdr:col>
      <xdr:colOff>561464</xdr:colOff>
      <xdr:row>13</xdr:row>
      <xdr:rowOff>137462</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601133</xdr:colOff>
      <xdr:row>2</xdr:row>
      <xdr:rowOff>26397</xdr:rowOff>
    </xdr:from>
    <xdr:to>
      <xdr:col>17</xdr:col>
      <xdr:colOff>543533</xdr:colOff>
      <xdr:row>13</xdr:row>
      <xdr:rowOff>137463</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592666</xdr:colOff>
      <xdr:row>2</xdr:row>
      <xdr:rowOff>26400</xdr:rowOff>
    </xdr:from>
    <xdr:to>
      <xdr:col>25</xdr:col>
      <xdr:colOff>609599</xdr:colOff>
      <xdr:row>25</xdr:row>
      <xdr:rowOff>161365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500</xdr:colOff>
      <xdr:row>13</xdr:row>
      <xdr:rowOff>169833</xdr:rowOff>
    </xdr:from>
    <xdr:to>
      <xdr:col>17</xdr:col>
      <xdr:colOff>552500</xdr:colOff>
      <xdr:row>25</xdr:row>
      <xdr:rowOff>161365</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44824</xdr:colOff>
      <xdr:row>2</xdr:row>
      <xdr:rowOff>26395</xdr:rowOff>
    </xdr:from>
    <xdr:to>
      <xdr:col>5</xdr:col>
      <xdr:colOff>595157</xdr:colOff>
      <xdr:row>13</xdr:row>
      <xdr:rowOff>137461</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9464</xdr:colOff>
      <xdr:row>13</xdr:row>
      <xdr:rowOff>169333</xdr:rowOff>
    </xdr:from>
    <xdr:to>
      <xdr:col>11</xdr:col>
      <xdr:colOff>561464</xdr:colOff>
      <xdr:row>25</xdr:row>
      <xdr:rowOff>161365</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43793</xdr:colOff>
      <xdr:row>0</xdr:row>
      <xdr:rowOff>17517</xdr:rowOff>
    </xdr:from>
    <xdr:to>
      <xdr:col>25</xdr:col>
      <xdr:colOff>604345</xdr:colOff>
      <xdr:row>2</xdr:row>
      <xdr:rowOff>0</xdr:rowOff>
    </xdr:to>
    <xdr:sp macro="" textlink="">
      <xdr:nvSpPr>
        <xdr:cNvPr id="3" name="TextBox 2"/>
        <xdr:cNvSpPr txBox="1"/>
      </xdr:nvSpPr>
      <xdr:spPr>
        <a:xfrm>
          <a:off x="43793" y="17517"/>
          <a:ext cx="15888138" cy="350345"/>
        </a:xfrm>
        <a:prstGeom prst="rect">
          <a:avLst/>
        </a:prstGeom>
        <a:solidFill>
          <a:schemeClr val="accent6">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a:defRPr sz="1600" b="1" i="0" u="none" strike="noStrike" kern="1200" baseline="0">
              <a:solidFill>
                <a:srgbClr val="1F497D"/>
              </a:solidFill>
              <a:latin typeface="+mn-lt"/>
              <a:ea typeface="+mn-ea"/>
              <a:cs typeface="+mn-cs"/>
            </a:defRPr>
          </a:pPr>
          <a:r>
            <a:rPr lang="en-IN" sz="1800" b="1" i="0" u="none" strike="noStrike" kern="1200" baseline="0">
              <a:solidFill>
                <a:srgbClr val="1F497D"/>
              </a:solidFill>
              <a:latin typeface="Arial Black" panose="020B0A04020102020204" pitchFamily="34" charset="0"/>
              <a:ea typeface="+mn-ea"/>
              <a:cs typeface="+mn-cs"/>
            </a:rPr>
            <a:t>Sales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544.46890162037" createdVersion="6" refreshedVersion="6" minRefreshableVersion="3" recordCount="43">
  <cacheSource type="worksheet">
    <worksheetSource ref="A1:K44" sheet="Raw Data"/>
  </cacheSource>
  <cacheFields count="11">
    <cacheField name="OrderDate" numFmtId="165">
      <sharedItems containsSemiMixedTypes="0" containsNonDate="0" containsDate="1" containsString="0" minDate="2018-01-06T00:00:00" maxDate="2019-12-22T00:00:00"/>
    </cacheField>
    <cacheField name="Region" numFmtId="0">
      <sharedItems count="3">
        <s v="East"/>
        <s v="Central"/>
        <s v="West"/>
      </sharedItems>
    </cacheField>
    <cacheField name="Manager" numFmtId="0">
      <sharedItems count="4">
        <s v="Martha"/>
        <s v="Hermann"/>
        <s v="Timothy"/>
        <s v="Douglas"/>
      </sharedItems>
    </cacheField>
    <cacheField name="SalesMan" numFmtId="0">
      <sharedItems count="11">
        <s v="Alexander"/>
        <s v="Shelli"/>
        <s v="Luis"/>
        <s v="David"/>
        <s v="Stephen"/>
        <s v="Steven"/>
        <s v="Michael"/>
        <s v="Sigal"/>
        <s v="Diana"/>
        <s v="Karen"/>
        <s v="John"/>
      </sharedItems>
    </cacheField>
    <cacheField name="Item" numFmtId="0">
      <sharedItems count="5">
        <s v="Television"/>
        <s v="Home Theater"/>
        <s v="Cell Phone"/>
        <s v="Desk"/>
        <s v="Video Games"/>
      </sharedItems>
    </cacheField>
    <cacheField name="Units" numFmtId="0">
      <sharedItems containsSemiMixedTypes="0" containsString="0" containsNumber="1" containsInteger="1" minValue="2" maxValue="96"/>
    </cacheField>
    <cacheField name="Unit_price" numFmtId="164">
      <sharedItems containsSemiMixedTypes="0" containsString="0" containsNumber="1" minValue="58.5" maxValue="1198"/>
    </cacheField>
    <cacheField name="Sale_amt" numFmtId="164">
      <sharedItems containsSemiMixedTypes="0" containsString="0" containsNumber="1" minValue="250" maxValue="113810" count="40">
        <n v="113810"/>
        <n v="25000"/>
        <n v="43128"/>
        <n v="6075"/>
        <n v="67088"/>
        <n v="30000"/>
        <n v="89850"/>
        <n v="107820"/>
        <n v="38336"/>
        <n v="14500"/>
        <n v="40500"/>
        <n v="41930"/>
        <n v="250"/>
        <n v="936"/>
        <n v="14000"/>
        <n v="14400"/>
        <n v="3375"/>
        <n v="5616"/>
        <n v="80266"/>
        <n v="4329"/>
        <n v="23000"/>
        <n v="43500"/>
        <n v="2000"/>
        <n v="3500"/>
        <n v="2925"/>
        <n v="79068"/>
        <n v="21600"/>
        <n v="63494"/>
        <n v="40000"/>
        <n v="625"/>
        <n v="3627"/>
        <n v="3217.5"/>
        <n v="2457"/>
        <n v="375"/>
        <n v="8386"/>
        <n v="17100"/>
        <n v="28500"/>
        <n v="16772"/>
        <n v="5500"/>
        <n v="47000"/>
      </sharedItems>
    </cacheField>
    <cacheField name="Year" numFmtId="0">
      <sharedItems count="2">
        <s v="2018"/>
        <s v="2019"/>
      </sharedItems>
    </cacheField>
    <cacheField name="Day" numFmtId="0">
      <sharedItems count="7">
        <s v="Sat"/>
        <s v="Tue"/>
        <s v="Fri"/>
        <s v="Mon"/>
        <s v="Thu"/>
        <s v="Sun"/>
        <s v="Wed"/>
      </sharedItems>
    </cacheField>
    <cacheField name="Month" numFmtId="0">
      <sharedItems count="12">
        <s v="Jan"/>
        <s v="Feb"/>
        <s v="Mar"/>
        <s v="Apr"/>
        <s v="May"/>
        <s v="Jun"/>
        <s v="Jul"/>
        <s v="Aug"/>
        <s v="Sep"/>
        <s v="Oct"/>
        <s v="Nov"/>
        <s v="Dec"/>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3">
  <r>
    <d v="2018-01-06T00:00:00"/>
    <x v="0"/>
    <x v="0"/>
    <x v="0"/>
    <x v="0"/>
    <n v="95"/>
    <n v="1198"/>
    <x v="0"/>
    <x v="0"/>
    <x v="0"/>
    <x v="0"/>
  </r>
  <r>
    <d v="2018-01-23T00:00:00"/>
    <x v="1"/>
    <x v="1"/>
    <x v="1"/>
    <x v="1"/>
    <n v="50"/>
    <n v="500"/>
    <x v="1"/>
    <x v="0"/>
    <x v="1"/>
    <x v="0"/>
  </r>
  <r>
    <d v="2018-02-09T00:00:00"/>
    <x v="1"/>
    <x v="1"/>
    <x v="2"/>
    <x v="0"/>
    <n v="36"/>
    <n v="1198"/>
    <x v="2"/>
    <x v="0"/>
    <x v="2"/>
    <x v="1"/>
  </r>
  <r>
    <d v="2018-02-26T00:00:00"/>
    <x v="1"/>
    <x v="2"/>
    <x v="3"/>
    <x v="2"/>
    <n v="27"/>
    <n v="225"/>
    <x v="3"/>
    <x v="0"/>
    <x v="3"/>
    <x v="1"/>
  </r>
  <r>
    <d v="2018-03-15T00:00:00"/>
    <x v="2"/>
    <x v="2"/>
    <x v="4"/>
    <x v="0"/>
    <n v="56"/>
    <n v="1198"/>
    <x v="4"/>
    <x v="0"/>
    <x v="4"/>
    <x v="2"/>
  </r>
  <r>
    <d v="2018-04-01T00:00:00"/>
    <x v="0"/>
    <x v="0"/>
    <x v="0"/>
    <x v="1"/>
    <n v="60"/>
    <n v="500"/>
    <x v="5"/>
    <x v="0"/>
    <x v="5"/>
    <x v="3"/>
  </r>
  <r>
    <d v="2018-04-18T00:00:00"/>
    <x v="1"/>
    <x v="0"/>
    <x v="5"/>
    <x v="0"/>
    <n v="75"/>
    <n v="1198"/>
    <x v="6"/>
    <x v="0"/>
    <x v="6"/>
    <x v="3"/>
  </r>
  <r>
    <d v="2018-05-05T00:00:00"/>
    <x v="1"/>
    <x v="1"/>
    <x v="2"/>
    <x v="0"/>
    <n v="90"/>
    <n v="1198"/>
    <x v="7"/>
    <x v="0"/>
    <x v="0"/>
    <x v="4"/>
  </r>
  <r>
    <d v="2018-05-22T00:00:00"/>
    <x v="2"/>
    <x v="3"/>
    <x v="6"/>
    <x v="0"/>
    <n v="32"/>
    <n v="1198"/>
    <x v="8"/>
    <x v="0"/>
    <x v="1"/>
    <x v="4"/>
  </r>
  <r>
    <d v="2018-06-08T00:00:00"/>
    <x v="0"/>
    <x v="0"/>
    <x v="0"/>
    <x v="1"/>
    <n v="60"/>
    <n v="500"/>
    <x v="5"/>
    <x v="0"/>
    <x v="2"/>
    <x v="5"/>
  </r>
  <r>
    <d v="2018-06-25T00:00:00"/>
    <x v="1"/>
    <x v="1"/>
    <x v="7"/>
    <x v="0"/>
    <n v="90"/>
    <n v="1198"/>
    <x v="7"/>
    <x v="0"/>
    <x v="3"/>
    <x v="5"/>
  </r>
  <r>
    <d v="2018-07-12T00:00:00"/>
    <x v="0"/>
    <x v="0"/>
    <x v="8"/>
    <x v="1"/>
    <n v="29"/>
    <n v="500"/>
    <x v="9"/>
    <x v="0"/>
    <x v="4"/>
    <x v="6"/>
  </r>
  <r>
    <d v="2018-07-29T00:00:00"/>
    <x v="0"/>
    <x v="3"/>
    <x v="9"/>
    <x v="1"/>
    <n v="81"/>
    <n v="500"/>
    <x v="10"/>
    <x v="0"/>
    <x v="5"/>
    <x v="6"/>
  </r>
  <r>
    <d v="2018-08-15T00:00:00"/>
    <x v="0"/>
    <x v="0"/>
    <x v="0"/>
    <x v="0"/>
    <n v="35"/>
    <n v="1198"/>
    <x v="11"/>
    <x v="0"/>
    <x v="6"/>
    <x v="7"/>
  </r>
  <r>
    <d v="2018-09-01T00:00:00"/>
    <x v="1"/>
    <x v="3"/>
    <x v="10"/>
    <x v="3"/>
    <n v="2"/>
    <n v="125"/>
    <x v="12"/>
    <x v="0"/>
    <x v="0"/>
    <x v="8"/>
  </r>
  <r>
    <d v="2018-09-18T00:00:00"/>
    <x v="0"/>
    <x v="0"/>
    <x v="0"/>
    <x v="4"/>
    <n v="16"/>
    <n v="58.5"/>
    <x v="13"/>
    <x v="0"/>
    <x v="1"/>
    <x v="8"/>
  </r>
  <r>
    <d v="2018-10-05T00:00:00"/>
    <x v="1"/>
    <x v="1"/>
    <x v="7"/>
    <x v="1"/>
    <n v="28"/>
    <n v="500"/>
    <x v="14"/>
    <x v="0"/>
    <x v="2"/>
    <x v="9"/>
  </r>
  <r>
    <d v="2018-10-22T00:00:00"/>
    <x v="0"/>
    <x v="0"/>
    <x v="0"/>
    <x v="2"/>
    <n v="64"/>
    <n v="225"/>
    <x v="15"/>
    <x v="0"/>
    <x v="3"/>
    <x v="9"/>
  </r>
  <r>
    <d v="2018-11-08T00:00:00"/>
    <x v="0"/>
    <x v="3"/>
    <x v="9"/>
    <x v="2"/>
    <n v="15"/>
    <n v="225"/>
    <x v="16"/>
    <x v="0"/>
    <x v="4"/>
    <x v="10"/>
  </r>
  <r>
    <d v="2018-11-25T00:00:00"/>
    <x v="1"/>
    <x v="1"/>
    <x v="1"/>
    <x v="4"/>
    <n v="96"/>
    <n v="58.5"/>
    <x v="17"/>
    <x v="0"/>
    <x v="5"/>
    <x v="10"/>
  </r>
  <r>
    <d v="2018-12-12T00:00:00"/>
    <x v="1"/>
    <x v="3"/>
    <x v="10"/>
    <x v="0"/>
    <n v="67"/>
    <n v="1198"/>
    <x v="18"/>
    <x v="0"/>
    <x v="6"/>
    <x v="11"/>
  </r>
  <r>
    <d v="2018-12-29T00:00:00"/>
    <x v="0"/>
    <x v="3"/>
    <x v="9"/>
    <x v="4"/>
    <n v="74"/>
    <n v="58.5"/>
    <x v="19"/>
    <x v="0"/>
    <x v="0"/>
    <x v="11"/>
  </r>
  <r>
    <d v="2019-01-15T00:00:00"/>
    <x v="1"/>
    <x v="2"/>
    <x v="3"/>
    <x v="1"/>
    <n v="46"/>
    <n v="500"/>
    <x v="20"/>
    <x v="1"/>
    <x v="1"/>
    <x v="0"/>
  </r>
  <r>
    <d v="2019-02-01T00:00:00"/>
    <x v="1"/>
    <x v="3"/>
    <x v="10"/>
    <x v="1"/>
    <n v="87"/>
    <n v="500"/>
    <x v="21"/>
    <x v="1"/>
    <x v="2"/>
    <x v="1"/>
  </r>
  <r>
    <d v="2019-02-18T00:00:00"/>
    <x v="0"/>
    <x v="0"/>
    <x v="0"/>
    <x v="1"/>
    <n v="4"/>
    <n v="500"/>
    <x v="22"/>
    <x v="1"/>
    <x v="3"/>
    <x v="1"/>
  </r>
  <r>
    <d v="2019-03-07T00:00:00"/>
    <x v="2"/>
    <x v="2"/>
    <x v="4"/>
    <x v="1"/>
    <n v="7"/>
    <n v="500"/>
    <x v="23"/>
    <x v="1"/>
    <x v="4"/>
    <x v="2"/>
  </r>
  <r>
    <d v="2019-03-24T00:00:00"/>
    <x v="1"/>
    <x v="1"/>
    <x v="2"/>
    <x v="4"/>
    <n v="50"/>
    <n v="58.5"/>
    <x v="24"/>
    <x v="1"/>
    <x v="5"/>
    <x v="2"/>
  </r>
  <r>
    <d v="2019-04-10T00:00:00"/>
    <x v="1"/>
    <x v="0"/>
    <x v="5"/>
    <x v="0"/>
    <n v="66"/>
    <n v="1198"/>
    <x v="25"/>
    <x v="1"/>
    <x v="6"/>
    <x v="3"/>
  </r>
  <r>
    <d v="2019-04-27T00:00:00"/>
    <x v="0"/>
    <x v="0"/>
    <x v="8"/>
    <x v="2"/>
    <n v="96"/>
    <n v="225"/>
    <x v="26"/>
    <x v="1"/>
    <x v="0"/>
    <x v="3"/>
  </r>
  <r>
    <d v="2019-05-14T00:00:00"/>
    <x v="1"/>
    <x v="2"/>
    <x v="3"/>
    <x v="0"/>
    <n v="53"/>
    <n v="1198"/>
    <x v="27"/>
    <x v="1"/>
    <x v="1"/>
    <x v="4"/>
  </r>
  <r>
    <d v="2019-05-31T00:00:00"/>
    <x v="1"/>
    <x v="2"/>
    <x v="3"/>
    <x v="1"/>
    <n v="80"/>
    <n v="500"/>
    <x v="28"/>
    <x v="1"/>
    <x v="2"/>
    <x v="4"/>
  </r>
  <r>
    <d v="2019-06-17T00:00:00"/>
    <x v="1"/>
    <x v="1"/>
    <x v="1"/>
    <x v="3"/>
    <n v="5"/>
    <n v="125"/>
    <x v="29"/>
    <x v="1"/>
    <x v="3"/>
    <x v="5"/>
  </r>
  <r>
    <d v="2019-07-04T00:00:00"/>
    <x v="0"/>
    <x v="0"/>
    <x v="0"/>
    <x v="4"/>
    <n v="62"/>
    <n v="58.5"/>
    <x v="30"/>
    <x v="1"/>
    <x v="4"/>
    <x v="6"/>
  </r>
  <r>
    <d v="2019-07-21T00:00:00"/>
    <x v="1"/>
    <x v="1"/>
    <x v="7"/>
    <x v="4"/>
    <n v="55"/>
    <n v="58.5"/>
    <x v="31"/>
    <x v="1"/>
    <x v="5"/>
    <x v="6"/>
  </r>
  <r>
    <d v="2019-08-07T00:00:00"/>
    <x v="1"/>
    <x v="1"/>
    <x v="1"/>
    <x v="4"/>
    <n v="42"/>
    <n v="58.5"/>
    <x v="32"/>
    <x v="1"/>
    <x v="6"/>
    <x v="7"/>
  </r>
  <r>
    <d v="2019-08-24T00:00:00"/>
    <x v="2"/>
    <x v="2"/>
    <x v="4"/>
    <x v="3"/>
    <n v="3"/>
    <n v="125"/>
    <x v="33"/>
    <x v="1"/>
    <x v="0"/>
    <x v="7"/>
  </r>
  <r>
    <d v="2019-09-10T00:00:00"/>
    <x v="1"/>
    <x v="2"/>
    <x v="3"/>
    <x v="0"/>
    <n v="7"/>
    <n v="1198"/>
    <x v="34"/>
    <x v="1"/>
    <x v="1"/>
    <x v="8"/>
  </r>
  <r>
    <d v="2019-09-27T00:00:00"/>
    <x v="2"/>
    <x v="2"/>
    <x v="4"/>
    <x v="2"/>
    <n v="76"/>
    <n v="225"/>
    <x v="35"/>
    <x v="1"/>
    <x v="2"/>
    <x v="8"/>
  </r>
  <r>
    <d v="2019-10-14T00:00:00"/>
    <x v="2"/>
    <x v="3"/>
    <x v="6"/>
    <x v="1"/>
    <n v="57"/>
    <n v="500"/>
    <x v="36"/>
    <x v="1"/>
    <x v="3"/>
    <x v="9"/>
  </r>
  <r>
    <d v="2019-10-31T00:00:00"/>
    <x v="1"/>
    <x v="0"/>
    <x v="5"/>
    <x v="0"/>
    <n v="14"/>
    <n v="1198"/>
    <x v="37"/>
    <x v="1"/>
    <x v="4"/>
    <x v="9"/>
  </r>
  <r>
    <d v="2019-11-17T00:00:00"/>
    <x v="1"/>
    <x v="1"/>
    <x v="2"/>
    <x v="1"/>
    <n v="11"/>
    <n v="500"/>
    <x v="38"/>
    <x v="1"/>
    <x v="5"/>
    <x v="10"/>
  </r>
  <r>
    <d v="2019-12-04T00:00:00"/>
    <x v="1"/>
    <x v="1"/>
    <x v="2"/>
    <x v="1"/>
    <n v="94"/>
    <n v="500"/>
    <x v="39"/>
    <x v="1"/>
    <x v="6"/>
    <x v="11"/>
  </r>
  <r>
    <d v="2019-12-21T00:00:00"/>
    <x v="1"/>
    <x v="0"/>
    <x v="5"/>
    <x v="1"/>
    <n v="28"/>
    <n v="500"/>
    <x v="14"/>
    <x v="1"/>
    <x v="0"/>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onth"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M2:N15" firstHeaderRow="1" firstDataRow="1" firstDataCol="1"/>
  <pivotFields count="11">
    <pivotField numFmtId="165" showAll="0"/>
    <pivotField showAll="0">
      <items count="4">
        <item x="1"/>
        <item x="0"/>
        <item x="2"/>
        <item t="default"/>
      </items>
    </pivotField>
    <pivotField showAll="0">
      <items count="5">
        <item x="3"/>
        <item x="1"/>
        <item x="0"/>
        <item x="2"/>
        <item t="default"/>
      </items>
    </pivotField>
    <pivotField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164" showAll="0"/>
    <pivotField dataField="1" numFmtId="164" showAll="0"/>
    <pivotField showAll="0">
      <items count="3">
        <item x="0"/>
        <item x="1"/>
        <item t="default"/>
      </items>
    </pivotField>
    <pivotField showAll="0">
      <items count="8">
        <item x="5"/>
        <item x="3"/>
        <item x="1"/>
        <item x="6"/>
        <item x="4"/>
        <item x="2"/>
        <item x="0"/>
        <item t="default"/>
      </items>
    </pivotField>
    <pivotField axis="axisRow" showAll="0" sortType="ascending">
      <items count="13">
        <item x="0"/>
        <item x="1"/>
        <item x="2"/>
        <item x="3"/>
        <item x="4"/>
        <item x="5"/>
        <item x="6"/>
        <item x="7"/>
        <item x="8"/>
        <item x="9"/>
        <item x="10"/>
        <item x="11"/>
        <item t="default"/>
      </items>
    </pivotField>
  </pivotFields>
  <rowFields count="1">
    <field x="10"/>
  </rowFields>
  <rowItems count="13">
    <i>
      <x/>
    </i>
    <i>
      <x v="1"/>
    </i>
    <i>
      <x v="2"/>
    </i>
    <i>
      <x v="3"/>
    </i>
    <i>
      <x v="4"/>
    </i>
    <i>
      <x v="5"/>
    </i>
    <i>
      <x v="6"/>
    </i>
    <i>
      <x v="7"/>
    </i>
    <i>
      <x v="8"/>
    </i>
    <i>
      <x v="9"/>
    </i>
    <i>
      <x v="10"/>
    </i>
    <i>
      <x v="11"/>
    </i>
    <i t="grand">
      <x/>
    </i>
  </rowItems>
  <colItems count="1">
    <i/>
  </colItems>
  <dataFields count="1">
    <dataField name="Sum of Sale_amt" fld="7" baseField="0" baseItem="0" numFmtId="1"/>
  </dataFields>
  <chartFormats count="1">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da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13:H21" firstHeaderRow="1" firstDataRow="1" firstDataCol="1"/>
  <pivotFields count="11">
    <pivotField numFmtId="165" showAll="0"/>
    <pivotField showAll="0">
      <items count="4">
        <item x="1"/>
        <item x="0"/>
        <item x="2"/>
        <item t="default"/>
      </items>
    </pivotField>
    <pivotField showAll="0">
      <items count="5">
        <item x="3"/>
        <item x="1"/>
        <item x="0"/>
        <item x="2"/>
        <item t="default"/>
      </items>
    </pivotField>
    <pivotField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164" showAll="0"/>
    <pivotField dataField="1" numFmtId="164" showAll="0"/>
    <pivotField showAll="0">
      <items count="3">
        <item x="0"/>
        <item x="1"/>
        <item t="default"/>
      </items>
    </pivotField>
    <pivotField axis="axisRow" showAll="0" sortType="ascending">
      <items count="8">
        <item x="5"/>
        <item x="3"/>
        <item x="1"/>
        <item x="6"/>
        <item x="4"/>
        <item x="2"/>
        <item x="0"/>
        <item t="default"/>
      </items>
    </pivotField>
    <pivotField showAll="0">
      <items count="13">
        <item x="0"/>
        <item x="1"/>
        <item x="2"/>
        <item x="3"/>
        <item x="4"/>
        <item x="5"/>
        <item x="6"/>
        <item x="7"/>
        <item x="8"/>
        <item x="9"/>
        <item x="10"/>
        <item x="11"/>
        <item t="default"/>
      </items>
    </pivotField>
  </pivotFields>
  <rowFields count="1">
    <field x="9"/>
  </rowFields>
  <rowItems count="8">
    <i>
      <x/>
    </i>
    <i>
      <x v="1"/>
    </i>
    <i>
      <x v="2"/>
    </i>
    <i>
      <x v="3"/>
    </i>
    <i>
      <x v="4"/>
    </i>
    <i>
      <x v="5"/>
    </i>
    <i>
      <x v="6"/>
    </i>
    <i t="grand">
      <x/>
    </i>
  </rowItems>
  <colItems count="1">
    <i/>
  </colItems>
  <dataFields count="1">
    <dataField name="Sum of Sale_amt" fld="7" baseField="0" baseItem="0" numFmtId="1"/>
  </dataFields>
  <chartFormats count="1">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manag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2:H7" firstHeaderRow="1" firstDataRow="1" firstDataCol="1"/>
  <pivotFields count="11">
    <pivotField numFmtId="165" showAll="0"/>
    <pivotField showAll="0">
      <items count="4">
        <item x="1"/>
        <item x="0"/>
        <item x="2"/>
        <item t="default"/>
      </items>
    </pivotField>
    <pivotField axis="axisRow" showAll="0">
      <items count="5">
        <item x="3"/>
        <item x="1"/>
        <item x="0"/>
        <item x="2"/>
        <item t="default"/>
      </items>
    </pivotField>
    <pivotField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164" showAll="0"/>
    <pivotField dataField="1" numFmtId="164" showAll="0"/>
    <pivotField showAll="0">
      <items count="3">
        <item x="0"/>
        <item x="1"/>
        <item t="default"/>
      </items>
    </pivotField>
    <pivotField showAll="0">
      <items count="8">
        <item x="5"/>
        <item x="3"/>
        <item x="1"/>
        <item x="6"/>
        <item x="4"/>
        <item x="2"/>
        <item x="0"/>
        <item t="default"/>
      </items>
    </pivotField>
    <pivotField showAll="0">
      <items count="13">
        <item x="0"/>
        <item x="1"/>
        <item x="2"/>
        <item x="3"/>
        <item x="4"/>
        <item x="5"/>
        <item x="6"/>
        <item x="7"/>
        <item x="8"/>
        <item x="9"/>
        <item x="10"/>
        <item x="11"/>
        <item t="default"/>
      </items>
    </pivotField>
  </pivotFields>
  <rowFields count="1">
    <field x="2"/>
  </rowFields>
  <rowItems count="5">
    <i>
      <x/>
    </i>
    <i>
      <x v="1"/>
    </i>
    <i>
      <x v="2"/>
    </i>
    <i>
      <x v="3"/>
    </i>
    <i t="grand">
      <x/>
    </i>
  </rowItems>
  <colItems count="1">
    <i/>
  </colItems>
  <dataFields count="1">
    <dataField name="Sum of Sale_amt" fld="7" baseField="0" baseItem="0" numFmtId="1"/>
  </dataFields>
  <chartFormats count="5">
    <chartFormat chart="2" format="21" series="1">
      <pivotArea type="data" outline="0" fieldPosition="0">
        <references count="1">
          <reference field="4294967294" count="1" selected="0">
            <x v="0"/>
          </reference>
        </references>
      </pivotArea>
    </chartFormat>
    <chartFormat chart="2" format="22">
      <pivotArea type="data" outline="0" fieldPosition="0">
        <references count="2">
          <reference field="4294967294" count="1" selected="0">
            <x v="0"/>
          </reference>
          <reference field="2" count="1" selected="0">
            <x v="0"/>
          </reference>
        </references>
      </pivotArea>
    </chartFormat>
    <chartFormat chart="2" format="23">
      <pivotArea type="data" outline="0" fieldPosition="0">
        <references count="2">
          <reference field="4294967294" count="1" selected="0">
            <x v="0"/>
          </reference>
          <reference field="2" count="1" selected="0">
            <x v="1"/>
          </reference>
        </references>
      </pivotArea>
    </chartFormat>
    <chartFormat chart="2" format="24">
      <pivotArea type="data" outline="0" fieldPosition="0">
        <references count="2">
          <reference field="4294967294" count="1" selected="0">
            <x v="0"/>
          </reference>
          <reference field="2" count="1" selected="0">
            <x v="2"/>
          </reference>
        </references>
      </pivotArea>
    </chartFormat>
    <chartFormat chart="2" format="25">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reg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D2:E6" firstHeaderRow="1" firstDataRow="1" firstDataCol="1"/>
  <pivotFields count="11">
    <pivotField numFmtId="165" showAll="0"/>
    <pivotField axis="axisRow" showAll="0">
      <items count="4">
        <item x="1"/>
        <item x="0"/>
        <item x="2"/>
        <item t="default"/>
      </items>
    </pivotField>
    <pivotField showAll="0">
      <items count="5">
        <item x="3"/>
        <item x="1"/>
        <item x="0"/>
        <item x="2"/>
        <item t="default"/>
      </items>
    </pivotField>
    <pivotField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164" showAll="0"/>
    <pivotField dataField="1" numFmtId="164" showAll="0"/>
    <pivotField showAll="0">
      <items count="3">
        <item x="0"/>
        <item x="1"/>
        <item t="default"/>
      </items>
    </pivotField>
    <pivotField showAll="0">
      <items count="8">
        <item x="5"/>
        <item x="3"/>
        <item x="1"/>
        <item x="6"/>
        <item x="4"/>
        <item x="2"/>
        <item x="0"/>
        <item t="default"/>
      </items>
    </pivotField>
    <pivotField showAll="0">
      <items count="13">
        <item x="0"/>
        <item x="1"/>
        <item x="2"/>
        <item x="3"/>
        <item x="4"/>
        <item x="5"/>
        <item x="6"/>
        <item x="7"/>
        <item x="8"/>
        <item x="9"/>
        <item x="10"/>
        <item x="11"/>
        <item t="default"/>
      </items>
    </pivotField>
  </pivotFields>
  <rowFields count="1">
    <field x="1"/>
  </rowFields>
  <rowItems count="4">
    <i>
      <x/>
    </i>
    <i>
      <x v="1"/>
    </i>
    <i>
      <x v="2"/>
    </i>
    <i t="grand">
      <x/>
    </i>
  </rowItems>
  <colItems count="1">
    <i/>
  </colItems>
  <dataFields count="1">
    <dataField name="Sum of Sale_amt" fld="7" baseField="0" baseItem="0" numFmtId="1"/>
  </dataFields>
  <chartFormats count="4">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1" count="1" selected="0">
            <x v="0"/>
          </reference>
        </references>
      </pivotArea>
    </chartFormat>
    <chartFormat chart="3" format="15">
      <pivotArea type="data" outline="0" fieldPosition="0">
        <references count="2">
          <reference field="4294967294" count="1" selected="0">
            <x v="0"/>
          </reference>
          <reference field="1" count="1" selected="0">
            <x v="1"/>
          </reference>
        </references>
      </pivotArea>
    </chartFormat>
    <chartFormat chart="3" format="16">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yea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9:E12" firstHeaderRow="1" firstDataRow="1" firstDataCol="1"/>
  <pivotFields count="11">
    <pivotField numFmtId="165" showAll="0"/>
    <pivotField showAll="0">
      <items count="4">
        <item x="1"/>
        <item x="0"/>
        <item x="2"/>
        <item t="default"/>
      </items>
    </pivotField>
    <pivotField showAll="0">
      <items count="5">
        <item x="3"/>
        <item x="1"/>
        <item x="0"/>
        <item x="2"/>
        <item t="default"/>
      </items>
    </pivotField>
    <pivotField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164" showAll="0"/>
    <pivotField dataField="1" numFmtId="164" showAll="0">
      <items count="41">
        <item x="12"/>
        <item x="33"/>
        <item x="29"/>
        <item x="13"/>
        <item x="22"/>
        <item x="32"/>
        <item x="24"/>
        <item x="31"/>
        <item x="16"/>
        <item x="23"/>
        <item x="30"/>
        <item x="19"/>
        <item x="38"/>
        <item x="17"/>
        <item x="3"/>
        <item x="34"/>
        <item x="14"/>
        <item x="15"/>
        <item x="9"/>
        <item x="37"/>
        <item x="35"/>
        <item x="26"/>
        <item x="20"/>
        <item x="1"/>
        <item x="36"/>
        <item x="5"/>
        <item x="8"/>
        <item x="28"/>
        <item x="10"/>
        <item x="11"/>
        <item x="2"/>
        <item x="21"/>
        <item x="39"/>
        <item x="27"/>
        <item x="4"/>
        <item x="25"/>
        <item x="18"/>
        <item x="6"/>
        <item x="7"/>
        <item x="0"/>
        <item t="default"/>
      </items>
    </pivotField>
    <pivotField axis="axisRow" showAll="0" sortType="ascending">
      <items count="3">
        <item x="0"/>
        <item x="1"/>
        <item t="default"/>
      </items>
    </pivotField>
    <pivotField showAll="0">
      <items count="8">
        <item x="5"/>
        <item x="3"/>
        <item x="1"/>
        <item x="6"/>
        <item x="4"/>
        <item x="2"/>
        <item x="0"/>
        <item t="default"/>
      </items>
    </pivotField>
    <pivotField showAll="0">
      <items count="13">
        <item x="0"/>
        <item x="1"/>
        <item x="2"/>
        <item x="3"/>
        <item x="4"/>
        <item x="5"/>
        <item x="6"/>
        <item x="7"/>
        <item x="8"/>
        <item x="9"/>
        <item x="10"/>
        <item x="11"/>
        <item t="default"/>
      </items>
    </pivotField>
  </pivotFields>
  <rowFields count="1">
    <field x="8"/>
  </rowFields>
  <rowItems count="3">
    <i>
      <x/>
    </i>
    <i>
      <x v="1"/>
    </i>
    <i t="grand">
      <x/>
    </i>
  </rowItems>
  <colItems count="1">
    <i/>
  </colItems>
  <dataFields count="1">
    <dataField name="Sum of Sale_amt" fld="7" baseField="0" baseItem="0" numFmtId="1"/>
  </dataFields>
  <chartFormats count="2">
    <chartFormat chart="1" format="1"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item"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15:E21" firstHeaderRow="1" firstDataRow="1" firstDataCol="1"/>
  <pivotFields count="11">
    <pivotField numFmtId="165" showAll="0"/>
    <pivotField showAll="0">
      <items count="4">
        <item x="1"/>
        <item x="0"/>
        <item x="2"/>
        <item t="default"/>
      </items>
    </pivotField>
    <pivotField showAll="0">
      <items count="5">
        <item x="3"/>
        <item x="1"/>
        <item x="0"/>
        <item x="2"/>
        <item t="default"/>
      </items>
    </pivotField>
    <pivotField showAll="0">
      <items count="12">
        <item x="0"/>
        <item x="3"/>
        <item x="8"/>
        <item x="10"/>
        <item x="9"/>
        <item x="2"/>
        <item x="6"/>
        <item x="1"/>
        <item x="7"/>
        <item x="4"/>
        <item x="5"/>
        <item t="default"/>
      </items>
    </pivotField>
    <pivotField axis="axisRow" showAll="0" sortType="descending">
      <items count="6">
        <item x="2"/>
        <item x="3"/>
        <item x="1"/>
        <item x="0"/>
        <item x="4"/>
        <item t="default"/>
      </items>
      <autoSortScope>
        <pivotArea dataOnly="0" outline="0" fieldPosition="0">
          <references count="1">
            <reference field="4294967294" count="1" selected="0">
              <x v="0"/>
            </reference>
          </references>
        </pivotArea>
      </autoSortScope>
    </pivotField>
    <pivotField showAll="0"/>
    <pivotField numFmtId="164" showAll="0"/>
    <pivotField dataField="1" numFmtId="164" showAll="0"/>
    <pivotField showAll="0">
      <items count="3">
        <item x="0"/>
        <item x="1"/>
        <item t="default"/>
      </items>
    </pivotField>
    <pivotField showAll="0">
      <items count="8">
        <item x="5"/>
        <item x="3"/>
        <item x="1"/>
        <item x="6"/>
        <item x="4"/>
        <item x="2"/>
        <item x="0"/>
        <item t="default"/>
      </items>
    </pivotField>
    <pivotField showAll="0">
      <items count="13">
        <item x="0"/>
        <item x="1"/>
        <item x="2"/>
        <item x="3"/>
        <item x="4"/>
        <item x="5"/>
        <item x="6"/>
        <item x="7"/>
        <item x="8"/>
        <item x="9"/>
        <item x="10"/>
        <item x="11"/>
        <item t="default"/>
      </items>
    </pivotField>
  </pivotFields>
  <rowFields count="1">
    <field x="4"/>
  </rowFields>
  <rowItems count="6">
    <i>
      <x v="3"/>
    </i>
    <i>
      <x v="2"/>
    </i>
    <i>
      <x/>
    </i>
    <i>
      <x v="4"/>
    </i>
    <i>
      <x v="1"/>
    </i>
    <i t="grand">
      <x/>
    </i>
  </rowItems>
  <colItems count="1">
    <i/>
  </colItems>
  <dataFields count="1">
    <dataField name="Sum of Sale_amt" fld="7" baseField="0" baseItem="0" numFmtId="1"/>
  </dataFields>
  <chartFormats count="3">
    <chartFormat chart="1" format="1"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2"/>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salesma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J2:K14" firstHeaderRow="1" firstDataRow="1" firstDataCol="1"/>
  <pivotFields count="11">
    <pivotField numFmtId="165" showAll="0"/>
    <pivotField showAll="0">
      <items count="4">
        <item x="1"/>
        <item x="0"/>
        <item x="2"/>
        <item t="default"/>
      </items>
    </pivotField>
    <pivotField showAll="0">
      <items count="5">
        <item x="3"/>
        <item x="1"/>
        <item x="0"/>
        <item x="2"/>
        <item t="default"/>
      </items>
    </pivotField>
    <pivotField axis="axisRow" showAll="0" sortType="ascending">
      <items count="12">
        <item x="0"/>
        <item x="3"/>
        <item x="8"/>
        <item x="10"/>
        <item x="9"/>
        <item x="2"/>
        <item x="6"/>
        <item x="1"/>
        <item x="7"/>
        <item x="4"/>
        <item x="5"/>
        <item t="default"/>
      </items>
      <autoSortScope>
        <pivotArea dataOnly="0" outline="0" fieldPosition="0">
          <references count="1">
            <reference field="4294967294" count="1" selected="0">
              <x v="0"/>
            </reference>
          </references>
        </pivotArea>
      </autoSortScope>
    </pivotField>
    <pivotField showAll="0">
      <items count="6">
        <item x="2"/>
        <item x="3"/>
        <item x="1"/>
        <item x="0"/>
        <item x="4"/>
        <item t="default"/>
      </items>
    </pivotField>
    <pivotField showAll="0"/>
    <pivotField numFmtId="164" showAll="0"/>
    <pivotField dataField="1" numFmtId="164" showAll="0"/>
    <pivotField showAll="0">
      <items count="3">
        <item x="0"/>
        <item x="1"/>
        <item t="default"/>
      </items>
    </pivotField>
    <pivotField showAll="0">
      <items count="8">
        <item x="5"/>
        <item x="3"/>
        <item x="1"/>
        <item x="6"/>
        <item x="4"/>
        <item x="2"/>
        <item x="0"/>
        <item t="default"/>
      </items>
    </pivotField>
    <pivotField showAll="0">
      <items count="13">
        <item x="0"/>
        <item x="1"/>
        <item x="2"/>
        <item x="3"/>
        <item x="4"/>
        <item x="5"/>
        <item x="6"/>
        <item x="7"/>
        <item x="8"/>
        <item x="9"/>
        <item x="10"/>
        <item x="11"/>
        <item t="default"/>
      </items>
    </pivotField>
  </pivotFields>
  <rowFields count="1">
    <field x="3"/>
  </rowFields>
  <rowItems count="12">
    <i>
      <x v="7"/>
    </i>
    <i>
      <x v="2"/>
    </i>
    <i>
      <x v="4"/>
    </i>
    <i>
      <x v="6"/>
    </i>
    <i>
      <x v="9"/>
    </i>
    <i>
      <x v="3"/>
    </i>
    <i>
      <x v="8"/>
    </i>
    <i>
      <x v="1"/>
    </i>
    <i>
      <x v="10"/>
    </i>
    <i>
      <x v="5"/>
    </i>
    <i>
      <x/>
    </i>
    <i t="grand">
      <x/>
    </i>
  </rowItems>
  <colItems count="1">
    <i/>
  </colItems>
  <dataFields count="1">
    <dataField name="Sum of Sale_amt" fld="7" baseField="0" baseItem="0" numFmtId="1"/>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5" name="month"/>
    <pivotTable tabId="15" name="day"/>
    <pivotTable tabId="15" name="item"/>
    <pivotTable tabId="15" name="manager"/>
    <pivotTable tabId="15" name="salesman"/>
    <pivotTable tabId="15" name="year"/>
  </pivotTables>
  <data>
    <tabular pivotCacheId="1">
      <items count="3">
        <i x="1" s="1"/>
        <i x="0"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 sourceName="Item">
  <pivotTables>
    <pivotTable tabId="15" name="month"/>
    <pivotTable tabId="15" name="day"/>
    <pivotTable tabId="15" name="manager"/>
    <pivotTable tabId="15" name="region"/>
    <pivotTable tabId="15" name="salesman"/>
    <pivotTable tabId="15" name="year"/>
  </pivotTables>
  <data>
    <tabular pivotCacheId="1">
      <items count="5">
        <i x="2" s="1"/>
        <i x="3" s="1"/>
        <i x="1" s="1"/>
        <i x="0" s="1"/>
        <i x="4"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15" name="month"/>
    <pivotTable tabId="15" name="day"/>
    <pivotTable tabId="15" name="item"/>
    <pivotTable tabId="15" name="manager"/>
    <pivotTable tabId="15" name="region"/>
    <pivotTable tabId="15" name="salesman"/>
  </pivotTables>
  <data>
    <tabular pivotCacheId="1">
      <items count="2">
        <i x="0" s="1"/>
        <i x="1"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15" name="day"/>
    <pivotTable tabId="15" name="item"/>
    <pivotTable tabId="15" name="manager"/>
    <pivotTable tabId="15" name="region"/>
    <pivotTable tabId="15" name="salesman"/>
    <pivotTable tabId="15" name="year"/>
  </pivotTables>
  <data>
    <tabular pivotCacheId="1">
      <items count="12">
        <i x="0" s="1"/>
        <i x="1" s="1"/>
        <i x="2" s="1"/>
        <i x="3" s="1"/>
        <i x="4" s="1"/>
        <i x="5" s="1"/>
        <i x="6" s="1"/>
        <i x="7" s="1"/>
        <i x="8" s="1"/>
        <i x="9" s="1"/>
        <i x="10" s="1"/>
        <i x="1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yle="SlicerStyleLight6" rowHeight="234950"/>
  <slicer name="Item" cache="Slicer_Item" caption="Item" columnCount="2" style="SlicerStyleLight6" rowHeight="216000"/>
  <slicer name="Year" cache="Slicer_Year" caption="Year" style="SlicerStyleLight6" rowHeight="234950"/>
  <slicer name="Month" cache="Slicer_Month" caption="Month" columnCount="4"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workbookViewId="0">
      <selection activeCell="O4" sqref="O4"/>
    </sheetView>
  </sheetViews>
  <sheetFormatPr defaultRowHeight="14.4" x14ac:dyDescent="0.3"/>
  <cols>
    <col min="1" max="1" width="11.88671875" bestFit="1" customWidth="1"/>
    <col min="2" max="2" width="9" bestFit="1" customWidth="1"/>
    <col min="3" max="3" width="10.77734375" bestFit="1" customWidth="1"/>
    <col min="4" max="4" width="11.33203125" bestFit="1" customWidth="1"/>
    <col min="5" max="5" width="12.6640625" bestFit="1" customWidth="1"/>
    <col min="6" max="6" width="7.5546875" bestFit="1" customWidth="1"/>
    <col min="7" max="7" width="13.21875" bestFit="1" customWidth="1"/>
    <col min="8" max="8" width="11.5546875" bestFit="1" customWidth="1"/>
    <col min="9" max="9" width="6.88671875" bestFit="1" customWidth="1"/>
    <col min="10" max="10" width="6.44140625" bestFit="1" customWidth="1"/>
    <col min="11" max="11" width="9" bestFit="1" customWidth="1"/>
  </cols>
  <sheetData>
    <row r="1" spans="1:11" ht="15" thickBot="1" x14ac:dyDescent="0.35">
      <c r="A1" s="2" t="s">
        <v>4</v>
      </c>
      <c r="B1" s="2" t="s">
        <v>0</v>
      </c>
      <c r="C1" s="2" t="s">
        <v>25</v>
      </c>
      <c r="D1" s="2" t="s">
        <v>8</v>
      </c>
      <c r="E1" s="2" t="s">
        <v>1</v>
      </c>
      <c r="F1" s="2" t="s">
        <v>2</v>
      </c>
      <c r="G1" s="28" t="s">
        <v>12</v>
      </c>
      <c r="H1" s="2" t="s">
        <v>30</v>
      </c>
      <c r="I1" s="2" t="s">
        <v>31</v>
      </c>
      <c r="J1" s="2" t="s">
        <v>32</v>
      </c>
      <c r="K1" s="27" t="s">
        <v>33</v>
      </c>
    </row>
    <row r="2" spans="1:11" ht="15.6" thickTop="1" thickBot="1" x14ac:dyDescent="0.35">
      <c r="A2" s="3">
        <v>43106</v>
      </c>
      <c r="B2" s="4" t="s">
        <v>7</v>
      </c>
      <c r="C2" s="5" t="s">
        <v>26</v>
      </c>
      <c r="D2" s="29" t="s">
        <v>18</v>
      </c>
      <c r="E2" s="7" t="s">
        <v>9</v>
      </c>
      <c r="F2" s="4">
        <v>95</v>
      </c>
      <c r="G2" s="8">
        <v>1198</v>
      </c>
      <c r="H2" s="9">
        <f t="shared" ref="H2:H44" si="0">F2*G2</f>
        <v>113810</v>
      </c>
      <c r="I2" s="30" t="str">
        <f>TEXT('Raw Data'!$A2,"yyyy")</f>
        <v>2018</v>
      </c>
      <c r="J2" s="30" t="str">
        <f>TEXT('Raw Data'!$A2,"ddd")</f>
        <v>Sat</v>
      </c>
      <c r="K2" s="30" t="str">
        <f>TEXT('Raw Data'!$A2,"Mmm")</f>
        <v>Jan</v>
      </c>
    </row>
    <row r="3" spans="1:11" ht="15" thickBot="1" x14ac:dyDescent="0.35">
      <c r="A3" s="11">
        <v>43123</v>
      </c>
      <c r="B3" s="12" t="s">
        <v>5</v>
      </c>
      <c r="C3" s="10" t="s">
        <v>29</v>
      </c>
      <c r="D3" s="6" t="s">
        <v>19</v>
      </c>
      <c r="E3" s="14" t="s">
        <v>13</v>
      </c>
      <c r="F3" s="12">
        <v>50</v>
      </c>
      <c r="G3" s="15">
        <v>500</v>
      </c>
      <c r="H3" s="1">
        <f t="shared" si="0"/>
        <v>25000</v>
      </c>
      <c r="I3" s="31" t="str">
        <f>TEXT('Raw Data'!$A3,"yyyy")</f>
        <v>2018</v>
      </c>
      <c r="J3" s="31" t="str">
        <f>TEXT('Raw Data'!$A3,"ddd")</f>
        <v>Tue</v>
      </c>
      <c r="K3" s="31" t="str">
        <f>TEXT('Raw Data'!$A3,"Mmm")</f>
        <v>Jan</v>
      </c>
    </row>
    <row r="4" spans="1:11" ht="15" thickBot="1" x14ac:dyDescent="0.35">
      <c r="A4" s="11">
        <v>43140</v>
      </c>
      <c r="B4" s="12" t="s">
        <v>5</v>
      </c>
      <c r="C4" s="13" t="s">
        <v>29</v>
      </c>
      <c r="D4" s="6" t="s">
        <v>17</v>
      </c>
      <c r="E4" s="14" t="s">
        <v>9</v>
      </c>
      <c r="F4" s="12">
        <v>36</v>
      </c>
      <c r="G4" s="15">
        <v>1198</v>
      </c>
      <c r="H4" s="1">
        <f t="shared" si="0"/>
        <v>43128</v>
      </c>
      <c r="I4" s="32" t="str">
        <f>TEXT('Raw Data'!$A4,"yyyy")</f>
        <v>2018</v>
      </c>
      <c r="J4" s="32" t="str">
        <f>TEXT('Raw Data'!$A4,"ddd")</f>
        <v>Fri</v>
      </c>
      <c r="K4" s="32" t="str">
        <f>TEXT('Raw Data'!$A4,"Mmm")</f>
        <v>Feb</v>
      </c>
    </row>
    <row r="5" spans="1:11" ht="15" thickBot="1" x14ac:dyDescent="0.35">
      <c r="A5" s="11">
        <v>43157</v>
      </c>
      <c r="B5" s="12" t="s">
        <v>5</v>
      </c>
      <c r="C5" s="10" t="s">
        <v>27</v>
      </c>
      <c r="D5" s="6" t="s">
        <v>15</v>
      </c>
      <c r="E5" s="14" t="s">
        <v>10</v>
      </c>
      <c r="F5" s="12">
        <v>27</v>
      </c>
      <c r="G5" s="15">
        <v>225</v>
      </c>
      <c r="H5" s="1">
        <f t="shared" si="0"/>
        <v>6075</v>
      </c>
      <c r="I5" s="31" t="str">
        <f>TEXT('Raw Data'!$A5,"yyyy")</f>
        <v>2018</v>
      </c>
      <c r="J5" s="31" t="str">
        <f>TEXT('Raw Data'!$A5,"ddd")</f>
        <v>Mon</v>
      </c>
      <c r="K5" s="31" t="str">
        <f>TEXT('Raw Data'!$A5,"Mmm")</f>
        <v>Feb</v>
      </c>
    </row>
    <row r="6" spans="1:11" ht="15" thickBot="1" x14ac:dyDescent="0.35">
      <c r="A6" s="11">
        <v>43174</v>
      </c>
      <c r="B6" s="12" t="s">
        <v>6</v>
      </c>
      <c r="C6" s="13" t="s">
        <v>27</v>
      </c>
      <c r="D6" s="6" t="s">
        <v>23</v>
      </c>
      <c r="E6" s="14" t="s">
        <v>9</v>
      </c>
      <c r="F6" s="12">
        <v>56</v>
      </c>
      <c r="G6" s="15">
        <v>1198</v>
      </c>
      <c r="H6" s="1">
        <f t="shared" si="0"/>
        <v>67088</v>
      </c>
      <c r="I6" s="32" t="str">
        <f>TEXT('Raw Data'!$A6,"yyyy")</f>
        <v>2018</v>
      </c>
      <c r="J6" s="32" t="str">
        <f>TEXT('Raw Data'!$A6,"ddd")</f>
        <v>Thu</v>
      </c>
      <c r="K6" s="32" t="str">
        <f>TEXT('Raw Data'!$A6,"Mmm")</f>
        <v>Mar</v>
      </c>
    </row>
    <row r="7" spans="1:11" ht="15" thickBot="1" x14ac:dyDescent="0.35">
      <c r="A7" s="11">
        <v>43191</v>
      </c>
      <c r="B7" s="12" t="s">
        <v>7</v>
      </c>
      <c r="C7" s="10" t="s">
        <v>26</v>
      </c>
      <c r="D7" s="6" t="s">
        <v>18</v>
      </c>
      <c r="E7" s="14" t="s">
        <v>13</v>
      </c>
      <c r="F7" s="12">
        <v>60</v>
      </c>
      <c r="G7" s="15">
        <v>500</v>
      </c>
      <c r="H7" s="1">
        <f t="shared" si="0"/>
        <v>30000</v>
      </c>
      <c r="I7" s="31" t="str">
        <f>TEXT('Raw Data'!$A7,"yyyy")</f>
        <v>2018</v>
      </c>
      <c r="J7" s="31" t="str">
        <f>TEXT('Raw Data'!$A7,"ddd")</f>
        <v>Sun</v>
      </c>
      <c r="K7" s="31" t="str">
        <f>TEXT('Raw Data'!$A7,"Mmm")</f>
        <v>Apr</v>
      </c>
    </row>
    <row r="8" spans="1:11" ht="15" thickBot="1" x14ac:dyDescent="0.35">
      <c r="A8" s="11">
        <v>43208</v>
      </c>
      <c r="B8" s="12" t="s">
        <v>5</v>
      </c>
      <c r="C8" s="16" t="s">
        <v>26</v>
      </c>
      <c r="D8" s="6" t="s">
        <v>14</v>
      </c>
      <c r="E8" s="14" t="s">
        <v>9</v>
      </c>
      <c r="F8" s="12">
        <v>75</v>
      </c>
      <c r="G8" s="15">
        <v>1198</v>
      </c>
      <c r="H8" s="1">
        <f t="shared" si="0"/>
        <v>89850</v>
      </c>
      <c r="I8" s="32" t="str">
        <f>TEXT('Raw Data'!$A8,"yyyy")</f>
        <v>2018</v>
      </c>
      <c r="J8" s="32" t="str">
        <f>TEXT('Raw Data'!$A8,"ddd")</f>
        <v>Wed</v>
      </c>
      <c r="K8" s="32" t="str">
        <f>TEXT('Raw Data'!$A8,"Mmm")</f>
        <v>Apr</v>
      </c>
    </row>
    <row r="9" spans="1:11" ht="15" thickBot="1" x14ac:dyDescent="0.35">
      <c r="A9" s="11">
        <v>43225</v>
      </c>
      <c r="B9" s="12" t="s">
        <v>5</v>
      </c>
      <c r="C9" s="10" t="s">
        <v>29</v>
      </c>
      <c r="D9" s="6" t="s">
        <v>17</v>
      </c>
      <c r="E9" s="14" t="s">
        <v>9</v>
      </c>
      <c r="F9" s="12">
        <v>90</v>
      </c>
      <c r="G9" s="15">
        <v>1198</v>
      </c>
      <c r="H9" s="1">
        <f t="shared" si="0"/>
        <v>107820</v>
      </c>
      <c r="I9" s="31" t="str">
        <f>TEXT('Raw Data'!$A9,"yyyy")</f>
        <v>2018</v>
      </c>
      <c r="J9" s="31" t="str">
        <f>TEXT('Raw Data'!$A9,"ddd")</f>
        <v>Sat</v>
      </c>
      <c r="K9" s="31" t="str">
        <f>TEXT('Raw Data'!$A9,"Mmm")</f>
        <v>May</v>
      </c>
    </row>
    <row r="10" spans="1:11" ht="15" thickBot="1" x14ac:dyDescent="0.35">
      <c r="A10" s="11">
        <v>43242</v>
      </c>
      <c r="B10" s="12" t="s">
        <v>6</v>
      </c>
      <c r="C10" s="17" t="s">
        <v>28</v>
      </c>
      <c r="D10" s="6" t="s">
        <v>24</v>
      </c>
      <c r="E10" s="14" t="s">
        <v>9</v>
      </c>
      <c r="F10" s="12">
        <v>32</v>
      </c>
      <c r="G10" s="15">
        <v>1198</v>
      </c>
      <c r="H10" s="1">
        <f t="shared" si="0"/>
        <v>38336</v>
      </c>
      <c r="I10" s="32" t="str">
        <f>TEXT('Raw Data'!$A10,"yyyy")</f>
        <v>2018</v>
      </c>
      <c r="J10" s="32" t="str">
        <f>TEXT('Raw Data'!$A10,"ddd")</f>
        <v>Tue</v>
      </c>
      <c r="K10" s="32" t="str">
        <f>TEXT('Raw Data'!$A10,"Mmm")</f>
        <v>May</v>
      </c>
    </row>
    <row r="11" spans="1:11" ht="15" thickBot="1" x14ac:dyDescent="0.35">
      <c r="A11" s="11">
        <v>43259</v>
      </c>
      <c r="B11" s="12" t="s">
        <v>7</v>
      </c>
      <c r="C11" s="10" t="s">
        <v>26</v>
      </c>
      <c r="D11" s="6" t="s">
        <v>18</v>
      </c>
      <c r="E11" s="14" t="s">
        <v>13</v>
      </c>
      <c r="F11" s="12">
        <v>60</v>
      </c>
      <c r="G11" s="15">
        <v>500</v>
      </c>
      <c r="H11" s="1">
        <f t="shared" si="0"/>
        <v>30000</v>
      </c>
      <c r="I11" s="31" t="str">
        <f>TEXT('Raw Data'!$A11,"yyyy")</f>
        <v>2018</v>
      </c>
      <c r="J11" s="31" t="str">
        <f>TEXT('Raw Data'!$A11,"ddd")</f>
        <v>Fri</v>
      </c>
      <c r="K11" s="31" t="str">
        <f>TEXT('Raw Data'!$A11,"Mmm")</f>
        <v>Jun</v>
      </c>
    </row>
    <row r="12" spans="1:11" ht="15" thickBot="1" x14ac:dyDescent="0.35">
      <c r="A12" s="11">
        <v>43276</v>
      </c>
      <c r="B12" s="12" t="s">
        <v>5</v>
      </c>
      <c r="C12" s="13" t="s">
        <v>29</v>
      </c>
      <c r="D12" s="6" t="s">
        <v>20</v>
      </c>
      <c r="E12" s="14" t="s">
        <v>9</v>
      </c>
      <c r="F12" s="12">
        <v>90</v>
      </c>
      <c r="G12" s="15">
        <v>1198</v>
      </c>
      <c r="H12" s="1">
        <f t="shared" si="0"/>
        <v>107820</v>
      </c>
      <c r="I12" s="32" t="str">
        <f>TEXT('Raw Data'!$A12,"yyyy")</f>
        <v>2018</v>
      </c>
      <c r="J12" s="32" t="str">
        <f>TEXT('Raw Data'!$A12,"ddd")</f>
        <v>Mon</v>
      </c>
      <c r="K12" s="32" t="str">
        <f>TEXT('Raw Data'!$A12,"Mmm")</f>
        <v>Jun</v>
      </c>
    </row>
    <row r="13" spans="1:11" ht="15" thickBot="1" x14ac:dyDescent="0.35">
      <c r="A13" s="11">
        <v>43293</v>
      </c>
      <c r="B13" s="12" t="s">
        <v>7</v>
      </c>
      <c r="C13" s="18" t="s">
        <v>26</v>
      </c>
      <c r="D13" s="6" t="s">
        <v>16</v>
      </c>
      <c r="E13" s="14" t="s">
        <v>13</v>
      </c>
      <c r="F13" s="12">
        <v>29</v>
      </c>
      <c r="G13" s="15">
        <v>500</v>
      </c>
      <c r="H13" s="1">
        <f t="shared" si="0"/>
        <v>14500</v>
      </c>
      <c r="I13" s="31" t="str">
        <f>TEXT('Raw Data'!$A13,"yyyy")</f>
        <v>2018</v>
      </c>
      <c r="J13" s="31" t="str">
        <f>TEXT('Raw Data'!$A13,"ddd")</f>
        <v>Thu</v>
      </c>
      <c r="K13" s="31" t="str">
        <f>TEXT('Raw Data'!$A13,"Mmm")</f>
        <v>Jul</v>
      </c>
    </row>
    <row r="14" spans="1:11" ht="15" thickBot="1" x14ac:dyDescent="0.35">
      <c r="A14" s="11">
        <v>43310</v>
      </c>
      <c r="B14" s="12" t="s">
        <v>7</v>
      </c>
      <c r="C14" s="17" t="s">
        <v>28</v>
      </c>
      <c r="D14" s="6" t="s">
        <v>21</v>
      </c>
      <c r="E14" s="14" t="s">
        <v>13</v>
      </c>
      <c r="F14" s="12">
        <v>81</v>
      </c>
      <c r="G14" s="15">
        <v>500</v>
      </c>
      <c r="H14" s="1">
        <f t="shared" si="0"/>
        <v>40500</v>
      </c>
      <c r="I14" s="32" t="str">
        <f>TEXT('Raw Data'!$A14,"yyyy")</f>
        <v>2018</v>
      </c>
      <c r="J14" s="32" t="str">
        <f>TEXT('Raw Data'!$A14,"ddd")</f>
        <v>Sun</v>
      </c>
      <c r="K14" s="32" t="str">
        <f>TEXT('Raw Data'!$A14,"Mmm")</f>
        <v>Jul</v>
      </c>
    </row>
    <row r="15" spans="1:11" ht="15" thickBot="1" x14ac:dyDescent="0.35">
      <c r="A15" s="11">
        <v>43327</v>
      </c>
      <c r="B15" s="12" t="s">
        <v>7</v>
      </c>
      <c r="C15" s="10" t="s">
        <v>26</v>
      </c>
      <c r="D15" s="6" t="s">
        <v>18</v>
      </c>
      <c r="E15" s="14" t="s">
        <v>9</v>
      </c>
      <c r="F15" s="12">
        <v>35</v>
      </c>
      <c r="G15" s="15">
        <v>1198</v>
      </c>
      <c r="H15" s="1">
        <f t="shared" si="0"/>
        <v>41930</v>
      </c>
      <c r="I15" s="31" t="str">
        <f>TEXT('Raw Data'!$A15,"yyyy")</f>
        <v>2018</v>
      </c>
      <c r="J15" s="31" t="str">
        <f>TEXT('Raw Data'!$A15,"ddd")</f>
        <v>Wed</v>
      </c>
      <c r="K15" s="31" t="str">
        <f>TEXT('Raw Data'!$A15,"Mmm")</f>
        <v>Aug</v>
      </c>
    </row>
    <row r="16" spans="1:11" ht="15" thickBot="1" x14ac:dyDescent="0.35">
      <c r="A16" s="11">
        <v>43344</v>
      </c>
      <c r="B16" s="12" t="s">
        <v>5</v>
      </c>
      <c r="C16" s="17" t="s">
        <v>28</v>
      </c>
      <c r="D16" s="6" t="s">
        <v>22</v>
      </c>
      <c r="E16" s="14" t="s">
        <v>3</v>
      </c>
      <c r="F16" s="12">
        <v>2</v>
      </c>
      <c r="G16" s="15">
        <v>125</v>
      </c>
      <c r="H16" s="1">
        <f t="shared" si="0"/>
        <v>250</v>
      </c>
      <c r="I16" s="32" t="str">
        <f>TEXT('Raw Data'!$A16,"yyyy")</f>
        <v>2018</v>
      </c>
      <c r="J16" s="32" t="str">
        <f>TEXT('Raw Data'!$A16,"ddd")</f>
        <v>Sat</v>
      </c>
      <c r="K16" s="32" t="str">
        <f>TEXT('Raw Data'!$A16,"Mmm")</f>
        <v>Sep</v>
      </c>
    </row>
    <row r="17" spans="1:11" ht="15" thickBot="1" x14ac:dyDescent="0.35">
      <c r="A17" s="11">
        <v>43361</v>
      </c>
      <c r="B17" s="12" t="s">
        <v>7</v>
      </c>
      <c r="C17" s="19" t="s">
        <v>26</v>
      </c>
      <c r="D17" s="6" t="s">
        <v>18</v>
      </c>
      <c r="E17" s="14" t="s">
        <v>11</v>
      </c>
      <c r="F17" s="12">
        <v>16</v>
      </c>
      <c r="G17" s="15">
        <v>58.5</v>
      </c>
      <c r="H17" s="1">
        <f t="shared" si="0"/>
        <v>936</v>
      </c>
      <c r="I17" s="31" t="str">
        <f>TEXT('Raw Data'!$A17,"yyyy")</f>
        <v>2018</v>
      </c>
      <c r="J17" s="31" t="str">
        <f>TEXT('Raw Data'!$A17,"ddd")</f>
        <v>Tue</v>
      </c>
      <c r="K17" s="31" t="str">
        <f>TEXT('Raw Data'!$A17,"Mmm")</f>
        <v>Sep</v>
      </c>
    </row>
    <row r="18" spans="1:11" ht="15" thickBot="1" x14ac:dyDescent="0.35">
      <c r="A18" s="11">
        <v>43378</v>
      </c>
      <c r="B18" s="12" t="s">
        <v>5</v>
      </c>
      <c r="C18" s="20" t="s">
        <v>29</v>
      </c>
      <c r="D18" s="6" t="s">
        <v>20</v>
      </c>
      <c r="E18" s="14" t="s">
        <v>13</v>
      </c>
      <c r="F18" s="12">
        <v>28</v>
      </c>
      <c r="G18" s="15">
        <v>500</v>
      </c>
      <c r="H18" s="1">
        <f t="shared" si="0"/>
        <v>14000</v>
      </c>
      <c r="I18" s="32" t="str">
        <f>TEXT('Raw Data'!$A18,"yyyy")</f>
        <v>2018</v>
      </c>
      <c r="J18" s="32" t="str">
        <f>TEXT('Raw Data'!$A18,"ddd")</f>
        <v>Fri</v>
      </c>
      <c r="K18" s="32" t="str">
        <f>TEXT('Raw Data'!$A18,"Mmm")</f>
        <v>Oct</v>
      </c>
    </row>
    <row r="19" spans="1:11" ht="15" thickBot="1" x14ac:dyDescent="0.35">
      <c r="A19" s="11">
        <v>43395</v>
      </c>
      <c r="B19" s="12" t="s">
        <v>7</v>
      </c>
      <c r="C19" s="19" t="s">
        <v>26</v>
      </c>
      <c r="D19" s="6" t="s">
        <v>18</v>
      </c>
      <c r="E19" s="14" t="s">
        <v>10</v>
      </c>
      <c r="F19" s="12">
        <v>64</v>
      </c>
      <c r="G19" s="15">
        <v>225</v>
      </c>
      <c r="H19" s="1">
        <f t="shared" si="0"/>
        <v>14400</v>
      </c>
      <c r="I19" s="31" t="str">
        <f>TEXT('Raw Data'!$A19,"yyyy")</f>
        <v>2018</v>
      </c>
      <c r="J19" s="31" t="str">
        <f>TEXT('Raw Data'!$A19,"ddd")</f>
        <v>Mon</v>
      </c>
      <c r="K19" s="31" t="str">
        <f>TEXT('Raw Data'!$A19,"Mmm")</f>
        <v>Oct</v>
      </c>
    </row>
    <row r="20" spans="1:11" ht="15" thickBot="1" x14ac:dyDescent="0.35">
      <c r="A20" s="11">
        <v>43412</v>
      </c>
      <c r="B20" s="12" t="s">
        <v>7</v>
      </c>
      <c r="C20" s="6" t="s">
        <v>28</v>
      </c>
      <c r="D20" s="6" t="s">
        <v>21</v>
      </c>
      <c r="E20" s="14" t="s">
        <v>10</v>
      </c>
      <c r="F20" s="12">
        <v>15</v>
      </c>
      <c r="G20" s="15">
        <v>225</v>
      </c>
      <c r="H20" s="1">
        <f t="shared" si="0"/>
        <v>3375</v>
      </c>
      <c r="I20" s="32" t="str">
        <f>TEXT('Raw Data'!$A20,"yyyy")</f>
        <v>2018</v>
      </c>
      <c r="J20" s="32" t="str">
        <f>TEXT('Raw Data'!$A20,"ddd")</f>
        <v>Thu</v>
      </c>
      <c r="K20" s="32" t="str">
        <f>TEXT('Raw Data'!$A20,"Mmm")</f>
        <v>Nov</v>
      </c>
    </row>
    <row r="21" spans="1:11" ht="15" thickBot="1" x14ac:dyDescent="0.35">
      <c r="A21" s="11">
        <v>43429</v>
      </c>
      <c r="B21" s="12" t="s">
        <v>5</v>
      </c>
      <c r="C21" s="19" t="s">
        <v>29</v>
      </c>
      <c r="D21" s="6" t="s">
        <v>19</v>
      </c>
      <c r="E21" s="14" t="s">
        <v>11</v>
      </c>
      <c r="F21" s="12">
        <v>96</v>
      </c>
      <c r="G21" s="15">
        <v>58.5</v>
      </c>
      <c r="H21" s="1">
        <f t="shared" si="0"/>
        <v>5616</v>
      </c>
      <c r="I21" s="31" t="str">
        <f>TEXT('Raw Data'!$A21,"yyyy")</f>
        <v>2018</v>
      </c>
      <c r="J21" s="31" t="str">
        <f>TEXT('Raw Data'!$A21,"ddd")</f>
        <v>Sun</v>
      </c>
      <c r="K21" s="31" t="str">
        <f>TEXT('Raw Data'!$A21,"Mmm")</f>
        <v>Nov</v>
      </c>
    </row>
    <row r="22" spans="1:11" ht="15" thickBot="1" x14ac:dyDescent="0.35">
      <c r="A22" s="11">
        <v>43446</v>
      </c>
      <c r="B22" s="12" t="s">
        <v>5</v>
      </c>
      <c r="C22" s="6" t="s">
        <v>28</v>
      </c>
      <c r="D22" s="6" t="s">
        <v>22</v>
      </c>
      <c r="E22" s="14" t="s">
        <v>9</v>
      </c>
      <c r="F22" s="12">
        <v>67</v>
      </c>
      <c r="G22" s="15">
        <v>1198</v>
      </c>
      <c r="H22" s="1">
        <f t="shared" si="0"/>
        <v>80266</v>
      </c>
      <c r="I22" s="32" t="str">
        <f>TEXT('Raw Data'!$A22,"yyyy")</f>
        <v>2018</v>
      </c>
      <c r="J22" s="32" t="str">
        <f>TEXT('Raw Data'!$A22,"ddd")</f>
        <v>Wed</v>
      </c>
      <c r="K22" s="32" t="str">
        <f>TEXT('Raw Data'!$A22,"Mmm")</f>
        <v>Dec</v>
      </c>
    </row>
    <row r="23" spans="1:11" ht="15" thickBot="1" x14ac:dyDescent="0.35">
      <c r="A23" s="11">
        <v>43463</v>
      </c>
      <c r="B23" s="12" t="s">
        <v>7</v>
      </c>
      <c r="C23" s="21" t="s">
        <v>28</v>
      </c>
      <c r="D23" s="6" t="s">
        <v>21</v>
      </c>
      <c r="E23" s="14" t="s">
        <v>11</v>
      </c>
      <c r="F23" s="12">
        <v>74</v>
      </c>
      <c r="G23" s="15">
        <v>58.5</v>
      </c>
      <c r="H23" s="1">
        <f t="shared" si="0"/>
        <v>4329</v>
      </c>
      <c r="I23" s="31" t="str">
        <f>TEXT('Raw Data'!$A23,"yyyy")</f>
        <v>2018</v>
      </c>
      <c r="J23" s="31" t="str">
        <f>TEXT('Raw Data'!$A23,"ddd")</f>
        <v>Sat</v>
      </c>
      <c r="K23" s="31" t="str">
        <f>TEXT('Raw Data'!$A23,"Mmm")</f>
        <v>Dec</v>
      </c>
    </row>
    <row r="24" spans="1:11" ht="15" thickBot="1" x14ac:dyDescent="0.35">
      <c r="A24" s="11">
        <v>43480</v>
      </c>
      <c r="B24" s="12" t="s">
        <v>5</v>
      </c>
      <c r="C24" s="13" t="s">
        <v>27</v>
      </c>
      <c r="D24" s="6" t="s">
        <v>15</v>
      </c>
      <c r="E24" s="14" t="s">
        <v>13</v>
      </c>
      <c r="F24" s="12">
        <v>46</v>
      </c>
      <c r="G24" s="15">
        <v>500</v>
      </c>
      <c r="H24" s="1">
        <f t="shared" si="0"/>
        <v>23000</v>
      </c>
      <c r="I24" s="32" t="str">
        <f>TEXT('Raw Data'!$A24,"yyyy")</f>
        <v>2019</v>
      </c>
      <c r="J24" s="32" t="str">
        <f>TEXT('Raw Data'!$A24,"ddd")</f>
        <v>Tue</v>
      </c>
      <c r="K24" s="32" t="str">
        <f>TEXT('Raw Data'!$A24,"Mmm")</f>
        <v>Jan</v>
      </c>
    </row>
    <row r="25" spans="1:11" ht="15" thickBot="1" x14ac:dyDescent="0.35">
      <c r="A25" s="11">
        <v>43497</v>
      </c>
      <c r="B25" s="12" t="s">
        <v>5</v>
      </c>
      <c r="C25" s="17" t="s">
        <v>28</v>
      </c>
      <c r="D25" s="6" t="s">
        <v>22</v>
      </c>
      <c r="E25" s="14" t="s">
        <v>13</v>
      </c>
      <c r="F25" s="12">
        <v>87</v>
      </c>
      <c r="G25" s="15">
        <v>500</v>
      </c>
      <c r="H25" s="1">
        <f t="shared" si="0"/>
        <v>43500</v>
      </c>
      <c r="I25" s="31" t="str">
        <f>TEXT('Raw Data'!$A25,"yyyy")</f>
        <v>2019</v>
      </c>
      <c r="J25" s="31" t="str">
        <f>TEXT('Raw Data'!$A25,"ddd")</f>
        <v>Fri</v>
      </c>
      <c r="K25" s="31" t="str">
        <f>TEXT('Raw Data'!$A25,"Mmm")</f>
        <v>Feb</v>
      </c>
    </row>
    <row r="26" spans="1:11" ht="15" thickBot="1" x14ac:dyDescent="0.35">
      <c r="A26" s="11">
        <v>43514</v>
      </c>
      <c r="B26" s="12" t="s">
        <v>7</v>
      </c>
      <c r="C26" s="16" t="s">
        <v>26</v>
      </c>
      <c r="D26" s="6" t="s">
        <v>18</v>
      </c>
      <c r="E26" s="14" t="s">
        <v>13</v>
      </c>
      <c r="F26" s="12">
        <v>4</v>
      </c>
      <c r="G26" s="15">
        <v>500</v>
      </c>
      <c r="H26" s="1">
        <f t="shared" si="0"/>
        <v>2000</v>
      </c>
      <c r="I26" s="32" t="str">
        <f>TEXT('Raw Data'!$A26,"yyyy")</f>
        <v>2019</v>
      </c>
      <c r="J26" s="32" t="str">
        <f>TEXT('Raw Data'!$A26,"ddd")</f>
        <v>Mon</v>
      </c>
      <c r="K26" s="32" t="str">
        <f>TEXT('Raw Data'!$A26,"Mmm")</f>
        <v>Feb</v>
      </c>
    </row>
    <row r="27" spans="1:11" ht="15" thickBot="1" x14ac:dyDescent="0.35">
      <c r="A27" s="11">
        <v>43531</v>
      </c>
      <c r="B27" s="12" t="s">
        <v>6</v>
      </c>
      <c r="C27" s="10" t="s">
        <v>27</v>
      </c>
      <c r="D27" s="6" t="s">
        <v>23</v>
      </c>
      <c r="E27" s="14" t="s">
        <v>13</v>
      </c>
      <c r="F27" s="12">
        <v>7</v>
      </c>
      <c r="G27" s="15">
        <v>500</v>
      </c>
      <c r="H27" s="1">
        <f t="shared" si="0"/>
        <v>3500</v>
      </c>
      <c r="I27" s="31" t="str">
        <f>TEXT('Raw Data'!$A27,"yyyy")</f>
        <v>2019</v>
      </c>
      <c r="J27" s="31" t="str">
        <f>TEXT('Raw Data'!$A27,"ddd")</f>
        <v>Thu</v>
      </c>
      <c r="K27" s="31" t="str">
        <f>TEXT('Raw Data'!$A27,"Mmm")</f>
        <v>Mar</v>
      </c>
    </row>
    <row r="28" spans="1:11" ht="15" thickBot="1" x14ac:dyDescent="0.35">
      <c r="A28" s="11">
        <v>43548</v>
      </c>
      <c r="B28" s="12" t="s">
        <v>5</v>
      </c>
      <c r="C28" s="20" t="s">
        <v>29</v>
      </c>
      <c r="D28" s="6" t="s">
        <v>17</v>
      </c>
      <c r="E28" s="14" t="s">
        <v>11</v>
      </c>
      <c r="F28" s="12">
        <v>50</v>
      </c>
      <c r="G28" s="15">
        <v>58.5</v>
      </c>
      <c r="H28" s="1">
        <f t="shared" si="0"/>
        <v>2925</v>
      </c>
      <c r="I28" s="32" t="str">
        <f>TEXT('Raw Data'!$A28,"yyyy")</f>
        <v>2019</v>
      </c>
      <c r="J28" s="32" t="str">
        <f>TEXT('Raw Data'!$A28,"ddd")</f>
        <v>Sun</v>
      </c>
      <c r="K28" s="32" t="str">
        <f>TEXT('Raw Data'!$A28,"Mmm")</f>
        <v>Mar</v>
      </c>
    </row>
    <row r="29" spans="1:11" ht="15" thickBot="1" x14ac:dyDescent="0.35">
      <c r="A29" s="11">
        <v>43565</v>
      </c>
      <c r="B29" s="12" t="s">
        <v>5</v>
      </c>
      <c r="C29" s="22" t="s">
        <v>26</v>
      </c>
      <c r="D29" s="6" t="s">
        <v>14</v>
      </c>
      <c r="E29" s="14" t="s">
        <v>9</v>
      </c>
      <c r="F29" s="12">
        <v>66</v>
      </c>
      <c r="G29" s="15">
        <v>1198</v>
      </c>
      <c r="H29" s="1">
        <f t="shared" si="0"/>
        <v>79068</v>
      </c>
      <c r="I29" s="31" t="str">
        <f>TEXT('Raw Data'!$A29,"yyyy")</f>
        <v>2019</v>
      </c>
      <c r="J29" s="31" t="str">
        <f>TEXT('Raw Data'!$A29,"ddd")</f>
        <v>Wed</v>
      </c>
      <c r="K29" s="31" t="str">
        <f>TEXT('Raw Data'!$A29,"Mmm")</f>
        <v>Apr</v>
      </c>
    </row>
    <row r="30" spans="1:11" ht="15" thickBot="1" x14ac:dyDescent="0.35">
      <c r="A30" s="11">
        <v>43582</v>
      </c>
      <c r="B30" s="12" t="s">
        <v>7</v>
      </c>
      <c r="C30" s="23" t="s">
        <v>26</v>
      </c>
      <c r="D30" s="6" t="s">
        <v>16</v>
      </c>
      <c r="E30" s="14" t="s">
        <v>10</v>
      </c>
      <c r="F30" s="12">
        <v>96</v>
      </c>
      <c r="G30" s="15">
        <v>225</v>
      </c>
      <c r="H30" s="1">
        <f t="shared" si="0"/>
        <v>21600</v>
      </c>
      <c r="I30" s="32" t="str">
        <f>TEXT('Raw Data'!$A30,"yyyy")</f>
        <v>2019</v>
      </c>
      <c r="J30" s="32" t="str">
        <f>TEXT('Raw Data'!$A30,"ddd")</f>
        <v>Sat</v>
      </c>
      <c r="K30" s="32" t="str">
        <f>TEXT('Raw Data'!$A30,"Mmm")</f>
        <v>Apr</v>
      </c>
    </row>
    <row r="31" spans="1:11" ht="15" thickBot="1" x14ac:dyDescent="0.35">
      <c r="A31" s="11">
        <v>43599</v>
      </c>
      <c r="B31" s="12" t="s">
        <v>5</v>
      </c>
      <c r="C31" s="10" t="s">
        <v>27</v>
      </c>
      <c r="D31" s="6" t="s">
        <v>15</v>
      </c>
      <c r="E31" s="14" t="s">
        <v>9</v>
      </c>
      <c r="F31" s="12">
        <v>53</v>
      </c>
      <c r="G31" s="15">
        <v>1198</v>
      </c>
      <c r="H31" s="1">
        <f t="shared" si="0"/>
        <v>63494</v>
      </c>
      <c r="I31" s="31" t="str">
        <f>TEXT('Raw Data'!$A31,"yyyy")</f>
        <v>2019</v>
      </c>
      <c r="J31" s="31" t="str">
        <f>TEXT('Raw Data'!$A31,"ddd")</f>
        <v>Tue</v>
      </c>
      <c r="K31" s="31" t="str">
        <f>TEXT('Raw Data'!$A31,"Mmm")</f>
        <v>May</v>
      </c>
    </row>
    <row r="32" spans="1:11" ht="15" thickBot="1" x14ac:dyDescent="0.35">
      <c r="A32" s="11">
        <v>43616</v>
      </c>
      <c r="B32" s="12" t="s">
        <v>5</v>
      </c>
      <c r="C32" s="13" t="s">
        <v>27</v>
      </c>
      <c r="D32" s="6" t="s">
        <v>15</v>
      </c>
      <c r="E32" s="14" t="s">
        <v>13</v>
      </c>
      <c r="F32" s="12">
        <v>80</v>
      </c>
      <c r="G32" s="15">
        <v>500</v>
      </c>
      <c r="H32" s="1">
        <f t="shared" si="0"/>
        <v>40000</v>
      </c>
      <c r="I32" s="32" t="str">
        <f>TEXT('Raw Data'!$A32,"yyyy")</f>
        <v>2019</v>
      </c>
      <c r="J32" s="32" t="str">
        <f>TEXT('Raw Data'!$A32,"ddd")</f>
        <v>Fri</v>
      </c>
      <c r="K32" s="32" t="str">
        <f>TEXT('Raw Data'!$A32,"Mmm")</f>
        <v>May</v>
      </c>
    </row>
    <row r="33" spans="1:11" ht="15" thickBot="1" x14ac:dyDescent="0.35">
      <c r="A33" s="11">
        <v>43633</v>
      </c>
      <c r="B33" s="12" t="s">
        <v>5</v>
      </c>
      <c r="C33" s="10" t="s">
        <v>29</v>
      </c>
      <c r="D33" s="6" t="s">
        <v>19</v>
      </c>
      <c r="E33" s="14" t="s">
        <v>3</v>
      </c>
      <c r="F33" s="12">
        <v>5</v>
      </c>
      <c r="G33" s="15">
        <v>125</v>
      </c>
      <c r="H33" s="1">
        <f t="shared" si="0"/>
        <v>625</v>
      </c>
      <c r="I33" s="31" t="str">
        <f>TEXT('Raw Data'!$A33,"yyyy")</f>
        <v>2019</v>
      </c>
      <c r="J33" s="31" t="str">
        <f>TEXT('Raw Data'!$A33,"ddd")</f>
        <v>Mon</v>
      </c>
      <c r="K33" s="31" t="str">
        <f>TEXT('Raw Data'!$A33,"Mmm")</f>
        <v>Jun</v>
      </c>
    </row>
    <row r="34" spans="1:11" ht="15" thickBot="1" x14ac:dyDescent="0.35">
      <c r="A34" s="11">
        <v>43650</v>
      </c>
      <c r="B34" s="12" t="s">
        <v>7</v>
      </c>
      <c r="C34" s="16" t="s">
        <v>26</v>
      </c>
      <c r="D34" s="6" t="s">
        <v>18</v>
      </c>
      <c r="E34" s="14" t="s">
        <v>11</v>
      </c>
      <c r="F34" s="12">
        <v>62</v>
      </c>
      <c r="G34" s="15">
        <v>58.5</v>
      </c>
      <c r="H34" s="1">
        <f t="shared" si="0"/>
        <v>3627</v>
      </c>
      <c r="I34" s="32" t="str">
        <f>TEXT('Raw Data'!$A34,"yyyy")</f>
        <v>2019</v>
      </c>
      <c r="J34" s="32" t="str">
        <f>TEXT('Raw Data'!$A34,"ddd")</f>
        <v>Thu</v>
      </c>
      <c r="K34" s="32" t="str">
        <f>TEXT('Raw Data'!$A34,"Mmm")</f>
        <v>Jul</v>
      </c>
    </row>
    <row r="35" spans="1:11" ht="15" thickBot="1" x14ac:dyDescent="0.35">
      <c r="A35" s="11">
        <v>43667</v>
      </c>
      <c r="B35" s="12" t="s">
        <v>5</v>
      </c>
      <c r="C35" s="10" t="s">
        <v>29</v>
      </c>
      <c r="D35" s="6" t="s">
        <v>20</v>
      </c>
      <c r="E35" s="14" t="s">
        <v>11</v>
      </c>
      <c r="F35" s="12">
        <v>55</v>
      </c>
      <c r="G35" s="15">
        <v>58.5</v>
      </c>
      <c r="H35" s="1">
        <f t="shared" si="0"/>
        <v>3217.5</v>
      </c>
      <c r="I35" s="31" t="str">
        <f>TEXT('Raw Data'!$A35,"yyyy")</f>
        <v>2019</v>
      </c>
      <c r="J35" s="31" t="str">
        <f>TEXT('Raw Data'!$A35,"ddd")</f>
        <v>Sun</v>
      </c>
      <c r="K35" s="31" t="str">
        <f>TEXT('Raw Data'!$A35,"Mmm")</f>
        <v>Jul</v>
      </c>
    </row>
    <row r="36" spans="1:11" ht="15" thickBot="1" x14ac:dyDescent="0.35">
      <c r="A36" s="11">
        <v>43684</v>
      </c>
      <c r="B36" s="12" t="s">
        <v>5</v>
      </c>
      <c r="C36" s="13" t="s">
        <v>29</v>
      </c>
      <c r="D36" s="6" t="s">
        <v>19</v>
      </c>
      <c r="E36" s="14" t="s">
        <v>11</v>
      </c>
      <c r="F36" s="12">
        <v>42</v>
      </c>
      <c r="G36" s="15">
        <v>58.5</v>
      </c>
      <c r="H36" s="1">
        <f t="shared" si="0"/>
        <v>2457</v>
      </c>
      <c r="I36" s="32" t="str">
        <f>TEXT('Raw Data'!$A36,"yyyy")</f>
        <v>2019</v>
      </c>
      <c r="J36" s="32" t="str">
        <f>TEXT('Raw Data'!$A36,"ddd")</f>
        <v>Wed</v>
      </c>
      <c r="K36" s="32" t="str">
        <f>TEXT('Raw Data'!$A36,"Mmm")</f>
        <v>Aug</v>
      </c>
    </row>
    <row r="37" spans="1:11" ht="15" thickBot="1" x14ac:dyDescent="0.35">
      <c r="A37" s="11">
        <v>43701</v>
      </c>
      <c r="B37" s="12" t="s">
        <v>6</v>
      </c>
      <c r="C37" s="10" t="s">
        <v>27</v>
      </c>
      <c r="D37" s="6" t="s">
        <v>23</v>
      </c>
      <c r="E37" s="14" t="s">
        <v>3</v>
      </c>
      <c r="F37" s="12">
        <v>3</v>
      </c>
      <c r="G37" s="15">
        <v>125</v>
      </c>
      <c r="H37" s="1">
        <f t="shared" si="0"/>
        <v>375</v>
      </c>
      <c r="I37" s="31" t="str">
        <f>TEXT('Raw Data'!$A37,"yyyy")</f>
        <v>2019</v>
      </c>
      <c r="J37" s="31" t="str">
        <f>TEXT('Raw Data'!$A37,"ddd")</f>
        <v>Sat</v>
      </c>
      <c r="K37" s="31" t="str">
        <f>TEXT('Raw Data'!$A37,"Mmm")</f>
        <v>Aug</v>
      </c>
    </row>
    <row r="38" spans="1:11" ht="15" thickBot="1" x14ac:dyDescent="0.35">
      <c r="A38" s="11">
        <v>43718</v>
      </c>
      <c r="B38" s="12" t="s">
        <v>5</v>
      </c>
      <c r="C38" s="13" t="s">
        <v>27</v>
      </c>
      <c r="D38" s="6" t="s">
        <v>15</v>
      </c>
      <c r="E38" s="14" t="s">
        <v>9</v>
      </c>
      <c r="F38" s="12">
        <v>7</v>
      </c>
      <c r="G38" s="15">
        <v>1198</v>
      </c>
      <c r="H38" s="1">
        <f t="shared" si="0"/>
        <v>8386</v>
      </c>
      <c r="I38" s="32" t="str">
        <f>TEXT('Raw Data'!$A38,"yyyy")</f>
        <v>2019</v>
      </c>
      <c r="J38" s="32" t="str">
        <f>TEXT('Raw Data'!$A38,"ddd")</f>
        <v>Tue</v>
      </c>
      <c r="K38" s="32" t="str">
        <f>TEXT('Raw Data'!$A38,"Mmm")</f>
        <v>Sep</v>
      </c>
    </row>
    <row r="39" spans="1:11" ht="15" thickBot="1" x14ac:dyDescent="0.35">
      <c r="A39" s="11">
        <v>43735</v>
      </c>
      <c r="B39" s="12" t="s">
        <v>6</v>
      </c>
      <c r="C39" s="10" t="s">
        <v>27</v>
      </c>
      <c r="D39" s="6" t="s">
        <v>23</v>
      </c>
      <c r="E39" s="14" t="s">
        <v>10</v>
      </c>
      <c r="F39" s="12">
        <v>76</v>
      </c>
      <c r="G39" s="15">
        <v>225</v>
      </c>
      <c r="H39" s="1">
        <f t="shared" si="0"/>
        <v>17100</v>
      </c>
      <c r="I39" s="31" t="str">
        <f>TEXT('Raw Data'!$A39,"yyyy")</f>
        <v>2019</v>
      </c>
      <c r="J39" s="31" t="str">
        <f>TEXT('Raw Data'!$A39,"ddd")</f>
        <v>Fri</v>
      </c>
      <c r="K39" s="31" t="str">
        <f>TEXT('Raw Data'!$A39,"Mmm")</f>
        <v>Sep</v>
      </c>
    </row>
    <row r="40" spans="1:11" ht="15" thickBot="1" x14ac:dyDescent="0.35">
      <c r="A40" s="11">
        <v>43752</v>
      </c>
      <c r="B40" s="12" t="s">
        <v>6</v>
      </c>
      <c r="C40" s="17" t="s">
        <v>28</v>
      </c>
      <c r="D40" s="6" t="s">
        <v>24</v>
      </c>
      <c r="E40" s="14" t="s">
        <v>13</v>
      </c>
      <c r="F40" s="12">
        <v>57</v>
      </c>
      <c r="G40" s="15">
        <v>500</v>
      </c>
      <c r="H40" s="1">
        <f t="shared" si="0"/>
        <v>28500</v>
      </c>
      <c r="I40" s="32" t="str">
        <f>TEXT('Raw Data'!$A40,"yyyy")</f>
        <v>2019</v>
      </c>
      <c r="J40" s="32" t="str">
        <f>TEXT('Raw Data'!$A40,"ddd")</f>
        <v>Mon</v>
      </c>
      <c r="K40" s="32" t="str">
        <f>TEXT('Raw Data'!$A40,"Mmm")</f>
        <v>Oct</v>
      </c>
    </row>
    <row r="41" spans="1:11" ht="15" thickBot="1" x14ac:dyDescent="0.35">
      <c r="A41" s="11">
        <v>43769</v>
      </c>
      <c r="B41" s="12" t="s">
        <v>5</v>
      </c>
      <c r="C41" s="18" t="s">
        <v>26</v>
      </c>
      <c r="D41" s="6" t="s">
        <v>14</v>
      </c>
      <c r="E41" s="14" t="s">
        <v>9</v>
      </c>
      <c r="F41" s="12">
        <v>14</v>
      </c>
      <c r="G41" s="15">
        <v>1198</v>
      </c>
      <c r="H41" s="1">
        <f t="shared" si="0"/>
        <v>16772</v>
      </c>
      <c r="I41" s="31" t="str">
        <f>TEXT('Raw Data'!$A41,"yyyy")</f>
        <v>2019</v>
      </c>
      <c r="J41" s="31" t="str">
        <f>TEXT('Raw Data'!$A41,"ddd")</f>
        <v>Thu</v>
      </c>
      <c r="K41" s="31" t="str">
        <f>TEXT('Raw Data'!$A41,"Mmm")</f>
        <v>Oct</v>
      </c>
    </row>
    <row r="42" spans="1:11" ht="15" thickBot="1" x14ac:dyDescent="0.35">
      <c r="A42" s="11">
        <v>43786</v>
      </c>
      <c r="B42" s="12" t="s">
        <v>5</v>
      </c>
      <c r="C42" s="13" t="s">
        <v>29</v>
      </c>
      <c r="D42" s="6" t="s">
        <v>17</v>
      </c>
      <c r="E42" s="14" t="s">
        <v>13</v>
      </c>
      <c r="F42" s="12">
        <v>11</v>
      </c>
      <c r="G42" s="15">
        <v>500</v>
      </c>
      <c r="H42" s="1">
        <f t="shared" si="0"/>
        <v>5500</v>
      </c>
      <c r="I42" s="32" t="str">
        <f>TEXT('Raw Data'!$A42,"yyyy")</f>
        <v>2019</v>
      </c>
      <c r="J42" s="32" t="str">
        <f>TEXT('Raw Data'!$A42,"ddd")</f>
        <v>Sun</v>
      </c>
      <c r="K42" s="32" t="str">
        <f>TEXT('Raw Data'!$A42,"Mmm")</f>
        <v>Nov</v>
      </c>
    </row>
    <row r="43" spans="1:11" ht="15" thickBot="1" x14ac:dyDescent="0.35">
      <c r="A43" s="11">
        <v>43803</v>
      </c>
      <c r="B43" s="12" t="s">
        <v>5</v>
      </c>
      <c r="C43" s="10" t="s">
        <v>29</v>
      </c>
      <c r="D43" s="6" t="s">
        <v>17</v>
      </c>
      <c r="E43" s="14" t="s">
        <v>13</v>
      </c>
      <c r="F43" s="12">
        <v>94</v>
      </c>
      <c r="G43" s="15">
        <v>500</v>
      </c>
      <c r="H43" s="1">
        <f t="shared" si="0"/>
        <v>47000</v>
      </c>
      <c r="I43" s="31" t="str">
        <f>TEXT('Raw Data'!$A43,"yyyy")</f>
        <v>2019</v>
      </c>
      <c r="J43" s="31" t="str">
        <f>TEXT('Raw Data'!$A43,"ddd")</f>
        <v>Wed</v>
      </c>
      <c r="K43" s="31" t="str">
        <f>TEXT('Raw Data'!$A43,"Mmm")</f>
        <v>Dec</v>
      </c>
    </row>
    <row r="44" spans="1:11" x14ac:dyDescent="0.3">
      <c r="A44" s="11">
        <v>43820</v>
      </c>
      <c r="B44" s="12" t="s">
        <v>5</v>
      </c>
      <c r="C44" s="16" t="s">
        <v>26</v>
      </c>
      <c r="D44" s="6" t="s">
        <v>14</v>
      </c>
      <c r="E44" s="14" t="s">
        <v>13</v>
      </c>
      <c r="F44" s="12">
        <v>28</v>
      </c>
      <c r="G44" s="15">
        <v>500</v>
      </c>
      <c r="H44" s="1">
        <f t="shared" si="0"/>
        <v>14000</v>
      </c>
      <c r="I44" s="32" t="str">
        <f>TEXT('Raw Data'!$A44,"yyyy")</f>
        <v>2019</v>
      </c>
      <c r="J44" s="32" t="str">
        <f>TEXT('Raw Data'!$A44,"ddd")</f>
        <v>Sat</v>
      </c>
      <c r="K44" s="32" t="str">
        <f>TEXT('Raw Data'!$A44,"Mmm")</f>
        <v>Dec</v>
      </c>
    </row>
  </sheetData>
  <autoFilter ref="A1:K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N31"/>
  <sheetViews>
    <sheetView zoomScaleNormal="100" workbookViewId="0">
      <selection activeCell="E16" sqref="E16:E20"/>
    </sheetView>
  </sheetViews>
  <sheetFormatPr defaultRowHeight="14.4" x14ac:dyDescent="0.3"/>
  <cols>
    <col min="4" max="4" width="12.6640625" customWidth="1"/>
    <col min="5" max="5" width="15.33203125" bestFit="1" customWidth="1"/>
    <col min="6" max="7" width="12.5546875" customWidth="1"/>
    <col min="8" max="8" width="15.33203125" customWidth="1"/>
    <col min="9" max="9" width="9.5546875" bestFit="1" customWidth="1"/>
    <col min="10" max="10" width="12.5546875" customWidth="1"/>
    <col min="11" max="11" width="15.33203125" customWidth="1"/>
    <col min="12" max="12" width="13.5546875" customWidth="1"/>
    <col min="13" max="13" width="12.5546875" customWidth="1"/>
    <col min="14" max="14" width="15.33203125" customWidth="1"/>
    <col min="15" max="15" width="10.77734375" bestFit="1" customWidth="1"/>
  </cols>
  <sheetData>
    <row r="2" spans="4:14" x14ac:dyDescent="0.3">
      <c r="D2" s="24" t="s">
        <v>34</v>
      </c>
      <c r="E2" t="s">
        <v>36</v>
      </c>
      <c r="G2" s="24" t="s">
        <v>34</v>
      </c>
      <c r="H2" t="s">
        <v>36</v>
      </c>
      <c r="J2" s="24" t="s">
        <v>34</v>
      </c>
      <c r="K2" t="s">
        <v>36</v>
      </c>
      <c r="M2" s="24" t="s">
        <v>34</v>
      </c>
      <c r="N2" t="s">
        <v>36</v>
      </c>
    </row>
    <row r="3" spans="4:14" x14ac:dyDescent="0.3">
      <c r="D3" s="25" t="s">
        <v>5</v>
      </c>
      <c r="E3" s="26">
        <v>829769.5</v>
      </c>
      <c r="G3" s="25" t="s">
        <v>28</v>
      </c>
      <c r="H3" s="26">
        <v>239056</v>
      </c>
      <c r="J3" s="25" t="s">
        <v>19</v>
      </c>
      <c r="K3" s="26">
        <v>33698</v>
      </c>
      <c r="M3" s="25" t="s">
        <v>40</v>
      </c>
      <c r="N3" s="26">
        <v>161810</v>
      </c>
    </row>
    <row r="4" spans="4:14" x14ac:dyDescent="0.3">
      <c r="D4" s="25" t="s">
        <v>7</v>
      </c>
      <c r="E4" s="26">
        <v>321007</v>
      </c>
      <c r="G4" s="25" t="s">
        <v>29</v>
      </c>
      <c r="H4" s="26">
        <v>365108.5</v>
      </c>
      <c r="J4" s="25" t="s">
        <v>16</v>
      </c>
      <c r="K4" s="26">
        <v>36100</v>
      </c>
      <c r="M4" s="25" t="s">
        <v>43</v>
      </c>
      <c r="N4" s="26">
        <v>94703</v>
      </c>
    </row>
    <row r="5" spans="4:14" x14ac:dyDescent="0.3">
      <c r="D5" s="25" t="s">
        <v>6</v>
      </c>
      <c r="E5" s="26">
        <v>154899</v>
      </c>
      <c r="G5" s="25" t="s">
        <v>26</v>
      </c>
      <c r="H5" s="26">
        <v>472493</v>
      </c>
      <c r="J5" s="25" t="s">
        <v>21</v>
      </c>
      <c r="K5" s="26">
        <v>48204</v>
      </c>
      <c r="M5" s="25" t="s">
        <v>46</v>
      </c>
      <c r="N5" s="26">
        <v>73513</v>
      </c>
    </row>
    <row r="6" spans="4:14" x14ac:dyDescent="0.3">
      <c r="D6" s="25" t="s">
        <v>35</v>
      </c>
      <c r="E6" s="26">
        <v>1305675.5</v>
      </c>
      <c r="G6" s="25" t="s">
        <v>27</v>
      </c>
      <c r="H6" s="26">
        <v>229018</v>
      </c>
      <c r="J6" s="25" t="s">
        <v>24</v>
      </c>
      <c r="K6" s="26">
        <v>66836</v>
      </c>
      <c r="M6" s="25" t="s">
        <v>48</v>
      </c>
      <c r="N6" s="26">
        <v>220518</v>
      </c>
    </row>
    <row r="7" spans="4:14" x14ac:dyDescent="0.3">
      <c r="G7" s="25" t="s">
        <v>35</v>
      </c>
      <c r="H7" s="26">
        <v>1305675.5</v>
      </c>
      <c r="J7" s="25" t="s">
        <v>23</v>
      </c>
      <c r="K7" s="26">
        <v>88063</v>
      </c>
      <c r="M7" s="25" t="s">
        <v>37</v>
      </c>
      <c r="N7" s="26">
        <v>249650</v>
      </c>
    </row>
    <row r="8" spans="4:14" x14ac:dyDescent="0.3">
      <c r="J8" s="25" t="s">
        <v>22</v>
      </c>
      <c r="K8" s="26">
        <v>124016</v>
      </c>
      <c r="M8" s="25" t="s">
        <v>50</v>
      </c>
      <c r="N8" s="26">
        <v>138445</v>
      </c>
    </row>
    <row r="9" spans="4:14" x14ac:dyDescent="0.3">
      <c r="D9" s="24" t="s">
        <v>34</v>
      </c>
      <c r="E9" t="s">
        <v>36</v>
      </c>
      <c r="J9" s="25" t="s">
        <v>20</v>
      </c>
      <c r="K9" s="26">
        <v>125037.5</v>
      </c>
      <c r="M9" s="25" t="s">
        <v>51</v>
      </c>
      <c r="N9" s="26">
        <v>61844.5</v>
      </c>
    </row>
    <row r="10" spans="4:14" x14ac:dyDescent="0.3">
      <c r="D10" s="25" t="s">
        <v>38</v>
      </c>
      <c r="E10" s="26">
        <v>879029</v>
      </c>
      <c r="J10" s="25" t="s">
        <v>15</v>
      </c>
      <c r="K10" s="26">
        <v>140955</v>
      </c>
      <c r="M10" s="25" t="s">
        <v>52</v>
      </c>
      <c r="N10" s="26">
        <v>44762</v>
      </c>
    </row>
    <row r="11" spans="4:14" x14ac:dyDescent="0.3">
      <c r="D11" s="25" t="s">
        <v>57</v>
      </c>
      <c r="E11" s="26">
        <v>426646.5</v>
      </c>
      <c r="J11" s="25" t="s">
        <v>14</v>
      </c>
      <c r="K11" s="26">
        <v>199690</v>
      </c>
      <c r="M11" s="25" t="s">
        <v>53</v>
      </c>
      <c r="N11" s="26">
        <v>26672</v>
      </c>
    </row>
    <row r="12" spans="4:14" x14ac:dyDescent="0.3">
      <c r="D12" s="25" t="s">
        <v>35</v>
      </c>
      <c r="E12" s="26">
        <v>1305675.5</v>
      </c>
      <c r="J12" s="25" t="s">
        <v>17</v>
      </c>
      <c r="K12" s="26">
        <v>206373</v>
      </c>
      <c r="M12" s="25" t="s">
        <v>54</v>
      </c>
      <c r="N12" s="26">
        <v>73672</v>
      </c>
    </row>
    <row r="13" spans="4:14" x14ac:dyDescent="0.3">
      <c r="G13" s="24" t="s">
        <v>34</v>
      </c>
      <c r="H13" t="s">
        <v>36</v>
      </c>
      <c r="J13" s="25" t="s">
        <v>18</v>
      </c>
      <c r="K13" s="26">
        <v>236703</v>
      </c>
      <c r="M13" s="25" t="s">
        <v>55</v>
      </c>
      <c r="N13" s="26">
        <v>14491</v>
      </c>
    </row>
    <row r="14" spans="4:14" x14ac:dyDescent="0.3">
      <c r="G14" s="25" t="s">
        <v>47</v>
      </c>
      <c r="H14" s="26">
        <v>87758.5</v>
      </c>
      <c r="J14" s="25" t="s">
        <v>35</v>
      </c>
      <c r="K14" s="26">
        <v>1305675.5</v>
      </c>
      <c r="M14" s="25" t="s">
        <v>56</v>
      </c>
      <c r="N14" s="26">
        <v>145595</v>
      </c>
    </row>
    <row r="15" spans="4:14" x14ac:dyDescent="0.3">
      <c r="D15" s="24" t="s">
        <v>34</v>
      </c>
      <c r="E15" t="s">
        <v>36</v>
      </c>
      <c r="G15" s="25" t="s">
        <v>44</v>
      </c>
      <c r="H15" s="26">
        <v>159420</v>
      </c>
      <c r="J15" s="25"/>
      <c r="K15" s="26"/>
      <c r="M15" s="25" t="s">
        <v>35</v>
      </c>
      <c r="N15" s="26">
        <v>1305675.5</v>
      </c>
    </row>
    <row r="16" spans="4:14" x14ac:dyDescent="0.3">
      <c r="D16" s="25" t="s">
        <v>9</v>
      </c>
      <c r="E16" s="26">
        <v>857768</v>
      </c>
      <c r="G16" s="25" t="s">
        <v>41</v>
      </c>
      <c r="H16" s="26">
        <v>159152</v>
      </c>
      <c r="J16" s="25"/>
      <c r="K16" s="26"/>
    </row>
    <row r="17" spans="4:8" x14ac:dyDescent="0.3">
      <c r="D17" s="25" t="s">
        <v>13</v>
      </c>
      <c r="E17" s="26">
        <v>361000</v>
      </c>
      <c r="G17" s="25" t="s">
        <v>49</v>
      </c>
      <c r="H17" s="26">
        <v>340571</v>
      </c>
    </row>
    <row r="18" spans="4:8" x14ac:dyDescent="0.3">
      <c r="D18" s="25" t="s">
        <v>10</v>
      </c>
      <c r="E18" s="26">
        <v>62550</v>
      </c>
      <c r="G18" s="25" t="s">
        <v>45</v>
      </c>
      <c r="H18" s="26">
        <v>108862</v>
      </c>
    </row>
    <row r="19" spans="4:8" x14ac:dyDescent="0.3">
      <c r="D19" s="25" t="s">
        <v>11</v>
      </c>
      <c r="E19" s="26">
        <v>23107.5</v>
      </c>
      <c r="G19" s="25" t="s">
        <v>42</v>
      </c>
      <c r="H19" s="26">
        <v>187728</v>
      </c>
    </row>
    <row r="20" spans="4:8" x14ac:dyDescent="0.3">
      <c r="D20" s="25" t="s">
        <v>3</v>
      </c>
      <c r="E20" s="26">
        <v>1250</v>
      </c>
      <c r="F20" s="25"/>
      <c r="G20" s="25" t="s">
        <v>39</v>
      </c>
      <c r="H20" s="26">
        <v>262184</v>
      </c>
    </row>
    <row r="21" spans="4:8" x14ac:dyDescent="0.3">
      <c r="D21" s="25" t="s">
        <v>35</v>
      </c>
      <c r="E21" s="26">
        <v>1305675.5</v>
      </c>
      <c r="F21" s="25"/>
      <c r="G21" s="25" t="s">
        <v>35</v>
      </c>
      <c r="H21" s="26">
        <v>1305675.5</v>
      </c>
    </row>
    <row r="22" spans="4:8" x14ac:dyDescent="0.3">
      <c r="D22" s="25"/>
      <c r="E22" s="26"/>
      <c r="F22" s="25"/>
    </row>
    <row r="23" spans="4:8" x14ac:dyDescent="0.3">
      <c r="D23" s="25"/>
      <c r="E23" s="26"/>
      <c r="F23" s="25"/>
    </row>
    <row r="24" spans="4:8" x14ac:dyDescent="0.3">
      <c r="D24" s="25"/>
      <c r="E24" s="26"/>
      <c r="F24" s="25"/>
    </row>
    <row r="25" spans="4:8" x14ac:dyDescent="0.3">
      <c r="D25" s="25"/>
      <c r="E25" s="26"/>
      <c r="F25" s="25"/>
    </row>
    <row r="26" spans="4:8" x14ac:dyDescent="0.3">
      <c r="F26" s="25"/>
    </row>
    <row r="27" spans="4:8" x14ac:dyDescent="0.3">
      <c r="F27" s="25"/>
    </row>
    <row r="28" spans="4:8" x14ac:dyDescent="0.3">
      <c r="F28" s="25"/>
    </row>
    <row r="29" spans="4:8" x14ac:dyDescent="0.3">
      <c r="F29" s="25"/>
    </row>
    <row r="30" spans="4:8" x14ac:dyDescent="0.3">
      <c r="F30" s="25"/>
    </row>
    <row r="31" spans="4:8" x14ac:dyDescent="0.3">
      <c r="F31" s="25"/>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zoomScale="87" zoomScaleNormal="87" workbookViewId="0">
      <selection activeCell="AA8" sqref="AA8"/>
    </sheetView>
  </sheetViews>
  <sheetFormatPr defaultRowHeight="14.4" x14ac:dyDescent="0.3"/>
  <sheetData>
    <row r="1" spans="1:35" s="35" customFormat="1" ht="14.4" customHeight="1" x14ac:dyDescent="0.3">
      <c r="A1" s="33"/>
      <c r="B1" s="33"/>
      <c r="C1" s="33"/>
      <c r="D1" s="33"/>
      <c r="E1" s="33"/>
      <c r="F1" s="33"/>
      <c r="G1" s="33"/>
      <c r="H1" s="33"/>
      <c r="I1" s="33"/>
      <c r="J1" s="33"/>
      <c r="K1" s="33"/>
      <c r="L1" s="33"/>
      <c r="M1" s="33"/>
      <c r="N1" s="33"/>
      <c r="O1" s="33"/>
      <c r="P1" s="33"/>
      <c r="Q1" s="33"/>
      <c r="R1" s="33"/>
      <c r="S1" s="33"/>
      <c r="T1" s="33"/>
      <c r="U1" s="33"/>
      <c r="V1" s="33"/>
      <c r="W1" s="33"/>
      <c r="X1" s="33"/>
      <c r="Y1" s="33"/>
      <c r="Z1" s="33"/>
      <c r="AA1" s="34"/>
      <c r="AB1" s="34"/>
      <c r="AC1" s="34"/>
      <c r="AD1" s="34"/>
      <c r="AE1" s="34"/>
      <c r="AF1" s="34"/>
      <c r="AG1" s="34"/>
      <c r="AH1" s="34"/>
      <c r="AI1" s="34"/>
    </row>
    <row r="2" spans="1:35" s="35" customFormat="1" ht="14.4" customHeight="1" x14ac:dyDescent="0.3">
      <c r="A2" s="33"/>
      <c r="B2" s="33"/>
      <c r="C2" s="33"/>
      <c r="D2" s="33"/>
      <c r="E2" s="33"/>
      <c r="F2" s="33"/>
      <c r="G2" s="33"/>
      <c r="H2" s="33"/>
      <c r="I2" s="33"/>
      <c r="J2" s="33"/>
      <c r="K2" s="33"/>
      <c r="L2" s="33"/>
      <c r="M2" s="33"/>
      <c r="N2" s="33"/>
      <c r="O2" s="33"/>
      <c r="P2" s="33"/>
      <c r="Q2" s="33"/>
      <c r="R2" s="33"/>
      <c r="S2" s="33"/>
      <c r="T2" s="33"/>
      <c r="U2" s="33"/>
      <c r="V2" s="33"/>
      <c r="W2" s="33"/>
      <c r="X2" s="33"/>
      <c r="Y2" s="33"/>
      <c r="Z2" s="33"/>
      <c r="AA2" s="34"/>
      <c r="AB2" s="34"/>
      <c r="AC2" s="34"/>
      <c r="AD2" s="34"/>
      <c r="AE2" s="34"/>
      <c r="AF2" s="34"/>
      <c r="AG2" s="34"/>
      <c r="AH2" s="34"/>
      <c r="AI2" s="34"/>
    </row>
    <row r="3" spans="1:35" x14ac:dyDescent="0.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row>
    <row r="4" spans="1:35" x14ac:dyDescent="0.3">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row>
    <row r="5" spans="1:35" x14ac:dyDescent="0.3">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row>
    <row r="6" spans="1:35" x14ac:dyDescent="0.3">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row>
    <row r="7" spans="1:35" x14ac:dyDescent="0.3">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row>
    <row r="8" spans="1:35" x14ac:dyDescent="0.3">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row>
    <row r="9" spans="1:35" x14ac:dyDescent="0.3">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row>
    <row r="10" spans="1:35" x14ac:dyDescent="0.3">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row>
    <row r="11" spans="1:35" x14ac:dyDescent="0.3">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row>
    <row r="12" spans="1:35" x14ac:dyDescent="0.3">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row>
    <row r="13" spans="1:35" x14ac:dyDescent="0.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row>
    <row r="14" spans="1:35" x14ac:dyDescent="0.3">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row>
    <row r="15" spans="1:35" x14ac:dyDescent="0.3">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6"/>
      <c r="AB15" s="33"/>
      <c r="AC15" s="33"/>
      <c r="AD15" s="33"/>
      <c r="AE15" s="33"/>
      <c r="AF15" s="33"/>
      <c r="AG15" s="33"/>
      <c r="AH15" s="33"/>
      <c r="AI15" s="33"/>
    </row>
    <row r="16" spans="1:35" x14ac:dyDescent="0.3">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row>
    <row r="17" spans="1:35" x14ac:dyDescent="0.3">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row>
    <row r="18" spans="1:35" x14ac:dyDescent="0.3">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row>
    <row r="19" spans="1:35" x14ac:dyDescent="0.3">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row>
    <row r="20" spans="1:35" x14ac:dyDescent="0.3">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row>
    <row r="21" spans="1:35" x14ac:dyDescent="0.3">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row>
    <row r="22" spans="1:35" x14ac:dyDescent="0.3">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row>
    <row r="23" spans="1:35" x14ac:dyDescent="0.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row>
    <row r="24" spans="1:35" x14ac:dyDescent="0.3">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row>
    <row r="25" spans="1:35" x14ac:dyDescent="0.3">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row>
    <row r="26" spans="1:35" x14ac:dyDescent="0.3">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row>
    <row r="27" spans="1:35" x14ac:dyDescent="0.3">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row>
    <row r="28" spans="1:35" x14ac:dyDescent="0.3">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row>
    <row r="29" spans="1:35" x14ac:dyDescent="0.3">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row>
    <row r="30" spans="1:35" x14ac:dyDescent="0.3">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row>
    <row r="31" spans="1:35" x14ac:dyDescent="0.3">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row>
    <row r="32" spans="1:35" x14ac:dyDescent="0.3">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row>
    <row r="33" spans="1:35" x14ac:dyDescent="0.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row>
    <row r="34" spans="1:35" x14ac:dyDescent="0.3">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row>
    <row r="35" spans="1:35" x14ac:dyDescent="0.3">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row>
    <row r="36" spans="1:35" x14ac:dyDescent="0.3">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row>
    <row r="37" spans="1:35" x14ac:dyDescent="0.3">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row>
    <row r="38" spans="1:35" x14ac:dyDescent="0.3">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row>
    <row r="39" spans="1:35" x14ac:dyDescent="0.3">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spans="1:35" x14ac:dyDescent="0.3">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row>
    <row r="41" spans="1:35" x14ac:dyDescent="0.3">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row>
    <row r="42" spans="1:35" x14ac:dyDescent="0.3">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row>
    <row r="43" spans="1:35" x14ac:dyDescent="0.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row>
    <row r="44" spans="1:35" x14ac:dyDescent="0.3">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row>
    <row r="45" spans="1:35" x14ac:dyDescent="0.3">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row>
    <row r="46" spans="1:35" x14ac:dyDescent="0.3">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row>
    <row r="47" spans="1:35" x14ac:dyDescent="0.3">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row>
    <row r="48" spans="1:35" x14ac:dyDescent="0.3">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Pivot Tables</vt:lpstr>
      <vt:lpstr>Dashboard</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hp</cp:lastModifiedBy>
  <dcterms:created xsi:type="dcterms:W3CDTF">2004-05-01T18:16:56Z</dcterms:created>
  <dcterms:modified xsi:type="dcterms:W3CDTF">2025-08-08T07:04:56Z</dcterms:modified>
  <cp:category>Excel</cp:category>
</cp:coreProperties>
</file>