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04_Excel\101_Excel Fundamentals for Data Analysis\Module 2\"/>
    </mc:Choice>
  </mc:AlternateContent>
  <xr:revisionPtr revIDLastSave="0" documentId="13_ncr:1_{D91931C4-D07C-4686-8FF4-26AADE98C995}" xr6:coauthVersionLast="47" xr6:coauthVersionMax="47" xr10:uidLastSave="{00000000-0000-0000-0000-000000000000}"/>
  <bookViews>
    <workbookView xWindow="11424" yWindow="0" windowWidth="11712" windowHeight="13776" firstSheet="1" activeTab="1" xr2:uid="{00000000-000D-0000-FFFF-FFFF00000000}"/>
  </bookViews>
  <sheets>
    <sheet name="Instructions" sheetId="3" r:id="rId1"/>
    <sheet name="HR Performance Reviews" sheetId="1" r:id="rId2"/>
  </sheets>
  <definedNames>
    <definedName name="_xlnm._FilterDatabase" localSheetId="1" hidden="1">'HR Performance Reviews'!$A$5:$K$25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5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5" i="1"/>
  <c r="J6" i="1"/>
  <c r="I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5" i="1"/>
  <c r="I2" i="1"/>
  <c r="L2" i="1" s="1"/>
  <c r="O2" i="1" s="1"/>
  <c r="F2" i="1" l="1"/>
</calcChain>
</file>

<file path=xl/sharedStrings.xml><?xml version="1.0" encoding="utf-8"?>
<sst xmlns="http://schemas.openxmlformats.org/spreadsheetml/2006/main" count="236" uniqueCount="172">
  <si>
    <t>Emp ID</t>
  </si>
  <si>
    <t>Full Name</t>
  </si>
  <si>
    <t>Email</t>
  </si>
  <si>
    <t>Date of Hire</t>
  </si>
  <si>
    <t>Department</t>
  </si>
  <si>
    <t>Facilities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</si>
  <si>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</si>
  <si>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</si>
  <si>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</si>
  <si>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</si>
  <si>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</si>
  <si>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</si>
  <si>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</si>
  <si>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1)</t>
  </si>
  <si>
    <t>b)</t>
  </si>
  <si>
    <t>Hint</t>
  </si>
  <si>
    <t>5a)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</si>
  <si>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</si>
  <si>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</si>
  <si>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</si>
  <si>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</si>
  <si>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</si>
  <si>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</si>
  <si>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</si>
  <si>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</si>
  <si>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</si>
  <si>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</si>
  <si>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</si>
  <si>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</si>
  <si>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</si>
  <si>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</si>
  <si>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</si>
  <si>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</si>
  <si>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</si>
  <si>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</si>
  <si>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</si>
  <si>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</si>
  <si>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</si>
  <si>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</si>
  <si>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</si>
  <si>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</si>
  <si>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</si>
  <si>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</si>
  <si>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</si>
  <si>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</si>
  <si>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</si>
  <si>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</si>
  <si>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</si>
  <si>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</si>
  <si>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</si>
  <si>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</si>
  <si>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</si>
  <si>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</si>
  <si>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</si>
  <si>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</si>
  <si>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</si>
  <si>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</si>
  <si>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</si>
  <si>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</si>
  <si>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</si>
  <si>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</si>
  <si>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</si>
  <si>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</si>
  <si>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</si>
  <si>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</si>
  <si>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</si>
  <si>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</si>
  <si>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</si>
  <si>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</si>
  <si>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</si>
  <si>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</si>
  <si>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</si>
  <si>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</si>
  <si>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</si>
  <si>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</si>
  <si>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</si>
  <si>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</si>
  <si>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</si>
  <si>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</si>
  <si>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</si>
  <si>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</si>
  <si>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</si>
  <si>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</si>
  <si>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</si>
  <si>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</si>
  <si>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</si>
  <si>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</si>
  <si>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</si>
  <si>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</si>
  <si>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</si>
  <si>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</si>
  <si>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</si>
  <si>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</si>
  <si>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</si>
  <si>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</si>
  <si>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</si>
  <si>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</si>
  <si>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</si>
  <si>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</si>
  <si>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</si>
  <si>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</si>
  <si>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</si>
  <si>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</si>
  <si>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</si>
  <si>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</si>
  <si>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</si>
  <si>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</si>
  <si>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</si>
  <si>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</si>
  <si>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</si>
  <si>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</si>
  <si>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</si>
  <si>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</si>
  <si>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</si>
  <si>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</si>
  <si>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</si>
  <si>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</si>
  <si>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</si>
  <si>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</si>
  <si>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</si>
  <si>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</si>
  <si>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</si>
  <si>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Years Service</t>
  </si>
  <si>
    <t>Last Review</t>
  </si>
  <si>
    <t>ZenCo Performance Reviews</t>
  </si>
  <si>
    <t>Current Date:</t>
  </si>
  <si>
    <t>Birthdate</t>
  </si>
  <si>
    <t>Birth Month</t>
  </si>
  <si>
    <t>Age</t>
  </si>
  <si>
    <t>Birth Year</t>
  </si>
  <si>
    <t>Next Review</t>
  </si>
  <si>
    <t>Reminder</t>
  </si>
  <si>
    <t>Start of Year:</t>
  </si>
  <si>
    <t>Workdays :</t>
  </si>
  <si>
    <t>Last Rating</t>
  </si>
  <si>
    <t>Average Rating:</t>
  </si>
  <si>
    <t>Rating Conv</t>
  </si>
  <si>
    <t>2a)</t>
  </si>
  <si>
    <t>9 out of 10</t>
  </si>
  <si>
    <t>5 out of 10</t>
  </si>
  <si>
    <t>8 out of 10</t>
  </si>
  <si>
    <t>3 out of 10</t>
  </si>
  <si>
    <t>7 out of 10</t>
  </si>
  <si>
    <t>4 out of 10</t>
  </si>
  <si>
    <t>6 out of 10</t>
  </si>
  <si>
    <t>10 out of 10</t>
  </si>
  <si>
    <t>3)</t>
  </si>
  <si>
    <t>4)</t>
  </si>
  <si>
    <t>6)</t>
  </si>
  <si>
    <t>7a)</t>
  </si>
  <si>
    <t>8a)</t>
  </si>
  <si>
    <t>9)</t>
  </si>
  <si>
    <t>10)</t>
  </si>
  <si>
    <t>The answers will vary with the current date, to check your answers please consult the solution file provided.</t>
  </si>
  <si>
    <t>Week 2 Practice Challenge</t>
  </si>
  <si>
    <t>Course 1 — Excel Fundamentals for Data Analysis</t>
  </si>
  <si>
    <t>Excel Skills for Data Analytics and Visualization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</si>
  <si>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Performance Reviews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Hint to the right. </t>
    </r>
  </si>
  <si>
    <r>
      <t xml:space="preserve">In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use a function to return the current date.</t>
    </r>
  </si>
  <si>
    <r>
      <t xml:space="preserve">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, using what we learned last week, extract just the rating from </t>
    </r>
    <r>
      <rPr>
        <b/>
        <sz val="11"/>
        <color theme="1"/>
        <rFont val="Calibri"/>
        <family val="2"/>
        <scheme val="minor"/>
      </rPr>
      <t>E5</t>
    </r>
    <r>
      <rPr>
        <sz val="11"/>
        <color theme="1"/>
        <rFont val="Calibri"/>
        <family val="2"/>
        <scheme val="minor"/>
      </rPr>
      <t>, i.e. "7"</t>
    </r>
  </si>
  <si>
    <r>
      <t xml:space="preserve">Convert the result 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 to a number and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</si>
  <si>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H5</t>
    </r>
    <r>
      <rPr>
        <sz val="11"/>
        <color theme="1"/>
        <rFont val="Calibri"/>
        <family val="2"/>
        <scheme val="minor"/>
      </rPr>
      <t xml:space="preserve"> use a function to calculate the name of the month in which Stevie was born, i.e. "December".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</si>
  <si>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I5</t>
    </r>
    <r>
      <rPr>
        <sz val="11"/>
        <color theme="1"/>
        <rFont val="Calibri"/>
        <family val="2"/>
        <scheme val="minor"/>
      </rPr>
      <t xml:space="preserve"> use a single function to extract just the year of birth (as a number not text).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</si>
  <si>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>, using the current date and birthdate calculate Stevie's age in years.</t>
    </r>
  </si>
  <si>
    <r>
      <t xml:space="preserve">In </t>
    </r>
    <r>
      <rPr>
        <b/>
        <sz val="11"/>
        <color theme="1"/>
        <rFont val="Calibri"/>
        <family val="2"/>
        <scheme val="minor"/>
      </rPr>
      <t>L5</t>
    </r>
    <r>
      <rPr>
        <sz val="11"/>
        <color theme="1"/>
        <rFont val="Calibri"/>
        <family val="2"/>
        <scheme val="minor"/>
      </rPr>
      <t xml:space="preserve"> Calculate years of service and copy the formula down.</t>
    </r>
  </si>
  <si>
    <r>
      <t xml:space="preserve">The next review date should be set for a year after the previous review.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>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</si>
  <si>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so that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 xml:space="preserve"> falls on the next workday after the calculated date if it's not a workday (ignore holidays). Copy Down.</t>
    </r>
  </si>
  <si>
    <r>
      <t xml:space="preserve">Review Reminders are issued on the first day of the month of the review.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EOMONTH</t>
    </r>
    <r>
      <rPr>
        <sz val="11"/>
        <color theme="1"/>
        <rFont val="Calibri"/>
        <family val="2"/>
        <scheme val="minor"/>
      </rPr>
      <t xml:space="preserve"> function to calculate the reminder date.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</si>
  <si>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so that it falls on a workday (ignore holidays).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</si>
  <si>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calculate the start date for the current year (use the year from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).</t>
    </r>
  </si>
  <si>
    <r>
      <t xml:space="preserve">In </t>
    </r>
    <r>
      <rPr>
        <b/>
        <sz val="11"/>
        <color theme="1"/>
        <rFont val="Calibri"/>
        <family val="2"/>
        <scheme val="minor"/>
      </rPr>
      <t>O2</t>
    </r>
    <r>
      <rPr>
        <sz val="11"/>
        <color theme="1"/>
        <rFont val="Calibri"/>
        <family val="2"/>
        <scheme val="minor"/>
      </rPr>
      <t xml:space="preserve"> calculate how many working days there have been in the year so far (up to the current date ignoring holidays).</t>
    </r>
  </si>
  <si>
    <r>
      <t xml:space="preserve">Neaten up the result 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by applying a </t>
    </r>
    <r>
      <rPr>
        <b/>
        <sz val="11"/>
        <color theme="1"/>
        <rFont val="Calibri"/>
        <family val="2"/>
        <scheme val="minor"/>
      </rPr>
      <t>ROUNDDOWN</t>
    </r>
    <r>
      <rPr>
        <sz val="11"/>
        <color theme="1"/>
        <rFont val="Calibri"/>
        <family val="2"/>
        <scheme val="minor"/>
      </rPr>
      <t xml:space="preserve"> function (covered in toolbox) and copy the formula down.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</si>
</sst>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4" fillId="2" borderId="0" xfId="2" applyFont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2" fontId="3" fillId="0" borderId="0" xfId="0" applyNumberFormat="1" applyFont="1" applyAlignment="1">
      <alignment wrapText="1"/>
    </xf>
    <xf numFmtId="14" fontId="3" fillId="0" borderId="0" xfId="0" applyNumberFormat="1" applyFont="1" applyAlignment="1">
      <alignment horizontal="left" wrapText="1"/>
    </xf>
    <xf numFmtId="0" fontId="2" fillId="2" borderId="0" xfId="2"/>
    <xf numFmtId="14" fontId="0" fillId="0" borderId="2" xfId="0" applyNumberFormat="1" applyBorder="1"/>
    <xf numFmtId="0" fontId="0" fillId="0" borderId="2" xfId="0" applyBorder="1"/>
    <xf numFmtId="0" fontId="2" fillId="0" borderId="0" xfId="2" applyFill="1"/>
    <xf numFmtId="0" fontId="3" fillId="0" borderId="0" xfId="0" applyFont="1" applyAlignment="1">
      <alignment wrapText="1"/>
    </xf>
    <xf numFmtId="164" fontId="0" fillId="0" borderId="2" xfId="0" applyNumberFormat="1" applyBorder="1"/>
    <xf numFmtId="0" fontId="8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2" borderId="0" xfId="2" applyFont="1"/>
    <xf numFmtId="0" fontId="12" fillId="2" borderId="0" xfId="2" applyFont="1" applyBorder="1" applyAlignment="1">
      <alignment wrapText="1"/>
    </xf>
    <xf numFmtId="0" fontId="0" fillId="0" borderId="0" xfId="0" applyNumberFormat="1"/>
    <xf numFmtId="0" fontId="12" fillId="2" borderId="0" xfId="2" applyFont="1" applyBorder="1" applyAlignment="1">
      <alignment horizontal="left" wrapText="1"/>
    </xf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5"/>
  <sheetViews>
    <sheetView showGridLines="0" topLeftCell="B1" zoomScale="58" zoomScaleNormal="115" workbookViewId="0">
      <selection activeCell="P31" sqref="P31"/>
    </sheetView>
  </sheetViews>
  <sheetFormatPr defaultRowHeight="14.4" x14ac:dyDescent="0.3"/>
  <cols>
    <col min="1" max="1" width="5.33203125" customWidth="1"/>
    <col min="2" max="2" width="4.44140625" style="5" customWidth="1"/>
    <col min="8" max="8" width="12.88671875" customWidth="1"/>
    <col min="15" max="15" width="24.44140625" customWidth="1"/>
    <col min="16" max="16" width="7.44140625" customWidth="1"/>
  </cols>
  <sheetData>
    <row r="2" spans="2:16" ht="31.2" x14ac:dyDescent="0.6">
      <c r="I2" s="19" t="s">
        <v>156</v>
      </c>
      <c r="J2" s="19"/>
      <c r="K2" s="19"/>
      <c r="L2" s="19"/>
      <c r="M2" s="19"/>
      <c r="N2" s="19"/>
      <c r="O2" s="19"/>
      <c r="P2" s="19"/>
    </row>
    <row r="3" spans="2:16" ht="21" x14ac:dyDescent="0.4">
      <c r="I3" s="20" t="s">
        <v>155</v>
      </c>
      <c r="J3" s="20"/>
      <c r="K3" s="20"/>
      <c r="L3" s="20"/>
      <c r="M3" s="20"/>
      <c r="N3" s="20"/>
      <c r="O3" s="20"/>
      <c r="P3" s="20"/>
    </row>
    <row r="4" spans="2:16" ht="17.7" customHeight="1" x14ac:dyDescent="0.3"/>
    <row r="5" spans="2:16" ht="21.45" customHeight="1" x14ac:dyDescent="0.3">
      <c r="I5" s="18" t="s">
        <v>154</v>
      </c>
      <c r="J5" s="18"/>
      <c r="K5" s="18"/>
      <c r="L5" s="18"/>
      <c r="M5" s="18"/>
      <c r="N5" s="18"/>
      <c r="O5" s="18"/>
      <c r="P5" s="18"/>
    </row>
    <row r="8" spans="2:16" ht="18.600000000000001" thickBot="1" x14ac:dyDescent="0.4">
      <c r="B8" s="9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2:16" ht="19.350000000000001" customHeight="1" x14ac:dyDescent="0.3">
      <c r="B9" t="s">
        <v>157</v>
      </c>
    </row>
    <row r="10" spans="2:16" ht="8.25" customHeight="1" x14ac:dyDescent="0.3"/>
    <row r="11" spans="2:16" x14ac:dyDescent="0.3">
      <c r="B11" s="5" t="s">
        <v>13</v>
      </c>
      <c r="C11" t="s">
        <v>158</v>
      </c>
    </row>
    <row r="12" spans="2:16" ht="8.25" customHeight="1" x14ac:dyDescent="0.3"/>
    <row r="13" spans="2:16" x14ac:dyDescent="0.3">
      <c r="B13" s="5" t="s">
        <v>137</v>
      </c>
      <c r="C13" t="s">
        <v>159</v>
      </c>
      <c r="P13" s="6" t="s">
        <v>15</v>
      </c>
    </row>
    <row r="14" spans="2:16" x14ac:dyDescent="0.3">
      <c r="B14" s="5" t="s">
        <v>14</v>
      </c>
      <c r="C14" t="s">
        <v>160</v>
      </c>
    </row>
    <row r="15" spans="2:16" ht="8.25" customHeight="1" x14ac:dyDescent="0.3"/>
    <row r="16" spans="2:16" x14ac:dyDescent="0.3">
      <c r="B16" s="5" t="s">
        <v>146</v>
      </c>
      <c r="C16" t="s">
        <v>161</v>
      </c>
    </row>
    <row r="17" spans="2:16" ht="8.25" customHeight="1" x14ac:dyDescent="0.3"/>
    <row r="18" spans="2:16" x14ac:dyDescent="0.3">
      <c r="B18" s="5" t="s">
        <v>147</v>
      </c>
      <c r="C18" t="s">
        <v>162</v>
      </c>
    </row>
    <row r="19" spans="2:16" ht="8.25" customHeight="1" x14ac:dyDescent="0.3"/>
    <row r="20" spans="2:16" x14ac:dyDescent="0.3">
      <c r="B20" s="5" t="s">
        <v>16</v>
      </c>
      <c r="C20" t="s">
        <v>163</v>
      </c>
      <c r="P20" s="6" t="s">
        <v>15</v>
      </c>
    </row>
    <row r="21" spans="2:16" x14ac:dyDescent="0.3">
      <c r="B21" s="5" t="s">
        <v>14</v>
      </c>
      <c r="C21" t="s">
        <v>171</v>
      </c>
    </row>
    <row r="22" spans="2:16" ht="8.25" customHeight="1" x14ac:dyDescent="0.3"/>
    <row r="23" spans="2:16" x14ac:dyDescent="0.3">
      <c r="B23" s="5" t="s">
        <v>148</v>
      </c>
      <c r="C23" t="s">
        <v>164</v>
      </c>
    </row>
    <row r="24" spans="2:16" ht="8.25" customHeight="1" x14ac:dyDescent="0.3"/>
    <row r="25" spans="2:16" x14ac:dyDescent="0.3">
      <c r="B25" s="5" t="s">
        <v>149</v>
      </c>
      <c r="C25" t="s">
        <v>165</v>
      </c>
      <c r="P25" s="6" t="s">
        <v>15</v>
      </c>
    </row>
    <row r="26" spans="2:16" x14ac:dyDescent="0.3">
      <c r="B26" s="5" t="s">
        <v>14</v>
      </c>
      <c r="C26" t="s">
        <v>166</v>
      </c>
      <c r="P26" s="6" t="s">
        <v>15</v>
      </c>
    </row>
    <row r="27" spans="2:16" ht="8.25" customHeight="1" x14ac:dyDescent="0.3"/>
    <row r="28" spans="2:16" x14ac:dyDescent="0.3">
      <c r="B28" s="5" t="s">
        <v>150</v>
      </c>
      <c r="C28" t="s">
        <v>167</v>
      </c>
      <c r="P28" s="6" t="s">
        <v>15</v>
      </c>
    </row>
    <row r="29" spans="2:16" x14ac:dyDescent="0.3">
      <c r="B29" s="5" t="s">
        <v>14</v>
      </c>
      <c r="C29" t="s">
        <v>168</v>
      </c>
    </row>
    <row r="30" spans="2:16" ht="8.25" customHeight="1" x14ac:dyDescent="0.3"/>
    <row r="31" spans="2:16" x14ac:dyDescent="0.3">
      <c r="B31" s="5" t="s">
        <v>151</v>
      </c>
      <c r="C31" t="s">
        <v>169</v>
      </c>
      <c r="P31" s="6" t="s">
        <v>15</v>
      </c>
    </row>
    <row r="32" spans="2:16" ht="8.25" customHeight="1" x14ac:dyDescent="0.3"/>
    <row r="33" spans="2:16" x14ac:dyDescent="0.3">
      <c r="B33" s="5" t="s">
        <v>152</v>
      </c>
      <c r="C33" t="s">
        <v>170</v>
      </c>
      <c r="P33" s="6" t="s">
        <v>15</v>
      </c>
    </row>
    <row r="35" spans="2:16" x14ac:dyDescent="0.3">
      <c r="B35" s="8" t="s">
        <v>153</v>
      </c>
    </row>
  </sheetData>
  <mergeCells count="3">
    <mergeCell ref="I5:P5"/>
    <mergeCell ref="I2:P2"/>
    <mergeCell ref="I3:P3"/>
  </mergeCells>
  <dataValidations count="7">
    <dataValidation allowBlank="1" showInputMessage="1" showErrorMessage="1" promptTitle="Hint:" prompt="You will need to use a LEFT and a FIND" sqref="P13" xr:uid="{F88C7A7B-23AA-4A50-AD0F-EFE9B9141BD4}"/>
    <dataValidation allowBlank="1" showInputMessage="1" showErrorMessage="1" promptTitle="Hint:" prompt="You will need to either divide by 365.25 or use the YEARFRAC function (covered in the toolbox)" sqref="P20" xr:uid="{A75025DD-A5D9-44D1-BECB-B3736313FC36}"/>
    <dataValidation allowBlank="1" showInputMessage="1" showErrorMessage="1" promptTitle="Hint:" prompt="Use EDATE, consider how many months you will need to add" sqref="P25" xr:uid="{903EC1DD-9C1A-4307-876F-8288CBDC0B20}"/>
    <dataValidation allowBlank="1" showInputMessage="1" showErrorMessage="1" promptTitle="Hint:" prompt="Use WORKDAY function, recall what we said in the video about having to add at least one day and how we adjust the calculation to allow this_x000a_" sqref="P26" xr:uid="{17BDD801-F65A-4EC2-B0B0-1AA0E769F40A}"/>
    <dataValidation allowBlank="1" showInputMessage="1" showErrorMessage="1" promptTitle="Hint:" prompt="Use EOMONTH but subtract a month to get the last date of the previous month and then just add a day." sqref="P28" xr:uid="{031C45B7-28A8-4B37-B6CB-1A6FA85F70FB}"/>
    <dataValidation allowBlank="1" showInputMessage="1" showErrorMessage="1" promptTitle="Hint:" prompt="Use the DATE and YEAR functions" sqref="P31" xr:uid="{6D5684A0-87C1-40D6-8169-A4938E6049F4}"/>
    <dataValidation allowBlank="1" showInputMessage="1" showErrorMessage="1" promptTitle="Hint:" prompt="You will need to use the NETWORKDAYS function                                                      _x000a_" sqref="P33" xr:uid="{BD66EFDA-652D-4CB8-AC51-1CA6F1E53476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topLeftCell="A4" zoomScale="94" zoomScaleNormal="100" workbookViewId="0">
      <selection activeCell="P2" sqref="P2"/>
    </sheetView>
  </sheetViews>
  <sheetFormatPr defaultRowHeight="14.4" x14ac:dyDescent="0.3"/>
  <cols>
    <col min="1" max="1" width="10" customWidth="1"/>
    <col min="2" max="2" width="18.88671875" customWidth="1"/>
    <col min="3" max="3" width="22.44140625" customWidth="1"/>
    <col min="4" max="4" width="17.6640625" customWidth="1"/>
    <col min="5" max="5" width="14.44140625" customWidth="1"/>
    <col min="6" max="6" width="12.44140625" customWidth="1"/>
    <col min="7" max="8" width="14.44140625" customWidth="1"/>
    <col min="9" max="9" width="12.109375" customWidth="1"/>
    <col min="10" max="10" width="8.5546875" customWidth="1"/>
    <col min="11" max="11" width="14" customWidth="1"/>
    <col min="12" max="12" width="13.33203125" customWidth="1"/>
    <col min="13" max="13" width="12.5546875" customWidth="1"/>
    <col min="14" max="14" width="12.6640625" customWidth="1"/>
    <col min="15" max="15" width="12.109375" customWidth="1"/>
  </cols>
  <sheetData>
    <row r="1" spans="1:15" ht="23.4" x14ac:dyDescent="0.45">
      <c r="A1" s="7" t="s">
        <v>124</v>
      </c>
      <c r="H1" s="15"/>
      <c r="I1" s="1"/>
      <c r="K1" s="15"/>
      <c r="L1" s="1"/>
      <c r="N1" s="15"/>
    </row>
    <row r="2" spans="1:15" x14ac:dyDescent="0.3">
      <c r="E2" s="12" t="s">
        <v>135</v>
      </c>
      <c r="F2" s="17">
        <f>AVERAGE(F5:F39)</f>
        <v>7</v>
      </c>
      <c r="H2" s="21" t="s">
        <v>125</v>
      </c>
      <c r="I2" s="13">
        <f ca="1">TODAY()</f>
        <v>45863</v>
      </c>
      <c r="K2" s="12" t="s">
        <v>132</v>
      </c>
      <c r="L2" s="13">
        <f ca="1">DATE(YEAR(I2), 1,1)</f>
        <v>45658</v>
      </c>
      <c r="N2" s="12" t="s">
        <v>133</v>
      </c>
      <c r="O2" s="14">
        <f ca="1">NETWORKDAYS(L2,I2)</f>
        <v>148</v>
      </c>
    </row>
    <row r="4" spans="1:15" ht="15.6" x14ac:dyDescent="0.3">
      <c r="A4" s="3" t="s">
        <v>0</v>
      </c>
      <c r="B4" s="3" t="s">
        <v>1</v>
      </c>
      <c r="C4" s="3" t="s">
        <v>2</v>
      </c>
      <c r="D4" s="3" t="s">
        <v>4</v>
      </c>
      <c r="E4" s="3" t="s">
        <v>134</v>
      </c>
      <c r="F4" s="22" t="s">
        <v>136</v>
      </c>
      <c r="G4" s="3" t="s">
        <v>126</v>
      </c>
      <c r="H4" s="24" t="s">
        <v>127</v>
      </c>
      <c r="I4" s="24" t="s">
        <v>129</v>
      </c>
      <c r="J4" s="24" t="s">
        <v>128</v>
      </c>
      <c r="K4" s="3" t="s">
        <v>3</v>
      </c>
      <c r="L4" s="24" t="s">
        <v>122</v>
      </c>
      <c r="M4" s="3" t="s">
        <v>123</v>
      </c>
      <c r="N4" s="24" t="s">
        <v>130</v>
      </c>
      <c r="O4" s="24" t="s">
        <v>131</v>
      </c>
    </row>
    <row r="5" spans="1:15" x14ac:dyDescent="0.3">
      <c r="A5" t="s">
        <v>17</v>
      </c>
      <c r="B5" t="s">
        <v>52</v>
      </c>
      <c r="C5" t="s">
        <v>87</v>
      </c>
      <c r="D5" s="2" t="s">
        <v>10</v>
      </c>
      <c r="E5" s="2" t="s">
        <v>142</v>
      </c>
      <c r="F5" s="16">
        <f>VALUE(LEFT(E5,FIND(" ",E5)))</f>
        <v>7</v>
      </c>
      <c r="G5" s="11">
        <v>32138</v>
      </c>
      <c r="H5" s="23" t="str">
        <f>TEXT(G5,"MMMM")</f>
        <v>December</v>
      </c>
      <c r="I5">
        <f>VALUE(YEAR(G5))</f>
        <v>1987</v>
      </c>
      <c r="J5" s="2">
        <f ca="1">INT(YEARFRAC(G5,TODAY()))</f>
        <v>37</v>
      </c>
      <c r="K5" s="1">
        <v>42838</v>
      </c>
      <c r="L5" s="10">
        <f ca="1">YEARFRAC(K5,TODAY())</f>
        <v>8.2833333333333332</v>
      </c>
      <c r="M5" s="1">
        <v>44040</v>
      </c>
      <c r="N5" s="1">
        <f>WORKDAY(EDATE(M5,12),1)</f>
        <v>44406</v>
      </c>
      <c r="O5" s="1">
        <f>WORKDAY(EOMONTH(M5,-1),1)</f>
        <v>44013</v>
      </c>
    </row>
    <row r="6" spans="1:15" x14ac:dyDescent="0.3">
      <c r="A6" t="s">
        <v>18</v>
      </c>
      <c r="B6" t="s">
        <v>53</v>
      </c>
      <c r="C6" t="s">
        <v>88</v>
      </c>
      <c r="D6" s="2" t="s">
        <v>9</v>
      </c>
      <c r="E6" s="2" t="s">
        <v>143</v>
      </c>
      <c r="F6" s="16">
        <f t="shared" ref="F6:F39" si="0">VALUE(LEFT(E6,FIND(" ",E6)))</f>
        <v>4</v>
      </c>
      <c r="G6" s="11">
        <v>34979</v>
      </c>
      <c r="H6" s="23" t="str">
        <f t="shared" ref="H6:H39" si="1">TEXT(G6,"MMMM")</f>
        <v>October</v>
      </c>
      <c r="I6">
        <f>VALUE(YEAR(G6))</f>
        <v>1995</v>
      </c>
      <c r="J6" s="2">
        <f ca="1">INT(YEARFRAC(G6,TODAY()))</f>
        <v>29</v>
      </c>
      <c r="K6" s="1">
        <v>41751</v>
      </c>
      <c r="L6" s="10">
        <f t="shared" ref="L6:L39" ca="1" si="2">YEARFRAC(K6,TODAY())</f>
        <v>11.258333333333333</v>
      </c>
      <c r="M6" s="1">
        <v>43764</v>
      </c>
      <c r="N6" s="1">
        <f t="shared" ref="N6:N39" si="3">WORKDAY(EDATE(M6,12),1)</f>
        <v>44131</v>
      </c>
      <c r="O6" s="1">
        <f t="shared" ref="O6:O39" si="4">WORKDAY(EOMONTH(M6,-1),1)</f>
        <v>43739</v>
      </c>
    </row>
    <row r="7" spans="1:15" x14ac:dyDescent="0.3">
      <c r="A7" t="s">
        <v>19</v>
      </c>
      <c r="B7" t="s">
        <v>54</v>
      </c>
      <c r="C7" t="s">
        <v>89</v>
      </c>
      <c r="D7" s="2" t="s">
        <v>10</v>
      </c>
      <c r="E7" s="2" t="s">
        <v>145</v>
      </c>
      <c r="F7" s="16">
        <f t="shared" si="0"/>
        <v>10</v>
      </c>
      <c r="G7" s="11">
        <v>30089</v>
      </c>
      <c r="H7" s="23" t="str">
        <f t="shared" si="1"/>
        <v>May</v>
      </c>
      <c r="I7">
        <f t="shared" ref="I6:I39" si="5">VALUE(YEAR(G7))</f>
        <v>1982</v>
      </c>
      <c r="J7" s="2">
        <f t="shared" ref="J6:J39" ca="1" si="6">INT(YEARFRAC(G7,TODAY()))</f>
        <v>43</v>
      </c>
      <c r="K7" s="1">
        <v>43782</v>
      </c>
      <c r="L7" s="10">
        <f t="shared" ca="1" si="2"/>
        <v>5.7</v>
      </c>
      <c r="M7" s="1">
        <v>43782</v>
      </c>
      <c r="N7" s="1">
        <f t="shared" si="3"/>
        <v>44151</v>
      </c>
      <c r="O7" s="1">
        <f t="shared" si="4"/>
        <v>43770</v>
      </c>
    </row>
    <row r="8" spans="1:15" x14ac:dyDescent="0.3">
      <c r="A8" t="s">
        <v>20</v>
      </c>
      <c r="B8" t="s">
        <v>55</v>
      </c>
      <c r="C8" t="s">
        <v>90</v>
      </c>
      <c r="D8" s="2" t="s">
        <v>7</v>
      </c>
      <c r="E8" s="2" t="s">
        <v>140</v>
      </c>
      <c r="F8" s="16">
        <f t="shared" si="0"/>
        <v>8</v>
      </c>
      <c r="G8" s="11">
        <v>28830</v>
      </c>
      <c r="H8" s="23" t="str">
        <f t="shared" si="1"/>
        <v>December</v>
      </c>
      <c r="I8">
        <f t="shared" si="5"/>
        <v>1978</v>
      </c>
      <c r="J8" s="2">
        <f t="shared" ca="1" si="6"/>
        <v>46</v>
      </c>
      <c r="K8" s="1">
        <v>42229</v>
      </c>
      <c r="L8" s="10">
        <f t="shared" ca="1" si="2"/>
        <v>9.9499999999999993</v>
      </c>
      <c r="M8" s="1">
        <v>43895</v>
      </c>
      <c r="N8" s="1">
        <f t="shared" si="3"/>
        <v>44263</v>
      </c>
      <c r="O8" s="1">
        <f t="shared" si="4"/>
        <v>43892</v>
      </c>
    </row>
    <row r="9" spans="1:15" x14ac:dyDescent="0.3">
      <c r="A9" t="s">
        <v>21</v>
      </c>
      <c r="B9" t="s">
        <v>56</v>
      </c>
      <c r="C9" t="s">
        <v>91</v>
      </c>
      <c r="D9" s="2" t="s">
        <v>10</v>
      </c>
      <c r="E9" s="2" t="s">
        <v>142</v>
      </c>
      <c r="F9" s="16">
        <f t="shared" si="0"/>
        <v>7</v>
      </c>
      <c r="G9" s="11">
        <v>22167</v>
      </c>
      <c r="H9" s="23" t="str">
        <f t="shared" si="1"/>
        <v>September</v>
      </c>
      <c r="I9">
        <f t="shared" si="5"/>
        <v>1960</v>
      </c>
      <c r="J9" s="2">
        <f t="shared" ca="1" si="6"/>
        <v>64</v>
      </c>
      <c r="K9" s="1">
        <v>42384</v>
      </c>
      <c r="L9" s="10">
        <f t="shared" ca="1" si="2"/>
        <v>9.5277777777777786</v>
      </c>
      <c r="M9" s="1">
        <v>43742</v>
      </c>
      <c r="N9" s="1">
        <f t="shared" si="3"/>
        <v>44109</v>
      </c>
      <c r="O9" s="1">
        <f t="shared" si="4"/>
        <v>43739</v>
      </c>
    </row>
    <row r="10" spans="1:15" x14ac:dyDescent="0.3">
      <c r="A10" t="s">
        <v>22</v>
      </c>
      <c r="B10" t="s">
        <v>57</v>
      </c>
      <c r="C10" t="s">
        <v>92</v>
      </c>
      <c r="D10" s="2" t="s">
        <v>6</v>
      </c>
      <c r="E10" s="2" t="s">
        <v>141</v>
      </c>
      <c r="F10" s="16">
        <f t="shared" si="0"/>
        <v>3</v>
      </c>
      <c r="G10" s="11">
        <v>23531</v>
      </c>
      <c r="H10" s="23" t="str">
        <f t="shared" si="1"/>
        <v>June</v>
      </c>
      <c r="I10">
        <f t="shared" si="5"/>
        <v>1964</v>
      </c>
      <c r="J10" s="2">
        <f t="shared" ca="1" si="6"/>
        <v>61</v>
      </c>
      <c r="K10" s="1">
        <v>41893</v>
      </c>
      <c r="L10" s="10">
        <f t="shared" ca="1" si="2"/>
        <v>10.872222222222222</v>
      </c>
      <c r="M10" s="1">
        <v>43716</v>
      </c>
      <c r="N10" s="1">
        <f t="shared" si="3"/>
        <v>44083</v>
      </c>
      <c r="O10" s="1">
        <f t="shared" si="4"/>
        <v>43710</v>
      </c>
    </row>
    <row r="11" spans="1:15" x14ac:dyDescent="0.3">
      <c r="A11" t="s">
        <v>23</v>
      </c>
      <c r="B11" t="s">
        <v>58</v>
      </c>
      <c r="C11" t="s">
        <v>93</v>
      </c>
      <c r="D11" s="2" t="s">
        <v>10</v>
      </c>
      <c r="E11" s="2" t="s">
        <v>144</v>
      </c>
      <c r="F11" s="16">
        <f t="shared" si="0"/>
        <v>6</v>
      </c>
      <c r="G11" s="11">
        <v>22775</v>
      </c>
      <c r="H11" s="23" t="str">
        <f t="shared" si="1"/>
        <v>May</v>
      </c>
      <c r="I11">
        <f t="shared" si="5"/>
        <v>1962</v>
      </c>
      <c r="J11" s="2">
        <f t="shared" ca="1" si="6"/>
        <v>63</v>
      </c>
      <c r="K11" s="1">
        <v>41903</v>
      </c>
      <c r="L11" s="10">
        <f t="shared" ca="1" si="2"/>
        <v>10.844444444444445</v>
      </c>
      <c r="M11" s="1">
        <v>43761</v>
      </c>
      <c r="N11" s="1">
        <f t="shared" si="3"/>
        <v>44130</v>
      </c>
      <c r="O11" s="1">
        <f t="shared" si="4"/>
        <v>43739</v>
      </c>
    </row>
    <row r="12" spans="1:15" x14ac:dyDescent="0.3">
      <c r="A12" t="s">
        <v>24</v>
      </c>
      <c r="B12" t="s">
        <v>59</v>
      </c>
      <c r="C12" t="s">
        <v>94</v>
      </c>
      <c r="D12" s="2" t="s">
        <v>10</v>
      </c>
      <c r="E12" s="2" t="s">
        <v>139</v>
      </c>
      <c r="F12" s="16">
        <f t="shared" si="0"/>
        <v>5</v>
      </c>
      <c r="G12" s="11">
        <v>32449</v>
      </c>
      <c r="H12" s="23" t="str">
        <f t="shared" si="1"/>
        <v>November</v>
      </c>
      <c r="I12">
        <f t="shared" si="5"/>
        <v>1988</v>
      </c>
      <c r="J12" s="2">
        <f t="shared" ca="1" si="6"/>
        <v>36</v>
      </c>
      <c r="K12" s="1">
        <v>42451</v>
      </c>
      <c r="L12" s="10">
        <f t="shared" ca="1" si="2"/>
        <v>9.3416666666666668</v>
      </c>
      <c r="M12" s="1">
        <v>43808</v>
      </c>
      <c r="N12" s="1">
        <f t="shared" si="3"/>
        <v>44175</v>
      </c>
      <c r="O12" s="1">
        <f t="shared" si="4"/>
        <v>43801</v>
      </c>
    </row>
    <row r="13" spans="1:15" x14ac:dyDescent="0.3">
      <c r="A13" t="s">
        <v>25</v>
      </c>
      <c r="B13" t="s">
        <v>60</v>
      </c>
      <c r="C13" t="s">
        <v>95</v>
      </c>
      <c r="D13" s="2" t="s">
        <v>8</v>
      </c>
      <c r="E13" s="2" t="s">
        <v>140</v>
      </c>
      <c r="F13" s="16">
        <f t="shared" si="0"/>
        <v>8</v>
      </c>
      <c r="G13" s="11">
        <v>34574</v>
      </c>
      <c r="H13" s="23" t="str">
        <f t="shared" si="1"/>
        <v>August</v>
      </c>
      <c r="I13">
        <f t="shared" si="5"/>
        <v>1994</v>
      </c>
      <c r="J13" s="2">
        <f t="shared" ca="1" si="6"/>
        <v>30</v>
      </c>
      <c r="K13" s="1">
        <v>43497</v>
      </c>
      <c r="L13" s="10">
        <f t="shared" ca="1" si="2"/>
        <v>6.4833333333333334</v>
      </c>
      <c r="M13" s="1">
        <v>43734</v>
      </c>
      <c r="N13" s="1">
        <f t="shared" si="3"/>
        <v>44102</v>
      </c>
      <c r="O13" s="1">
        <f t="shared" si="4"/>
        <v>43710</v>
      </c>
    </row>
    <row r="14" spans="1:15" x14ac:dyDescent="0.3">
      <c r="A14" t="s">
        <v>26</v>
      </c>
      <c r="B14" t="s">
        <v>61</v>
      </c>
      <c r="C14" t="s">
        <v>96</v>
      </c>
      <c r="D14" s="2" t="s">
        <v>5</v>
      </c>
      <c r="E14" s="2" t="s">
        <v>143</v>
      </c>
      <c r="F14" s="16">
        <f t="shared" si="0"/>
        <v>4</v>
      </c>
      <c r="G14" s="11">
        <v>27864</v>
      </c>
      <c r="H14" s="23" t="str">
        <f t="shared" si="1"/>
        <v>April</v>
      </c>
      <c r="I14">
        <f t="shared" si="5"/>
        <v>1976</v>
      </c>
      <c r="J14" s="2">
        <f t="shared" ca="1" si="6"/>
        <v>49</v>
      </c>
      <c r="K14" s="1">
        <v>41787</v>
      </c>
      <c r="L14" s="10">
        <f t="shared" ca="1" si="2"/>
        <v>11.158333333333333</v>
      </c>
      <c r="M14" s="1">
        <v>44022</v>
      </c>
      <c r="N14" s="1">
        <f t="shared" si="3"/>
        <v>44389</v>
      </c>
      <c r="O14" s="1">
        <f t="shared" si="4"/>
        <v>44013</v>
      </c>
    </row>
    <row r="15" spans="1:15" x14ac:dyDescent="0.3">
      <c r="A15" t="s">
        <v>27</v>
      </c>
      <c r="B15" t="s">
        <v>62</v>
      </c>
      <c r="C15" t="s">
        <v>97</v>
      </c>
      <c r="D15" s="2" t="s">
        <v>10</v>
      </c>
      <c r="E15" s="2" t="s">
        <v>145</v>
      </c>
      <c r="F15" s="16">
        <f t="shared" si="0"/>
        <v>10</v>
      </c>
      <c r="G15" s="11">
        <v>32296</v>
      </c>
      <c r="H15" s="23" t="str">
        <f t="shared" si="1"/>
        <v>June</v>
      </c>
      <c r="I15">
        <f t="shared" si="5"/>
        <v>1988</v>
      </c>
      <c r="J15" s="2">
        <f t="shared" ca="1" si="6"/>
        <v>37</v>
      </c>
      <c r="K15" s="1">
        <v>40595</v>
      </c>
      <c r="L15" s="10">
        <f t="shared" ca="1" si="2"/>
        <v>14.427777777777777</v>
      </c>
      <c r="M15" s="1">
        <v>44040</v>
      </c>
      <c r="N15" s="1">
        <f t="shared" si="3"/>
        <v>44406</v>
      </c>
      <c r="O15" s="1">
        <f t="shared" si="4"/>
        <v>44013</v>
      </c>
    </row>
    <row r="16" spans="1:15" x14ac:dyDescent="0.3">
      <c r="A16" t="s">
        <v>28</v>
      </c>
      <c r="B16" t="s">
        <v>63</v>
      </c>
      <c r="C16" t="s">
        <v>98</v>
      </c>
      <c r="D16" s="2" t="s">
        <v>7</v>
      </c>
      <c r="E16" s="2" t="s">
        <v>143</v>
      </c>
      <c r="F16" s="16">
        <f t="shared" si="0"/>
        <v>4</v>
      </c>
      <c r="G16" s="11">
        <v>25204</v>
      </c>
      <c r="H16" s="23" t="str">
        <f t="shared" si="1"/>
        <v>January</v>
      </c>
      <c r="I16">
        <f t="shared" si="5"/>
        <v>1969</v>
      </c>
      <c r="J16" s="2">
        <f t="shared" ca="1" si="6"/>
        <v>56</v>
      </c>
      <c r="K16" s="1">
        <v>40994</v>
      </c>
      <c r="L16" s="10">
        <f t="shared" ca="1" si="2"/>
        <v>13.330555555555556</v>
      </c>
      <c r="M16" s="1">
        <v>43791</v>
      </c>
      <c r="N16" s="1">
        <f t="shared" si="3"/>
        <v>44158</v>
      </c>
      <c r="O16" s="1">
        <f t="shared" si="4"/>
        <v>43770</v>
      </c>
    </row>
    <row r="17" spans="1:15" x14ac:dyDescent="0.3">
      <c r="A17" t="s">
        <v>29</v>
      </c>
      <c r="B17" t="s">
        <v>64</v>
      </c>
      <c r="C17" t="s">
        <v>99</v>
      </c>
      <c r="D17" s="2" t="s">
        <v>11</v>
      </c>
      <c r="E17" s="2" t="s">
        <v>140</v>
      </c>
      <c r="F17" s="16">
        <f t="shared" si="0"/>
        <v>8</v>
      </c>
      <c r="G17" s="11">
        <v>35919</v>
      </c>
      <c r="H17" s="23" t="str">
        <f t="shared" si="1"/>
        <v>May</v>
      </c>
      <c r="I17">
        <f t="shared" si="5"/>
        <v>1998</v>
      </c>
      <c r="J17" s="2">
        <f t="shared" ca="1" si="6"/>
        <v>27</v>
      </c>
      <c r="K17" s="1">
        <v>40220</v>
      </c>
      <c r="L17" s="10">
        <f t="shared" ca="1" si="2"/>
        <v>15.455555555555556</v>
      </c>
      <c r="M17" s="1">
        <v>44078</v>
      </c>
      <c r="N17" s="1">
        <f t="shared" si="3"/>
        <v>44445</v>
      </c>
      <c r="O17" s="1">
        <f t="shared" si="4"/>
        <v>44075</v>
      </c>
    </row>
    <row r="18" spans="1:15" x14ac:dyDescent="0.3">
      <c r="A18" t="s">
        <v>30</v>
      </c>
      <c r="B18" t="s">
        <v>65</v>
      </c>
      <c r="C18" t="s">
        <v>100</v>
      </c>
      <c r="D18" s="2" t="s">
        <v>11</v>
      </c>
      <c r="E18" s="2" t="s">
        <v>144</v>
      </c>
      <c r="F18" s="16">
        <f t="shared" si="0"/>
        <v>6</v>
      </c>
      <c r="G18" s="11">
        <v>22993</v>
      </c>
      <c r="H18" s="23" t="str">
        <f t="shared" si="1"/>
        <v>December</v>
      </c>
      <c r="I18">
        <f t="shared" si="5"/>
        <v>1962</v>
      </c>
      <c r="J18" s="2">
        <f t="shared" ca="1" si="6"/>
        <v>62</v>
      </c>
      <c r="K18" s="1">
        <v>40601</v>
      </c>
      <c r="L18" s="10">
        <f t="shared" ca="1" si="2"/>
        <v>14.411111111111111</v>
      </c>
      <c r="M18" s="1">
        <v>43811</v>
      </c>
      <c r="N18" s="1">
        <f t="shared" si="3"/>
        <v>44179</v>
      </c>
      <c r="O18" s="1">
        <f t="shared" si="4"/>
        <v>43801</v>
      </c>
    </row>
    <row r="19" spans="1:15" x14ac:dyDescent="0.3">
      <c r="A19" t="s">
        <v>31</v>
      </c>
      <c r="B19" t="s">
        <v>66</v>
      </c>
      <c r="C19" t="s">
        <v>101</v>
      </c>
      <c r="D19" s="2" t="s">
        <v>6</v>
      </c>
      <c r="E19" s="2" t="s">
        <v>140</v>
      </c>
      <c r="F19" s="16">
        <f t="shared" si="0"/>
        <v>8</v>
      </c>
      <c r="G19" s="11">
        <v>20760</v>
      </c>
      <c r="H19" s="23" t="str">
        <f t="shared" si="1"/>
        <v>November</v>
      </c>
      <c r="I19">
        <f t="shared" si="5"/>
        <v>1956</v>
      </c>
      <c r="J19" s="2">
        <f t="shared" ca="1" si="6"/>
        <v>68</v>
      </c>
      <c r="K19" s="1">
        <v>41989</v>
      </c>
      <c r="L19" s="10">
        <f t="shared" ca="1" si="2"/>
        <v>10.608333333333333</v>
      </c>
      <c r="M19" s="1">
        <v>43905</v>
      </c>
      <c r="N19" s="1">
        <f t="shared" si="3"/>
        <v>44271</v>
      </c>
      <c r="O19" s="1">
        <f t="shared" si="4"/>
        <v>43892</v>
      </c>
    </row>
    <row r="20" spans="1:15" x14ac:dyDescent="0.3">
      <c r="A20" t="s">
        <v>32</v>
      </c>
      <c r="B20" t="s">
        <v>67</v>
      </c>
      <c r="C20" t="s">
        <v>102</v>
      </c>
      <c r="D20" s="2" t="s">
        <v>9</v>
      </c>
      <c r="E20" s="2" t="s">
        <v>140</v>
      </c>
      <c r="F20" s="16">
        <f t="shared" si="0"/>
        <v>8</v>
      </c>
      <c r="G20" s="11">
        <v>29864</v>
      </c>
      <c r="H20" s="23" t="str">
        <f t="shared" si="1"/>
        <v>October</v>
      </c>
      <c r="I20">
        <f t="shared" si="5"/>
        <v>1981</v>
      </c>
      <c r="J20" s="2">
        <f t="shared" ca="1" si="6"/>
        <v>43</v>
      </c>
      <c r="K20" s="1">
        <v>43841</v>
      </c>
      <c r="L20" s="10">
        <f t="shared" ca="1" si="2"/>
        <v>5.5388888888888888</v>
      </c>
      <c r="M20" s="1">
        <v>44020</v>
      </c>
      <c r="N20" s="1">
        <f t="shared" si="3"/>
        <v>44386</v>
      </c>
      <c r="O20" s="1">
        <f t="shared" si="4"/>
        <v>44013</v>
      </c>
    </row>
    <row r="21" spans="1:15" x14ac:dyDescent="0.3">
      <c r="A21" t="s">
        <v>33</v>
      </c>
      <c r="B21" t="s">
        <v>68</v>
      </c>
      <c r="C21" t="s">
        <v>103</v>
      </c>
      <c r="D21" s="2" t="s">
        <v>9</v>
      </c>
      <c r="E21" s="2" t="s">
        <v>140</v>
      </c>
      <c r="F21" s="16">
        <f t="shared" si="0"/>
        <v>8</v>
      </c>
      <c r="G21" s="11">
        <v>34104</v>
      </c>
      <c r="H21" s="23" t="str">
        <f t="shared" si="1"/>
        <v>May</v>
      </c>
      <c r="I21">
        <f t="shared" si="5"/>
        <v>1993</v>
      </c>
      <c r="J21" s="2">
        <f t="shared" ca="1" si="6"/>
        <v>32</v>
      </c>
      <c r="K21" s="1">
        <v>41401</v>
      </c>
      <c r="L21" s="10">
        <f t="shared" ca="1" si="2"/>
        <v>12.216666666666667</v>
      </c>
      <c r="M21" s="1">
        <v>43841</v>
      </c>
      <c r="N21" s="1">
        <f t="shared" si="3"/>
        <v>44208</v>
      </c>
      <c r="O21" s="1">
        <f t="shared" si="4"/>
        <v>43831</v>
      </c>
    </row>
    <row r="22" spans="1:15" x14ac:dyDescent="0.3">
      <c r="A22" t="s">
        <v>34</v>
      </c>
      <c r="B22" t="s">
        <v>69</v>
      </c>
      <c r="C22" t="s">
        <v>104</v>
      </c>
      <c r="D22" s="2" t="s">
        <v>9</v>
      </c>
      <c r="E22" s="2" t="s">
        <v>139</v>
      </c>
      <c r="F22" s="16">
        <f t="shared" si="0"/>
        <v>5</v>
      </c>
      <c r="G22" s="11">
        <v>34802</v>
      </c>
      <c r="H22" s="23" t="str">
        <f t="shared" si="1"/>
        <v>April</v>
      </c>
      <c r="I22">
        <f t="shared" si="5"/>
        <v>1995</v>
      </c>
      <c r="J22" s="2">
        <f t="shared" ca="1" si="6"/>
        <v>30</v>
      </c>
      <c r="K22" s="1">
        <v>42242</v>
      </c>
      <c r="L22" s="10">
        <f t="shared" ca="1" si="2"/>
        <v>9.9138888888888896</v>
      </c>
      <c r="M22" s="1">
        <v>43822</v>
      </c>
      <c r="N22" s="1">
        <f t="shared" si="3"/>
        <v>44189</v>
      </c>
      <c r="O22" s="1">
        <f t="shared" si="4"/>
        <v>43801</v>
      </c>
    </row>
    <row r="23" spans="1:15" x14ac:dyDescent="0.3">
      <c r="A23" t="s">
        <v>35</v>
      </c>
      <c r="B23" t="s">
        <v>70</v>
      </c>
      <c r="C23" t="s">
        <v>105</v>
      </c>
      <c r="D23" s="2" t="s">
        <v>11</v>
      </c>
      <c r="E23" s="2" t="s">
        <v>138</v>
      </c>
      <c r="F23" s="16">
        <f t="shared" si="0"/>
        <v>9</v>
      </c>
      <c r="G23" s="11">
        <v>30009</v>
      </c>
      <c r="H23" s="23" t="str">
        <f t="shared" si="1"/>
        <v>February</v>
      </c>
      <c r="I23">
        <f t="shared" si="5"/>
        <v>1982</v>
      </c>
      <c r="J23" s="2">
        <f t="shared" ca="1" si="6"/>
        <v>43</v>
      </c>
      <c r="K23" s="1">
        <v>41210</v>
      </c>
      <c r="L23" s="10">
        <f t="shared" ca="1" si="2"/>
        <v>12.741666666666667</v>
      </c>
      <c r="M23" s="1">
        <v>43858</v>
      </c>
      <c r="N23" s="1">
        <f t="shared" si="3"/>
        <v>44225</v>
      </c>
      <c r="O23" s="1">
        <f t="shared" si="4"/>
        <v>43831</v>
      </c>
    </row>
    <row r="24" spans="1:15" x14ac:dyDescent="0.3">
      <c r="A24" t="s">
        <v>36</v>
      </c>
      <c r="B24" t="s">
        <v>71</v>
      </c>
      <c r="C24" t="s">
        <v>106</v>
      </c>
      <c r="D24" t="s">
        <v>11</v>
      </c>
      <c r="E24" s="2" t="s">
        <v>138</v>
      </c>
      <c r="F24" s="16">
        <f t="shared" si="0"/>
        <v>9</v>
      </c>
      <c r="G24" s="11">
        <v>32897</v>
      </c>
      <c r="H24" s="23" t="str">
        <f t="shared" si="1"/>
        <v>January</v>
      </c>
      <c r="I24">
        <f t="shared" si="5"/>
        <v>1990</v>
      </c>
      <c r="J24" s="2">
        <f t="shared" ca="1" si="6"/>
        <v>35</v>
      </c>
      <c r="K24" s="1">
        <v>41175</v>
      </c>
      <c r="L24" s="10">
        <f t="shared" ca="1" si="2"/>
        <v>12.838888888888889</v>
      </c>
      <c r="M24" s="1">
        <v>43752</v>
      </c>
      <c r="N24" s="1">
        <f t="shared" si="3"/>
        <v>44119</v>
      </c>
      <c r="O24" s="1">
        <f t="shared" si="4"/>
        <v>43739</v>
      </c>
    </row>
    <row r="25" spans="1:15" x14ac:dyDescent="0.3">
      <c r="A25" t="s">
        <v>37</v>
      </c>
      <c r="B25" t="s">
        <v>72</v>
      </c>
      <c r="C25" t="s">
        <v>107</v>
      </c>
      <c r="D25" s="2" t="s">
        <v>6</v>
      </c>
      <c r="E25" s="2" t="s">
        <v>144</v>
      </c>
      <c r="F25" s="16">
        <f t="shared" si="0"/>
        <v>6</v>
      </c>
      <c r="G25" s="11">
        <v>29195</v>
      </c>
      <c r="H25" s="23" t="str">
        <f t="shared" si="1"/>
        <v>December</v>
      </c>
      <c r="I25">
        <f t="shared" si="5"/>
        <v>1979</v>
      </c>
      <c r="J25" s="2">
        <f t="shared" ca="1" si="6"/>
        <v>45</v>
      </c>
      <c r="K25" s="1">
        <v>42228</v>
      </c>
      <c r="L25" s="10">
        <f t="shared" ca="1" si="2"/>
        <v>9.9527777777777775</v>
      </c>
      <c r="M25" s="1">
        <v>43854</v>
      </c>
      <c r="N25" s="1">
        <f t="shared" si="3"/>
        <v>44221</v>
      </c>
      <c r="O25" s="1">
        <f t="shared" si="4"/>
        <v>43831</v>
      </c>
    </row>
    <row r="26" spans="1:15" x14ac:dyDescent="0.3">
      <c r="A26" t="s">
        <v>38</v>
      </c>
      <c r="B26" t="s">
        <v>73</v>
      </c>
      <c r="C26" t="s">
        <v>108</v>
      </c>
      <c r="D26" s="2" t="s">
        <v>11</v>
      </c>
      <c r="E26" s="2" t="s">
        <v>140</v>
      </c>
      <c r="F26" s="16">
        <f t="shared" si="0"/>
        <v>8</v>
      </c>
      <c r="G26" s="11">
        <v>27076</v>
      </c>
      <c r="H26" s="23" t="str">
        <f t="shared" si="1"/>
        <v>February</v>
      </c>
      <c r="I26">
        <f t="shared" si="5"/>
        <v>1974</v>
      </c>
      <c r="J26" s="2">
        <f t="shared" ca="1" si="6"/>
        <v>51</v>
      </c>
      <c r="K26" s="1">
        <v>42371</v>
      </c>
      <c r="L26" s="10">
        <f t="shared" ca="1" si="2"/>
        <v>9.5638888888888882</v>
      </c>
      <c r="M26" s="1">
        <v>43750</v>
      </c>
      <c r="N26" s="1">
        <f t="shared" si="3"/>
        <v>44117</v>
      </c>
      <c r="O26" s="1">
        <f t="shared" si="4"/>
        <v>43739</v>
      </c>
    </row>
    <row r="27" spans="1:15" x14ac:dyDescent="0.3">
      <c r="A27" t="s">
        <v>39</v>
      </c>
      <c r="B27" t="s">
        <v>74</v>
      </c>
      <c r="C27" t="s">
        <v>109</v>
      </c>
      <c r="D27" s="2" t="s">
        <v>6</v>
      </c>
      <c r="E27" s="2" t="s">
        <v>142</v>
      </c>
      <c r="F27" s="16">
        <f t="shared" si="0"/>
        <v>7</v>
      </c>
      <c r="G27" s="11">
        <v>34459</v>
      </c>
      <c r="H27" s="23" t="str">
        <f t="shared" si="1"/>
        <v>May</v>
      </c>
      <c r="I27">
        <f t="shared" si="5"/>
        <v>1994</v>
      </c>
      <c r="J27" s="2">
        <f t="shared" ca="1" si="6"/>
        <v>31</v>
      </c>
      <c r="K27" s="1">
        <v>42676</v>
      </c>
      <c r="L27" s="10">
        <f t="shared" ca="1" si="2"/>
        <v>8.7305555555555561</v>
      </c>
      <c r="M27" s="1">
        <v>44008</v>
      </c>
      <c r="N27" s="1">
        <f t="shared" si="3"/>
        <v>44375</v>
      </c>
      <c r="O27" s="1">
        <f t="shared" si="4"/>
        <v>43983</v>
      </c>
    </row>
    <row r="28" spans="1:15" x14ac:dyDescent="0.3">
      <c r="A28" t="s">
        <v>40</v>
      </c>
      <c r="B28" t="s">
        <v>75</v>
      </c>
      <c r="C28" t="s">
        <v>110</v>
      </c>
      <c r="D28" s="2" t="s">
        <v>10</v>
      </c>
      <c r="E28" s="2" t="s">
        <v>142</v>
      </c>
      <c r="F28" s="16">
        <f t="shared" si="0"/>
        <v>7</v>
      </c>
      <c r="G28" s="11">
        <v>27821</v>
      </c>
      <c r="H28" s="23" t="str">
        <f t="shared" si="1"/>
        <v>March</v>
      </c>
      <c r="I28">
        <f t="shared" si="5"/>
        <v>1976</v>
      </c>
      <c r="J28" s="2">
        <f t="shared" ca="1" si="6"/>
        <v>49</v>
      </c>
      <c r="K28" s="1">
        <v>42200</v>
      </c>
      <c r="L28" s="10">
        <f t="shared" ca="1" si="2"/>
        <v>10.027777777777779</v>
      </c>
      <c r="M28" s="1">
        <v>43949</v>
      </c>
      <c r="N28" s="1">
        <f t="shared" si="3"/>
        <v>44315</v>
      </c>
      <c r="O28" s="1">
        <f t="shared" si="4"/>
        <v>43922</v>
      </c>
    </row>
    <row r="29" spans="1:15" x14ac:dyDescent="0.3">
      <c r="A29" t="s">
        <v>41</v>
      </c>
      <c r="B29" t="s">
        <v>76</v>
      </c>
      <c r="C29" t="s">
        <v>111</v>
      </c>
      <c r="D29" s="2" t="s">
        <v>9</v>
      </c>
      <c r="E29" s="2" t="s">
        <v>145</v>
      </c>
      <c r="F29" s="16">
        <f t="shared" si="0"/>
        <v>10</v>
      </c>
      <c r="G29" s="11">
        <v>29976</v>
      </c>
      <c r="H29" s="23" t="str">
        <f t="shared" si="1"/>
        <v>January</v>
      </c>
      <c r="I29">
        <f t="shared" si="5"/>
        <v>1982</v>
      </c>
      <c r="J29" s="2">
        <f t="shared" ca="1" si="6"/>
        <v>43</v>
      </c>
      <c r="K29" s="1">
        <v>42762</v>
      </c>
      <c r="L29" s="10">
        <f t="shared" ca="1" si="2"/>
        <v>8.4944444444444436</v>
      </c>
      <c r="M29" s="1">
        <v>43904</v>
      </c>
      <c r="N29" s="1">
        <f t="shared" si="3"/>
        <v>44270</v>
      </c>
      <c r="O29" s="1">
        <f t="shared" si="4"/>
        <v>43892</v>
      </c>
    </row>
    <row r="30" spans="1:15" x14ac:dyDescent="0.3">
      <c r="A30" t="s">
        <v>42</v>
      </c>
      <c r="B30" t="s">
        <v>77</v>
      </c>
      <c r="C30" t="s">
        <v>112</v>
      </c>
      <c r="D30" s="2" t="s">
        <v>10</v>
      </c>
      <c r="E30" s="2" t="s">
        <v>144</v>
      </c>
      <c r="F30" s="16">
        <f t="shared" si="0"/>
        <v>6</v>
      </c>
      <c r="G30" s="11">
        <v>25289</v>
      </c>
      <c r="H30" s="23" t="str">
        <f t="shared" si="1"/>
        <v>March</v>
      </c>
      <c r="I30">
        <f t="shared" si="5"/>
        <v>1969</v>
      </c>
      <c r="J30" s="2">
        <f t="shared" ca="1" si="6"/>
        <v>56</v>
      </c>
      <c r="K30" s="1">
        <v>42624</v>
      </c>
      <c r="L30" s="10">
        <f t="shared" ca="1" si="2"/>
        <v>8.8722222222222218</v>
      </c>
      <c r="M30" s="1">
        <v>44022</v>
      </c>
      <c r="N30" s="1">
        <f t="shared" si="3"/>
        <v>44389</v>
      </c>
      <c r="O30" s="1">
        <f t="shared" si="4"/>
        <v>44013</v>
      </c>
    </row>
    <row r="31" spans="1:15" x14ac:dyDescent="0.3">
      <c r="A31" t="s">
        <v>43</v>
      </c>
      <c r="B31" t="s">
        <v>78</v>
      </c>
      <c r="C31" t="s">
        <v>113</v>
      </c>
      <c r="D31" s="2" t="s">
        <v>10</v>
      </c>
      <c r="E31" s="2" t="s">
        <v>140</v>
      </c>
      <c r="F31" s="16">
        <f t="shared" si="0"/>
        <v>8</v>
      </c>
      <c r="G31" s="11">
        <v>27985</v>
      </c>
      <c r="H31" s="23" t="str">
        <f t="shared" si="1"/>
        <v>August</v>
      </c>
      <c r="I31">
        <f t="shared" si="5"/>
        <v>1976</v>
      </c>
      <c r="J31" s="2">
        <f t="shared" ca="1" si="6"/>
        <v>48</v>
      </c>
      <c r="K31" s="1">
        <v>42120</v>
      </c>
      <c r="L31" s="10">
        <f t="shared" ca="1" si="2"/>
        <v>10.247222222222222</v>
      </c>
      <c r="M31" s="1">
        <v>43814</v>
      </c>
      <c r="N31" s="1">
        <f t="shared" si="3"/>
        <v>44181</v>
      </c>
      <c r="O31" s="1">
        <f t="shared" si="4"/>
        <v>43801</v>
      </c>
    </row>
    <row r="32" spans="1:15" x14ac:dyDescent="0.3">
      <c r="A32" t="s">
        <v>44</v>
      </c>
      <c r="B32" t="s">
        <v>79</v>
      </c>
      <c r="C32" t="s">
        <v>114</v>
      </c>
      <c r="D32" s="2" t="s">
        <v>10</v>
      </c>
      <c r="E32" s="2" t="s">
        <v>141</v>
      </c>
      <c r="F32" s="16">
        <f t="shared" si="0"/>
        <v>3</v>
      </c>
      <c r="G32" s="11">
        <v>30924</v>
      </c>
      <c r="H32" s="23" t="str">
        <f t="shared" si="1"/>
        <v>August</v>
      </c>
      <c r="I32">
        <f t="shared" si="5"/>
        <v>1984</v>
      </c>
      <c r="J32" s="2">
        <f t="shared" ca="1" si="6"/>
        <v>40</v>
      </c>
      <c r="K32" s="1">
        <v>42721</v>
      </c>
      <c r="L32" s="10">
        <f t="shared" ca="1" si="2"/>
        <v>8.6055555555555561</v>
      </c>
      <c r="M32" s="1">
        <v>43933</v>
      </c>
      <c r="N32" s="1">
        <f t="shared" si="3"/>
        <v>44299</v>
      </c>
      <c r="O32" s="1">
        <f t="shared" si="4"/>
        <v>43922</v>
      </c>
    </row>
    <row r="33" spans="1:15" x14ac:dyDescent="0.3">
      <c r="A33" t="s">
        <v>45</v>
      </c>
      <c r="B33" t="s">
        <v>80</v>
      </c>
      <c r="C33" t="s">
        <v>115</v>
      </c>
      <c r="D33" s="2" t="s">
        <v>10</v>
      </c>
      <c r="E33" s="2" t="s">
        <v>139</v>
      </c>
      <c r="F33" s="16">
        <f t="shared" si="0"/>
        <v>5</v>
      </c>
      <c r="G33" s="11">
        <v>24264</v>
      </c>
      <c r="H33" s="23" t="str">
        <f t="shared" si="1"/>
        <v>June</v>
      </c>
      <c r="I33">
        <f t="shared" si="5"/>
        <v>1966</v>
      </c>
      <c r="J33" s="2">
        <f t="shared" ca="1" si="6"/>
        <v>59</v>
      </c>
      <c r="K33" s="1">
        <v>40890</v>
      </c>
      <c r="L33" s="10">
        <f t="shared" ca="1" si="2"/>
        <v>13.616666666666667</v>
      </c>
      <c r="M33" s="1">
        <v>43971</v>
      </c>
      <c r="N33" s="1">
        <f t="shared" si="3"/>
        <v>44337</v>
      </c>
      <c r="O33" s="1">
        <f t="shared" si="4"/>
        <v>43952</v>
      </c>
    </row>
    <row r="34" spans="1:15" x14ac:dyDescent="0.3">
      <c r="A34" t="s">
        <v>46</v>
      </c>
      <c r="B34" t="s">
        <v>81</v>
      </c>
      <c r="C34" t="s">
        <v>116</v>
      </c>
      <c r="D34" s="2" t="s">
        <v>7</v>
      </c>
      <c r="E34" s="2" t="s">
        <v>138</v>
      </c>
      <c r="F34" s="16">
        <f t="shared" si="0"/>
        <v>9</v>
      </c>
      <c r="G34" s="11">
        <v>23486</v>
      </c>
      <c r="H34" s="23" t="str">
        <f t="shared" si="1"/>
        <v>April</v>
      </c>
      <c r="I34">
        <f t="shared" si="5"/>
        <v>1964</v>
      </c>
      <c r="J34" s="2">
        <f t="shared" ca="1" si="6"/>
        <v>61</v>
      </c>
      <c r="K34" s="1">
        <v>42691</v>
      </c>
      <c r="L34" s="10">
        <f t="shared" ca="1" si="2"/>
        <v>8.6888888888888882</v>
      </c>
      <c r="M34" s="1">
        <v>43883</v>
      </c>
      <c r="N34" s="1">
        <f t="shared" si="3"/>
        <v>44250</v>
      </c>
      <c r="O34" s="1">
        <f t="shared" si="4"/>
        <v>43864</v>
      </c>
    </row>
    <row r="35" spans="1:15" x14ac:dyDescent="0.3">
      <c r="A35" t="s">
        <v>47</v>
      </c>
      <c r="B35" t="s">
        <v>82</v>
      </c>
      <c r="C35" t="s">
        <v>117</v>
      </c>
      <c r="D35" s="2" t="s">
        <v>10</v>
      </c>
      <c r="E35" s="2" t="s">
        <v>145</v>
      </c>
      <c r="F35" s="16">
        <f t="shared" si="0"/>
        <v>10</v>
      </c>
      <c r="G35" s="11">
        <v>20196</v>
      </c>
      <c r="H35" s="23" t="str">
        <f t="shared" si="1"/>
        <v>April</v>
      </c>
      <c r="I35">
        <f t="shared" si="5"/>
        <v>1955</v>
      </c>
      <c r="J35" s="2">
        <f t="shared" ca="1" si="6"/>
        <v>70</v>
      </c>
      <c r="K35" s="1">
        <v>42324</v>
      </c>
      <c r="L35" s="10">
        <f t="shared" ca="1" si="2"/>
        <v>9.6916666666666664</v>
      </c>
      <c r="M35" s="1">
        <v>43870</v>
      </c>
      <c r="N35" s="1">
        <f t="shared" si="3"/>
        <v>44237</v>
      </c>
      <c r="O35" s="1">
        <f t="shared" si="4"/>
        <v>43864</v>
      </c>
    </row>
    <row r="36" spans="1:15" x14ac:dyDescent="0.3">
      <c r="A36" t="s">
        <v>48</v>
      </c>
      <c r="B36" t="s">
        <v>83</v>
      </c>
      <c r="C36" t="s">
        <v>118</v>
      </c>
      <c r="D36" s="2" t="s">
        <v>10</v>
      </c>
      <c r="E36" s="2" t="s">
        <v>144</v>
      </c>
      <c r="F36" s="16">
        <f t="shared" si="0"/>
        <v>6</v>
      </c>
      <c r="G36" s="11">
        <v>32181</v>
      </c>
      <c r="H36" s="23" t="str">
        <f t="shared" si="1"/>
        <v>February</v>
      </c>
      <c r="I36">
        <f t="shared" si="5"/>
        <v>1988</v>
      </c>
      <c r="J36" s="2">
        <f t="shared" ca="1" si="6"/>
        <v>37</v>
      </c>
      <c r="K36" s="1">
        <v>40713</v>
      </c>
      <c r="L36" s="10">
        <f t="shared" ca="1" si="2"/>
        <v>14.1</v>
      </c>
      <c r="M36" s="1">
        <v>43814</v>
      </c>
      <c r="N36" s="1">
        <f t="shared" si="3"/>
        <v>44181</v>
      </c>
      <c r="O36" s="1">
        <f t="shared" si="4"/>
        <v>43801</v>
      </c>
    </row>
    <row r="37" spans="1:15" x14ac:dyDescent="0.3">
      <c r="A37" t="s">
        <v>49</v>
      </c>
      <c r="B37" t="s">
        <v>84</v>
      </c>
      <c r="C37" t="s">
        <v>119</v>
      </c>
      <c r="D37" s="2" t="s">
        <v>10</v>
      </c>
      <c r="E37" s="2" t="s">
        <v>144</v>
      </c>
      <c r="F37" s="16">
        <f t="shared" si="0"/>
        <v>6</v>
      </c>
      <c r="G37" s="11">
        <v>22801</v>
      </c>
      <c r="H37" s="23" t="str">
        <f t="shared" si="1"/>
        <v>June</v>
      </c>
      <c r="I37">
        <f t="shared" si="5"/>
        <v>1962</v>
      </c>
      <c r="J37" s="2">
        <f t="shared" ca="1" si="6"/>
        <v>63</v>
      </c>
      <c r="K37" s="1">
        <v>42321</v>
      </c>
      <c r="L37" s="10">
        <f t="shared" ca="1" si="2"/>
        <v>9.6999999999999993</v>
      </c>
      <c r="M37" s="1">
        <v>43940</v>
      </c>
      <c r="N37" s="1">
        <f t="shared" si="3"/>
        <v>44306</v>
      </c>
      <c r="O37" s="1">
        <f t="shared" si="4"/>
        <v>43922</v>
      </c>
    </row>
    <row r="38" spans="1:15" x14ac:dyDescent="0.3">
      <c r="A38" t="s">
        <v>50</v>
      </c>
      <c r="B38" t="s">
        <v>85</v>
      </c>
      <c r="C38" t="s">
        <v>120</v>
      </c>
      <c r="D38" s="2" t="s">
        <v>8</v>
      </c>
      <c r="E38" s="2" t="s">
        <v>145</v>
      </c>
      <c r="F38" s="16">
        <f t="shared" si="0"/>
        <v>10</v>
      </c>
      <c r="G38" s="11">
        <v>24388</v>
      </c>
      <c r="H38" s="23" t="str">
        <f t="shared" si="1"/>
        <v>October</v>
      </c>
      <c r="I38">
        <f t="shared" si="5"/>
        <v>1966</v>
      </c>
      <c r="J38" s="2">
        <f t="shared" ca="1" si="6"/>
        <v>58</v>
      </c>
      <c r="K38" s="1">
        <v>40188</v>
      </c>
      <c r="L38" s="10">
        <f t="shared" ca="1" si="2"/>
        <v>15.541666666666666</v>
      </c>
      <c r="M38" s="1">
        <v>43965</v>
      </c>
      <c r="N38" s="1">
        <f t="shared" si="3"/>
        <v>44333</v>
      </c>
      <c r="O38" s="1">
        <f t="shared" si="4"/>
        <v>43952</v>
      </c>
    </row>
    <row r="39" spans="1:15" x14ac:dyDescent="0.3">
      <c r="A39" t="s">
        <v>51</v>
      </c>
      <c r="B39" t="s">
        <v>86</v>
      </c>
      <c r="C39" t="s">
        <v>121</v>
      </c>
      <c r="D39" s="2" t="s">
        <v>10</v>
      </c>
      <c r="E39" s="2" t="s">
        <v>142</v>
      </c>
      <c r="F39" s="16">
        <f t="shared" si="0"/>
        <v>7</v>
      </c>
      <c r="G39" s="11">
        <v>31292</v>
      </c>
      <c r="H39" s="23" t="str">
        <f t="shared" si="1"/>
        <v>September</v>
      </c>
      <c r="I39">
        <f t="shared" si="5"/>
        <v>1985</v>
      </c>
      <c r="J39" s="2">
        <f t="shared" ca="1" si="6"/>
        <v>39</v>
      </c>
      <c r="K39" s="1">
        <v>42002</v>
      </c>
      <c r="L39" s="10">
        <f t="shared" ca="1" si="2"/>
        <v>10.572222222222223</v>
      </c>
      <c r="M39" s="1">
        <v>43721</v>
      </c>
      <c r="N39" s="1">
        <f t="shared" si="3"/>
        <v>44088</v>
      </c>
      <c r="O39" s="1">
        <f t="shared" si="4"/>
        <v>43710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Performance 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Bunny chaudhari</cp:lastModifiedBy>
  <dcterms:created xsi:type="dcterms:W3CDTF">2017-06-15T06:51:11Z</dcterms:created>
  <dcterms:modified xsi:type="dcterms:W3CDTF">2025-07-25T11:04:48Z</dcterms:modified>
</cp:coreProperties>
</file>