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macrosheets/sheet1.xml" ContentType="application/vnd.ms-excel.macro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04_Excel\102_Data Visualization in Excel\Module_3\"/>
    </mc:Choice>
  </mc:AlternateContent>
  <xr:revisionPtr revIDLastSave="0" documentId="13_ncr:1_{BFEAF24B-3891-4CAE-B659-6D96B9832DD5}" xr6:coauthVersionLast="47" xr6:coauthVersionMax="47" xr10:uidLastSave="{00000000-0000-0000-0000-000000000000}"/>
  <bookViews>
    <workbookView xWindow="-96" yWindow="0" windowWidth="11712" windowHeight="13776" firstSheet="5" activeTab="7" xr2:uid="{00000000-000D-0000-FFFF-FFFF00000000}"/>
  </bookViews>
  <sheets>
    <sheet name="Sunburst" sheetId="2" r:id="rId1"/>
    <sheet name="Treemap" sheetId="3" r:id="rId2"/>
    <sheet name="Waterfall" sheetId="4" r:id="rId3"/>
    <sheet name="Funnel" sheetId="5" r:id="rId4"/>
    <sheet name="Geospatial" sheetId="6" r:id="rId5"/>
    <sheet name="Macro1" sheetId="9" r:id="rId6"/>
    <sheet name="Population Charts" sheetId="7" r:id="rId7"/>
    <sheet name="Gauge Charts" sheetId="8" r:id="rId8"/>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 i="8" l="1"/>
  <c r="Q6" i="8" s="1"/>
  <c r="P7" i="8"/>
  <c r="P3" i="7"/>
  <c r="N4" i="7"/>
  <c r="M21" i="7"/>
  <c r="N21" i="7"/>
  <c r="M22" i="7"/>
  <c r="N22" i="7"/>
  <c r="M23" i="7"/>
  <c r="N23" i="7"/>
  <c r="M4" i="7" l="1"/>
  <c r="N5" i="7"/>
  <c r="N6" i="7"/>
  <c r="N7" i="7"/>
  <c r="N8" i="7"/>
  <c r="N9" i="7"/>
  <c r="N10" i="7"/>
  <c r="N11" i="7"/>
  <c r="N12" i="7"/>
  <c r="N13" i="7"/>
  <c r="N14" i="7"/>
  <c r="N15" i="7"/>
  <c r="N16" i="7"/>
  <c r="N17" i="7"/>
  <c r="N18" i="7"/>
  <c r="N19" i="7"/>
  <c r="N20" i="7"/>
  <c r="M5" i="7"/>
  <c r="M6" i="7"/>
  <c r="M7" i="7"/>
  <c r="M8" i="7"/>
  <c r="M9" i="7"/>
  <c r="M10" i="7"/>
  <c r="M11" i="7"/>
  <c r="M12" i="7"/>
  <c r="M13" i="7"/>
  <c r="M14" i="7"/>
  <c r="M15" i="7"/>
  <c r="M16" i="7"/>
  <c r="M17" i="7"/>
  <c r="M18" i="7"/>
  <c r="M19" i="7"/>
  <c r="M2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<sst xmlns="http://schemas.openxmlformats.org/spreadsheetml/2006/main" count="1625" uniqueCount="326">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</sst>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3">
    <xf numFmtId="0" fontId="0" fillId="0" borderId="0" xfId="0"/>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5"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6"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6" fontId="17" fillId="33" borderId="0" xfId="0" applyNumberFormat="1" applyFont="1" applyFill="1" applyAlignment="1">
      <alignment horizontal="center"/>
    </xf>
    <xf numFmtId="166"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7" fontId="0" fillId="0" borderId="0" xfId="2" applyNumberFormat="1" applyFont="1"/>
    <xf numFmtId="0" fontId="0" fillId="34" borderId="0" xfId="0" applyFill="1"/>
    <xf numFmtId="0" fontId="18" fillId="34" borderId="0" xfId="44" applyFill="1"/>
    <xf numFmtId="0" fontId="0" fillId="34" borderId="0" xfId="0" applyFill="1" applyAlignment="1">
      <alignment horizontal="left"/>
    </xf>
    <xf numFmtId="0" fontId="20" fillId="0" borderId="0" xfId="20" applyFont="1" applyFill="1"/>
    <xf numFmtId="0" fontId="21" fillId="0" borderId="0" xfId="0" applyFont="1"/>
    <xf numFmtId="1" fontId="0" fillId="0" borderId="0" xfId="2" applyNumberFormat="1"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5"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FF9900"/>
      <color rgb="FFFF9933"/>
      <color rgb="FFCC0000"/>
      <color rgb="FFFFFF00"/>
      <color rgb="FFFFFFFF"/>
      <color rgb="FF339966"/>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6/relationships/xlMacrosheet" Target="macrosheets/sheet1.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s://www.pexels.com/photo/scenic-of-ocean-during-sunset-1139541/"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Population2019</c:v>
            </c:pt>
          </c:strCache>
        </c:strRef>
      </c:tx>
      <c:layout>
        <c:manualLayout>
          <c:xMode val="edge"/>
          <c:yMode val="edge"/>
          <c:x val="0.39138906494925985"/>
          <c:y val="3.24074459568606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6.1</c:v>
                </c:pt>
                <c:pt idx="1">
                  <c:v>6.1</c:v>
                </c:pt>
                <c:pt idx="2">
                  <c:v>5.9</c:v>
                </c:pt>
                <c:pt idx="3">
                  <c:v>5.6</c:v>
                </c:pt>
                <c:pt idx="4">
                  <c:v>6.3</c:v>
                </c:pt>
                <c:pt idx="5">
                  <c:v>6.9</c:v>
                </c:pt>
                <c:pt idx="6">
                  <c:v>7.1</c:v>
                </c:pt>
                <c:pt idx="7">
                  <c:v>6.7</c:v>
                </c:pt>
                <c:pt idx="8">
                  <c:v>6.2</c:v>
                </c:pt>
                <c:pt idx="9">
                  <c:v>6.9</c:v>
                </c:pt>
                <c:pt idx="10">
                  <c:v>7.3</c:v>
                </c:pt>
                <c:pt idx="11">
                  <c:v>6.7</c:v>
                </c:pt>
                <c:pt idx="12">
                  <c:v>5.7</c:v>
                </c:pt>
                <c:pt idx="13">
                  <c:v>4.8</c:v>
                </c:pt>
                <c:pt idx="14">
                  <c:v>4.7</c:v>
                </c:pt>
                <c:pt idx="15">
                  <c:v>3.1</c:v>
                </c:pt>
                <c:pt idx="16">
                  <c:v>2.1</c:v>
                </c:pt>
                <c:pt idx="17">
                  <c:v>1.2</c:v>
                </c:pt>
                <c:pt idx="18">
                  <c:v>0.5</c:v>
                </c:pt>
                <c:pt idx="19">
                  <c:v>0.2</c:v>
                </c:pt>
              </c:numCache>
            </c:numRef>
          </c:val>
          <c:extLst>
            <c:ext xmlns:c16="http://schemas.microsoft.com/office/drawing/2014/chart" uri="{C3380CC4-5D6E-409C-BE32-E72D297353CC}">
              <c16:uniqueId val="{00000000-A3EF-4B86-9338-B48E2DDC0E2A}"/>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-5.8</c:v>
                </c:pt>
                <c:pt idx="1">
                  <c:v>-5.7</c:v>
                </c:pt>
                <c:pt idx="2">
                  <c:v>-5.6</c:v>
                </c:pt>
                <c:pt idx="3">
                  <c:v>-5.3</c:v>
                </c:pt>
                <c:pt idx="4">
                  <c:v>-6</c:v>
                </c:pt>
                <c:pt idx="5">
                  <c:v>-6.6</c:v>
                </c:pt>
                <c:pt idx="6">
                  <c:v>-6.7</c:v>
                </c:pt>
                <c:pt idx="7">
                  <c:v>-6.3</c:v>
                </c:pt>
                <c:pt idx="8">
                  <c:v>-5.7</c:v>
                </c:pt>
                <c:pt idx="9">
                  <c:v>-6.5</c:v>
                </c:pt>
                <c:pt idx="10">
                  <c:v>-7.1</c:v>
                </c:pt>
                <c:pt idx="11">
                  <c:v>-6.8</c:v>
                </c:pt>
                <c:pt idx="12">
                  <c:v>-5.7</c:v>
                </c:pt>
                <c:pt idx="13">
                  <c:v>-5.2</c:v>
                </c:pt>
                <c:pt idx="14">
                  <c:v>-5.2</c:v>
                </c:pt>
                <c:pt idx="15">
                  <c:v>-3.7</c:v>
                </c:pt>
                <c:pt idx="16">
                  <c:v>-2.8</c:v>
                </c:pt>
                <c:pt idx="17">
                  <c:v>-1.9</c:v>
                </c:pt>
                <c:pt idx="18">
                  <c:v>-1</c:v>
                </c:pt>
                <c:pt idx="19">
                  <c:v>-0.5</c:v>
                </c:pt>
              </c:numCache>
            </c:numRef>
          </c:val>
          <c:extLst>
            <c:ext xmlns:c16="http://schemas.microsoft.com/office/drawing/2014/chart" uri="{C3380CC4-5D6E-409C-BE32-E72D297353CC}">
              <c16:uniqueId val="{00000001-A3EF-4B86-9338-B48E2DDC0E2A}"/>
            </c:ext>
          </c:extLst>
        </c:ser>
        <c:dLbls>
          <c:showLegendKey val="0"/>
          <c:showVal val="0"/>
          <c:showCatName val="0"/>
          <c:showSerName val="0"/>
          <c:showPercent val="0"/>
          <c:showBubbleSize val="0"/>
        </c:dLbls>
        <c:gapWidth val="50"/>
        <c:overlap val="100"/>
        <c:axId val="89582879"/>
        <c:axId val="89579519"/>
      </c:barChart>
      <c:catAx>
        <c:axId val="8958287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79519"/>
        <c:crosses val="autoZero"/>
        <c:auto val="1"/>
        <c:lblAlgn val="ctr"/>
        <c:lblOffset val="100"/>
        <c:noMultiLvlLbl val="0"/>
      </c:catAx>
      <c:valAx>
        <c:axId val="89579519"/>
        <c:scaling>
          <c:orientation val="minMax"/>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82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Projected</a:t>
            </a:r>
            <a:r>
              <a:rPr lang="en-IN" baseline="0"/>
              <a:t> rise in GMSL</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'Gauge Charts'!$P$3</c:f>
              <c:strCache>
                <c:ptCount val="1"/>
                <c:pt idx="0">
                  <c:v>Gauge</c:v>
                </c:pt>
              </c:strCache>
            </c:strRef>
          </c:tx>
          <c:spPr>
            <a:ln>
              <a:noFill/>
            </a:ln>
          </c:spPr>
          <c:dPt>
            <c:idx val="0"/>
            <c:bubble3D val="0"/>
            <c:spPr>
              <a:gradFill flip="none" rotWithShape="1">
                <a:gsLst>
                  <a:gs pos="0">
                    <a:srgbClr val="FFE000"/>
                  </a:gs>
                  <a:gs pos="60000">
                    <a:srgbClr val="FFC000"/>
                  </a:gs>
                </a:gsLst>
                <a:lin ang="18900000" scaled="1"/>
                <a:tileRect/>
              </a:gradFill>
              <a:ln w="19050">
                <a:noFill/>
              </a:ln>
              <a:effectLst/>
            </c:spPr>
            <c:extLst>
              <c:ext xmlns:c16="http://schemas.microsoft.com/office/drawing/2014/chart" uri="{C3380CC4-5D6E-409C-BE32-E72D297353CC}">
                <c16:uniqueId val="{00000002-CFDA-47C8-AAAF-1115EDCBB849}"/>
              </c:ext>
            </c:extLst>
          </c:dPt>
          <c:dPt>
            <c:idx val="1"/>
            <c:bubble3D val="0"/>
            <c:spPr>
              <a:gradFill flip="none" rotWithShape="1">
                <a:gsLst>
                  <a:gs pos="0">
                    <a:srgbClr val="FFC000"/>
                  </a:gs>
                  <a:gs pos="66000">
                    <a:schemeClr val="accent2"/>
                  </a:gs>
                </a:gsLst>
                <a:lin ang="0" scaled="1"/>
                <a:tileRect/>
              </a:gradFill>
              <a:ln w="19050">
                <a:noFill/>
              </a:ln>
              <a:effectLst/>
            </c:spPr>
            <c:extLst>
              <c:ext xmlns:c16="http://schemas.microsoft.com/office/drawing/2014/chart" uri="{C3380CC4-5D6E-409C-BE32-E72D297353CC}">
                <c16:uniqueId val="{00000003-CFDA-47C8-AAAF-1115EDCBB849}"/>
              </c:ext>
            </c:extLst>
          </c:dPt>
          <c:dPt>
            <c:idx val="2"/>
            <c:bubble3D val="0"/>
            <c:spPr>
              <a:gradFill flip="none" rotWithShape="1">
                <a:gsLst>
                  <a:gs pos="100000">
                    <a:srgbClr val="FF0000"/>
                  </a:gs>
                  <a:gs pos="0">
                    <a:schemeClr val="accent2"/>
                  </a:gs>
                </a:gsLst>
                <a:lin ang="0" scaled="1"/>
                <a:tileRect/>
              </a:gradFill>
              <a:ln w="19050">
                <a:noFill/>
              </a:ln>
              <a:effectLst/>
            </c:spPr>
            <c:extLst>
              <c:ext xmlns:c16="http://schemas.microsoft.com/office/drawing/2014/chart" uri="{C3380CC4-5D6E-409C-BE32-E72D297353CC}">
                <c16:uniqueId val="{00000004-CFDA-47C8-AAAF-1115EDCBB849}"/>
              </c:ext>
            </c:extLst>
          </c:dPt>
          <c:dPt>
            <c:idx val="3"/>
            <c:bubble3D val="0"/>
            <c:spPr>
              <a:noFill/>
              <a:ln w="19050">
                <a:noFill/>
              </a:ln>
              <a:effectLst/>
            </c:spPr>
            <c:extLst>
              <c:ext xmlns:c16="http://schemas.microsoft.com/office/drawing/2014/chart" uri="{C3380CC4-5D6E-409C-BE32-E72D297353CC}">
                <c16:uniqueId val="{00000001-CFDA-47C8-AAAF-1115EDCBB849}"/>
              </c:ext>
            </c:extLst>
          </c:dPt>
          <c:val>
            <c:numRef>
              <c:f>'Gauge Charts'!$P$4:$P$7</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CFDA-47C8-AAAF-1115EDCBB849}"/>
            </c:ext>
          </c:extLst>
        </c:ser>
        <c:dLbls>
          <c:showLegendKey val="0"/>
          <c:showVal val="0"/>
          <c:showCatName val="0"/>
          <c:showSerName val="0"/>
          <c:showPercent val="0"/>
          <c:showBubbleSize val="0"/>
          <c:showLeaderLines val="1"/>
        </c:dLbls>
        <c:firstSliceAng val="269"/>
        <c:holeSize val="50"/>
      </c:doughnutChart>
      <c:pieChart>
        <c:varyColors val="1"/>
        <c:ser>
          <c:idx val="1"/>
          <c:order val="1"/>
          <c:tx>
            <c:v>Pointer</c:v>
          </c:tx>
          <c:spPr>
            <a:ln>
              <a:noFill/>
            </a:ln>
          </c:spPr>
          <c:dPt>
            <c:idx val="0"/>
            <c:bubble3D val="0"/>
            <c:spPr>
              <a:noFill/>
              <a:ln w="19050">
                <a:noFill/>
              </a:ln>
              <a:effectLst/>
            </c:spPr>
            <c:extLst>
              <c:ext xmlns:c16="http://schemas.microsoft.com/office/drawing/2014/chart" uri="{C3380CC4-5D6E-409C-BE32-E72D297353CC}">
                <c16:uniqueId val="{00000008-CFDA-47C8-AAAF-1115EDCBB849}"/>
              </c:ext>
            </c:extLst>
          </c:dPt>
          <c:dPt>
            <c:idx val="1"/>
            <c:bubble3D val="0"/>
            <c:spPr>
              <a:solidFill>
                <a:schemeClr val="tx1"/>
              </a:solidFill>
              <a:ln w="19050">
                <a:noFill/>
              </a:ln>
              <a:effectLst/>
            </c:spPr>
            <c:extLst>
              <c:ext xmlns:c16="http://schemas.microsoft.com/office/drawing/2014/chart" uri="{C3380CC4-5D6E-409C-BE32-E72D297353CC}">
                <c16:uniqueId val="{0000000A-CFDA-47C8-AAAF-1115EDCBB849}"/>
              </c:ext>
            </c:extLst>
          </c:dPt>
          <c:dPt>
            <c:idx val="2"/>
            <c:bubble3D val="0"/>
            <c:spPr>
              <a:noFill/>
              <a:ln w="19050">
                <a:noFill/>
              </a:ln>
              <a:effectLst/>
            </c:spPr>
            <c:extLst>
              <c:ext xmlns:c16="http://schemas.microsoft.com/office/drawing/2014/chart" uri="{C3380CC4-5D6E-409C-BE32-E72D297353CC}">
                <c16:uniqueId val="{00000009-CFDA-47C8-AAAF-1115EDCBB849}"/>
              </c:ext>
            </c:extLst>
          </c:dPt>
          <c:dLbls>
            <c:dLbl>
              <c:idx val="0"/>
              <c:delete val="1"/>
              <c:extLst>
                <c:ext xmlns:c15="http://schemas.microsoft.com/office/drawing/2012/chart" uri="{CE6537A1-D6FC-4f65-9D91-7224C49458BB}"/>
                <c:ext xmlns:c16="http://schemas.microsoft.com/office/drawing/2014/chart" uri="{C3380CC4-5D6E-409C-BE32-E72D297353CC}">
                  <c16:uniqueId val="{00000008-CFDA-47C8-AAAF-1115EDCBB849}"/>
                </c:ext>
              </c:extLst>
            </c:dLbl>
            <c:dLbl>
              <c:idx val="1"/>
              <c:tx>
                <c:rich>
                  <a:bodyPr/>
                  <a:lstStyle/>
                  <a:p>
                    <a:fld id="{5678A017-FD35-41FD-BA88-677A3F77CCB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FDA-47C8-AAAF-1115EDCBB849}"/>
                </c:ext>
              </c:extLst>
            </c:dLbl>
            <c:dLbl>
              <c:idx val="2"/>
              <c:delete val="1"/>
              <c:extLst>
                <c:ext xmlns:c15="http://schemas.microsoft.com/office/drawing/2012/chart" uri="{CE6537A1-D6FC-4f65-9D91-7224C49458BB}"/>
                <c:ext xmlns:c16="http://schemas.microsoft.com/office/drawing/2014/chart" uri="{C3380CC4-5D6E-409C-BE32-E72D297353CC}">
                  <c16:uniqueId val="{00000009-CFDA-47C8-AAAF-1115EDCBB8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'Gauge Charts'!$Q$4:$Q$6</c:f>
              <c:numCache>
                <c:formatCode>General</c:formatCode>
                <c:ptCount val="3"/>
                <c:pt idx="0" formatCode="0&quot;mm&quot;">
                  <c:v>240</c:v>
                </c:pt>
                <c:pt idx="1">
                  <c:v>50</c:v>
                </c:pt>
                <c:pt idx="2" formatCode="0">
                  <c:v>19110</c:v>
                </c:pt>
              </c:numCache>
            </c:numRef>
          </c:val>
          <c:extLst>
            <c:ext xmlns:c15="http://schemas.microsoft.com/office/drawing/2012/chart" uri="{02D57815-91ED-43cb-92C2-25804820EDAC}">
              <c15:datalabelsRange>
                <c15:f>'Gauge Charts'!$Q$3:$Q$5</c15:f>
                <c15:dlblRangeCache>
                  <c:ptCount val="3"/>
                  <c:pt idx="0">
                    <c:v>Pointer</c:v>
                  </c:pt>
                  <c:pt idx="1">
                    <c:v>240mm</c:v>
                  </c:pt>
                  <c:pt idx="2">
                    <c:v>50</c:v>
                  </c:pt>
                </c15:dlblRangeCache>
              </c15:datalabelsRange>
            </c:ext>
            <c:ext xmlns:c16="http://schemas.microsoft.com/office/drawing/2014/chart" uri="{C3380CC4-5D6E-409C-BE32-E72D297353CC}">
              <c16:uniqueId val="{00000005-CFDA-47C8-AAAF-1115EDCBB84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plotArea>
      <cx:plotAreaRegion>
        <cx:series layoutId="sunburst" uniqueId="{D4FCF695-F435-4E46-AA54-609DB0419DA5}">
          <cx:tx>
            <cx:txData>
              <cx:f>_xlchart.v1.1</cx:f>
              <cx:v>Value</cx:v>
            </cx:txData>
          </cx:tx>
          <cx:spPr>
            <a:ln w="2540">
              <a:solidFill>
                <a:schemeClr val="accent1"/>
              </a:solidFill>
            </a:ln>
          </cx:spPr>
          <cx:dataPt idx="0">
            <cx:spPr>
              <a:solidFill>
                <a:sysClr val="window" lastClr="FFFFFF">
                  <a:lumMod val="50000"/>
                </a:sysClr>
              </a:solidFill>
            </cx:spPr>
          </cx:dataPt>
          <cx:dataPt idx="1">
            <cx:spPr>
              <a:solidFill>
                <a:srgbClr val="00B0F0"/>
              </a:solidFill>
            </cx:spPr>
          </cx:dataPt>
          <cx:dataPt idx="7">
            <cx:spPr>
              <a:solidFill>
                <a:srgbClr val="FF0000"/>
              </a:solidFill>
            </cx:spPr>
          </cx:dataPt>
          <cx:dataPt idx="13">
            <cx:spPr>
              <a:solidFill>
                <a:srgbClr val="00B050"/>
              </a:solidFill>
            </cx:spPr>
          </cx:dataPt>
          <cx:dataPt idx="19">
            <cx:spPr>
              <a:solidFill>
                <a:srgbClr val="FF9900"/>
              </a:solidFill>
            </cx:spPr>
          </cx:dataPt>
          <cx:dataPt idx="25">
            <cx:spPr>
              <a:solidFill>
                <a:srgbClr val="0070C0"/>
              </a:solidFill>
            </cx:spPr>
          </cx:dataPt>
          <cx:dataPt idx="59">
            <cx:spPr>
              <a:solidFill>
                <a:sysClr val="window" lastClr="FFFFFF">
                  <a:lumMod val="75000"/>
                </a:sysClr>
              </a:solidFill>
            </cx:spPr>
          </cx:dataPt>
          <cx:dataLabels pos="ctr">
            <cx:txPr>
              <a:bodyPr spcFirstLastPara="1" vertOverflow="ellipsis" horzOverflow="overflow" wrap="square" lIns="0" tIns="0" rIns="0" bIns="0" anchor="ctr" anchorCtr="1"/>
              <a:lstStyle/>
              <a:p>
                <a:pPr algn="ctr" rtl="0">
                  <a:defRPr sz="700"/>
                </a:pPr>
                <a:endParaRPr lang="en-US" sz="7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cap="all" baseline="0">
                <a:solidFill>
                  <a:sysClr val="windowText" lastClr="000000">
                    <a:lumMod val="65000"/>
                    <a:lumOff val="35000"/>
                  </a:sysClr>
                </a:solidFill>
                <a:latin typeface="Calibri" panose="020F0502020204030204"/>
              </a:rPr>
              <a:t>CO</a:t>
            </a:r>
            <a:r>
              <a:rPr lang="en-US" sz="1600" b="1" i="0" u="none" strike="noStrike" cap="all" baseline="-25000">
                <a:solidFill>
                  <a:sysClr val="windowText" lastClr="000000">
                    <a:lumMod val="65000"/>
                    <a:lumOff val="35000"/>
                  </a:sysClr>
                </a:solidFill>
                <a:latin typeface="Calibri" panose="020F0502020204030204"/>
              </a:rPr>
              <a:t>2</a:t>
            </a:r>
            <a:r>
              <a:rPr lang="en-US" sz="1600" b="1" i="0" u="none" strike="noStrike" cap="all"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B47B7FA3-7B4D-493F-94DE-4B6E19E86825}">
          <cx:tx>
            <cx:txData>
              <cx:f>_xlchart.v1.4</cx:f>
              <cx:v>CO2 in Tonnes</cx:v>
            </cx:txData>
          </cx:tx>
          <cx:dataLabels pos="ctr">
            <cx:visibility seriesName="0" categoryName="1" value="0"/>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IN" sz="1400" b="0" i="0" u="none" strike="noStrike" baseline="0">
                <a:solidFill>
                  <a:sysClr val="windowText" lastClr="000000">
                    <a:lumMod val="65000"/>
                    <a:lumOff val="35000"/>
                  </a:sysClr>
                </a:solidFill>
                <a:effectLst/>
                <a:latin typeface="Calibri" panose="020F0502020204030204"/>
                <a:ea typeface="Calibri" panose="020F0502020204030204" pitchFamily="34" charset="0"/>
                <a:cs typeface="Calibri" panose="020F0502020204030204" pitchFamily="34" charset="0"/>
              </a:rPr>
              <a:t>Population change in the EU Member States, 2017-2018 (in Thousands)</a:t>
            </a:r>
            <a:r>
              <a:rPr lang="en-IN"/>
              <a:t> </a:t>
            </a: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waterfall" uniqueId="{F2D35251-C65C-4DC1-928B-AEF7DE832179}">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D95DDC13-2485-4D79-B7CD-F4C4F57BBF43}">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F2031E61-E2A7-40EA-BAB8-B0C3548FF3E9}">
          <cx:tx>
            <cx:txData>
              <cx:f>_xlchart.v5.13</cx:f>
              <cx:v>Biocapacity</cx:v>
            </cx:txData>
          </cx:tx>
          <cx:dataId val="0"/>
          <cx:layoutPr>
            <cx:regionLabelLayout val="bestFitOnly"/>
            <cx:geography projectionType="miller" viewedRegionType="dataOnly" cultureLanguage="en-US" cultureRegion="IN" attribution="Powered by Bing">
              <cx:geoCache provider="{E9337A44-BEBE-4D9F-B70C-5C5E7DAFC167}">
                <cx:binary>7H1rc9TG1u5fofL5yFHfW7t23qotaUa2scGASQJfVA44ut/v+vXnkS/gkQcGdlwFp87rpEIsTU93
r7V6XZ/V/PvD+K8P6fVV/WzM0rz514fxt1/Cti3/9euvzYfwOrtqjrLoQ100xd/t0Yci+7X4++/o
w/WvH+urIcqDX6lJ+K8fwqu6vR5/+Z9/49uC6+Ks+HDVRkX+qruup9fXTZe2zVfe7X317EPR5e0y
PMA3/fbLm66O8qvs+pdn13kbtdPlVF7/9svOh3559uv6qx5N+yzFytruI8byI8IJM6nQ1u2P/OVZ
WuTB3WtDyCNTKUKURe4+cD/3C6zj21Z0s56rjx/r66Z5dvfnw5E763/4ImoK55YATrEs9s3rm939
ukvg//n36gH2u3rygAdr4hx6tWaBfZ1G8xMygKgjYmkGJijz5ofsMkDrI2VaVEopbhmgdhlweD37
yX8/bkX8+8dr0tvvfzzp/wOZD7qrZ1f5x2f2Vf1X9/Hqnhb//CCAD6aixBKm2MsHSY40ZcTkWn56
f3sIbw/Cdy5uP1P2fsmKQ3s/s2bXf7yfgF11sBAof0ImGYwfWZbklibmp9PwUF1JvJeKakHuuMTu
JeSOS9+ypi/w5vPQNUc+v3nEh59BY12FVzBh94T450eF8iOlmBTc4ru6Sumj5WwIaLPbM7LSVZfh
NQ7uwdXsp//O4BUHdt6teWC/+fFnYVFXVx+LJ2QCYUcEmoqxW0qb5spuCOtIUGEyarK9hvtbVrSf
EZ9Hrrjw+cUjFtg/AQuKNOqjp1RGi8kQUkvYjE8kXisji1Aq6f3Zu1VC9uGVfIHy9wPXhL9//oju
L3883TfpszdXaQ/pr+/J8M9VEKRfMaqIkCuxh7ukpWKMcjiyD+3zNy5jP+F3Bq+Iv/NuzYA3v/94
BjhX+dVTekqSHgnFLPhBd54SxPuh2FvySJow0FrQW920Ev/D69nPhPtxK/rfP16T3vnPjyf9+fUY
fSjuBfGfiz1lRxZjwmJK7NKcmGCKacnln/vpbpXN4SXsp/b9uBW17x+vqX3+54+ntl1fzVF6v/1/
Tm2DmEfs5sdcibhgR7eyre7czJWIH17JfqLfj1sR/f7xmuj26x9PdCeM0icMhw1GjpQkjCmq9hpV
RY4Y0UhJsJWgH1zIfpLfDVtR/O7pmuDO2U9A8CItsr+e0pHhR4v/QqSFYOmhIlf0yDK1JozrW0W+
pvg3rOQLRP80ck33Ty8ekf4ncGW8+vppTSmhR5BjkylN9wo7kg7SMrlJrTsOrPTMNyxoPwM+DVzR
/9PzNfk992eQ/Ka9evY6+vCETrx1ZCnLpMSUdwywds+ARoLUEoRazLo9AzC8D91Kp/iWNe1nwsOx
Kz48fLVmhfMTaP1L5KGjj1cfb3Jxl8VfV8ETejkwu4pLCL76YirO1NxEum6lkL5zVfu5svdLVuzZ
+5k1ny4vf4Ij0/31hIcF7qdJGOzBF3IO2jzSjGr1KTu34o9zYDX7GXI7asWB24drkjtvfzzJ3SLD
2XhKHUXEESegO1/neGAekIaDAaH7s53fspT9NP88ckX3zy/WtHfPfzztNx+6p80zGKAws5SUap3q
tEB66CiL3gW5yEM8tAvfsJL9lP80cEX4T8/XdN84P57uF1f1FSoz0z0NniD2gq5hBDUvRvbXxYQ+
WjxWLvRKyXzLWvaT/vPIFe0/v1gT/+Ldjyf+/ZHMn72+Lru/0ujD07GBWIgNFBxQgVT+TmyA0Nik
2mTwTm9+VvL/fYvaz49937HizL6PrHnk/gSRwxaRw4fwmddFSMY9HXsQuSG9rzW99171LpcEIrjl
R5K78v6qIPPNy9rPoNXwFW9Wb9ds8bY//uh43VULeEf6hCyBsUZBwDKlXFkMCydGKBPF/DskBXj1
0GJ801r28+HB0BUPHrx5RP+fwD31uumJz4PmsBeWvC/IrLQWjIbkRGrrvmqGjMcuDw6t50sMuB33
iPq3jx+R/iewGsdXURvd7/6f22sYCrIUGsUjQ0FvxN5i+o4nqwD64Dr2U/xu2Irgd0/X9D7+CUT9
uMg/dvVTluEJByKFMiEpskIPbbOWR2LJasA03Nrmldb/lqV8geqfNrEm/KcXj2j/4ser+bd51F5/
fPamhbZvnk7mGUrsJnQ6v4duQZs85IMF54loJpnFb6zwApd4qG2+eVn7mbEavuLI6u2aLW/f/Hi2
nAKW8rSBsj6iiIbxc4eVs3YZohSCNmgpJI/2MuQbFrSfFZ8Grpjw6fma/Kc/QbD8ArS/CdvupfIJ
rAA90pwzpCT2F2+0ODLZkk99gDZ9eCK+aUn7WfBg6IoJD96s2fDi5Mefggt4QNkTOqD6SBALqdH7
5Om6dokkHYo6QnBY5JuflUE+vJ79DLgft6L+/eM16S/+8xOQ/rrunk74DQnoCWKtRb3c/qwiAAXp
R75C0Hso78oeXBxYzhfofjNqTfWbh49ovvnxNH9bd8HTZooYlI4SQiAxvavuF+w6oPkCOYpbdb+K
uL5hKftJ/mngiuqfnq8J//YncPjfXEV5++ys+/CUpWPgsDRQhlzzL5RqTNTX4CRJeRf0rlzRb1zU
fjbsDF6xYufdmh1nzk9wDh76pM+Kv5/9J7uun9Qb+l/3dLdP5Hs7PXZAxbdeyj/3kP6/xE5/uRvn
U2uSe9VebW56mh6w6etvb5QCGq1WQ+9CrL2suuXiycffflGImT81Si3fsBOZ7WA6dwddXzXtb78Y
WiHNR1D7oUIyrqRAFWK4vnmFRB+hAjA9lCfusXp5Ubfhb78gZId7rLmFQQIISgaL1RTdzasFz40G
EwuQG8KpaX1qJLso0iko8k/EuPv9Wd5lFwV0evPbL4zCiStvP7fsDtaQU4sI9HYBhCm01nA1yg9X
r9Gtho+T/6P4PE5slmIb9/5lJ035JhmN4orWcj5uReKnW9MX7aazysy3m9qPmdP3mpzVJKsv2qBI
HRnplNotN43IbqjRl3bOxfSuIM30XMoyC91cBuPLQCs/dMxGNCfEakc3j0j+log0eu9Llr9uJJsj
OwgL8krUgWnXFkmel0UWHqsgGE4iQUdpZ2NYOqquCjcrlPqrbq3YpSKaOzefehlv/DqtN13UxoUT
BSb7I4wMpmwhkunPPG7KyU1CaZ6HfjMzt5oz41VcT+2rjGTiYxnlFXetOaSl3TWVb27RYscDO+lp
1dodb4J4Q+a0OGYpFZnjYx/KTUWkrON4JGNrVxmVpU3GuHpXF2o+GylJtpWi/H3Uok/FaY00GZyU
8yJ2kklYf5RDwK+STEynfpqZbqrz4T3tJt+yy4YV+D7uxtJS9tTo8qORp3NoCzaVWFLJReqCAdmm
DYP2ZUpZja2P7JyMZhhv8iQxT4ey9/KhPc0TS7qz1H+bgWgvA5qx2G4bi7n9PE+BXY00jh1T6eyc
pEb8Ii+zC07T+GMhwzG241rGs21aRd86KmuCzBFGar4NulD6riq74qoYG5O5tLfC4zYfyz/Nqf1z
TKrSjnluHKdZUtptWS5zDrXrx/RdxlsWuG0gDDsWxgtfGHVv930f/O0zLbzEmGK7isnbhNQvGrM1
z2u/Y25bW/x9X4fvk3CYnVYYkbLjNmieK6MKA7tPa0dVA3W7SkUei8pTNTT5dsjy9jxqjfNJdi+C
Jp1tlWRcOpkeGxBFJcfAUxmTnRnp9MqvTHme5IayAx01l7PKkg+iDSJbTEMWeaJs5xYCpPUf80yY
G5KY2GM5Xc5hEWxpGpbHLWv92c5yTXKb0bKwm7YZN0HdstCOQyG2dRq/6VWUeKMWTpDhsaXbdJOx
/G85dKFjjLTfBI1hXAvSmPbYdFd1Hse22bV/DnR6lRZMOGZCIjsnfXcWtqFdxEZs07B7L8estH3s
2s0J+6uSdebwUNLAppaxVY3adFU6KNsX2jiO0246CVgS2CQsm21uNbU7+Op4bK1XjZ/g8zHJL5PK
um4IhF0XNNt0RX1RijZxi5JUdtFATg1iBPOmVsX8em47kjuZoXhvm6lhbEpOxuMhCaL3BZKPf9ac
ztuADgN1+FTmXiJpYvOUvirMpHBKHReubkm0oaM5vGz5mG3TTP4+zU3qtMXI/qImVKvdk4b9WU+9
gAD5dRfZk05Kp8pjy7TzSVpORslF3QmcpsTgkNWJuZMorNA2tHBbluYOqUTv1HLqnVkb9DSodbhJ
fJ7acdlxh+XUeq38rrZVVZBNPXHLiYzasiceNNvCJ0XgDIk0fDvMG+t3OipyZuhyggIy534z+qlm
Lksr/5JbmSHcuYp08MIcdLPlk5g9g0WscbtJveblnLu6VH57MYqwOrWqqvljCpj/ZpymgV8UVt9u
KsIjJzSivxI+985gTsmpNQzjRZrG8k2BPcUuG/h4kUShjN2ATOR4bpriTVBa/mXbq/mYJ63l6bpt
3ISr5FSbZePG0BpbJGYiJ5tG4/XQt0liJ2M2by3CY2lPM+mdfMotr5/j8WU/jOSsGNNycqp0tBy8
zj0xjM1kl1I09ixG/1QQNV5McSxz6IyivxbdcsLGpkSwwWEzrDH3/+4sXSYXfqCrP+psLHGCZSnf
5JVqyFmqWt3fuuO33toe60YeGzcGC2sqSwB9QdDtsWvcaJ5Hk4h6se1D60UZlMyuZLcx2+Q0i+ip
DPLOTvLkWIFJm0jRxi6TLt8m9WVeVH8keRW5Us/NxQMPYc+q6GJSd00usAqES/QeAjSLht7dVbEY
aYFwisS2M0LmjIb/h0iH3+dikHYZVeykJ/MlmSec+vwDgzDaVVo0bhAal0kkXwAn2tp+EXdOkfd2
aRWWy0WW2WarL1maDc7cdH9nRTHbTROfLsLz9eUTOCyPlk84gNVIoArAIeEgPfQYZK2aMvA5lt9N
uWdV4ekwNefBUFzpsY/ttPQvpVVcpFUz2iWNvDg1+YmIR5uN1aaTiRf0fnaMSvRt6vOL3EaE+Hhd
QpuUoQtaKAtB/MN1cQM5lxZdu1uVlq0zlvnvaZgxuxWkswMlN6ztj29IceeF3rHy1p36UJRTHQXh
XWv+p1//57LI8O9NH/nnh0tn/+ffzu+vBPjqp7zrYmnEaNYfWlbz6buwmLvVLa7ozi+PnOIvuL23
Nwx84eW3+cRfdYn3th1/do0x9s4zXjDLii39oQqtb6hO4fTeecZ4ZaE7FN1DaBACboHjCN17xuoI
bbuAMkgO7KeJcuFnz1gCxABcIRDqFHWtxdW+3+YOLxEK3P3+0DWm5kqeNCrzDIguTjQ0CLJxu/LU
0TLXJRxEN+0z9SYau+a0nfRUOLB35l+stGhniz7xt4NJuvN81tlkt8NUcfiMoTqho1W9EmPtn0zR
zP/QmjXQne3Y5nbUmvNfCfVTz5+NLrfVmOvb6tgXD8PS5LBzGoD1QOuzBvKGC1CEkN3VG+bsm1Mh
BjfsxHQ1jIy+SaSY4FRYc2GHllX/TvqQogXRjxJ7yqgro247mQONbaAW+Ek9ZlZkG8BwFs7ACRd2
ZyTsbRCSTZKZ6oUierroWjb8yWoyCbuamXHRj9G8VYU/b6RK686OMyP/cw5gHV8GaV6Htpnr6ZWM
4/DMp3lyYk11GjlDxsfIbqek8prI7Kn9dY21tgILKaCsCBpFNOViafh7qBhIx/sslcXoIgjynbIN
ld2NpuFYpSkPWJy1DlqmQqVVEYubErHZiupRkXHSZsnoSjXVmzQvzdPG8A2HWr22VeMrL+jyV9+v
hb5Nxbzsr+u2q6+fnV+VzbNtl3+8uXjk/wGNQ3DKvxyFf+4n/qxnlhF3igYdzoiTEYMvlkFAYHGS
7xQNXklhoqmCIQZeah1g6L2iAa6QwUSjQE6JwhmCmf4cgpuonWiAGKCkEDSr71I0iyJ56A9gUVAv
S1C/wH4Q2O/KJ7zXJqclN5xYkDPTEkHrxjyINnMi/G4jrYzXG8OnxmxbUCWR0zQGNZyQi7q1M0nr
07Cdmr/F3HfUoUk6XPcGvMW5LniwCYWqiN0yMnwkvhZ23ZTybSHy+LyW6cy8/xXF5UKd+9rPkjJZ
QBRfFsU9ucD7QXfSiGYpGDDKtQDaDg61+TkhhIobJBSCytDYRiGn0GR30kjVUrG2gEiyoGuhW/Dq
ThopUudL/sZSiiu4P4p9jzSunVO0uACsyWFGOb0R/l1hFPXQTDgspWeFfeEINgg7r2W5fUCUPcZ1
rSdvZwEcEdZd4Gwt7x9knQLRdZyNrPQC33f6FrGkb1qZg6BtsMdiyt025+EB3bx3Zwvqi4OQTOvF
3j+Ycy5CZDy4LL2M02Iz1U3tGEs49PWdPUqoLVtjnAO/Z8ql7xx66OE0XVC0Tec3pVeQrApcjvhH
umZoFW5hWm2GKK0wS5vjBpuzKW2RfJgDIz1lCFWQH0B0elKZSMrYXYrePjpYlT3kRcfexLJlnUdL
xSM7nBrjbApzg150RAR020XTFD/ni0/doQTzsiRZetw0SHx8fXOLptxRVSalSEsqC41+iF/gH+1u
bihmq+usvvCa2eAXBqXBZPM8pMiohPRtJzvfnoaycJrW8rdxbfbHnJfxdiI53ByjUsMBapO1k7Ys
CD0PKNtpSS2xtDs/pDYCjTDSiNW92dDylBM6vovGfrBns5h+nwwrvTBmhpDD6KU96py5hjny51+n
ymPBglVBKhYNABwxxnKgH65BFNzv+1zlnvLT4Y9INtk5kjyT/fVZ1l4M8BBSMpOY+AOuqVzt1IjM
3AyGIPWisp8cPRTpqSkNbafITxyg6qPTCeUD13wBX2Aivo7wuGgp0k956PEsr55nYzv+0TKKpJYu
8rfmOBofSVD38feez6UjiONOGIFDCrza6nxOJasmyE3gBSI0A9uMx/S0S5rs+DvpCC9QoksG5Fyc
AWtFx4CqviItqbzIUvo0jNpkk2qcnjat9Pfu6GYqJP0VYEbAkq60nF9aCR+bofKMtokvQ58/bwxV
36LQv+jpL9L10HtYYpMFuI3UPFQp/rMrfXFO04HFZelFvpXadTsmx7Qd+5dZbdXnaSfU96puIHag
BDCVxm1vCNF254tgvCw5jZVX6OGCsuhs5jFSWka/yUbjgxjz8oDgPzpemFAKTAlzpBlqKLsT+tCC
cy419LaWAVJWse/mLBTfzyvMArwvkwgrcZR3Z1FdTjPJVOkRpADtmXbNhhA/+29mwX4QH2hEuHQV
H6ioBUVTXnpDXfmbKR7+GolqDkxyE9utRAKeAjJ4BKYOKOcVi/y26itIJfbC2ewMZMgdSubWrmfy
e0Ymeab9ODmu6Bw6NO2ibUXzYFMMpjygR/ZxDlelwbWGoKALc3n/wOLSvE8F9cG5oWxKp0kttp1z
4R8QyEdZPpwASzGIBi5d4/ClV9uNqkTqhmC7lm+VSCPTFtn2fkOz4c2U9ZdhVUZ2xJjNzMILourE
L8n7MUB1I6hF6hTEN2wrqA+sau/eochAf4I2xxs34cHeuQgSH+3CpTex7nLx3re8mg65Ufsm0RQ5
CgmphSlcdMODSZhoImnWmKQs29wzjD53FOfBAXl6ZHlAX6RgNJcwcbj5buXRNI1OirgaS8+vc/O4
S8roMoFWOx0bFR9QzstXrSUXhhx9iiAZu4nUHm5oAjP6ru5Kry9aw/ZznW20KXK3pHHpdGNi2CKr
pk1tTuWBTT4+NEC54aIspJWQ3YD1W1yfB7T0ZeDHvCxKTw5N/y7uRH6aN4HhlV1Tugze2fNODcV1
Awk+H7IkPU058x3pi+iA5CxM26GBRu+sUhT6QcK34auFGKZkRVtYhUeD6m/TNOJNOfXpxm99Zidd
n7hft4ePjP0SMiypaBNYV/Svr6ZrfB00WWrkXsyzOHHqvAqojQpL8iL22+E4yQp/2mQ9n95+fd5H
sot5kamD2dIcR3cJqx7SuxVyqOOhy70B0dI57upr7dQKxAHryBeNuqImwgsiEHHhqidY/t1pRlxO
pMZuyry0M9q3ldYTkk5pd+zXmfF8Kqve0e00nIRZGHqtodIXqtFsk2VwBmSXze9AuOmE60yUTioG
Wbp8iFHTmwrrUnX8z4yjcpigrHOG2KX3JG3ApKSqTqx4aN2xDspTZnStnZtj5xqG6F4xlMg2SVAn
dp725vO8m8Pnvlm3ruZGhCQ1C51Q55HXttBJSdD5XpaOyYsym6U7zdBr380GZiKPShA94mftvBpW
kw5UIZEfTpNwkdgb3Crub2FqX/RRHtUMzKUBUCq4W6gXEERIu1wYqIEKazLmXu2nH4IyejlKmTtR
FCELR/rITfr8ImTGG1TRNjG6Pe3Bl17Yoa7KktwmeYkCVF2j3God8i4eaZxlZQibkS9G5QRh2+7K
Oj/qC13NEH86diczqWt3LpllUxoTpycBTgCFFuAR0QcO3iO1upp5RRNRWbHuBjP3sgFVm64Xg50n
k3KzqCv+GyYDTQIPUeKIP/J5+5kOZjfkqASOYpPLKnQqGQr7vxAli6CzCr4hnNIVKRNWMj9GPtsb
mo54LANf2ez//v2TUNwquUDzF6d3pTZMQ1SRORqZVxNduXNHlV0MAznAm31SgbwEbuRDcwyChRVv
JKsD5ZcxeAPnYutrnvwZ+oNwp2YozuN4kKdD0PZ2Uhs8/y+oKOEv8cWZx40vK5veJ1HUpfmYeWHO
o995auauUQ/i+Otk3GNkEK0ut7MhocQAvNwV+7nxJ8CBosyjWSWf52k+vIBWDN0iiLhTBzy8+vp8
ewgKhi0td4i4luzB7nx0HMaKyjjzjL4xPMFQu6/7gHlxoTu77fLOpb2Cncmn+gA9F8d9ZQA43G2o
HkKWdo/VzFaq034o+tSbp6x2RcOYM3dz7bKkjt9IMHUTqLx2gyaq7KIsye3NTl9UfcvXf236RQs8
cCs6CFFpdE3qGRUfnayoEmeU9XjAe9nDziXFDfQsuIZi2mqWZPRpCUgSZrG4OB7heR7HSDQB3kG7
rWB1e0ChPCYqlCUUCgdgTC1X3uzuajZGeNVFmHoF3rl5XPyJEpF4p3UsHauTsIFFyF8aoSqcbOz1
yfcKE3L1OJsLNA4pHb0S3oEFZl9Is/TiKnkJHY0KeKeMl1VX105a5pkDITNfqDQ4oBUeFdUQ8mqk
vRbPBZZML9jAh8wkrBqCKPALr6qitjlPstrHxeQxV8bzMa3YNQV7EYHURtW8GruwOUcYIBpnmHyz
2GTBaP0xprN2OjVCbciplu/qhvTKRY7LuBriVMU2maaxtttY12KB/SALquapfW0mhoqcsusQttDA
J4EzArdBtlTHze+5aLsToHmK912gogFwmrIs7WBo9EvEOS6tDKnfsUBr4GCKARgqndXXX2fJYzEn
GhEtR7IIwR7ji8A8EPOhzcbY7+PSU5Zhvmtgse02qot3X5/lsa9KAJVEMMXgyAFWubIweT+zzKja
wjOQ4PCD8YwMlrZ9ll/qqS5t2mjrgPZ4nGBERW/JLWI+XKYIfbm7scqMmlDjkiPPFLw7kdngn04m
aok4H8GpRf3Y9pMh3wB85SP7UtP4ZaOGQ07a430vi4D5hpOyxCgrgc/Gpkho42deby3eeWr11WlX
zfqEjAGAIpkKyHPT1/PHr5N73+ZhACHoCiobrsPKeZbSD4NZ8MxrI5Vs47IwX8D0Gy5XdeyOQ9u+
iMJYv/db1diqAOAuruLZ+/oiHqsaYHcQk6GuD0uMKscuAywjrDMznGE5clZepkxFJ/hLCdqNGqrY
6YIwiW3k8uPncdgOW54k6sD8+4nwYAErCSgaeDKVTzOvY2Pxqmrn+NXIRbKJ+sFwYyHK54E01RbF
8dTpeWHYEfApB8Tw8fHaJcLqePntZCp/YplXRd1V0Ob6teBzc8BG75uEoDx+k93DnyulDlQolz01
Fylj4UXTc9MmwIse8Dz2z6IX3wYchWDt8jMMkqErAS5AtpybbksyelH7kz5goB4nhdDyTDlSbOi5
JfyRqmA9MI1cV3CjYuAiMz6Eb4BYa11UEYzzVkS5U3Vjf5H7COdzgGvh2o3JteYp28yjIQGEFclx
MHWJCwhd/N1Owe7iVjToZFjEFmnATl3MHk3z6ZXhq879+slZjP6u64FZhFJL6zHyGnzFzzAcWNUR
kCDnZfqWsSo/m6sk2sQ8PBBlP3Y/MJPkKL+gio6LUFcz+WUdJB1PM2+aI+LoOmd2qKxwU0b1+1bl
h2KAQ9Ot1JJBYdVgXDCdmfoOK5h0ZR34J5Lp+MTyDeMAIffOhwrPgjiCB7lc2PHQuDVtMFRRn2We
2fvB24wVxDOaULphpVpkpQv/u705kFNpYPwBDsSNUgtjHxpTP5M6mDCfn3fGWToEapNMvHQs3Uwe
9YdDOMk9+2MANGAyeFUooq20S543ZjhMKC2FUT47UnbhRoviaiYz8NVzVmy/Lpc3We6VYDJEiMDH
AJFBxNIS8XB/RlDQxC+MxIOt620ZJ3+3pXaCtt0WQf7SMCMAugFSIlFyFhvVaeRrV2UFEO/J1iiC
swK1Pjfp4m0kczctyi1LCw+umBumZniA9XssL9LKEBwL91Sj+LBiRe+j9tCXqCDyVJm2RvqBsZeo
1JeOnlrLzWpiHWD+cvbXxCFyuUkVWV3UFVf2Dt0OJGwtwCSZWQ8eU8aSoYoSdE7E54HM5WmgZhOp
E9kcUJmLFD+aWKP4BkSMBI5yJeV9UMy5UYyJNw2dcI0yrtymCNsDluwG3bqahmNjuCwNh0nhf1bM
V+Y8FH6YeG2SaydFQWur8rB5Cey5Oh7qOTqlvpqv0jZirkU684XZj9aJSOvELXmvX0RpLQ7sfGHi
eklA3ixABBQFET/tLqmx6tzP5jjxVCHME5a38HDMiADIrQ8VOfdOBU0C/AcuGFggijuiX6W9RnIX
u09aHnm5GSPwDdrspE2sP75+yvawE/oK5VQ4r0vqZyVHGa3QjdnoGLGKn7kFq+ptm+j4AOmW9a5I
B+QSKhAI6jWi7NV+GnPiU1YWsZf1kBzdE+tNF/em2/n+7OVVH15+fVd76GdxGJoFF3qD/9ylH+rq
PeJBFntWQPgpCiDjVkX1dKq7vHD/i6mwM9Q9gB1H7XF3qs4osjGibeyFWT/DyoS1PU+Mnsgu5gfs
542ErchoSfQlA3lDuRKPmNWQout6C2BpToZLYKq5Y/VJgaaTvnbrJGuOa7M2j+d8Creykvx8NmR+
wlBAfM506L8KI843EzJiH5kKRGUbo7iup6B387GOXLPPEkcmqB8w9Pg8l0kqnSn3+5fJTH1X+AD1
NwBifi8sArA64HuXkBnVdqkXVj6wYp0pk6qZsacRxQ5X9iU6C0SXHFCXjxU0Q04JCpOgUgKE50rM
SeY3UdqXkVdUc78tRCk3vdCdN/K48CQ6NbYVEm3b7xUNGAVY52VXKIyplQPCprAFpDSMPGRbki16
wMSmWu7iVqo/IO97og9EPXDjbuv7+LsUdqk4GnFohoqFXlcXhjd0mm8Ja+lpV1RsM4Q0cqqial+K
ARWEYbCoI4M6P3ASOObYlU7UZ5a/KUPhv2jRXnGyR2hXAY8UeTUgR1tRpO1GjKI4wEmydxqO5C40
CkNosNpq1xnAS1hW6KXAxsEFCAx04MSm7xqzP6JY67PjFAiRszIr8pPQr4OXk5W/D/xSnM1Dz9Ao
N9XP2TRX3te5/Rj1BFcMbEbqQSDtjF92eUBQe2G4XGnhgeGfGNEwOtUYNMcim6k95fn4Iqfo1sni
PnNTOqvjuSyEPdfRvPEbIKS+vpzHKhCrAegDxhO6HbHN7mqEHAdeoT3PCxop3vnTZG57BENuOCbi
AIr8sS8CrmO/yEfDX3t0hEUD88zQBeqZEG9kTBu09XWoXKENtbJlztFdEYy5jQTIoVTbPrlH7EK5
pXB7pEJuc3eXtGujfmJV4tHYMjYj2hRtKFCOvEs/HLdzecYn49wXfmZP5UQ9HbL6zXfTGTGNxh0o
sKJwjVdSr4b/S9qXdMuJQ03+oeYcZqEtU2a+0e95LG84rldlISQGAWL69R3464WTRyft6o03ZZdS
QsO9cSPiaq1zmwlE4apOHNTozk4966gNLO/ggO1cYmjcF4CaaKOogeLG9WQdXuT+/OtVs+3uzsj9
4K4cqj7EbxNJ5w0q1H39x1wUcDxxosEmtVfn1C1xiPhVMxcCT+lsO0bUGlYbo0h5GO/tbFf03wFm
CpzYBCFiO7dKBdWi3OKEh+9pmYrgeS4D80LzgEWNJfoayrt+jM3MQiAPDfHF75w51tztwipjCoXP
wHhA6eDeaqzmy59/YgKCG3AllP5ws12ve+4w6QfTUpwWOT+JwFUPRQD9Msia7t3tkXbuNjSb+1WC
BjvUXF2Cf38MXWH1jS/L4uSoVVHrlyX0AK7u8oPLYf3Fm6sa6hjw2INVVQ77ns04c2ksVlMhFHNm
K8pcn4Uu7/4tbPMZ95Y8GG1v366VPqg/XLwM29pK39pm7oFLdEIGmaVL5yJm5qqCWrJUaU6YjAct
3YN3Ym9DgaiAFAVUVC/YJkiFpFSNE0XIWdU8bRofYkaK6NYZnKO66a+69HY5kROYiDmtlfm6eZJM
yq18NDNsEMP6mPd+yNv+CQHoQ+bZCVQ+58JTl04AG82s0BnIq6kUCMzdExTEccWAuo/tk5tNn0nz
f8Rn/9fC0t6rZENmAiGhDdYG9TYHixBIpRHsFScJ6DMS3CWRPzVWSCw+xn4pvHQs2uZp8ez6gimy
RGfLcCKG9kGnYUcYwk5eBzzP/cV2QrCMQsD1zlMdYiLR4iwVw9wk3PSt+6lsf0gNySfrxtexgCwX
bHAUBkBbjYTfT3dy8NrEUX2X5gKFsdtHbh3w3beD5Qwy2lUCupX9VOB9mPaIi6doCORMpUFD6HFU
lFWmfWlKB9XjnPpfazsfzvPS/IegCR8FwAGUJ+7KKrpej4GQOjcHfB46NkjmLeVGNYhcB7HJ7iTJ
/3SlcKBUca5HyeoK0S8k8ydcvjY0IYH6YgazFQON9kKJYx/NwWCGxeiWT13tOgdr/GsW7xYZaSYq
qz5BhWSzCaeiZAbcAZBlSgvJS/6ihyXUyr+MlogaM0iUAxUBPrCv6bNT4QaiqngGJvipHZvTYmVp
Y5K476ywtEC14OLODuRd74r7DpwUtyreetE8EDY8gLgYKVO8mM3405ubh8pGocvmieexT6yG+Nhk
T1blQJ6cR2DN0NCXxWmiIlqo/WGaxNdS1W9r1Ar/iBTJ8R1IbylSuUcnwPmY+4swspM5ThCy5fdj
tWZIwQVGBunoeOfCH6KGZ/cTo3c+6Epjr1Nd2pfSsD40fnkxZ/ZmiPE+H93E0PmzLWY7xGC4BGWM
tzsa/fpbbzjnARYH2VRdMkuLMBjVxejUx9v7fvd+JNjwK3wImdLmUSOOZmoccRDzCvVQ7kxmWvY5
x8+g9NPtofZeNSRfYKsBxnPeKesmThdNxfp+GlZwyiFPCpmWRyT//VFcjAOIAZHEJhRUghZgoZnF
qWJU3Y3YSaFv2PV/eKFXh2x4caAGACrc9UlSE4w9pD8WJ1dbS8wys4iNcpKX2yu283FwENGGAdbD
iCl/VZh/S4qbyROyQhH3BJ6UC6ZRM4eBqLJUNEcV2Z1IACOhQo+SDhrXbPl13tC6eeHiZpihYX8Y
DOHCOaIOLk4tirgQTX2QK+x8JcR3DlJV0MjgnrmJPEpAfb22MTMJFP5ej7p4mv3siNu8PwruSaDV
a2V2c98BRNCliSjyVOq2DGXp+Qkb8Obe/kq7o/hwrP+fwH+7Fwii1FGua1f5s7r3OR1i5HvlAeqz
uxdWxR9CJ0Cu1uaFwIu92E6ui5MuLJa6fTnHI6uaxCMNS25P6BdYtbmnQXMjMBXEsoHpt123weSj
0UPSUcy4HkLUM0oVBYR347m1mvxZG2W9JNwmok1BDeu9aAFIPN61bhkUYZtnC5xWTFfBMMapeYyX
VXxtc1t9Egv9x8uWJTGm3vsycV/JRBADZL1qpvLRmkFwCFVDBvdOe43thfgb/UdmjtoIc2scxtM0
+wVifWLNLHKR2b0RsFFTwSmkZyZzaXWHE6+sl8xuqZsMQzl881sO/wPZlmN/Ut6gScghthojuKL4
J1mDXxxlbW3/ZSJvL0Jdu+WltKArXrW7byCkeDAjKFFRqEhdPrdqTu0KGtComzRfwhr1tA9jADoG
iIe2/N70FM4QFZmns88W/NSeQvYddUHpf5ONab72fg1RVtD37ddcWd3fy4IKbZTrvKEx3mzxDUfm
gn8JtwlPem7imNLTIW28oo+oPfh/OaJwXlukQR5YUKMQUTX4Yx4qQcQUzsSvX1qwP8+6tJoi7hZt
PWDN9HLXNgX7rESgLtBvqw+ln8P9aM5r1OIX+1GNlk5Nby7PlBNuRozbEw3bxgKaSXy1fHW6CZYb
QWbkZXx7u+3kBWvxClgJSrwg3m52ttFamapNj59KD9BwQ4N/tdOxMGiLD2bb6Lu6C9yDQGjvyCLw
hsfyynBEme76+m5zp0JeCUyd9KURT52xJDn38wNMc+9SxSky0boI+nZc4NejaNZjPVE9Po3I9RDL
2N5wWhpvSm0rmx+X0VLp7ZXcuyMAoaJRAP5AOLlNQMzRHDsP03J6oGGBwPZzawAyYxl8vj3S3jdD
vrh6ga/yxXcq5KFcAFZN/MT9ok8N5gSvRjUDXi/n8aSQ6f0t/SU7uJf21hNiGNBqgAEjfF1/1G/P
odT2kPEGbOdqnOw77M/h4pRTfaqL6Q31NfNgk+ysJkDitd0s3iiwkDfRKpykiFX5HbLwJi8jKrw6
bhr+D+zP7IOJ7WVnGApFnl/+EVDRXc8ssJe2EzUSfj9oy0+ZxGNiBq0VK1BpIu4qElqgASROV+Sw
XmL+fWs3XcIWBJ9sMI/UKDsf9+rXrAvz2zoHZaGImaGWMU1jNNR1H3mlW8YDE2ACC6O8UBfX3e0N
tbvYaCsO0BikYASI12P2Pe5J0uL8d1rSxPXyJtbN7KULqZ2D+2ZnG7moXAeIDQEx4da5HgrXPgvw
uiHkXYQ8g4ZupqwoqqhXbpeYHTD621PbEYugUPPbgJvndAwKPdkgCJ/IAp4eKyZQj5gLlLDNVOxV
Hcya6sy41EVVpXYzOlEvCU0gmzsIutZbbfOsAzAH4QKQEvC1YHPrjWt/EWEh0VnFHfHQ9g1A6eq7
LSczKSiBQVznqpPZCuNsN/roOL2zSAEW7gKph0kh6qYQB21iZtCepqog8PiBOFWg6FQnNZzuRqEe
el//u8B0x5156ov2SzYWF/BRHhDARdgOsdE3f01W/Y3Y2UX65TMxh2iS+pOt6Xxw6HdeBliggNwA
fiyYm1sV5gBpFFNrhWj04SbWFhVNhK7Hg92+MwrsyrEOgDhXZ8bNUghQ3s3KYKiRzMEYam3XJxEI
62AuOxtv1Rnjel4dpEGo3txgpnSgWedIm1sDFOpR0TLxRS/O5TJlF9SDyQM1iua1rmSWmG3uJbbf
mqey4z9vn4D3J24tVCLpI7gbURnZHO4x091MMgXQL7frB+F19VkZjn1CSlj/UMoh5/+/8dbf89sF
ZmqbtSY4HimZizl2CzC5pkWwROWzBxigVQdK91/C8euT5aLuYIIzDkAe0MbmSrEpNg0KKm4KVVT+
2jj54sGjQEAEnQU9TCUXEG31U9cMzSfwNDiw7M6rP/Gsc/rQqWFZmCqLVEVIYHEzICCrnPs+74I5
XsCp7OKG+WOQ5AMc0KJl7kgZdY5XmiH8hKzXrMFxCWXHpyKisi7sh6CdlQLAqgsW5ro1u7jTk/ND
U6/uw6785awDLvI/tBLjDwicy2+c1D0CXvAp6rB1i3aI+6VbLm3u2iotugWQewVfOhm5AmlvaBnG
ks6TNF+htTThEiRVH9wFVSbKc+bVCjZ4WKqHgfdSx8w3SmQphreElnS9JvZhKjREnoIdaBx4TgPJ
Wjn5Ip6ATr1MgmiezDP/KjyjaxIzyyYZkcwwv83Z4L5MAYddZFNNk7xHyWwKYpTyRzJ0VirhD1XG
Pl18sIGGcnrEry8ehrZsXXhoViKLhDadI7btDncQIevKOfUBaQY4b9ebzTZkAV4eoXAwsC/C0Y4R
Gm5LYWJZOwX8C2HtI+p5TlExyEKrEyTE74JtqOb8OVDZcMepsZoedVrB9OGIjfYL4N5sTZAtUBcj
q3EM0Jfrn1dMrd1zFdC0I/DgU8yMwG6sQ6fy4jonVoQ4+BX6RhcFs9EAG0+EXqMxAxf8hVcf9ppZ
1t03pPqInZn88TGFqBnVJNhrrOnmJuohjZqtDG9RSvr8YVwcMoetYb5UvHa/WgaO7+3h3j1/iFUB
csHoyqM2wKHN88d6VeS5WvjJZdUYYUcF0ZIXw2PgAgicCgbuRNYlXFh/TQ3MO28P/i6mWgfHFFf3
Xli1bAHeZSodPeQdP0HTn4elwz74Y/XFEqIMG9389Nzhw38YEGVfhMoequTm5u7nxhKosRnwkA1N
dpKi6j/6M6QrdAbO6irPD3XQ/zHgAlI/ioN45bHIiNA392BlQBuXD5ilqX1EMKOkUZXNR3v63XOy
joIYBm+JAwLaFqunYoJugGFqilnNhXkmYFtD5knezToZM/hT3l7KdamujtA6HoAqgNYA6a2t6LWa
ULKUuVrzOPKkaqh+ASoFj5lfzSEKvyQa7MZbyxZHVZt3YcJm4M3VogbWTpog4SlKboblwoY0G7oj
5u/OcuJlRtgN7j7IX1uO3eS73WDzGYSFutInYxEk7ZeJJ745T4/CO1T+vQ9LIFZGJLgizisvYUsD
Mxgz7CJT+SlrbPvsa+m8Nmxy7uC5mZ26gDeXftbyBOfW7N5ipI4zvnri0sL4dPvD7qyvh/In4l4o
NlDX3oRhDeyXjbxiOQLi+a3yHPbEPcu83B7E3tk+V6NsDgVMi7zWCKAYzvKWh1DDFJFtdP8CpYE6
B89HiDrMhaopLRgKEoD44rmei4igohnSrIjyPmgT1NLceBRmkvmrhGrOk5mj4sDxok+m+TJ2xYe+
RNEEhMeQK9KGoD/cA1Txk67vu4MDsbdjQD1Ya4lgeuAMXr8pSjdDRmyRn2Au5oYjUphE+OZn0NKG
GJ56R6K89+kxNgz8VXyo1gBvWNt6+ERKo1h6wk75oP4hXNpxMbvOBwHJeVxm3qvnzCIBZyx/wAXc
AzmCEfnsQ2c1ON4fc3zX3wLzt5UJgSvO22AslRP0NZT+7EQbp0gMZ2RwCeqWKLNHwB/Sd9NALkcA
wc4WWisA8BxYyWtQ11wvODJGVlo9Nirv+peKFfYnynT50QJH4JOVuyqqNMBhuKmS7Gj37jxcGBqQ
C84pKkRbY0uAP4s1c56fRlLfMwu+4iLLFFg8EnVsAgixFzCYltO3iWjcU9mLJOTi+OoNeMY/ChaK
YlQDsPfhp58LlHMlwj1j+IGqx5nBTzvuWv0ICUUBwyf1g3h1l2j4cCesMaLb53DnsEMAjOx35RnS
d/46WtdwtKRYw6my+5SSnsDBGEYN/2EUJI/4TiBVwJ/v+ksB5OQc6gJ2GpFGxtjRNvSFc3BwAHc/
CjhvKAlBQIFjcT2KFkKggAj3I5Bhlgh2BGacC2ldYPDX4/JeMwkgaAdbYXcBodtYXSbAf9lW1oTJ
SzoQh506l76p3rISj/HyICZ8jxIgkMYpB/8FoPBaK7yeWt1mbhGAcgCnh6J5dpVvhZ21mAmrcp1W
zJEx0BSRgP5nfDYa1UeqlWYC7ib/CHLaGI3D5ALxdr3nYenh0V8ICzFsS5b7oqlkOMGzWYaGPDSp
210d8EtgWAAU+50vY1FwnvWGiU+i6Rj6aG2AGyn/+R92F3DXFSdfb97NU9KIOmsDhUFMv+tPTlF6
id9WTfznoyBKhuICkA2guM0oDunFiJoWPvQCg4pqJm2k16jg9ijvEyd86ZUqs5r9QDK5jVBLLaib
kR43KTOLL2pc3Is0UV3yFw4LHmA0MfhhkE6MYDUvzfQCHxcChgColAJM+PM4zUNYixZslqpS54Mf
tz5hm5gPoL2JUVZtzTvfapuhUM+gPk/xlugfYJM5IYPwKzLLRd2ZXlcgkcbbApGBG86+hNRQ+2lR
wB//4Iesi/3uh0D+slo0oZC5RaGXBc06tOiNdC5r+sz49KCYEZwXs3RTr3DK56oZyyin2U8Upcqf
mcsQACzD9NJ46I5x+8fs7HHY+SGyR8VkNZxc44LfcBVGu7HtgtpIGzmrGAZbVphnkNb86SgrfxLR
NihUq+nj5rHragsKiwXOT760p9Dsi/aSS3FkqPH+CsUoWM/1BsV52ioLXXP2RWUtWQrCnx23zTyf
OZz5Itvm09kGvyQyK3s6OFmA+N59TgyL0gXeVNQV4GdzvYQdn53Wm/oslbBkt7j10Dhl84ZaUGAm
pivGUwNeMpp60Lp1Il128tXLyDSEbelNVjiaCx7hhpivINrNL+CJGXiEzWe/oPQjG1zxfarBhEso
SLaoAi12+SnPHftNOf68RA3Rsx8tAze/a2mVU6zcYDaAIvWle5naCS1ZKAq2MsoyYetYOkvxCZbW
MoOqkdM55GWesZA44AzGnVXQKeZezbI4GzyDRmiQ0Bbgvkj2OMw9f2hLnf01jUa+Aj5w9md6lqEo
IGQMbXBlXwbduJ+tcSp/Vr1d/V00THHYW5reiLKkN2A7U4684Fc/g54+cRgc+XFXmRgqA8w9YZf7
EyIwMjagrPgQvC+DyN+KQOEE1KLjP4yRWmUI+wH+ldm1/uIvM5TvEH98seqlWcLWwR44FbldnQa7
12AIgdf6NrmWfvZ5RUG89Pz2PINfja4vqPOCdWQbD1br8ixxQN455xotdELbMOX33AjGr1Xjdi/S
tZYQLWG6lwDVoyj3ygehSwOGaoE2KxCGGgAu1Qjf+0F597hdyCcJbPRFFUWWlICLurit6Hxfo+xN
z71RcHiEww7NiNuga8y/GyL6IHRHynmEnMhrYacpkCrAr83o0Jwko2MKnTf7blXLoGJtWfqpGHIx
n1qvQZ+L/yX7AuY6ygaPhJMcWuzGpS+G8Kunway8zxIuJWUI983sw6Ro/8rAv2JhFQiwp63SCAAQ
mYJ9DqRvvIy8LL/cPv3r6b6+74BRQTyOchjMYd7JB1hLyZSJIktZB2vQLIdBg64t+0Q6//OfjwTm
zqpAhQcGMvvro4jIQtktK4GOw2zkvunyn70W6smkHT8IPffmBIIYeiYhiAc7fRvTFIzlw5RjJKQG
qWJle780mRd12vh2e07vmfCg167NCQOAfiiloeHT1RUtgiYIDGzQtGEdbJqcpfxkEFT6cTc4Zzwk
c5y7HSr9IBjHORugkxTl0dX6az6bb4gfgR9gIgZGqWdzyY2NAyrdmNG0ZP6SyskvQ2+iU1q71Wd7
1vcQSrehnwVj5GXdj6oIAG5oWt+3Rv8vo98LY7zv++wvHvj3fu74P3WzsHNXOM3BK7/zXQAkQVuI
TBYtYbaLNSmyuGaNvdYb3XBq8+Af2ZU6gT46++OAHZ/FX2laUIag9LbJmAOWgbjlyCzNPL+Oh9JD
uU8TEgPINuEEIZ0pdMEE+fN9h+LP6la1+mmBr3a9GVjGxwLDAJomzPw29NYcMrsYz/i7/n9YSqic
gB/h4MLyeXOYiNW7NK8wFBW5GWou8hCEIQU/yX45mNXuHkdUiv0dQGMD8en1tKgn9AgvD5oO7Qia
TJ2VJKGG1yXdYtMEHbeGy4jHNzE8a4hV0FQXhUji4Clf1267x2GhgxwP3rc2oLPrH+EzzmYgFTRd
CkumAA1RIM+nIOULCtbwxG0/qQnZifSqo6+6OzLKKrB7woWCvXs9smeWeYG+WjTtIe5OqqpVoZur
4M4YYK0q+Mg+z3XRJrbw7IOP/D7+A5GOQHrioY6Het5m5IDBTqVl0OBqsNyTuWks1DfokdvU3qm0
EHzj4xLspi1LeFQo0/BqomllZDzuCj/7AbXXA9h15KAgvjsfZCFgzABUeWdQ7SIIUlLYNHW5r55Q
Nayxc/kR2WhdlXc7Bdx7D4+MBahx/RW/Rc0eGBMUAQdGqWDlNLROlzrWJB9N9At5rIC8Htw16xW/
Hc9efcvBzAE2906F3hb5BJYRTY0qV890hukNa/omqeuhxC0z2PHQO2XodE7+XLXjUZ1/J7BecTrk
CdgrtrdlGXBvkblZYvjMIeOF5BP9YBfECLUNWxbUuyAGM/n09fa7t3cmfht0azE1NlYGphsG7VCV
fOv8rLh3SMlT6PDKl5m6LTTNrRsbxP90e+Dd2QIJBS9z9b7e2mb0/rS04CXh46J+BtOQFq3JHCnP
Zq9aNHDJ64+w4Hq7PeYOogwIxgZVd60lIZPYnEPte0UGKyecECv/UUvkL0jP838G1zci7cxDCqOU
pQ2HyrXRnI1Vdy08e0NmdGWa9R7u6LnswGk00NbNI189o1UfOq/3n+wFBgUltkgKsa5/Vi4F/wf1
4RTle/uCzoEOaJnwVoUdXIV/6ui3tirZ6+3Z7W5f2InD7xa7F9Tn6+PiFlOd1yNW1KsM0YUm+Fb3
uqMI5NEp4Y1L+KgKi+X3JmFOaNGsPbJb2bl/gO7icXEBuAKG2tzsebsQZFt4Xnq033w0TS4f+RTo
x5a4ZbQ4Vf1oekP5EPSEomcfzUKVq/GDgTwOzfSEGfuCyEupp+A8wlosnPWQJRI9ZVCEVl40mGBU
9ksw3tvGYoYjLLcymHee4bIFH8ml9B+5tFgCfwvzsxcMU9g16B1JYfKXmKzLY9MGG2XCb4n8xbbu
YTEI1zTLQWkZ3XRQ4U60gyKKC4cvFFDdvFenoFyqRxeu/98si4nL7a+1c4XC+RB2v6A9APjaBtGm
lsowW+wpry+HxyYYaGLy3Dm40naO92r1jgoVHK9Rz9zsibz0eGYHCgGlZ5CElRPMThsLTezaDlDR
LGRsl32Z1nhM0tvz24tlV94KfD9xeyMx2dzeNbeGcfDw2oKTW16a3FHDPYTqto4CfzIzuHA283fp
FdalYTgQdi7gyyYnkkAJNs0ReB/uXxVv9ce+QReECJZP5kNg5jUaOzldBwtmbvFLvpDxjxVNq8pi
VTLhXlr7ZW2iJDGLwJDGumZo8Xg2mERTTntqQM9GR9TFdnXsew7s5pBQpAbVRyTCvVPkgNGL925F
+bZcVAauxzS3NYK0EhTb2c7csG86efas7OAK3tuCIGwBKsIFBDKvc31h8C4gsMHDRC0+sJQH8NBj
JjMPtuB7yRrWE8H7GgB5oA7/KlL99oxPvORlt7SI8Npx5KnV8aANwbeFAd+EUE1GfCiGj13bspeO
esvdmEkuz9yQHOUPcDuRA9VzL8J+ovzj7U36i/m6efJXwAzcKiBKAJbWV+q331ZTYhQZkTQdez9W
Bv0+FWAamrpMKuadm1rcD7V8ohkwEua+lqP5txiWx2Yu0dKyedFqTMaGR55ZfRwAjDe9EwkynQ2r
TmxYGRsUsnqGDaOdIYaGpw1tWMscrO/OQwrQb6UNQKwJPG6TQHDpa/SttIMUCRKYrhr8lHJtstm5
3oNF+z4mKzH0YN3WrbFdNxT2wVdAroxAfnOvyNkUeln8IJ2J7j5lvPCeKWgTFUDvSWC6qqfomcra
vyFct7+BcT22YafpD6N18V/UwOfnGWLztwzcxjZ2p+mxADpfhrnHi79sw4LB5Qyn1K9SeOi+2tbw
UI3mLLO/iaywjtS8Ow8nVhClE7gqguq0zQsmDQ/7vJqDtKc/pCyXe1jflpeqAaMsGODU3JrCD3PV
isRhUD7cXsqdGu3qzeSBrgNGLQTFm1dTZlZGGuhJ0gL14JAU6t7KupNRtJ9MFqD0bVWpoeXHilqv
uW/8dCGVsXl3ZMW7u4sISkfIj34939cHwYIdMhMgo6ULo0/WmK/4/YL3suIsoRl6M5Ps39sT37t9
wLZHOrRGgaAzXY84agmvJ+TFaWON8CAqAxLVOa6g26P8Ys5sdypuOPRggLwYSubtCecmnFw0nree
zd8h2g3SqmwhTAFBPLZFydGMFMXwBgWVyySq9gzGsY6olXufg2yCeJUT9+RbTJ2WZS3c8mo8o5Sd
P8xwbLyHGaGTygbw7eTn8gmu7n9esFxN1VdO0EoyQW+h61Xq0O6v6honSNVgi3uU+OzUtMcuzJnd
nuhSGI/MMKaDK2X30yBGhuIZCjMwXK4HBR6+wJllCVIgMwUQTOWDbKm8gwhh79gBqIRaajUoRJRw
PYq/tE3rZGOQSiuoU6iWfMCiI03VUhefPY93D2jDRu/Lagg+tlLJg+H30BCAIKvBDJwJVvHw9fhZ
OygqDYwv5gJWKwjHEEsKfqnBjIj6LKcfieQjooARvbmJAHrua/vgR+yu9Er7ApMPr+OWWmc0HNSr
AehHkLtWOGfEPfew3IhvH4Lbo6AR9PVMPfAVJyDnQWo4bfeguwqOAdTo/8tcwJezQDADbX/b4x6o
zQyApcNWtTRaDWiLxCyAict/mAu4LPA7QkgLKtv1XKQnnNLVA/YmzxkuZHQ2hhviwaW8tzVBwoNe
EDqn1QP9ehA7qHpYBuM2nPLKfpbBwp8WikDMmIMCrekJPEOmDsYPqrYTCrbZwRz38lTUuvAL0J8J
2tKtyj8jjqhduC3jaOQEPlNFu0DnLTSaG6gg+N77tPjmOmKqQzRVMpeQm54hUM5lyr1DxiloiNY9
DUOXnbUf9ADMLaRGPQQxiEYEtY7Kg/OoNWMeDA244bbXUih9/cKVQyQUaZ4X9IljkaPxZ2gItVZS
CC1fcX2yV4fK7vvtj7qXpiDWRt0YMRiY/Zs3EKyMvBmURAxTQx4OiruH6AGvAiSa47lATp30jvai
ySTzx9sj7717q0gYFUXcQVBYXH9pYdvKR0Edr9DC8g8t2kHEyhffrLb9GOjgNSfLESnSx/9x+yD9
PuJmA7syAMHFxDsEL+UYZZQ3SezlDOVXtIyLcXAm94Jv9N4AB2ztvYlUbLOTVau5FhqvrBzRI7Zs
60mFDXy9E9XBqyJH5PGwdHCfrWbjS+739G6EO2U8OYGIdKD/Abv+jxsEQlyOZ31V94EpAT7x9Yq3
1Ai0gSII+tT3xbmq3OHu/yHr2PmuV6Ns5r0MecvYerHOMCU4wU3cTeEK6KOq2HUfBJv5s2H+h3wK
HmxoNr6CWki7neuZYe+OBl2vWadeRiQCyxz5K7hxe8e+N/DCAsJHB21W1ocTi3g9jI++hFYNqiLA
JXt48TTNEa+UKp5yK086ZgVf2qKf07nL2rhzZ+eudir3B+qPwzM688q7XBhGtGjQLm7/sJ1Lc20z
DVYosmcToOL174JbrNsPNRxq8sVvQ1yS3dpzEpmSNr2oFCWKZ45hpYPnfA3Mdvh8e/T3JjIUlk7r
msAiAYr8bcuKEonIgmJGliJlHNqIFmx8zDNvaCIO/QYs+tDfMBZBx14ttXqnrKL+POSGQe6XXnno
9AjOcBhUSFBiA1XjBM2YZJ4WNZfrWcDpCkUg3YOfvXPzQUyL3HgVhYIYubl/yGR7RjGuiBO1x8dZ
6/JOGUp/oTKHvcgAvxQC4Cs1u8w/0N7sBAUoR6BWDKk6KCPb2qowLQBnGqYIwI70P1Yx6agYluBA
fb8zyi8KJE46WZ1vvetNQQtZDP4SkNSa0as1pEHjdKHnNmV4+/O/P++Qm4Jouer0cMtt4WRTktap
u4GkWUdlbBoif82Ltog8dyKnCWlPWNJMvP7xoGuxBewiUGFWUsz15LAdm0ZYaF3iZnanwiWg84ea
Wl8z324f6map3loyHTW/3rnSARtChLkCFvAV25Z50NOIA3/KSQrzbHYHwLV7nT1gCwGzHHirAi9V
VpM9tRSck2ny6RPsQ5q09lHE7AJUr13S/HnCAJgMRx9Y5kp13XKCch1kLOgcP5U0k2dHKH1Ch1uV
3F7u9y8nRoHOFX584HVBZne93I10c47eZX6Kjnfy3CKeiOEkEsNRb0KSUh+ZyB4Nt9m6nUO7HrvK
T6EC8qPObNqEDmDwmkRnsc2HP4/ScfyR7KGitnbE/vXdf8OiuDRaYzFmP52cpj1NPWqwsjHGg9jy
/YWDUdYAHXc0mj1uq0xt5zto6dD5qZ/ZInaybnoZHOaAgmdgPLREfiBgHEQLn47Ehet6XQc+ABrB
xcarD1AYBe/rzydZQ0s5N34KBrQRzbKDHZ4r1YULMhyVIt4PhemBzoEFhXBoi2w2EvY4CCC9lNej
fYEiL7uYk1DFwaWzM6PVAAhtMlC9R0y3CWWAGZQMoisvlbnB7gUv7PMAGlFaK1If3NY7Q0FVi0LN
ymSECmvzuLo6h9lElUPXzY0a1nmLitB5hMZNvRxBQbtDrcZ2a68y0LM23ynvct61I3XTyuN1aoyw
wGWjPZ4s6AgPNuPOrY2eYL6JrhcrIWBLx0Yhre3zxXVTdMGGzlZkMH/MmfdkLlx8tVrLPAGyWw6+
2k5lAsuIU+BCUQ0R1FYyb1pImtCd2oGPLZJgNcLabmqCOJPEvRukaOGDObivI7PfCurwj8IBjRC9
YHg6LZSecuFZdwu8RGJfun3KAiHTpmvNsIeZ0QPJxi+3b73/zdl5dcmNnGn6r+j09UADb+aMdAFk
AlmGLJomKfIGh02y4b3Hr98naqSdSmRuYkt3zS6yAgiE+cxrrszRc5GMeBn3OITOzrcNGUlIErjS
ayh0m8OOs8H3dJBop7YI49Ptwa6ceeSdtJ+ZG4GTFmvjxRlEj86xkX/SfVzRtQdCDyOQFmlE5xAD
lEUqplej/gmzgPeQ7SLNCcLyfLwprye2MIjccAW22SqwnAu7SHbe6sqKfmYrYegsZCm2m8dKx7Sp
84RRzEX/YDr5cozytUfun+P89gSKB94cciSyENRpHgEB38JUcSTPSy21qAourfIUOl2EKEGyF2pf
AfsjnsUpjgg3zWxa2ufz1hTWbCDZqvqYFUv3kmOHH7osqulKoWOSuYkuVUe7qec73MfmX0XVLn45
6/Ndiz7EEy0a48ExaYcaSVOtiO7kOfoUSob3ShK7gxWvnQco0nxn5PHiv3aCaA5TzhQ1XzaftTnI
eq2perO2VT8zKLLndfjDttvo3xlESLkgBqqJiPB8epRmLQZElFUfP+8RiFzVfTOjpvz99qtcbhZs
kknz0JaiSETf/XwUvYiyFDECSsso7Ln0YWJv7XvSBGAUqEQne85/V1Kc8wHV8wGlCZJ3OpsWYhdS
f7/kbUXtMi5+TVWW3MePMVw/ZRg90jMLqZeBTCyZYx9ZqOlrgdMVbHDL+dB1VXO0Emqc5JBl0NUI
7N2el8vtxmPSVhPlYxoq24aflqwNoD3L8pcka7xmIBCsJ3lwwQJoOx/6CiWSsdAOoIjLecVVcj4l
+BY5YLiw304ipBChnrUHpaoUT2rS2Q/Lmko58t13cl11B5SalsOY6ZJnlk25c8ZcbnweBHMDUckl
odtS+3SHDA3Gh+XjSDaephBteW1x9opHV4rWDAOTgHYAhJkLjFJUrnkX0r6m6xBB94esdIrCeHAb
uyG7MmrUXxYkG3NcyB5q0NAoRCrKzve99qrCVVP0G8HRbXFZVRqT9tDz9+PI0vFcjStPkwf91Scp
gb4AGQNfILXYthjl2lYqYcjkJ/1kHcJlWk5paZXH22tVhGjn5zWjQOJFQkgIfmzXjzy0MywaVVDa
LECAtjKflNX6NcUWSbeqwHiasuJeJQbYCX2ubRIhcy5KvEK7RzzYi5sWSdk+zBudSVxr66HvjPDY
hTlW4Uq5N9S1c4rTidAbiCniJJu6FJ4KmlQvfK9pmMvDmNLRUpQkxVW551I39NcnMs8pGi0iELSC
gHP+agpK1500T5Zvqkt1pw5J7uZjbO+EDlffivNd7HpxAG/ealQWAdyfqSyUlu3RNalJw5PylBTT
J21u8ne3F8ozRexipYhGHKUawsftBk+o+8XgA9l5gJqOVdnMXugMKhjkJfTVSIvuVm2khUQlAvBq
Mt+reENC+qjzUzGjx0ug2B8Uudfv5FRDNaIY80MvJT9hIqpv6OQpQH6N6qT0Sn3fZ+PXNYde4Shg
E8awGJ7K0tKOkB4iFy2Q6KAgxX7oFXAoURqWIP3XOLj9wtfmlyoawZmg+sjbvrTWDFq9rFRUpDZX
/TzPQp+yA+PBCaD9qCl7mFLxwbYTzLEmvDXpAyD1f75sMhqAchjbpr/0VYnO/uB4FvN4iPHU8KJI
q90OeswJzV3zNBF/+TBPMAaY2vgp0Sf71Ayj5krRuvjGiqFOPuiTt8gwScauUFy09Mc3A6Y/jxH3
I30Tu7t3Qns+2eY4HYZVgD2naLmzVqf1gIDJleugJnyq2xB/ZJw9tA7VWrOyXUaxzWrGdis1AnXR
0odqRlvgP2ql7aOkbS0/KyBQ1tLa3ecp995Kk/HL7Y9z7dh6OVebxV8rTcwao0HUOWrjtn2hfTZ6
Q3lqwlTzGhTpA+TlDM8BNOXdHvnK4Q+eCyE5h5SXIoJYNi/OrTmqHL2zEo7l0WgehxltdSXvutPt
Ua6cjqDjuNLRMxVn5Ca0AiU7ZybsZn/Me2wfc6M+JVr1OBtzt3OMXKZX2HG9GGmz6opCQ+o8jzhG
osjwNLWcsMQApC2tQI4sCcvcVpbaf2cS4U4QA4sgdetsIsHn6Jsu5dYxyjkonVqiZ5Du4ZmvTSLV
eNpjogFkbAuFcRNHtV5TKMzaAYUaWSrRS5vU+14y9jBzV4fitBAAGrC8W6PjWGqTyFByi2Azaw6N
o36E7ZueugqUwu2VcaX9QcrzYiixQF8swKrIBzC7pulLpmG9cay49ruwyh51OFj+7IT1N6nK/0zt
uXfNsYnvE5tYbyhby21yuX0YSvNHDuB/Jyb6fzwW/Q904q5Qd/qxdJK+KNgXWinLgaVgmnlY7EpV
j0klm64N9wtZimRanupi1Vs3NJruwZ70ujs0OGCczKUCeobOUfOPrJfnveLplZSR6rtocgIPxktq
KxqEwBUff+QT6bGJ9ETs19X8sDrWN8VZn2IJVJWskMDoMN/i9J02zKdRjd9MAvE8ZMm7pZbuTKX8
XBm9t2jy286SvGlFgPb25708Xoj2KNxx8cCGQRzs/Ot2tB97tTJWH0H98A6Vt8GT0QHcWUSXd5sY
hQxd+AyTJIpW1os1ZIeyMSBGtvpGFzdkA/mbMAvfKmNnepYM1fO178RtRMkaEBK8losKTj2EiQFR
SfUHVWt8yIQ5JNZO+nR7lOewe3N/ivQDhjsREZWHzUtRJLLWLqc8bktSCDJgmJYHx4jGY5/0KH/h
R+UXalefIpxP3HqtphP2ds2BuDg/LrM2HSUsA45ZsaQnKc/1t86Qro/mZIJ953o9puaqfPkP6BgK
KHgDu/Ya02u5tKYjuBbdhTG1h2y8Ao1jyVLtRx9MIIi3MnzL2iyRlemmLzT2fix1V7no64yHVNbR
dg/n3pO0UQ0ktVjfxU4J6NJJKH4UhXGisb/Lu79cmzwORSrBbIfptfXhwH93XtLUMf1YYFu6tkDF
SI30wAj1wk3zFcFfW0q8QugTyrn5qx3LEeJ5nrlE9qM7tfLgt9BYd5aX+K4X351iClBy8k4uzPPF
7EigenKCBb+Lw0dCovKjmUXNx35EzLiW5V9mYtWnAsqvr60oVN5eddfmhCyN9h46XTB1Nhe1Oo1Z
aqah6ZMqLgclmVfMipI9f+jL/QpfDSVQ6kVEo6gynr/ioIRTR/GbRluFO68RDtNjueSfdHgax7R3
Xo9kYjhc4sBjWuRnW4iCoGoMSWuZ/hCH1jGcteTQqChp3566K408hsGzQqcWTea5Ff0qulhTpIkG
U5llg4uMUu5Rcv+yqo1zWPjvb9OC5EbbGvdaVKE7bb+xJeMQD/Pn2w9yObtYzCMziRQSDDWEXc9n
t1U7xYzySfXnJf9Ksqp6hgQBOnJyG0ha2e+s18tYgeHgjPE9KfujsHY+XGOMOr3UUvX1VZIGlwLS
4I55ET+oZqW/uhF0PtZ2eXKnovqYUQgM5fnRNMefloqc5r8xfzZVBKJigsmtuEhehZnRmiAzlwWO
qj048lFb6upotT05qbXsVUauTaAB+VpMIsB9XYS0L24vLHkXARhW/Nmqe7dCr+6JMLI8doYyH2+/
2rWhKODJFEioadN9OB+qlAsUJdD2Ap5QyschAUIm9zbWa1aY7Qx1bRWa4rU4RKBKbtuf6PpCIMcV
glRT15+0qq7vkfmtjxEwwIewLpudZShW9fmxyV1MUQSGiiBnbjF+HNdLFicVr7bKlAQnynrHBOtX
Mr6+OIZyUxwkWImHOXf2dsDlocnQKj0CmLjEH1sfSgDnidpFueJjdN8GFQ4mbonBzc6EXh+F/Qyr
EPW9bdln7aWlUexEwc1X0b1+oMKE9sGev9m1FUIPlFQQ2SHIbZsVUg9tjXwpn024AsDyWlasO2tM
ZPSm3XmhaysEUA43L4kTiJXNZkZKW4FZ1ii+nHa5m0azeWjjQT1EZP5uD4l4JzW8En8AD1awVUPG
y0BySrz7i40mUHrrJCFznSt98k6yEQzS5chwMzwZjgULKHY19MQPphOqJ7mR1ztdbRqvLa3OC6e6
3Fmxl+/P45D7ICMjRN22rZOwI02lqS37VJLM41LZAyi+DFM3aKNH6FbfX7v3z4fbXAulXCkjRxC+
h50NBUpuEn/ivvRhGf9+e6TLlUq8z8YXijHEZdsDrUNJoShKRhJ6H4HThNMxV8pmx3rmcqXSSuTm
od5KBgkz7fxr2l2JxG7lrIjNdeUdIXnkl8A/7yi97bWYnxHy54cLSDTsC9CPBRZEC+p8LKdsiohs
U/aHoQs1b5Ln8NtaqoZ2aCaUf9xR6sLsMOXhSlSGq/pDCtC09qO2iod7/soUHatOjaVACrN6RJhQ
at8vs619HfVUa7y1stZDjGff2yaehhIDlRUscG/2LSq1ZWJ3H1Rp+GGkY/0Jr7BUccN6WL+ka9hO
bt8OUCLjUVLpUKRTnj/F9kQeUChpo6D/KzEtWQv0dbaqT3I+KfDdtEn/ZnQDZ/As+i2H135+k3we
KAp1A8Fc3xwhuDrRMzVH2Z+7og/aOZHJUeP46+1RrshmceaKeiYdC4oiW/WDmOAUKhoa8uEs0fdN
pvhtWa4tAnqoIqSPRr1IKTyH0kgPWJk1UEztsX/npINGzTXUlsdEMqaHbAj7p37NQpiB4Kz2ElNx
hp0vHNYNJS/RWMHuaQu+WCE95W2t9FSUZ7TlzTr26H/YaA5P9jof5kqXVteQVFsOmjHHrjMMHSC9
XW4aE3WQSe8PDrjQB0oi4Xeja5NCmGP1+V1thlpxspyeGCHtGw1sQ9Idjc5CJlRr6uQ7jeLRCaLE
YIAYEdnV7TScI6Fk2RAzK7BXpUsyUyouEIS68fSuCk9aTxUQ5rOqvoXmsz4mVmd9kPUZBzK56cvu
EFo4hrmolcWlh9rkcFRUxEo8JTSc2U0reYTdNard45LWuZfCV4UpXGTl984oMXftZEn5mhCgvEkq
HFdOS7FQvUFhXj3aaL9XQEZAqnthih6x28WtPh9y2xjGR80pOjIuLUYvJaYdSSWYsvztBXUZQIDE
IQADtQCiSd9CGyc5S9S5zBZfm83yQXBaD9oUF2/bXgLQUjgxZPCufDKzeU949vK8ZGTwGVQQSRwu
mBa4pdIGdmjNt4Y8nlRgqQfNLsedtXhlFLJGDXcVbj4L1YrzM4wgU5emlCJJP6QTUrIr1gf6bL4a
IIpphdj7gn1J4Lc5lRWjsRDm61c/qvrkwQQj5iVmYf8b7/JylE3okDVQxbW2XSEXNcOhaJbKdzT4
XLdXxOUNw7sA+iBWYMJQkDifscnOJgnlK2YsKxu3ahPN1bNy9SJOuJ3k8dlycHNQAKQDK8iZqZG3
berWTd5qY7Oo4Dr0geJCPBf5l5asqr3PJXXlRJDy5rGb5ah8kLIW1nSsTfjMRPJSSW6qSbZ57Fe9
/17X8fjo2HocBnq4NJ8c6t6x19YS3LcaUiBaXo0juU67Dpj2VaX6tg/hzB7GRkn3qshXdhSrTVQS
hPECeLfz+csyDKIWqqP+Ymf2/TL1EW2cThBrZbX0SruTjlKxUJGPY+vVd5BA1TEwGCuCmC0RKy+n
FEeclE8X6fIhT6HHU0KW/51RBGJQgN1sUsXzF4zA9VrJYi8+iRB1VqOYDpIW7qUXl3GiIAaQr/0L
mXI+Siu3BSRGHQrAosWfV2PsA3CKeVAhAOQVDsJzt5f9FY4lFT4aNaKKAV5wG5hOq5m3A71YvwD5
/JD36lh5SrJ+ibQQ4W02tzvXRMPOohifYUs573CRrwMLrKSr2WP5oS3X7k6uohErMLwbpFFG/i2p
wDRNanPS24YIvE5/6r0cf4I+VO4cQZfzJU4fTlMqIMAWtp1ks6utQW702W91ZfKntswe4yUxP4bG
rGLsO5g7gfUV0IrobME5RJgS5Qd9c04Q3Iwhyi4zmk8OCO40ie6TuAvvZ1X+ZM5a6iNSAoEEzcMT
OUfhKZU+vElq7dPt73btOWjYiKBbdOqpap4vlGYJU1Oe+wnAaln/A9hWDjmI7t+7qo7aPyWJogwg
gakoj1ozLe9LxWot/OCs76U+FXtSFZeHJ7md0HojDBRcyE3IPOeJwdJ4VvOmp6i11vBoIDR3KJZc
ffVtAFyIkga3tkCUG5s7x0pjTKNyhhrHKfo2LtJw6IDv7OQb16aX6jX1IGIDwS3fTC8+WI45mvnk
U+D+HVGd0MtHurXLimDMnD+uvXE/W5PuSep4Z/TpH5Qb9oBwV1JYUkWSKtIqYmtA0eefWF0Ma8yX
mGWdoaFksJLwWFSjp1zXGpfaXkUTwNH8uRwKr5+W7j5M8XKokqj3imTUd04KsbDPLy2ehooV3R26
L6TV50+T1ZQ+RskY/SIxtQ91V6+HaaiiHTbhlZWExjtqaqLnSbV+c40ojQ09omMUqVEbhPij7mO/
mkPqypLW7bzRRddFUBZFsU1IkpK6bms50wQlnHi6gc5WNHiNOkXyJa+15U9TTWIi5qhdK9dEQnkg
ZK0H1PLxn1GLYtCPcJ9TcrmmynSAe9FauEOkTZ/bclSke9wE0xalhLwkgoXJ8r6y5eqDhcLPz3ys
sHcqMcRNR5klg/OXuZcsba9i8VrU4DieRLsDcO75l5LrUtLRDcPEBrDZkazT/jojzfxjKDVs+PrY
fp+HRv7NlrLoTq8m641eS7WLjDPNowSZ61of24e2sNTFTTPZ4aUU6wT8FoR0DKf89kG2XVbiYSmD
UqEBbiQAA+cP29a1ZIbz0PiTXlpevK4WUcu07kR322uCUVhLiJhQtEY+atu0D61WCASkjQ9oDJbo
QI6Tx3XlhsnyrQRIcvudLsCeYjjquxDLwOALFNz5SxGM2X0sUE3IF/8wIrP314bQRFGk+l5r5/xk
r0YHprLR3utzrJ9kGVNTp0ilU2c0f6TtxG2qRt3RqeB5dHNhPRSzfOcM0rJ3zl2ZfpWussD0ouNN
///8SXMAdvFINOpXsRm/tZYmedTy2Hmv9mZ7p0gVzaFeC1uMKNrqA3TM5UNqVaLovwBRSfW0Vr21
q7T3q6PvqaJfezQOYOplZBeUYTYHTrlgh27URePPuLTD4tNiP6uiPVuHK5uF8IdR4BVQX9oWMKxG
xhEmrPGhXtr8Lers3RtspkZvSErjTR2W5htkaLNjjK7uTg56gQdlleAkgIsSeHPA4FvmVVioiO9h
deLnRvG5MCvHjTQZHZY2k4ePMw5hb8MO/qvehV/rzEScOZunne+/PW7RkaRmL9sU0qEUUWE5//x4
OBvqZGmjP664kCet2d03LaUrlDT21MWvDiUaVUKxSACvz4dCAlVKehuZtTWzf3XZot0tVfLFLOo9
HsTFvIqXMkkGSK7ICNAgPR8JqfCqqK1i9JsQH1I5xpXHyjLto7m00bHJUGqZUc07hFPe/p7J5XrU
tVdzCXgGkmIRmTmE8tr2ajEjZlsZncFfbUAXWlL0XBb93uF5ZU5F6m3rVF9lfJI3c5oaqwNvMhxg
upYZOMou9MiQhoeC5P9w+0y7NhScLIN5pZ5Oh/V8UuMONJ5VmQPQk5yTTI/y+6pamvt52tPC2+5I
MXVAQtkXFMshSW/W5Gpo8xRH9NtjSy69SKLNMthGdmpxzXa1Ves+YN7b+4CE9kwyL3zDxNDoSVFp
5qqgbbZ5SfzatHaq28GPkmXAM0xTXKMe4NQ7Uesq8VpSqI3L5mMXi+RbXgNzAHg2KG39sMROfQpV
klu2m+FrWpFhb6ivvzdhme4kPde+hTBgF0AbAbURP3/Z26CFEcbgSX15ApFgolAftFE9HsEKGzuf
fXsIg5gQGGtiCY4I2vibrJdQfhnwlm98p69lb9EJiIYp3Lswn5U/XgaXDGNQF6NuKuBu8HLP34iC
J/iIqBJV9DmLj1Xr1N9CgOUrvO1Uuae/3pRelhlO9LVc1FZxqWWnCZqa2hQig2tqh7jJlgKVPC07
ynmsBtMUKb1rNANMknqEwu4WVT5CVKPGPgMPxXXFlQqrlODedsmX3gjJilKE/t9VKYVmyuu9AdYq
bZPOy83S/snvkH8Z+tB/qnUtig7p2I0lbVU4cC6riYOmk+TPg9H3hBWpEQM21WcpPapFaxS+ExqI
d9ilMrw3RgVrXVWeR8WVlKR6aKS19buyMLyGr/BYDB2GgfQKotRLoNXVbsF2eOr1EVOP25t6GxYx
7QimirtfMDsvj38n1Sc9NWo/r8b5IGtZHUyOiw9TrSTWzljiLNp8YsIvyvck6wCpzM0nRiNkAZpd
1D4Q1/ZQOGp4QMY3A1pDi7q2pPCA5ufe7f6s/3U+KhQ1E+9VUSEi7tsEEUMNxRNod8IbdhLw0ETP
s0NhtsJ4fFydJ6PJnYGm4JSC9Q35MQqHrfzDsGK8pNcFXkpiLuE3RHjW6biYyfK2GbLKCPSq72Jf
V1G4DdvQzGhM5Wt9nNHMX+5Mp00+LBB1R1eKYXEfk6YPVbfE2+EYOjFaaRr5+exJqTbjI0Typx5o
08Kxt4o+ghVNxDj41hQlGUIRioz6POs/czEHm9fjZCfactdm8/JD1ouR3pJZ3enC1nKRscJiGH34
XWJT4yS/jk7FvWDAMrm9cp77p2cT6xCYsUsQ4OOKJYI837Fl08uFVHcZ9Q4+Zyql9E2LYVjfJWud
FZBKqsxV5VYr2UNZ3J/6vtZ6Kma99G3NkaW6k9ex+qUNawK+jVKpOxQFOk1LnFqWGzbj8GEAOvwk
K2NzdLq164+6EppKgOIV81SMWjbB5hb2DVO5VMW72693kXtzDLFYhBWMBgCQD3D+enE8aH02tInf
44cNOWnUh/Wga1LzLlwcycIrMnFqL5Ni7okc1lx7GOfayb16hjx2rGxdoVIdVv8TMv7nj/m/ol+c
LPkSVWX39//mzz+qegF4G/ebP/79afzV9kP76y9vvtfdX/yh/Pm9T6ryv8Uv+b//6PxX/P1N8qOt
uurPfvu3zv4RI/3zSQ7f++9nfziWAA2X98Ovdvnwi5y0fx6AZxZ/8//3h3/59fxbfl/qX3/77Uc1
IMTEb4t4+N/++aO7n3/7TQhs/+fLX//Pn739XvDPvOEPKnb/84v+9bd/fe/6v/0mWfpfhbuwOMuA
nYMM4ZtNv55/ZOt/BUUhfM1thCZABXAMlAjZxn/7TdX+Sl5I/E8pjf9PJe23v0CQFT9SnL9y49HT
JHwTCgnab/96rLMv9b9f7i9UWt5hTdN3f/tte5FyV0MzRC0EuAXDGJv9UjV9n+FKNwYdFrd+qynR
IYnVdee63kYGYhThkyTEHdHh2UL6aqmy6snMx0CqoTrMlCcgJcXpIZG0PR3JvaE2OwQw5URTqBgD
nuiH0SPQEtqh7iFxIe8kKeKMfnnU8FIodAiNFep9ZEqbkWx7yvVcVYegqiTYMzC/H4tx6vBj6+M6
GB2nxr5Z7ugKKd3XyWm1nZrvlU9HoQTBX+QyhVrI5tPR9QyF2NxAtKeaFKKwubVCrXr9p0MKVCC1
SFxYw5ubqqvjTgmF+oZSS9LDmjbJfVSoEgSR14OamVDqLaxDiptCT//8cFOmwkaGGd/Lbh5tTlQB
lIydvaLwlWmjRM5ihKnvCHvx81FKbagj2wr7QJVDh6Jlb30kWdoD1lwbRcgws+wFs2CrqDRYU5Lk
td4Htd3rD0s1h0ifd3s0vG1OwhLku0AR5XwA67K1Z8Io2hb0iz6I1LK9axS9d2sqB3d05617LP0s
D+a1c8CxdE9P7tr72bhOYdRBxftS8CCViAnKvg+GgasG9kl9nAhJji8O0X+eVi9Pp8vNTHmZbIIy
AA9Lhff8W1mrjCpVodZBGSqVh9AYlj9zYnqwsdtXJi9EYRy1qP3wzdjRW92IEKyx3NVzHTRKYd2v
6mDdFZXZvm0so7x7/VtZJN/cBzpkmm2Xvy/HWF+LhHYV2SZm023hVbiw+tKqvtpokbd6OdQmadUa
3Pf6ImeovtNOlZ4ZD3NU7L3Q5WI4H2VzEo2jNNT4NVVBwQYnidEVwBVRtlO+vLYYkPMjWKckS118
cxIlRboUTRTxLmu0nIxYnVAgNBKg+0VyuP2Frr7Q/w61PYnGMO5DjEWrIFws+w5iLSl1ov66PcjO
+2wvRXMAIwP3oQrqFHACEC7cyCdJoW809u7tobYJlVjcIG2heBM8kliJc+RFZo6sTbiEsl0FaWe0
QdTDZkhkRNoTu/jBaZjvfKmr04fvNOcCeOILF+M4ktYUSG8V5FYi+ZIA6mSSlb36I4luGx0ZAihE
urZSWc0oWSXsqDIgjv88zGN2rB198m/P3MVHooxB8EapgYoDZdbNbVH1qYqXpJwHvY0hnQnZ86eG
kD9UlRYnpdtjXUzb81jP3RHB+N+ia7mtwopIMQ/q0Zy/h1E4urR6k2pnmItyErc5kiUAlIV6/yXY
u6L3VMRlnweyncVvJdNJoD506I5n+KOtbTk8KWY8v8FPt3kUnixPGbnNl2Eo19RTJLsCxRWvb6xB
igk45vSBG6D7WIJP3wHLXqxa8ZxMusA0I1K0ZQCG0LyNpE/yYIgG51vbh8ZbxayaQIp06yAjArdT
+b4y/2SPtPkEN1mgYs93iY4AV9lFVh6oivR5kRELzUnlXrtqwTQD6keiCIIEmg6bqDFbgYxmcpMH
WZi3vlU04xFFwWFn6i6peQI6DVQUvQNBr9hyanOo1rI0SFmAr1n8vc5jbTmYklaS7us2qW2X1qNX
wx/yyrWY/6FpsRM0CPj8zkmuurHa1R9tJVIfp6WxHguNiXAbaZwyUtxuPVLYqPyprpQK1dqxfv/a
fUBvmUaraIAKc1uxJ1+cViqAbyTvdAqVOW69xUBHuUUmd2dnX8ROaNyINg6IN+ABZGbno0iRIw82
VZOAUlb4dalhy1fTEvnLaCYP7di2j+G0/LLgfX+8/XqXqFExMjYV7HQaAqDhzkfWasp7ttmngRXH
6YygXqp9NNbF+F7V7ZJ4uNhbyMSb2vx+SeWsOjT10qDVixrP+ljb6JO4Yd853zIadd+i2FxmLzOQ
Xt3TsL/cfuQWxHcgW6mpXKiqAiVSpplaTwAWRwNYnH4z4hIP2r5YvGXV9ko3174HxVZZyICQbWwR
LLkDDbyV1zQADqt56AkjoC1SD8/skzAws1r/hteyGdSLWX66/UUuNz7daEeEYsTqQAg21eQYs8yl
w+w9mEOzOvZxb3qYx2XB7VEuijcyzgYAdOD0gIsRAp3n3x1ZN3NK2jwNmrRtSzeXkU80x2JGP2fW
762k1e6XRYk/rXEcehXuEHdTM4b6YSz7+Q7hFue117R4HpHTGeKsoCt1/jwJOm9KVZtJ0BVyxuJH
GLBNhr1ldGVy6TWjQ0qtgut6C51o12VeB5QFgiGW5iOQhvqopCAnbk/u3iibT6gk4UJRlVGmxSqO
Gfe5q5bZrvbxZTjwDAagVkI/hgN8czSFld7Yw6LHwTIWT3Ypax/jJGqxE4mp2LoIaw+dVzeLDhtW
MpPf80qmX1OpVezb4KLuEiSySv7TUX+qbKo/69lK9hwfr80E+GHqShygdG83p0tfJZKCxWEcpLB1
T8Vqr+/0XEuPt+f72kSY6AYKWTeRsm9GyZpViVLE9IMkK6Z7w2mQFHeG+EjkPu58WrEtzuosLFPK
5AotRQCcrKTzZRpPeQceuY8Dqit/zqn11CU6tj699amuQz+11T9uv9olyIrqACUV4eyNmB/yNpsB
bWVc27mMA6lvsqDArSlykzDqDw0p/JOirFMgtWb/MKcoeqxGVNJ81OJ3fErjy+1HuZxlQV4DBQRo
mt7flqSKdp2M4FMSExHm6+8mPadDLFQINPDMO4fB5Wl/PtTmcKpWrY/TkaFUwmofZfbsZCBuFcyJ
Ez2aA7Ilt19tbzxxHby45BW9G+UmZDx5KTPfrGrtZ5JlM3pbJpooYHJ2rnsRvJ2vIr6qiO0wsUZN
b6uknRLr9I5cxYEWh8qpyWQ9dxOLSjcOaqPyRqLn400W4shh2Ntf8zRU/rz9wteWFVMMHpe7BtnA
rc1ArGVS0yms46hRm/ctKLXPFpVpbwhD7WHiKx8bq8iDfNGzeydqwuNgx07m1uNryw8cx8C7EWp9
rk9t6XXxXFlOlLdxME8KdTy2nTeMQ+tGJh302+98bf1S/wLKIQqlFNzOP3I4j60SVVEcwDjOvBXx
NjdbFtvL1XpPmeTaegIDDS0Ef1WVAuL5UH2VogWXW1HQyHF8r8XzdKTDGR7TJZHcJc5f7YzOJHKf
KSA6OJpAep+Pl42t5DSJFgXZGlcPZTsqf8pWuYcjvjz7GIWYgSqzyqtt8Z7NnNZ9h41RIFfh+KUG
hy8AfYqvWmPszeRlB5xi9kq+lzeIYKCQ9DKNAJy2IJGIWiOhZhkFdJDqj2s1TO9jRZt2DoAr4RCy
JoC7AdkJQYbn/fLiBJAke55zKY2CNdeL99maLT8ijoX7JdXCt+rUWPdYHcZHvVRr6mNp6Y2lNb8D
g1u4VlWu7u2lekmd54PSBwbkKcrQVObOP2jcrBwgacFUa071lBHBfS7jVeIG7Rqk3zPtg2yXRusa
i9b8qlJFO8rFop9wj0rf1GoU3WllFu/dfdc+hQlgjxsWcg711vOHKmRlkhKpiQI6w9ov8HijV5gj
MMGdlxfJzvZ05EhCfY9gkOLAZpxl0pbO7OMoGFgPf1RqjXdvC3zEKVbjoR7o5C5OG985EXyJuqjr
9+u8zHuR4gVCSoASSfaFHAP8cOot52/LWnCG0JJQLlrS9R/l1OoeCKLh0Md5h+hjb1MCdrJDD//w
LS5KpVskTvWP21NxZcYpOTzDVKmngyg+f4bR4sii8Sv5BQY972HqGkfbydqdxX/ltKKBJ0BSHB3C
o+t8FLHtYrOcJJwM+89SP3dvkrjwy8aYOb+cnYTz2mBsLwBuZCA2MPXzwTRg/ms29pI/pxngHJK9
I/GEgRRraT9w6u9p2F+bQgHfQNJLBwuvbWJxIDAQ5vKBl9Mc0NhKNnlSYmU78tVXR6FzCu9WcL22
1qBDCW3ZHFrJt4YqR4sG6/A0nPfKNVcOYHCYpL/ANdgfW2UJmhzx2jaMMrZG+i5a7IK2v9j7GIAi
kddMD3S4k51XE19/sxvPBt3sgwih3wE+qOSn8Kne9PXUPzT94gRjV+l/WGCLTp1tj0FYh3uCNFcm
VVgjE2nDloDRuimBZaVEPSeJJN+JYj2QR079dazX4PYeuxIWsBgF1wz1G7a7+PmLkz8RqFEDlUxf
Kczcm1vM1o3KUV0MPvcU96+8EPcYFVwYWPCAt9nQGLZKPsWt40OQsT/ZU7M+tMgj7oRUz3idzRcj
rAT4S7GN1HDb0lH7Sm5XJHN8swXMDvIlLo5KmCLCkMzyD02ZSrzJ5eSnmdr56s3QUn5AwFFw+ZWz
wDKz8YD9YfSuGzQpclELBUoG9kjyunGt38SlYR/w8Zh2lEyevYm3T22SKKJA+ZzJbWIYmaQmtMIE
w9gsr9/q+dSFwaporZ24dgHw5ZT+H9LOq0duI1zTf+gQYA63ZHdzgsJIluVwQ0iyxRyKqUj++n1q
doFVcxpDjM+FBViCVFPFCl94gzZlKBJ5+vo5rzZ7DgM9y3+UWlt+xtI8ecpWz8zDEWM33Fn45F3o
IqfTRKtMp/TpzZtGhc6qGkW5n17G9aYRZTC5mjHhODY3xjnoghyhRq06ez1orf/VUPu2oy5BOvWj
slAb8uUjz8Rwb5qLfC+WLTn4BjeOwq+z2jcx1lkmiddiC5bhI/MFlrx+59E7eSeySf6XWfG+Aq0G
r4Ac5vUCTm2ZFgHd4cuk9/10sroim6ISn67PiV+759eX8Ma5U6RzvhTXs1Kvux4Me0lnxnMWIWtn
3CIt87dzICGA/5dRoMUi3QHld694WzH8WvTsCSr3Uxg0gxZ2WXOkR3IrLmEy/3+Y3dYrfWfTl0rg
wjQL8RVXOtreiWa/Mzr9ZzGmxjcrcSZqArkT6RPeX6HrgkD7D1MlBoThqe7lfVwivcpIbB0rPK2v
tVCH+B4iYOxE/2EUpG9B1SIEjY/i9WfbtqA08rJj5xs44PF/GatapwfRz83NQWygXHKfGefXo/hr
ge9D3eDNpgc/s0WkCO5i5fz6VG6eLBJt1QEhUdvD7SeKOOSbbPdcTPaHLNOqrwivOPHQJUclt6Oh
du912yOFDjYSm8JyrB+Rng7i0ZZbVCxdfXr7rMApqMfzmRe7G8p05+z/OkzOeop4wVgMD8va5KdA
jt5/OMJ0J4gDQEaQpu0aJANNN2qbHOEWXgMRXNufiTrMgyN8I8CC6YvxIsQI+lV7JHfSDDDb54LP
JGfnQax5/lCBVruDWmuFuen3j3OTdX+8voo3B6X1CawJmgLKP9cbcIZZ3MwlqvfFLLuz6oDhSGvL
x3Yct4+UjUdaDVZ+cNXfCMPBF+PgxLFCHGof83d94M3+yq7vitL9UEtpXUxf685ONXnvvcw6ciO9
ccqUPS2hHNV9BRfdTbJ0tk4fOcsoHDWnKR/bk9PKI3eKG0tJHRyrMtCDgAv2srr4AemrPjMKeOD5
LFPdPzXkFCejAxrfl6P4XQTT0QN9q3ZAv4bKs6pTgIrf7c0CJk0/s9IXAgbcvIVmDp/MNG/aizs1
/l9TxR1pd1bzlA64A3W56qhJyNqPTZma98Bjj2DkN64AwGSQlkBlEjvvL04lVr8iUo78bpvkEIyn
PtL1RFwQ1vwv3xVBM/gPoP4gae2eVhuQZl+iyn7pyj7/NKO7Gtrp7B+EtLd2j4NkoaJhgcbfA6ld
rZX6QFEapDF7dNKL+pRPw5udG5kBzwwAVNRpgFDuvmM6bUORFIzSIWh/Kbzp24bEZfz6ab81Fai0
NikNXX06XtcHAS8ovatqxOrzodjQ0UODsEei/u1PJ+8ZwDGQKCqHVgfll6TGDzYzryok6q2gxyvQ
RNZb+tl08Flu7TPQKHBelGcDfevrUVB3rHo3G1DpHlb/Tmqp8ZBoWf0JHl1/en3Zbg1FDgg4SHXv
OOLXQ23oO6DvgdZz7zXuyU3d/KyRhVyaTLcPvtCtoeBBKCMvAB9shOuhysyYvW1BMRvEQnfaqrG+
6wyvPsGyOgzm1Au5S3poIxHN0fWE07MvFBtGAc4amMfF6J37vNTgA7TamSL1n542Yk2ber83ARrB
otG5MwbzbzmK729fWVIZZCjBN6iO8/V0E5knZUkvkNtrarCM8qnqlXZz7kUgDz6iCk1fzJbomNKF
oh3ujeidxR/LWscBbuhM7TFtHfPUpWYWtYlhvHdyE9KhbMQZTPr8yRfDkVjAraPH+4piOOm30rG5
nmkajCWUEgSEK3wuQw+N8mjmrjyIIV62VhT/n7tXPavK9nsXoLd4pK75LBDwRkoe5kWeNCF0Ae8f
DbmHR2cz0M5HjeHct0X7+yTt+ZI30/BkF5v5dt9CICuUAlQErdxx1Yr8cg1swjAX5Jncy+jr9aPt
5tUDOmR/vL6BXtBcQGWg9YE0ELZ+lBv2jUHZLcgUg2u/2G47redNTIaAslQDv9TnabnA6Fr/SayS
aEogeLVQTUCbbA0wBgk9K6t6CGe5sZxG2dZLPI96MMezMzQ/4d2XuL4sHq9qn3Tzoz5VAjYUlKP5
t6VHTcQbaNudZ0O2GLU4xtzgJa2XB9ecuix/3bYQR2kJqCdekbKAAl2vYroGsvPFPMcoObXvB7KF
qGn83Ga3bvpdNxNW6IWp/fv6su6voedRKRLhhgvehVbd9aidk5a1aUCGcHsxnIuySk/uOOth0w/D
+fWh1D+1myC3kNIKUVapPBrXQ8G4SByftw4sSI0dh21mT9tmexFKGtpT1inhQqR9vo2bXx7QFvZL
S1WUmMkjBOW65VVUf/7LBg0yLXPMZpvBB9jrT+qy/2w6Hj91n4q70vXTu2Ublm+vz3a/sM9jUnlW
1CwG3nPmM29tenPmc9pVb562dEE4I2v9CHjdevAM76NsKnAoySmmLDx2FFl2V4HjF1pqNa6IE55R
VDaVfVGrc/5BPIaa2wQHy7m/YNV4lPLZqko5l4L+9XKaqMjV8zyJeGmsAeFVc7uf00Is4ZSXy9nI
ZBHSQnfvF97tR1rsmDi9vrb7K/b5B6DIgtIjPUKKSdc/gMAP10/cSsTrOHhQ8njgwlpf6vzgkn25
b3g9aEzA0FOwub2CtT8hmMHN28WBn6dN1DXm/GNxZ0U5aJv83jcm61SDI41fn97LrcOw1N0VG4pn
e8+ywQaX7JGWTFzO1d9YrBRR34kvm4Fa5esD3VhHykUQriiRKfGm3Ye0Ol9qwljbeCGkvq+F24Zr
qq13r49yYzrYWT+bBJCSQQG4/lpbKnW3m/s2RvtA/iGtRLsn9m5OeqOVRznJyxlBK0NOkPlAowDd
thvLKDHsXYsmzjQcF2xvMELAkNXBur08cGD2lKo50TUV9n3TTm9XPaeIUMcineCIGiMaoK4VS9tI
o0FLjiQSb02KzIeKH3kfsfxuuy9F35UNmV6stXMQARpKL1V56Ih8Y1IkrkrdyOJkcUu/WLpiqzOn
jSe3RAxis6KitO+GsS5CibbSwRLemBMfGXE/jCRVBLwLf+E4Qvt2zDbuF337ZI3tepGB/lZYrUqw
LIV2JRJkQ+yNMe0ElSRDGG2McaX9TlbG8tVq9SMN7JcbnFGoCCiVY4ITffdyV2uDYMloQzXY8G2H
AUWZHtHfeKmtQxY1H+HXN1RNiCYjADQyIXjDall/eckK3RFlqeltPKONEOrg/+jTT0caPbc+Drsb
RIQJkMXdhyIahWynWipoGlIakdltI4QD7ajxdmvD4bYA2JYwOQCkdD2XYGm5BbqgiWUp/D+zdTDO
0xq45zKYy6j3RHIQYN2a1TMvjVeD+vwei1pNRl0Kc2viCa+ii+9pWVRjufPmtwk/OqoHxKrKIfI5
jP3lCy1Th3eErJq4BVt0boYK3L7begej3NhyNIQgTIAd4DEOdlsOD760N/ByijM5o0drN/V5Y9kA
nI5vFsdhz5E4Km0c0I9UE3Z3aleNea0VvBJUaMfQL3xAytYf9Gq/91n1s67mx2xqfmvX4LHL+4O2
8I1vpp4OELsMrgiZ13tE9kklKS60cTCla1QYcwfitDma4q3VpBIGG5nkGKmT3QVrci0Oid0ySjsA
CB65YNFG/5T7/dG19zJ0oviPGwv50rMg+m4kDKddDTJEGwNDzy6JmJwQx/cpTqqh+GBtqRm14Dvu
gH2mn0VlHxmC3VpOevp0OyBpQtFWf/7L5oTS63ViylsM7oM16jXTudAMfatyptowFNCUmiU9qhdw
XAKNWndmWErZ6AxPxaYB8s6xRCKTKa06bEr9rQ7YzyNSYoYuCe2LNOp6XqVRNxoCfU1cDat4JD8k
+0tb+31voGkcolpnhgAMxJHN0osumRoXrVpibrYNydNuezpLOjRaknGFLTg7J1Ou/Z4ifPng96b9
A5XpPJymzHoa86Z/MIkUv06gfN4cpFLQeYaDECzSf1TX7C/fNLdraUx6UMfGGGgPxVJU722dmvfg
jPBHC3N+DyLgrRgDJg5GT70OCCtxfe/uBAjvYy9Rdop7kGN3WEAEuLyl40HkeGO7OsT4ipwEV5/3
aDc1bmvfqc061rEw+rRlHbIVVBbOr8en+7xUzYWPiBCEkl8FGHA9CoZPzdRUso4TMeYf260zP8JX
RWpoGLMT/kwyLESmha2Y0tPrI9+4d5TAkYJeW+TFe6zoWE9mYfWijusORUudRCksLUSVN1M/khd7
gfV7niWJE6cfvgnB0PUs+V3AQ7KrY811fxhd887RxvdjHpyKqn8yx/nOlXVAROHfi1WcSuRyhJXe
9V37x+tzvvFNKUsTM1OIpCC4L3+bjUibkUcrnqaeG7Bu6nAsy+1g59xYWTjAZPsqkwL+vLtnSwfF
V7Qgq1iTbn+HoPtw18j5Dw3h44NveCOKYUHJOhTOmSL4bl3HtdKasgHEvDRGHg7e5J9AsYRrjo5v
8+aWOF9REenYrAQYxDG7IN1KFmMaOw8tur5DYFk0/V/2LLcDE1F1be2iTJVEQVzh0VXK5dd7pfZS
mVtGWcZOUC5/Z4s5nPEw7cN2KYKHSszGQzGnxhEX9IX5n5ocM0N7CD0EAsPdTZZtQdFk8DZiIKnY
qmtTWcU1jJ07r3LHuChSeU7q1fy0GbWBguNGyxlX1YscbHq1jl9FabdZ+FoJ7yAKedF74yfjNaPn
qzJv1eq4XpBVQ6YTpGsZt1Y7h4WWeGGZNah628E73y4+JEmeX0w9/ehl9buikR9q4Zth4Sz/vPnw
gPmgTkiASeC8x1wVfWPjFAA/TXNH42EaAoE69TQfXIg3jqjKM11ae+wBntPr2VJqXCan0YrYFnIA
Ee32D8no/Hh9KjdOKIRG9amVphlotetBhqbyO3t1izgBbXdasmyLggGO1BRMByPdOKG0dNjIdCk5
PHvQtbUAv92KtYjdZSujNOeKG7yUr0fwv/2xpbirvz61F7V5tgt0KewXlc0OLLUXc5MlAmew3vwN
UWrHWlCrq1Mt/w0tdifugqU6aUven4bKD8JlXbPHfm2LaHPz+mDn3vqUqOYoPrGjelq7k6yCpcVI
6iI29Lk/b22tRRrgyjcKSaj5KtVp0K803sHqXH9L38vSKmv1AuZtm16mGtuzAETNabUb/eBqejmh
5wIulQPlnMuZvB5KXzNbekldx3CwtHs7Wb4P0tbvX/+AzzoE1xcgo3iw7HmYaW7vJ9SIxAqmJqvj
rkHhI5Jrl4tPNrHceoZnlgxRI9sxOZfZ4qehnLtBhDyp5keFqAcjm8jtO+Xfao4GkOMmNSEaYqfM
XvpP+lAOC5dH2313Wi/9p0T7FhauVifj4+YO03oKCFfdqAZu/w+6ivkXWfcLAp31ep51s/9YFrLH
oBnPauwxqr6pY+mtWwo/CkHjO40b8Ks+DrKNB2ftIwbGBS8xrL+FBeAERQKrPneu0L/liG7+q622
vp68US5W5PeB/j0T2mqcx2pK7mzN2cTZ7Np6C+fSA71pogsY2njA5gcXzo04mvUm9eIqUFDcfaF1
1UVRjKYFQ7zotj/mPnD/EoWD266BY09XZ8Z7o7b9CxBF88FrsAgx/PKtDVkiWX4G6oZA96it7HMI
UtDKROiWJ8fd0stizkpvH23g0faO0pVbm1htLBpaDIim+PUmniTmT0OA6oEpXCQWV0yMSDTenuwF
FOrpmyNuAAlsb5MQdJbTiKCv4qxMrDunlvOHCmrdwdm/NRfiSWi1SpGJJv31XOy0ZEk3CYmra79g
RJPGSVJrBx2Hl48FwjG/DLJbsMxc86xcGaTMC9qchV/GXe5mEb3zI5LTzaFIJJWeJyn6/vFr0m1q
vX6u4jnVBwhi+BwmAFbDaVnHg1m9fJiYFWid55ouTYrdtbmB1ll1t+ID4f72MHSjCZ+2rfWowg4u
C6tmOSK9vAzsGJE3nYKOSqn24WOR9HnQF4zoiMF671H1j5xVeqceh+VIibNc5sJ6e62KQam/Kt4T
cJd9WFeWBbXMIKtid87lw9xaOf3YvOMRXo8aNjc2IwQTNjz5HB3ifWHeX+S8NU1Qxmtey/dVbbrf
SuFpb6/C0oVWTTBlVANpbPcIeUMNPrC3GMYx5QdzaIe/xiatD16hGx+LE0UUQW4BdXIPRxowVdd1
qCRx0VZplHXCuBe5biwRtGrjvZxz9zT3nn8A2bs5Kl7DCiYCsH8f+8OKnNxVrGWcwk67CBufNGNc
ig9uUuqXNrWLr+4WOPHrD+6t78YcaQApb2cohteXCLKhpipMlfHYGfNdHoxJKLz8rQJl3PAGbSiK
psBCeNR3twhLaRtDO5ax3ET6bumSqg5bZ24PbkR1bHfBw9UwarK/FGTWMXPtBfG92Bn94t4lzvXC
Zax/oCtTXrALc+OqwG44WuvMf7DG5MjY9MYXRG+bNjDAPPLfPfZrwP0nyURSxFtjjx9mRL6ixU4x
nZtxeZwHu7/X6jr9+voXvJEi0UWkdkpFCDUxAvrrWefDWhedEGhZOHMuzjw0wYe8671LlgzWT+n7
/Y+51z2c42EMmnqx3GWaZsYuLMf3el0mBzvqxjVOExBwDL5eRKd75H/N3WkuWlfEmY9cO5zL6tyg
33oSmZUdnNMbmxdNQqVswuYForu7DWo/Wc1qISkjqhjDAvnjc1NMRzHSrQl5qj5lE5AqAOH1+tq5
3uvYq5MvlRmM7m3rLo1e+Ejky7eKAnFOaC1xUoh/SV72qZnX6okhHIbKRPB36vrNg55nR4SvW7sU
YASEYt5AsFq7wzgtGaQX3yxiy09yYONiOXfNmr6zs1WLstR174F8HmVmtz6VsjIhKGJeNIOuF7FI
6nbCgrdAXCCRoeGb8vMyt+L318/CjXeddiCP7HORNNgnXUibJbaJAXzsObn8WGJe8tQUCfomU4MJ
7phYzsGNc2tauEAjgUG8Rx1ztwOLVXTjnPYUTozWjx3NHi7aqh8pE96K0skkETdj6UDj7qsPlabX
s13ORRxUs3zQM7ncy9rApqKbyqc0hbJNIFPdgyjPvw3D5lzSrN7+n/Dule7ua/qIbE6WFo01FLIo
gzi7fTMUGGj6W8o942/210BDe1zoCFf0yXxEp7ixrBw2h4YNk1Z2Y9e7ZZKTXPx6zeOm1ZtvQW6z
O4egOb2+W26NQjRG8wzra9SAdm9fYUow3GuJWIxm/C1qgJkWxg9vvw5B6zAHl72PTJ36IX55k6gs
U+dosjxeylSLKOvNUWO4a1ibSEG/Pp8bFxVvDsVsXAPojOyfn3qTDaLeXhYbmfaXSJfklEvzScPt
LvoPA7HtGUJJ47+oaAdWN68ewjSt56ZRuw4Yhi95FhrJm3khatMxGVV6ox/+Qo8F3x4TYQUTDRxb
UP/D+/Via6l/fn1CNwIHxKcot+I1FSj46u4j9c5cm0D+YvqAyEbAnkjyi4fhyHDmmy5nubreGiUA
YLZQVpA8SMY154BD9OLyIveh8qE6O4oTu89NFYR0TAfOFyKa7cd8LoZoBrwbEil6J/yFk4NK/Yvt
r8YDbK9Kq4qDtbuScVLtkbxqinj2PMT5dTmFvj2mB/v/xij0AxgKnJOqMu/2v+2iqkvCncdGIH8I
bZpPutEn4evf75nhdxX5EaZS8yMvoM4I+kh1mn45ZfrSU0LORR5r1BI6egADmBANubsqG6zPfh6U
H1yJ66Np91rsFcaUh3Vv1u89E5nBdMDBOQqMGaeSIR3CSqD62ltyOS+ACXGm0bRTn2dOlIlp0yLP
EuuThsHeQSD34viqOeAJQIuGfI2+1PUcapQle3NkpWwE0YeTEI1NlOy7VR4uBLSngyV70XzD1pmQ
iU1PPqXitevh7Nwui1STKLOYJhoP6SqKs59QIn3QqZ0kD4OnQLdVv0AtSBbxT7+t6YeglS3KNcqD
008M/wHSdvNP5lpa3K7mUodD6rTv88abP2SlnZ6nKcnft5v0QLVOTTgjHhg11mbfj2Phx82s93e1
tK17kWjfQFUf8elf7j2miLQDdEqoV9zy11PMDb0xQEYg5tRWzoe1HIqwtLv84Bw9s46uNx9Ka8Qd
IMLB1sKZvB7GxaXCqIopixMzD8JpMy96Z37OxAjwPfg6TOaj7SVPKPFVoV3bF7Li+8DG8zRp+ihr
1qelmb8kM50NqUs97GV/EdVkhStyPa21HJQ+Xq6JqkgpbgoBJsDD3UmB/R1oNs3Gi93M6xw2rV1j
6TdN2sH+enmbMY5KAACQwO7chyxpiWQGAgY+npqb9RtmcM33lrJ/Ta++qj9vVHEPBrw1MUXroLkJ
Goz/rr9COXhLP/E0XJJg1u6DgrzLWrLqrQEfuDmFdlDcOtU93m0pJ8hhJdLsgOLQy3ucUPKTUtr7
L3MBK0KArqoBe064a7Xj1tXMpRjX7H2qCxl2dZkfpE8vLxyCLPDEKm0k4t4TEzPfbOdSwgwZRSdO
rsjC2W//bQCoHEznxl5Q0RwAPUTOKFfuDshopWObDb57adJ0fZSiIgW3PHKP2ZG/i9U9Ove3x+Ot
UfhDEOC7ly23nbEWRFmXGnbP33JCaBOPrTUcEd48y9ZwDm7uG1tPEfEApPJuw0HfnamtbEYDXS/3
4puj+ZhkTnGmZrRcXr+xb34uQiFwopDXkA6/3uCQ9wPky9SsLNBDGZiUu8FaFzSC3CNC/a0F5C3i
4lRIN+BK10NZq4/0oLVBcaH6+7Btwvo4L/Q7tndOX3QH2/Dl6in5QGSA6Kxzie7FrcbcaVsrya1L
b65umPU9H0pq1kGI93L1VBuOlirFUB47c/eNWnzCFoYxL74Ivm9uaUT4AQeXHsrJQR3v1nwAQNhE
xySFoOSvF2/E85IbAculPtAqgPIOht1plbz5ImI+gF8JjPlMPG/Xo6xWqss0tUza0EUR5uVk/K4N
xvTlrXsOGBDtGVBrFEPhgV6PEiBBmbWJxD5qRf4QLZr8UnSO/ttgOsnBUDeWjbdTkWzBH+BUudtz
m40YcusvJnG3uB9m23mcau9ICPDmIHwcQP7Kq32/1xaR6EgUM4hbNSvVfs9/yKV21GV6WZJTUQc7
mtBDwSr2VdVmrtB4rWsD57um/9JnY4XQCiaL2Sc8c+biyUjkMISl3uGc6iVNp4cd3Or0vt2GDaGp
DdnP8+Y6+FG9/jlfTp8o6BkeCKBT8Q+uP6ee1qPM4VZc7NQt/60AXdL/18VBp/jl7UHZXKeSreiv
tP13kWVQr/VQOY3OItNf8/0Vmfm0ejdnooucuuoPTvbN4aBz0plG2wpY4G5SBXau4Fb0Cwdmu286
27zkLtpM6Vxn4YJD08E9/GIRFQeHAEC13pXYiLppfsk15iS3e7uxnYs9u0EIpL856xvOpq9/qhez
YhRgorzKpGawDXe3CMZ6CNBNuOgNa/6PPY9e1A+rjXzA+EPTnPog97w1J4oUpAKupcouu8O3dHkx
iF53LktnVxEq9N05Dazq4Ka/NSdwZwSdQKcpUKif4peVEzAV806z7UuQuWm8BHQB7HmT90PnARu1
syMZzhfi88/EW/wMOYvPohK7nZhPtG0m9FIvhUjoJHbbPCb4hwxVjxOlDRzAtrsuozRtou8+bJXp
hKJP5VfMOJzihPRc20XWbJpT5GdyNM5Va2gWD4doRywAR0DZlezWoyaXurqv8glaByQuYNmpBtOc
323oqSCSKgxhX/q0Wv5oAF2c10ZzT1YHlQ3dJP/dAmzgIIV+eWc9j4rKMBUQRSbdPSjT4m+6l5Kf
pFtWfWjXOXgMEPt49Ct/vssE9hFh6bby5KSd1rAGrn+hENh+sNsi+Y48wnT3+gG4sSUpbIBHgzit
xJx3xyxF5wHbZoj6QZPZH1ZUhEK9Woe3PqPMGsFQRE6oqyqblOstSbls1AttRB1jtNd3tuxcqlie
+fbjBcSC98BQStxUcXejWGaO+EdpX1ZMOCJnRgF7stlhr6/YrX2DigIgRVJ7yFG7FTMbvfQs6VsX
jB3aJKr9ajlhyQ60q8f29Y6UyL6novfm1q8qfcMvp3PhQZPaE8yX0luNyiJ+02gkhoARIOyOQX+w
hDcmhw88ZTFFFFAX7/USysaedDHp5sVWyt6BwThnxNYMLGx5z8OcSzEEmTB+fX1N1TW7O4uoH7BD
QCURUe+F/9y1stHbXAkYjCUNp3WpvhRy8c5Gt/qUtJIJn7tE/5T468/XB1Yf6+XAqlkC+0Opcl7P
VxgeuuXcPUTF03Ae53r6UKJNf79OrnFw0p4LFPux0AZQGQx3DuoV12OV/ZR307QalybX4Vn3WVdF
KLANzHrptPKUUHL7kWGSeQKx7Z9pUk9nt/AKO8ILdTwjKdc/8GR4UTFS9BkK23jsLdE/VGmG94s3
Iver0TULpjZ/FJySMFvNGndpoxsOKtM3Lg0ar6B0uTjo4O9pZwEKXTrfx7gETu/eaUtZRAmNk4OD
dnMUZERMRlBkkt16DbWtU0UZjYvm9h/7IfGexqQwDnae+kd2H4UnUl3/jMBbsAsA2oGC5qJPxiXX
Nm7dfP4edLWJ5Nh8vw7k6q9vt5tTIib06ApSDdiDw5vcyqZk6IzLiBFKqI+Wd19uGFS9PsqzTdx+
UpTYeZG5C6nn7ybV4A3UV0unX/TGaZwIhnT/F8ZilAWphvjftbLOvraZWeTRYqHlRj1xkcOlmilU
hmkx6VAjfWP4Kawl6cIe2c9/LW/Yvsmkn8tw8cvcPkOJ6PNI622ninpw1nmMmB+PV4V7ZYfgduB+
c+ouCHCyXNE14xfIt61l4IvbWQlenXlhN3/XMvH/Cejs/WuQA3+ZbV/+vowa3qjOatl/Yd1QLiEs
b+cPOx2gEECDGY1Qh7UHutX0gbBVdqovUY3U7We/nHU/wtKE9gj8zva3KpflX2kvljSy7Nqco1lv
tz4yOn9pFGmmGkN+8NU5/4/fel7mD41xmZOqcEM3BSQc6q3ffD/4NC+2G1hSLliKTjy2sKuv74DA
r7oN8JN+ITXzzuZSdSHGoh0GUcuRitNLRgSZJLVSUPtKbRj7jeuxdGfqy2ET2yUjGRIRed92T9re
8PbWdd7fL30xa6gFZsV0qqbU/Yr5SPfdbGX9iCV9MkVrJamS2mXT/njzKiiRJxowSB2xUXf7c1lE
V7RQl8BrCjMKIEWeaCAaodmJowL8ywuet1oZgShrXnXLXy8Cd18a9E62XfrEkGfUcu2LpvsSzOB8
tOAv306GUgk8L5kCJO/C4EkftdFvnRXpzYS80xBJ98nY7BVMqZ1qT3PpYMOTrhY6Vq8v58tbhcqE
Tt+ahiS1uH3c44xOlSX2sl5WGWwPZZv8DBypH0QG7JqXe5dHS8WsipoBgOJ6KbsNl9XFCIZL0soy
uBPBuGrn2ja28mwl6/K37Qjww3qbWm3ojoH7dc79QmcdpAv6VgxJcsrapTJOs1MXZojwrWaH+WiJ
PDQMaWTnJegc88zjv9jnzFnElyXY2iySSb4UYJTRZbjDOpCalaiDRVzSaoCP7qBDfG6qZLXuNpl1
ZbQMlFtDLnwUUfAMKNIoTyh8fejqGiOUdau8IqodM/1TrLOvRZ0/Z/4paDr/HTC01L5zUwGa1Ovb
IOxKaX7Rp0mk4SxrjSgkKdL5PLt9XZ6TtM4/uaCIazouqT9Gz8Lup2TSUzXpXuLlSxqh+pxGUp0s
Y3W70EzM+s98HZPfwOpXn2Y/df8RyaT9BioN82WhdcZvnjCMPyZr8rVw6f1qws6pJccWQ+u4AINN
+d6uDBPEsLMEH5upb5MwKL3Cida19ZbLkIkKMWNP29p3NUpB9FW3FjLLnGtTStfNJyETnR/kH8i/
av2yzcb4RO16gPOxZfrvYvarPCo7ay6RvdjqOtxyp07C3EJqIxZul9WwuMykONEPND7bss+ts6zM
oburs376ajmZ9Y1m6IhAh0J95707f3A1LavwP+fU/J7k3fCImbm5nYUdyEwRw1orHtuuaSJfL91T
4S+1H9pOav8MsLx2EMBxVrBldpZauIStxsdZcsWGZS71r3ix2P2FGCQNzmyV/lPVajPe8amBfZKx
mSN1ETcLxtBbC+1uEHQgQ0QdtYRbflv/KodSsGi+xjnNJm3FTasbyMfmoOMM5zntpCCxph8+JvHf
tckdEceovfxh429/n1Ox8mV6n6BNbuXwjgrJZl26Yba+zHNQTcRgejZy6lMZRK65mC5GW1P2s7Fa
+53pyPyJ3iFKDlrl508V4ehnPxUVcWHgNfNpFD5Ve70wuh/9JvExmrxKMjVtwO+Zy04iLT5Z80Ob
lc73ElgAzS2Kf8ysDjb7nBbp+rPrS+c3U86uh7S6adCFGt1VnqRHpB9hmkrVEQucjEuq9aftDpzN
UEfJmOpPs6vBU3dp2fN24BB+bqG039e+v4B8KfLup9k6yd+o/Yi/Gh+GYTiQFX0aKHhbkRmQSgLo
N/r3g/vRm9N3Iu+SL7IT2k8SpqGMxDwNTYTwqvevhDjwV1FMphH3QWWvF3O26vqxcm0WW+ZF/wN2
ktNgVJf52cWcsjIPe38uPjQgbIvIs1f/WyfE/G9OheUTi5NAF2APLZGO9um/bZBNXgTJXMMhHPfM
b2jPT1/WVepd3CKYzO96wTyerNqw2mhCyTkJcRYvvlA+zKtIp79lhA3E+u9DQK3jvOJT6ZymNWGD
lJWT/Mlfy8F1TdINy1QWWZQ7wjsD/HMJyR3N+zxqK6pxTlH6oWUM41NldQh04azpsSuHTIm35wGf
YGi8rAst4KiPgTQTcZ8gRz5fOFHBRze1fVzClpXeuG20fRoOeNwLjuVaeSGlMfmFUGjrQ76gLIif
DOvRb931s1UXeiQLC2Ku1Ff7QWyBwZ41Ml8+DKbsYLaSAo0RwqrYxTNBiVmc5w6PmuPmnxJ3XJpT
2VQOhiqzbv+WZEn9yc3E4PIJW1zrXXc07hyK/k9t4ML88WiUEF4hXSPOg43XgBaMDQC4KX+3IYL6
RdimsV1cr3PEQ4PdnACpo8EL6SVXaZTPZfZO2bewN2zpLpeW0zZftmVsm3ieiq6hmNX4zV3Z9TOw
kbwG87m0w58VVfwhyugqxn6S2ly4XYOeez1I550/9VCyK1MYH3RQTm4k62J6b4gBTa8a48MYK0tu
0QZHvfwBT+R0xGgkk0bsuDN3poAp8qUvi+pHZmoyjZ3cX9LLOBdNHleIV5EHEddace7IgBi1y7ia
ijTv/g9n59Zcp46t7b/S1ddbvTkLqnZ31ceck+lz4pyzbijHdhCSQAIkEPz6752rV2fFZHl7m4u+
yEpHxqChwxjveN7f8AMc0pYMxxO0n2b+ezhgCFSke4KTAAzrYVHsIjKLHXjsweelgV/osbcj9c5g
8BqwPMZXFPgwNXpsXNa4OA9tmaocvY3mS5PWHlAF3ENzTEuj5QssquFytjQmuE0DIc9Di4J/Xk+d
cnkYogP/wGlVD2clFmNvH1SWEhDVFH1fgQCe5Bn2rOseQUcvKNXEAyM8kjIPeCsfZW17gLpACfqK
ind/qcBvLaG18nukMTXFOXxe9Py2zBYywg6mbbCG92Xscso5Wqc5idpuN4BJfS5dGecKt4Gj7ai3
Wypzhbaj4e2Ir4+9CGc5ngcw/BqKWOsRrwDEB/h+VSePShSF7duodhXPofaqvg4xaewu7kcI4FGS
4heejfWDQooNF7jYxjznkYcTNs7BRO8lb3EKLue58/NKJ6rezzMlV7YB3hNJlZh9DSOTXC9zN9VH
LJSh22sSYD9jPic5zThMEm0TdVgvO+7expYPXxtVSrULFa1nrKWxQLPU5Otyv0CnIXI1TfG4R8DI
7FA1o7lbUH44Aik9pxcTq8VZ12Pr2HOKQ+qdiEWyHGoxVf45awn7jXpjpPd6Gn27Q2GqPlMJtwfj
alUMtUbvVRSKzt+1s26u8C457mG1GtSuXkildwFYdTeLRLvpt2h2SLBaYZIPuo/DR5Yl6HBNBjl5
B2lSMOFb/LI25z6269xLeywPRiXDG9H33aPpsNEdAROEYiscyhmXOyy7w2M12RS7koe8bFt682c/
dM3juPgBTgddP0cfxEime9M/MFn4vFkeYMScfnVyaXGi08j+utJAnRFARpDmZKRJt8d3i1H+hDHk
bWdTc2+sHD8rMK1l3qFn91Pt6PiA+wmOdzrx9ZTPwYDjXQRKoHx/Op7cMjsTdhwlAwIyg/vVmEPR
j36MPjZ22gGC4dhucQt6bLysHj/0fUA/6zQ2X0RaD/YGLf7tPTp/RbJLB5/2eVOS/oa6of4emzb4
EoSR7ndVVJbfsbBhax6CCGkXuKg2VY5x2nc2av2Pwmvo+7GbPQhhGgIiOyr/stu7GkewPaJRZuc4
RSXuIJTvzpMF0wkq2tPsEWgTAG2EoWM0rQy9hXuWkLljmqF7EpCsW0/JsNpPxLRfdSniR4F+PByi
+Zh9JHHAQnTxx83jUGbkTdvP7TWffHeoR1/Mh9bvm5N5QW3vmkZ193Nn0JLVlKVePkzoSMOUqB17
r6YMh3ZaCZ/CsBCNgvlYAiiI30HMaAhulfiIFybGixFklE9MkVqioUERfbN0vU/2o4cE5Z5ivdc5
8lbYkLioY3rUvo+8JbgKVbyXlQlqXFSGhr/xpmRWH4cai8Zu6MNo2QvnQeqIlcDcAiTe612b0dnk
DabqTdv33i1a0hM4S3gTljecvNo518iENrnP4JGap5Zncy4ygP9yFOHi6izIYOsGuzfX1zkKutoe
hEmrTzCMzR4UakxQzVHHltxA+/ZedAlccEzikd8aOJAsOElL9m4KsIvmdY1MlOujcskDBpVM7lSl
VE5KfE6EY1u1F7HxHYNPxBjeNADkBschsfV3Z1qLm3Ugyn3GXUPR4uVOdw8e+mYHlwhtdz2YmuRi
gv9UDShDyj5wKscI699M3Cc4+M7jWZYuZj40uAXCDtFLOhSk4TGKbSYLSIwMZmJ1kZRL3Z510PNf
Bb0x816EHOniRWaiKOtADQDJhfH3k8syjqJTm8bnyir3AKEl1RdNFFZ9PhBaIjUTVM1OoM3gSxgq
RJIwFBuJ6q0b3gTw7G3Oqt7KbNdPcS32vlvcpzY09q6EBLHaCTuyYRdMRt/VWd1XOygU6X3LF9ie
2rZdkjyV+H67GjbWcR4R0382HopjkEo16Z1UFrg99JIi39Q0cXUF7HpHDp5JfH4IB81g7IadOcwd
ZOHVXibcq/ZkqUa8nqU+8fkqsTTHMWjQsRDQkdfwJQHK45hQCRzFlFhkXSuuwukG3Ih2ejsONPlI
KNAxO38yWLU9r6ZnowntkHtliqwV2LEA1qE/ZIZeFHmwXVyNnXfWDTIMvkqYhdgbMgw63QFT1F6z
uerUeSZmdtPgnJDkVrRRm+Mear4Cu2Pe9j4syHO3qJjvMoLD6A6RjXa1JQ5suWtxzVA4sKCQnKfd
zHFq51K8B3FJhrkd2wymmIMdpjwBaLlFDSIbpqPB506PdQani11asZFdBm2YzZc4GcFJgWo/PZed
9qBGa8FU3UlO+/fSF/Z7K7Ai7icxd+8mVIhuGytw5ucVroeXvBwk1g50FcCiSyvDrogmvcvTudcj
/CEbASp27RBxjk2qz0Hfie7QCj6wvUhi/dY5eIycERwDjkKggnhQo1f+Ngu86X2Po53YpabzbrXt
cGgMJ0/xw2hH0p9eDbW3yD+rbG+ENUOeLlkX5rwN8eJMGFQa50lPWZxhHCYScjwog0P8FvuXosbC
c8HG3iicQCr9mRLP1OcCjTtfUw+Ugf2yVP2yb7IWhtxymsE5xAnKHI1F9hPg4BLmmmam7rEBq+Bi
GGNcXscFnlk5esMA3/F015RYrtJmzNHaXl0P6Nl8mzKd3AYkxZLtd1XjHea0K4N8THB6RhqVC4pE
Sc0y/Cwr9C5jaYaMwDJ59+nYA68WaGceOo660xk6xMpCuSUr90k7tPd2CHtv/18hG5WGfdhUiNOF
WIkAh8eOOC/e/ZdOcGXvGhTikZ6nOLKbKfxANTJPVQyo2g4kWdhrAaeQsRxJ6CrCdwvlezxz9hK/
8tekG4Cd0IQC/Q+qFppgnmaKEvhJj2kgkZCqUMTFyoG9IFHpAJFY/BLb6tfkF2qL6DVGag8tSr8U
/SyUJpPP9VzUasTebKPsDZuYfHhtig35LpTSU6irkUxd18X8epxVOLeu6MfoGjzNBOeLARnjV2fy
KIWgDrzjBF35SJE+fXF8tmTUvjcVHnpKoQBG61PrzS+h9n+tecCwGMaK6KFDvRQh9PSnYBcZWAUY
PByhLL9uOGve9k0mL/wyDotOpeELkIa/KHqfFP8QxJ4ACoCsrTKjS92FSxxXUzFFcPqLsTI1/Yj9
OnSfCAAoedp20a4DyDmPF1xHGn7LE9wL+te6IMZoHgpP/XvhqXoFid/TX7w3I84oVWAAIOLT2aTh
29SCdPDqj4ifAmIOtMr4jf01XEEEaKypwskUaNREX3VPBxx44CDzv8/IX2IMxEwUraDF904qhrV4
FZk+WatqBGu8nMZrLmEjg/xyfMQFQe7+9x/1S4iByQhFKWpDv2NT1j/KOKOrZZRN0Rk67HrW1m8H
V08vhNgp6f+0aIWOGoilQMJDjhmQhKcfBw8fNQO+Cz6ORF1nxOE14feuHJFBJF/RcQZ990ui8l9e
ItheXnrqlkPXEFLCq3iTFn6PxovxqVoudn7DyZ5CD7cDp//VrXnoNcC8wOEKIYAj2ioGgmWIlzI2
cxHBrSavcfk6LkB0vzArfvlUv/8UtHqgQQMF7bVHk+RNO9moQw1Ck+WAG8GSL756Ndfr9FPwv5O5
OtbetY6pauhEfdPOKKW4JI+RlytqA4/HZSB/sJ//+0k/3PCv/8Gf75Wee7jzmtUf//VmfOyN7R//
dn2nh78Vtn24M7Vq/+c0yI9/9HSIf13X93DpU9/N+v/15B/hJ/3xJPs7c/fkDwf49Jr51j7287tH
dAWZ339A9ahO/8//61/+7fH3UT7M+vGff79H/6M5jVbh4f/+x1+dP/zz7ycR/X//PPwff3dz1+Cf
/b++Oo3S3q3/yePdYP75dxKH/wAI4OSjDcwsxJanau/0+Ptf0fAfKEkBOIX/iMUmPoEfW4W7Ov5Z
4P+DQloHKwhUrACfOMXboOzvfxfH/ziBck+OFyeuAbx3//6fx3v775D99yfC2/jjzz93ND6dk/hB
EQrekJSsZnzUWVWqkslDJe3nJZu/lfbTTy/i/z7yWk4k48ozkcXIIGrmvHb50qevCqQfD73WA9TI
W0adCwUavOlbLyRvpR++rl7359ir7UdbGrRocRYHbwqXa9CBHdJRMtlveymrtQzmD3SQdSoO/lh4
KgYI6iUJ6DMfMjmtoj8JChXEHm5OfXFY0ENzsbQe6sVizt5ve+7TT/1p9KBEaaOlSh5g50138IFf
9gmJPm8bfHXUofA6maLECWTuRHIGMt/d5ImX+hqfey+Irp+ffIGVYIQkpsSNtMvLarnCPfds23Ov
dElx6+Dy4Rl5kNkxG+5kvTFyVjGJz6Y1stHigA684GaIW3sf8hoKik2PvdZU4qJMU15bebBzeI61
8IOIX6KtPPOy1223tJtQR5atPPDUukvFrX9dpuQFTfVzg68iMza4kfUzXgsL7juNZAWumNveyDoq
k6SE8UaAD4mkY6JTNKeR5iXszXOPvQrMegRsK1JUHGrdvSmDsTqLtfOKbU9++qE/xSVEJUoPvpaH
fp7l/dI31fnAg+wFsfJzj74KzEhGwqlxkIf4ywL1r974ulchWaLNCyVBDDsNqBT1fschnvMP297I
KihbECU62mKWwOziCAFzkDej2/rkq8gchW90V/fyADEBmmNdXe6m1HbbXvdavc8gkIBPATaHNJNY
UNJ6B73QS7jgZ77luhUHEoFlqqDrPqC81OwhxUGagRqz8dFXsZkE1kLMhdE1vxrsB6Vf1ar5Yzde
Qwyh7EU2kszyUAMh3ED2lfetfpXu+c+xV4GZhBBSoAKPVl+03SrRNHdMxeFvm6bh2tW+S9JhcBMy
VDxJxG99gjQpkhF9uy3u184FS+OhwztK+KEc6gIdpNHZ7BN33Pbsq/iUarZ+5eHFBFKqfRm34mxM
0HWxbfRVgHJ0XpiWN+UePve5F027YHzYNvIqOqFa7jirDT8MNhqQlI8eQmQON429trdpzcKJZGl9
SIG8bZz+DQXHl4yCnwnNtRIUGR0KZCN6ztFsizpRj4IPbfR+24OvItOM1EDlgQdH0fKiCVFvRY7z
dtvYq31zTOH5G8R4cI5hIVr8iEavt9uGXgVn60K0frYYuqeGnkODe+H17iXzh+de+Om//7RrCgmA
Zz9g8IZx1O/3fbTxqVcbphuioW+wnx2gytwxSJ7yBISFjVNwFZYDVz1IfQzTpCPRbmBedEiy+eO2
972KSlkS3QrbcIjZZSSPqA/N8VcKxIHednpbA6ooVUaj+Y8f2GJ2KfnM+pdanJ75mutUHvQBqC2E
GFmR+cJU2s+bYfmw6bWsW2UhOOCQeizswJvpGyH2qoz165JOP/afNVpPedQ6BxLYYQxd8o577iPE
dMGrOnD/HHwVmmXb1TXwsfWh8tk1BNm493jTsG1XXrf9ZYEhXlQ3DLfBx746h9Bn29texeUAg7xu
rDBuOXmQhZG9s2Lb9FuDKVojcaX0BTtM7WHikAumGw9W62xeUEU+2FeSHTwojvZh237FhfZ1PQl/
fsZVWJZa4LFNzA61Ee0hJUOWq6bfdgBaa6FbgjxV7WNwXX/NmD4w9hLD+JmQXENFiacBSg8jhtkH
Zkqv/QzpAl9tm9s+kmI/L98eDIj0lGL0EuVFBNBtYNRL9tjPPfl6u+yniliCoHTVHTZlAUYHvNg3
Te91rwzUo/5km9NMkYE6QDvyCbr3dFvsrF1jQeJsggAE7AM1MaDvRwAtNj72KiptHODuAD0l4saA
2uVNOcy5Xufl8WOCr8tc6H2PoADC+27Szst5AwRslZFp27Xk95rXTxs95w6eQSRgh2BGKQuUAL7T
UPhsOyevMSsx7AdHcN0BT/amGymmx24hycaXvjrLApJbjgHDUtiTNMpRjTyIZXgJXvbMJPeypwEU
Vek0dgzU56QL+B5MSYOySsc2hSfQ0k9HR1NBZUxjEEK6hKkQFAu7cMqqbS9mXYEK+spWHqilWAz1
btFvE/1lU3Sum377BiXXqqLsENYEosQpG+HxnaYbR1/tx2QK4D7PFNasecmZLPMq3XYI91Yn5UpB
GiM6jMw7vkdvq1xeMvd5bpqsAr+fy2zqMozcEMVyFn5zFvmxbW97dVJGZQwCsdOuKaYeVPoZynHr
Xmc88GNRWRM20aAUSqUGBKbNHDQh437M0o07xNpojw0ygWNbh8HNVT0fm3HboWqNxaYB6j6Qr7AD
bAivtJTXy+ssNf7zOtK1O4zXp4tLMwSkguYFkvRNxwfQPZ7GeRtN8KUfepxNUggkfXMZlmy/ZXaA
3f506KwzbcogjjoAvHMBiDYk3y90Sv31nE5/KSbPoTe5CJtZxzh/x8LhI3yXxMaVbxWKDl6+AqSK
04uO3vfpte7KTcsHSoJPX4iDWML0EbbJaP5Q2UPLNk26dE2j9mVE+n5AGMKY7n72UYhewm0HY+CP
nz4zQD9i8Nxp2ikC249AlfvUkk1ZJHT0PR08bCg8qroWg1etvqOp9q9YvLwSsv4jZNLVDimzpB85
aAsH2y1pPjJ3NBVwF5tm99poQlfGg7s2zq+x6LvPS6nQ4RBSG7ttc3xtCFd5HpyzKo2zg+S3Aibk
PH3JTveZ8FkbE6iRMjkOmOEg+pwxmN3t6kZsy64DbvD0m6ouGWk/ncKnOaJf6M3s9Asip+ceexU+
Mw/jGuoZrCdteibapTuiYegl04bnBl9tZaIRfEhCrIOzCSBxo2hYG6BohAR3016ZJqvV0MOi0rlF
A05nnb2NSefOJKNuU87qFzlbjUUBmro2KdArkIBDZ9IvDVxmtr35dVm6bxbmhJXg3c0BPyMCRoRj
Z8ymsw+AzE9nDG2aDOQZnpxElpDNe6K5noKYbIyj1UG2h+4It2N82J5Ey6WQ9oF3QfRu2yKwWh2t
XnQYTB5WdP9DTNHF6LZpDKBxe/pSbCmDCUAlXHpYtmMhjIKSrPG2zcU175h2qibOYXD0OJ6Bx76Q
etNtKl2TAyWAgUghY7sQ6fBWpsQvEjbT/aa3vRYVwpzID8rW0sOYmfHKel571aGGd9g2+upwn3ga
fQwGjEC0QVZ7qE/b83nq4o2jr5ZF0aK1qe9NUlQjnBOz3iznaP2cN772dQhRbZxvauxAkCjuQlrN
B5Zwt/HZ12sjSRf0u/dJIeCrdtZXi184pFe2baRrDKQHj5+sbzvAJq1ubrK4WvZy5mbjs68itI3L
ekaXalIAQ+DlcTjAyJH5L03309z4U1H544SxFl6h7XRsY4Klq+GK31M0PL3lQ7igN6jjBVC9ycYF
eHWSSWAPZrRHTx67vX+JU5OXl3VVbourtRJLzSxw06zwW2RJe9tFXXgu0MWybbFZ2zOQloSdR7E1
oRMUrYU66ZZrz8Rk4+6xWt892C2TmWB4eEOooiOpv2/Q/b7x4VfTh/pzmoLxhn21Y7eQ/zdXekxf
Mr07RedfzJ612leGyBzyCtuqqJv6Ihxid1Z6ycYDx1ohFHs+mi4qxFUcAfAQqzb4zlRNt72YtUio
HqsatBe8GGdsA6ASVWcQY7Ntm/bv2J2fUn6ZN4RoE0bUNulsCjepJO+TJdm2Wsarlb4JZ2B5phK9
9WiIPbpURocRNIRN6UrAvZ7u3BH0erxHf2thuAgK8AkMmrMBWdi0S62Rg/WEhLxF602BVhO3N94J
IZPE20RrsF54+uyJ6LqB0wZzJh6DMxwL0t2Cxpdi27OvQtXBsnxIrYdgQgvoGxZX1X4JfbVtpV9L
pdFQl0LoNCVFP7Xv0EgeXdg2Ss62Pfr6OCZEq09oh8Iz6kEMOjsPDVfbBl9LhiqA7ZgHf+rCSnBH
qlDYIxyNtmlhoVF++k3Rm14vInFJMbce+62LZHhEH3S9qSQH7fPT0UXE+1A2YVL4JiXHpkRPO5lD
4F82vfe1dKhlJNM8GnA36CwMK1IAriR1L/mjPbMArwGDIC7M0m+zuAg4vPLgqo52voW/ZCD13Oin
//7TIjaWGl2np37RCL3J70sITfcAYmUvmR0/N/wqVlNqIzeGmJI9StuXICQAwtG4l9C/z42+itVA
ZqZxAtHU1UGSw1arLkjKXsIXn9bCv9j51jzhlIMwBDJQUgBIMORu6IZLEbvxXKgXsVTP/QKriHXw
T15KjaUMlN35C1q9+tusyV70CXzmN1hLiWpQ01GZx2/QZ6q96UvZ7pDEwuTvqHbbJv9aUoR+wRST
JokLgFKT84yR6gu28el+U2itzSTasYbNeOvHRZLa+kz7NT0Oxt+Y/F238TWU1wEB9LpYlpQf0ckN
R5YxKbftJGs/paDCg2Pbi4u0qikuIyU9QhfwOvD5j1P92rhExsLiooOpwyKSHICNrA8Qcwfb7jvh
Km5j5hHwAOBpNSdsOrQtGpKBl3hds+afz76KWzDxWDIsuAmSoWrOVA1rmiXWy7bD9pqjz059LLSW
tJgB6d9BrZiegW+6rVSVrtVFvimnGiSl0ybb6Aenh+Ryqtr5w6b5vlYYGbDiRhBD4gIdzcEBeJns
rDc13XZiXWuMRg88YdTCEjhcjDNMudHy/agrFWxTAII3/XQzcTRB9/+M8Yd5DiJ0aFN6LMeIbFxr
gtWZGAaHom1h9lpAjmE+p94AhpBU4wsnnNNT/sV6v9YaQUULj9HTrBxCMVY7iRrZLstU9qYBZ3df
Ap6YWxQTq20htrbNG1Gh4AEVtAhRsN0PUa9vFFqXt+Va1yokXNpAwS+RKKpk14HaE7Gdj+7RbcfY
tRIpcUAxeRqH5BmChI/Y1cFGaZbo/bYgWN1nY0yYOXI4Tw3eNF6i7ocO3d5skwf+wmVE9agXroqT
IoFCBsAc9A12O6xBYbmt0rWWJPkoi8sKS0/RNcHyycId8XsPX/ptH3YtSRJtOI1jTHE/GZ17P7aR
/yYC6P+FGHjmQPI72/2n42BzgpJQAtOYIQAGcIQ7+o42Um3bEdeypNSLCSPtQIvMTKo8L1NfvTeY
qGTbtFwrkwi6uzT4eVkR9zbLSzTAwRgS551N03Jty8G7yKaRVlkBugNwLrLxrrJB0C/bRl/tuJGI
05YBAVGkAxrqiKXZx6rX07bc3FqeNIAEl/o2zAoadfxcz4A2VtqNG+fkKmDbUi02JUlWlAsoO14c
NvdAM6rHbW9mdUie0XOQwcsX7z0h8ycIwkyTc4g3320afi1RSigTWU3nrCAi6Mw+XmQidlmZzdvE
C2sZUey1g2NAw8MzZvGvlTBZ7sFNe9uUX2uJ4vDkiNC2JQzzfOAfAUHagyHzOpuvHwe1NaNc1THM
aNA3XIQgZOa28ciZNjLb+Objp8eFeghriW7l8lQPlJeTYeEF5CMv2c4/s5StPUAbiZa1SvRlwTTO
xokXhTfALkXb1GH/xuP+tFLWrMyalI0lCBmedyAh4XdN25hv2ybl6oTch8Nc2aAlRT1BTpiMPCji
EXWwbaOv4pU6MO6QsCAFyxr/I4zPJMBybHjYNvoqXsHKDD0cjklRNrM72NQvj5Mh/qZVGOSFp5MG
yO+eD5ksi2oAGJX0s3hLQxHeb3l2NH48HR1oPODGUOwpZCiDa+aT7gOu6K8jaPwnnOhabLR4rDEJ
CF7F2I3uSwAq1UVJvWVTThd+Tk+fPaJcB8LCMapd4IY4aX5TwwB6UzoaXrdPBy+bCXxMNZUFjYk+
+LMrgWRibNMqBu7HanQwkWB5MIJVNMb6AM0/P05Bv00eRNfSowC83ipeYlKYVlbLeSd19z4EpG3b
GkzXMlT4O6FiV4Wk8KkIIfiYJu3vQPT3NgUUXcubOOgbfhfh+RsQz/ZIIZefw6iuNwbUKlxFbFs3
ADFZ2LnvLhmczc6jyr10qfrrVRhbxdMvi306oHMaYxWerTwP0C/3SSRT89KN8DS3f72z4Rr/dHit
cVOb1USKlNm42pXWeUd0udlCdCcscKISumy6r9G11gli41Q2kSPFDJNWgCTDAA1G6nVeGj+WhrXc
CXaWsOutFizJoQsvvKiK8h539E3HP/huP31NNbRUGWmq6gj87RRdgEqTfISrUtpvOtgDq/R0fJap
2bjU60BM88siDuPpjOth4+qQro7GhgSRaqgajkpUEqRlEPXyRdXL901rfrraayMbs9pHc/uRZq7f
GxYP+4YJvm1pS1d7LWczSeqgIcfI4nTJlJyOHY+3dXbRtQIHNs+kJGFcHuO5BR434CR5jMa+2pQw
omsNjoemAzYIU52JgHjtHpjq5Rq+M27jrF8rccahU6pMgcmgOvLyMRjtldGi2jYr11KcJcxoDTBd
fzZYE5G9lpUGTIQ121qjAch5OuuFbcNG2LQ7m0TcwzkAX7UFr2TbxKGrmO1APPVKcGDPNAf1A/oB
fStCM20SEIPd/PTZlbAT5qUjsFDQn+cpbh8lnYavmyKKrgL2BGOfmrrR52MYyd/gq6YftGlfEm8C
NY2H/ItVf63GEXCkmqPA6nM2m7C6jJEtKv0jNWBTtVdzwCwBZLoZuHepYeUSXYtpIikgzuFcPk4w
NTwV6FoOd3EwRZW2PGdkIeaaAJ45tjsi4JNb0IQw/q1rpxmky8Bzc5iTuUmCC6ZAa2x24QJn2ILX
Yyi+ERdq9IUtUTL5X+npnzgcIOtueZe4uZcXbQkw+TVl8GO+iKtUV19ta4HGzLUaXP/e6zor9U7M
xkQcbO64rL6RAKY2JdwqA8UfCAi/0wLmt3XVx3JmUzfCRIQwTDo19+Ub5Ufcwd3BLUm/G/wxNXs/
akT5To+AVFwr1G0XsufQjPJ3tLMClgeTg1EO3c96jvtPsu8lO6IroNXnWQr/w7yC99WoQO+VEo4P
lNmlO1/6KIOs3yOs+xJoGbY3qfKzrt5NfQQ+n8rGoGt20+TS9KGJtN/dUBZ33pcGYOfA249+A9h6
roCyof2uDVgFcHdoUjHb8xFjdt1+6ODq+W2RXsy6fEo7uArAs9iVHtC9sQsoUOcBjoo9UjvlCLPE
cirVDZ9hCHTbV/GAEVLYxsNPUMJvL54PFcQD8Rs+tILfZAGYdWcZ7iYav1AZqbkwg4975wJzNnkL
DK+egj02eLUcWTzHw/VgQ9lJmJxBZ/AeoE/YxO9MRmEIksduqfQZ8/yYfAVTdh5gYAR1G4WZs2ta
p5ADcfE05SbVALPuoasL+2mHlrw5DC/Bbh2RVvP8GV5LpWtpzI+gSkng6Tsg02IUQ9q0TOqdD6Sg
vhvDYZo+2jpI2ceujLuxBxkAvJt6B96gAyyBhFXIzhMLP5Df6iGQ/Ls52X3wAkLyJYABfELwz3YJ
G7k7A4g5lP5xbgByJTkHHcGHPUlL8XMP4MhWJWJiUjb97g0VC4EUhokjehM7ODqQL2QxwKgD+beE
y70Ptgp5gLmlbPboczDdjnENFHGo4arQXrazOAUY7QzrDugnh1vEnrVqzNxlVMP5qS84fDFNeyAZ
M6G3i23IynZP07qZHgPkG+y7tKnmetgbZcoEBOHqa+J6RQ98MGmXez2sXfd9R2tz7w94R0ClDoGu
8PIaf75ovbahV2hiH4J3aYd6p5/j3ihvmySpLyZfeG+zAOYSD2oaFZipDr8QmHx8H0YzBfbHr5YP
kfCn6qGCT1x0rGjG6JJXMH/oymsnlRFXkxFzNFkw+8tMVF8sTHeUuI4WloFmDZrNibwIZ5yefR6w
OkTq0HNHa7YPymRSFxJuHGO3hySv4t0+knMyfU6INyyPjvSj/pgMGaE8NwxJZC+3gNEvt8wvsR3v
JXYGGCLIiQq4OGD1IK4D/xplRl2MqOP3wRlo8SBcHdHqmAxl3oA61H1H+5ae4egFIovRkJADzJLm
MGBMg/Hk+cC7r3VroF4oHA5zIDmDICTgnDK0ma2yfCFR5+G1z0BcfYmxlGbv+qCdkq/hTEwV5NnY
9BGebRqn6Ls0fahua9iPd1+cak5+M5GLtL0pPR64u6kaOVwq+OxpWCaU8diDQNVpkKJyz7Km9oup
SihkAmLuQxFcidH3Rh/mXiDTj/s+LUPoCGQA6+Uvzk6zd6CRSKLvMKJHGJ0PqsqULCjsCEThe8HQ
33Qjty3Is7UbFzjWAlH3noHM4H3DZ7VTmacujesmx9YwZW+B7YOT6mFU0KTg39DWTd94CIsNzGbu
4GGSgwvvAnsUnTakA1FIJ9WbhIWk2wcmXrxzuEoY7Bc0gaFPTrqpfJiFHNmtgHGKfaPKDiBwvJsq
updp1PjoAUzjtPqIjd5ykctUNNWYswHwxvO0i5bOQVedTh7sBLCVIvANPC+CaUctfLo+RpmvzJnX
B8P0BRD/qCW7LoaD+ASav+vMtNOT88ZbeALE/HrgTJ7APF7t73wcJ8W+kksGCuuglH9LWWRs3sq5
DjisYScnP5PSJou6xdmeS5hygJnJ9eVM9UIPkz9od4lKH6wa8iBoB3uEbNiP5hx+b41MgRZXc/Mt
hn9THedtxiYkJ1nXR5rnloEIBNgzqdgbTm2PJbssXXQH+Jhsm/0ycuNPOXpveniDtgHG+DzAwnp4
0wjBYf3BYBIk0mPrj33qHfwKfnGXgWq9YX4zpeOJV50Nc1At1+Gy4FvB38TIHgICM3v/n71zaZLb
Rrv0X5mYPR0ECIBExMwsSGZmZd2rVBdJG4ZKLpEAARIE7/z1c1K2u6WybLW/2czisx0d0SFVZSYT
1/Oe9zxFmLc0sNrmjcCXC7CIO12u02GLAnfnhqTHtEPv5Eq73TZD5GvSwfOySW5MN5cfigBMLwsU
00CXV4LPvhVpHFE9/crmWcKUtvSkmVMTLM1wBtzZHGVlEBZzd2KgzMl9OBL0DpSyV5NMuVlxpf+i
im1auz0CaDf5iBUwpCqdmJLBPqRiHMXBCzfVGkndFV1f1m5z/qKg9Rqe6y7e5ofGbP10xcK1HcJT
Mr/igBzgKwqRl+4wH7fqEUQ/DJCM9kNMfBbxCJGa2bpQi8zdbdDBxzFeY1qmmlr4FEoto+pVS3MC
aSdj1JYH1kagqWSdEZ285GEHVFU2jm099QhtB370DHHIKpS5BKvFAakUYHW6n4N4wpLMWMea20gg
aP1YyGUQd1tYhxP4ATEi6zXoFEPZIEoWzwTwB1JGcHngSApGQ12VgCKkQJAhm1o2LbbytOUVHz4G
yzyVr04XrHfox7DzuKYTqvH6g6zBktFpMBsdPZNJ6ujEZGpxgUkLMI2CFtnkyJAiO2C/XY35tuJA
yNMJqCF9AcSLF/cozkbyndp4ByjgBEJNBxFWdKqB/AUqa5UKEEfcecIKrp/MNvLmc0yBZVlT1kQL
qEpGeiI+K15iG0ipEkY9A/pUANNTJgHOPuniOIA+tq90oVJAESv61BuAk+tUTWEFbEqHzHcMrWJV
8VfETBvTTCG2U2MdnHhA0F+ADJgRJyiPa3GqrHHFsarGHk+wXhdyiTMHS54ig7Vx7zbky4PMsSEi
7j2iq+t6v3R09nXKehsVH+wGKvkd3grHIleMxvYXyF7v6a2wDNwxgHzAD41tM7ZZIOuBmEwje6+4
b8GZ80eyGEP3G8P3gwP31MrHIa4Wj6bEvlw/FFvs6zFdqyCyA6AMYcuukM0fhHfhqmE+S10ntxo4
l1Jwo7DEmgE5uB1i1DVIAMvUWOA5ZqYYuHKyL+PXEwaAuNSFYLqp1GoUWM+4xS71vK1FHJ8vGti9
9yXBevJ5a/HA7mo/8Ommam00XS8wtlTnsELFaLfD9XlOzoem98MXAqLdtAuRXMrHdBpJ1Z4B26DH
97VD7Ma7CKbE6h5cmmgEuRKtxOtTrfq6O0M9tppJmoBl2z4BLBSsv242IQ3ZRX5axJxSFAnnh1p2
FAd60JgcP66dngEUsKU2aA1VVTAi/rpwI38lY6059te6tE8zFhE8HyhyiuMZLABLkNN87rqLZbNm
+xTCvHe34qrFL+PxFMM/DWN4u7Qjmh8i5ZV8VAowEAv8E/P8KqhlXX+gSJfSNzVECGBuNebhp7Lv
MCezmheSozuIyAg9lIS9gvQRyLsVCQELLk9zEPKzJkRQzxFF6GR4aA0dqpdV+gQfH0t9vd7Ec2NO
bDqzDs1VGaxgTdCympv30XJChzgn4vCoXem6Sx9WS3SYRlXXD5yDIlenUw1C7ZlxrO2wCvTR0wg3
lrsZi2mqD71GpHCXTmGTBA+V60r6WpthHg/Y+QCHaGCgIym2xRijkmja5yGITOGlZ2MhnxrXGACL
fMJdTtSYuMcFaGNzxFPeMAn6LR7Q1TUKHMkADJsHSM9jXTSAD/AOKN4pmYb4Pij7hZ77qWTxmd5m
Y9ALBpz6dWS2GtAlu2H1AaNwXXjWNn5ssduURQ+yqO7HizCcK3GPHD8LVgSQOWYodwlJRnYPGY73
e71MwC5kM0OS255tIMYeXG+TeBeCHlf2oKVrNu8Q1FA1lzh8xtN5nJRE7Gw/luVeR5ih53ZrRLHj
bNO47MaKdJfFVIOigRndqvpCWTYbeEHIXA/HcB3GJKe475rrCear/jgCwSfRCWVa0GtGvENxFjel
EtcL8NXRpQVrwuRcBNrhzaINKQY8BfTyi8KLuv1cCpv078eYdOQGYGq24gKHVhlxU7q+9jvfD366
FDMV7siKbsCaT8YpPCrmyXKJDlIkUIBeMTD5sW6VW/aJ2qbmocYsRvCC3kh38BEuNTdi6pnD0SrR
MSAkoMRLe2Vq4NiuJ4EH3ZhsBP+A6iNfSxZsOex8qlFZEayxROomFcHPGO5/oWzHb4Q9bjsStJqV
xwU7ItJbANE5EYLk+vG/JqK80eU7WmBeTb4CIyvsLlBeD6+BXv2vNQAg2xnSyjflS6BExhjnpO3I
26pP5550D2viirv/0nt/26wT8813YBrOx04ock4ro59PJ+afFLq+OrJ+oP+8bVMtZ+LLdVX10bSm
cnrHxIa8RsJ8ceTwIqGFCmGOZT4IGmDYrxY+xhCZ2q9K1rhr6bbk1woDaYBgiqPXtmTMSb+mAfMr
YKUqQRtczkab4C/0jpXFgXYt2By6djRODXBS5VUAImN/Xk6KVBjWPWpi4baCj/b3z++kIP7oA75R
FmGWXodSL/NRxrg+7Ccvh+WsB7L2SxsOpM5rhKj8rBb8F+P4bd/s0tVRMPVrf5yQexecAyMgA55H
ioRtLtsNMkzKi43xHGpCkIxZxeSJ4Iw7GeDvwQrkV4odY+53hA8ByJum6IG9txHll2IqwIx0DTq3
xh0b6kACPNN50/TXihqBA9kwOKC9kJYMVo6/gWFwHq8R5lLh8gCeRnd+8pe1SOEvatyqd0oHY813
ZmlBNKG+WkE2nLHu0EMtSrocQP8h84NFEDwJUiMmWy1pYQoEcuE2i/v7euiQXg8hptvKvsrCYu3a
nALmZHe2DECKPWfJIqdrm4gSeWD13M+Nyr9+pf8owf4v0+i/S7D/D3Pu/z9MsD+1z/11gn3eWiy5
nz99G2B/+onfA+wF+QV42RDJE0RwUDNOppPfA+zxRww1eTBXwhi0kvAkCP8eYE/4LwCbJ2ghJ7ic
M4RI/Cu/Hn9ET3nzQLrHwGOAKfFP4uu/Gtr/PSc5IBsc8fpA7KHghwz9txY5EgLpOWBzxV3/hMvV
SZgthtEgLQJs75kdI8h6savQmg9Vp5FpBTJxzkkh8q62sUtnhDK81o0+Z9MK+cBId0uwOh7GXogp
lQCsAqUahCMwvoDkQWuMQQWkEjhRsCiAyoUL6qS1lewSJ6/xUifT+gyBqUU9kk32SYyEPjadHQ+4
nW3nEGiXi2JxOFN55wFp7wTlO/DNrh0ZunH/36P7LZ/htEL+fHQ3/+P+1Y0vRn3+bpzjZ/8Y58kv
WAMxUDHCUcGnp8rgH6AG+gsmAAGsgdLfkAv/HufyF4mBT2BegshGgBb69ziPMTsAfZASHU5oGEFK
2D/ANGDWfLf5cAxtivkkIwlOD42pwPv79ojgAkP1Gpl5xweexBca1NR13w5i2fZ1bfQDnKJ6RqRx
P5eHrej1tO8RHdOlY9+Zix7bB82joC7b8x4yB/6iDKfDSEBuzdRYqU/bSIFvhn87+hVgaGfzmo2b
xR2BjY8NsoxpFs8FbrsUMrZGs7LyzRFU81bkBhPiEc0VLWi8K7iG2TRAg08VrOE4y8caVQgwKZHQ
UqOVr77ClaQvUU2fsfvIMS50pjRbUQvHLhJkdq2j6xq63RPB+dNlZEwsCOR2CarMb33sdkUbT69y
5DEookGzPHiw4OxZjUMxkKBMsOm6q+xY5sXUuw734yp8qaQsftUNwMIpqwbK8gnou3ew6Rpx1UA2
k1kdtuMVkr/keK4HtC+mq+uxEVq/WAvkyUbjPWR/XaW27FebESAS/X4gUMevMV6HOe+hyr6zGpzU
MxKa8cQshKAEtJu/nTjCvfMZQcKfyNKgWA6dnfrMMxg9doLxlmSRKAKazaFq5rxFd2z1sRqa8AY3
zNClakvga8DN307XgKGx+dCr2T/3lk+AhctmINMOXZcdoO8wYDyAp1izbFLSXkaqgt4BQLu9KuIp
/DTjnH4TI/X/pW5KJCUXwJRhuWzHeUE+lGYkXcdV3xgmhyfIAHWSRS4JVYpQXiryCqXtly1eyjXt
F709lvJUU5njYkHJQvhR7buuagHXxcFEZSv0iinzjrptX0Ydj+90DBBl2k/bxA+QfbronLGqokDb
zcWUwRoibNpx0t8HUKO7vaS8uHJ8GmgOrmf8mhi3mWvwRun9MEVhcqnZRMWZGyNa5xvbki6TS1Hb
PLGLKfcG2oO9aBMq5iNMar7LJrrSGRzCoh/yfsCdCT0FqGiArNoNqO5MnWT7EMTwIB8tN3UO45wp
DgGKYFdMWEQglkO/4XvDBTE6LFCyLZqw13bLqrYf73tSxaDdFfH8mdh5mVIRCAT4gd5bTZfNAAy3
psPa5RUya5cMoVzOoZCJKzAKnNN2RHB1T7NRzGGcexFNJB9IUyhkozWdzBNft++KeUM5qGuCUmYW
OpxLwZamyYeRB0UC2MqKjDa+1MHzAI8+eN98CZ68muY5VzbmT8k8h89ymgGLR2hKE+Mbt5xhahV+
h0Yu3B+Tpfsska0EhVCH2PAarXBvtH56iZt6ukX8x6LSdVohuBEEPn8BsXSS2VpTrdJSnADKg31d
C+/HwyK2dck2VRdQASS6uYgiLMci6m1mzMLrk5TYfx4mVI2y2WzJpSvlioxT3WHaxJVaHiqcLa9Z
VKBGgm27IzmLud0j+SUCbbVcY/CrW1cercGnzcmACJ50HBY0lreuhvQPWpTDaZJ7Ge0DMoDoZ7FQ
Q/9nXp5yFQ3EPzlu/boD8jW+glJEXBbEHORsuUgxZWh2W8CuEXaOLmjJw7yzYfjZ0mL81KDCCn7T
XKEAmwCWwNJVbCM5LCrWj0xriKe04eQdxyB01wI0YXCmSz4+h2KLelRzUezKPF2XMAPABiIIxGc4
+GZWaYpfOIPyCdJKSHK0O5cvKAIypB/UfEY5hkYB1s5a2qxcBApASRu0JXx6krZ7qKS1/kcGw9Ou
E5GIScpQP0xAGXtjexBROWwbH+ZdsTmyK2ghU5Bqt99O4Tg//xhCRE63529PcaeXYfwE34oJ9ra3
3TcU8tOI2vu8WyRGBBjcPhBZiMJpPo6bvqp06DNBdfFxrit+QVCRHXOU4Nxv56W/fB+nT/P92+CU
RgJdpAx7Pep23++xVR8BZCKibidaS87Bqp0+cKf7R0jNDAeLfx1Dbn/7pd9yl043+u9fChIkxGnE
5/FQcv7mpeARlwREILcDTVXZbGIL73coceJbloNLyKXvjJQ56o0diJAh/s0QBK7C3X+fEN+eEHFe
+ua7ORHCvkN4XePy4z+V43c3oK8/8/vRMKG/xKehDw8A+HdUntSZ34+GSfyLSGJckEQYciDqTteT
f1+BQgorqJQAT+P8eHJr9b8hvEj4S4zkFRDaOBwUIfb4f3I0fDtoMUlxWAPMU+L1qXjrq4pNSLGc
df3eI98s7TvO351wqcj1+Wm+4fcOH45/QADkuM4JJhKKOJDv50crIse1kn4/x+2xs8OddvWhSugD
tJ6LIQ5+IoL8+eXwyAllmI7h6Rj9ZvGpXZiss+IevWHRA8MmF5ENDhCCGO8GZsxNY5//5pv/waz8
87PEK+IbBlUNxl7x1pk5+Z77dcQrVozDLtB3u2XqdihPyJ9ISV8ztr+d/1jsQprEQhCMBPwvbtzf
Hue5a71uwOndd1ClzyJfgxNEYJ9C1axcz1tS1RdIBxseOKoy+6aZYK6a3+E3fZyYe29XcWgAgadp
PMsNu4+/CVnhdoIWxwY82Xs+2u4npsM/rdF4l+J0c8fXAXNd+Faj1BRQWSNLs9fBcCXa7nK1/W2M
bfvSxqh1VCHSVnnEgN0hDUq1/fzbUvWXi/PXfrTvHtnpDUhKMdkYJuHbdNelrEbaohy/18QDCAlj
T33RsoLuUcPMVRw0KCCVR0mCDM2c2QbDCbarczQXfoLcf9GWS5ANIYwlLWrZfz9s3i7meDQQQmgM
KPlX8OJpIH8j36qk0hXH0WSPMjAfd1shWpQWI94fh7EJM9G6bWcjh8ZqpNTNLLeORbd//xawd7zd
UYDKhMCOSYqNGpMGi963b0JvcQsbulR7FF/LL8i/5h+3FfHdmbQo8wQUd7u08lt92yhjPwSFf8CJ
csuLAGR0FPXnaTe5Dc+NJvweP+bOQ5gn9gzKEEIqp4exAPp6RIZPlmCG5NK1D+3WHlde1u+XYk/h
bXtgfVEFu1KgPrhbLJ3mg0FXM91p1MzcDkrmNl7StiNsV7ApfBFuiKf7Eg6ol6Qx+hqda3B4kTWQ
H3ynhuce/zwHbRG+rFs7u2scv7c4b6IYRpBl7ZZbJFhYmjpZrPveaYn6lbfwmYm+z0kbNhfc2uY6
hgHQpzikT69qO8WMoO5ddFnc+/pTHwzFk6+b9YhlqI52HYjYBzAD1n3ddMEBV8sWVodxJfqwFuEq
zlGQloeF6fqI7upohrIkYLzrbbub6sC9gr25PkTcCNgkksRcVh3pU2T5D19w2tNdWpOkuDb90D6v
Ze8vXU1DljK3dnBcrB3ms8L1qD2YsTWXEQgoXyo6r2cCRPDnRhaoTcdLYN83QNdeN5ucrwhC37OJ
GHo0g6pRp3NsyhsXaZ4N4AeAK80lP6+qobconLfrGcrEBAlDapqClFvY+CB4dUWI+racD8j0msZD
j4h9uktKN6EqFItLufVgZmtD+xeH2uhNOXK3HisH+9JOlzG+THg0wCTxOPRvGeDcaBDGs5xb2PdC
PZzbLvRHCTcUPiRP6knkaJLr1mPnUVc9OmwnOcDrFcp0FYIZKo7LwQQTCMR+CHTJDVVqLc9wdwuL
HO7O6OJE+gYa2AtYf1g0PLKS6zAvon75RNFOOaZw5Uzdee2JFLtpG9byaushWuSh1qg6wrFyV9QM
l/5xtcFD2SZLnfpuWPKma0i0G9H4ol74luBSuAgjtj1UQpyuCx/zuyVYi+qYlON83fbKfPHxyl4T
hBAgXbmDCawuQMGFm6K5gmF4uMKD01/8BHMkX5NbXGWWLDLlo0zkVV3Z+NdNNu8czqOPcWPri8DI
8UwhkigtQu9MZhPPbgq3WHiAGggqW2f2MyLz83YsxN0qp+pI4ItBmqwsc9ylo7PNARa4GqYvqhg2
MjMyfkiiyecVQ5lcU23QJCHbx74r20+Fbp6DpSwzGq0GdV5YHC0q9vk4xS9hmZR7uqglN2ItMlBq
kxRV+eCuLBKIDjqZHWwbCs96ZXcwVZwnkYsvZtaRswCuh9wo74+6FSxruacpDIbXLexgu4CONysZ
LwkFKcxKuS+1XY443ZPdVg3b2UaSd0FcJ6jS9206BXbfNia4CdtoSDkpES2PvJHjPMb2OLSJu4LE
2+xR7YAPhcrxPRXwpTUdvaWz/qJxRT8ShR4FXgT8IQiJO+pNqotF1y9duc1XYRNtXxZN1KPFuvne
x7Y6etXbfBqau7IyIo1ii5Xcety3iEqarMczyR10tfPIanGYocId+nIKMHFh3UibadzulmL17iRF
EZXP1jwzyOp7UaobulQuh/lQwmkkgJRKEVuKUxsgFjlIGfezUrxOk2SWDzTuWN7MzXkD8FyV4hpo
MKqsvzY+qO5rq7OYqQ+spgxHo7a5EBzWqSzUG3/ualJfF3pEpU3YCVWguDufqmHMW7Q9wIXTxsdo
nS/dXC77pjXqurHqblZk0XDR4AS5c8zD0tq7+Xoy6/ilCpLofBlUfwjpDIMiis3Po49kASvBpg/C
EZP70hztMJeARAzxHiXmXzVzcZZQ392Q2rsmZ20YHJBVP34ZSjxrGHJ0UMOC5c1ZPONYkboFWnjL
npamKndhsmyXbBHyrkH8zjkRQ5c3kunzGM1XTyB9VYcSORmHAPLSJYHRN4u75nPNI3Ezk8Qe2nbb
rlm/3cugLM+SYExR/xcwP0TLFmWbZOoS9VCIM3HEPsIosL430dCcm2aRL8IPy0djkm0H54m28Bu3
0eUwNBabp8K+kjizHhx4Wrddi1Oh1grWi7Xe9mQs5pvEmCHrYuDfpq4ju5KV6xEyAc8UDdslowXi
MWBeRaDI0rc7orcoLaLqg0d/9qHux02mzK/9NbZk9nlREsh1JEVfhhA5domCDU0sBX5/VW0Hhfzl
jEXdy9Rs51O7fapdDFtfoU3m8BHaNCleeixPu8Q29xIBkwc4Bm6jkWamqvwnO876UHY0zDRc70fn
S5Bplb/dKnHjqvkduqTpRefo5zJKPPTSrdtVjeY5eiCWfUlIBpg0nI2Ti1OuTZ3ZoHsB+8rf+GKR
xyI0+SZRv1PxZ0XW4gDE1LwTJwOnEXOT4XF+tIDl3G5rA0ckfJuvNNb3ZQOruwQmyiXAB6MgAnFs
7tWr6BwBsFQBZC0reTd6s6QM4fNjZkaZ5GU7sCiVbe3T0GGhMkyMe72OqcAd+wXGwfETDA29yWAj
X6632sl9tWCspyX17D1OG+J6w+yqoBBiypwBdmAeVTB0JpfJ9ODmusx80kcPk0nGLkvkeFugbxTY
nJr53LRC3vhSIY0Eb/qdadX0UfpA3TTwu47Z1LZKXWwtJZfzWskP8KYA9UYKZsIUnVThE2aCOpoq
gsfFBE33iuABDCEJT937bSXVHQnm5aBcUcYo5DVYFB0aBooMw7dABvcUwSpJtmFI8nWBORWPJcKZ
TrlQuZRWSUxA+ZC1z2hdQocH4pvewK/X3gbbMoZpY337VAhYNHIHR393ti2y6dIVDKmHVultgtA3
6zbrndBPkW2gGVeJ77/044hS2BwsLUfpOVFt6nnvHky34axXefMRKuJ46t3HKuQCcmlh17pGA0bL
zuuojIvz1uqlPwgLGxT8/vpXYRJT7kpZRcdeDLC3+Co5cyUb7uVq4YdV2J+fNdaArGdD824Z212E
5oALV7ETay2EcR1BDcWHtV7Ywdpivui1mc9meJuuFKDRL3V1OmGmHPbpj6ubky/GdssBo3y7m+Oy
OGvKSJPc9V10oCd3XY95T/ZTMUGU9LWBtGuaTfFsNBucQjBX3WpaiuleyWStcjSXWmyBAlV5tL3g
16L8ki1jLB2swrbcbTjluGykWGRaRDxe1hDil0PomuU9ma28Cjt0vcm8GJCEDGM8RJ+0iprKPprY
LJ9jXK1Q3ErWdwT+TpkPxvkjelAlzzmalh1q72H4ovoFaziOSe27rmxMdTv502LQynHlGdYN7MJw
/eO7LNb2vjMYEAfU24ProVuQ5t5BNN9pCkgWJVX/PqiofN/jdwMQEAqbCzSN3BHcEc5VWw33jdqC
g1nNcBnPXQ8vMFKRcKDe4PMM0aX25NYVCU++g1cM7uwNFqwulG17ZLCuMpw70bCQ2WKZxJNBpkE2
+o1f0TAKTQaKo0Btql/rFF+t3ttVk+J6aqsVvt6Ke/eKFR5JyKmKiE0OkWNJ8hACZGCeBqTqHtcJ
YisuhDIwwLTy4anWtry1cWI16i5Lfd9RP4cpvKXD2Qz7egZXdIMHcfKblNOUb3oo6nRRtDpMyHu6
nrxT6Isxkl/AE4tPiat4924jaM7SgN0gng/OwS9U1vMZOmfOunDFLWQJ+8fFYsOJpd6eB+XUGZ2N
HTNhhu1AkSySTzDFH+FUKXZuWegZOp48XI5bdVX7dcKeIOO0bHy3B6MdsUdF3P1KC5iE0mIqG0yZ
MXzYUG+4+3qH/EdmiIfW4r//9Z2N4Wvd8nOL1UGV1fB//jO/xOG1vf5kX/u3v+q73wxS/e/v7iTL
ffd/drAADevd+OrX+9d+NMMf1dPT3/xP//B3oe9hda//+39+btErcPptbwXCk9z8L+32T/pg+mrU
9vpt2fj09//QBlHllaj+CinoSYU7maL+0AblL5Qi+uc3zTA5Sed/SIMJfugU1AGfNFqeyClN9g9p
kP+S4B4PaVASiTiF5P9FGUTtGfYMKCZQmWMZvu3nHKmCJzEK+8MQ4NJSJblq/HnZbT8Rzd7KdF9f
hgio2JDoePJWylq3Dhoo2AeHMQgu4Hnfm/WliH5Fc84tQNI/k6Heai1fX42HeCXoHBLupu9lDngQ
BSnQHHRIfHxdEqALVDe/VwG62KDAoK7C3G6pURphK0FzSnWrp+AjKey7JlZXbquOi79noqqRWta/
QHZ8GPrg6Zvx8QMV8Wvq07dK1df3iNhUwqHIRORrLf8bPYjMUUEXiR0O9nqUzAhHITVK4JEmItcm
eFfB39cResbL4B4aAJoRAofLu15umZaXIV2OdQAfoOOGokWjHVOkSP/kS/uTAHl6jxhjBN5ViHnJ
27xkCJwtMl67/hABr54WHXxjo99PGmTUUdPzgLXv2TKkCby92aaXqxLdKGnUxYclsmce/f1ZGIwf
Kt99nJvm3VY2Zzh2ozcgLOhPhL8ffePwPWAEY6bF4VvnQ8DhPkKCa38oKbM4e6/9TqmiTJEjkdat
jM9w1YK7wDdTus3hT0pTmNrf1Wm+PiYIjnCFMICE36qeIdzJoi5cf0DDygGGXsyj4MPfDxcsBN+9
BA9DXEVP41lEEILfZvkKnIBwedf9wYbJxbj2Z7gHHkgrftJb/GcB9/Q6UAYjlCoi2LZOH/WbUSkG
gt20qfqDl/4VHTQO+oRSuzYyTc5tbA51ApumWg0yllWJLkPt7//+kwosbH/6qCSBGiTxQE9VhO/f
AvoCYmPqwB9qJnEMUnCseOuml2Re0QBqWx+cl8O8PmPLDHD9L8iHskaRujdjchlyHEcyYY16nZyp
HS5obZJxGy3HDe16ZwTFZbcXPOg/Lr64Kjp57brYXvEmlgecnI6b3hyUEJKGyuu0nhw5IBH0ZnTB
eIjKMsznMr6Z6nYPd0Px2LYDwXW3vIQQHZ3hbVwGoZ92a4103oIs5QMbQpYtia5gE0erHCvamwSO
1B1TGpbXWsMM6WM4YMLqcq4DQO9RM0HDE4EGHKJ9JS6zCh7M52AO6n0oywa3xeWFWTToEKHypAiD
nZjOwAqhu2ga0OUjf5bgEJ3qNd+uU6eRx1Fb4SwmsPe9HXmtRdLTZHt/MF0BbAiauLJRz1WGpeE+
xqrVzOp+qKQ6dEuyIHDAVeMhRvX7WHVR+Doq/jSO0Xwzoz0nbTGy0Xxn0Sxk2zWFghRk61Re9RMu
db7EgoyPHDyjZ3RNcd2E/60j5cdSn5QtPZ5hE8HpOerQ1RkmX/5+2P1ogqG2jBIztBZ8W29qrSt6
q/nWG48FpA8eTamGq3LrH9Dm/fr3L3TKN/nT8zyV4VBygy3sbT4ujqbSowToDy409RniGYIxSxYT
rKjgYtUyED53U29wdASN4e9f+kefUaDSSDCxYcZ8Gz0RoiOSuMFBjlJt/dr1yVUlFoJ2n0b95JXe
bvd4hIyGsIImWFejP71SsfV8MGHhDlsT3/IRQq0D9azEMYNt7FYV7te//2Q/eKioO0UcXWVw4cH2
8/2aQYKpAOgw9IdwUGyHlP9zsuD8j7bZvHDkCn3B2WB+lpD9g8eJF43DMEYl+PRtfv+iQYv74wKb
1cEiWz1Hm+Ulm6s1pWz5GQjxR8uygE/wtCxy2ATfRgdzhCHIru48mkTca7nWn6J43g6SQzyQoMrw
eYHgOXzpwh76o61/4kP44QeNGBZkGcNW+HbIii4Be0ti3CDkLLWcXwnI9+hA+ueDBq4O+H1xSmYY
pm/2HgkS1FAUjT+0G532dGuelDd5uzqTCkMeHCLVs78fNl8DIN9MRlRx4QcTAoZI8RaqQEjnt8UH
3YEOkj+L0mQUfTWVklh9V3O/rkuVBxE6YMRcot5Bvf4A2XM3D6LdczFvqLg68ZPI+x9/2bD3hDCZ
IFjr7bgSY+CSpqzwZRfhfoiRi9kl6ycnP/ulMWm8LcGOheMtl/T/Mncm23Eibbe+Iv5FG8A0IZPM
VC/ZcjNhWW7o+yaAqz8P/s5fZaXyU66qMzmDmpRthYCAiHjfvZ+NDQTz64Vd35l3lxYqFvm1eW87
Qn89rW26M1Yr3SawZPrY0/IBCnet08LCnfuCpTjy338I62M9fQYGHCh2HHyTxOnlzkKJWIGsJsDW
fMS28amhMPL+EOcuCVEsixdHLV073aBFIh3ycJFNELWxuTN7kCE6HLqd1ObPkRpdXUwe/E2MfXNR
f494muBDlaqc2nJmxKoOt2mojHd1CzS4KMdvnVXr07a1yxSLrmP5UFz2Fls5kpO/jJ1+m4t676bW
FIBD/TYW+k3UKAV/34AFYSc/3781595tE2XVqotfD4Enco0Z67NKS6IJiAV8ppJ0I43m1krj/5QN
/mtj/tIwJ5MqIxFFiGFsAtE1qq/QdYzyKSPgRcYXviJnto/izws6+SpXeesmFC6bIFmW74kxbotR
ucsH8Uwl5sK0Ovum/l7nbEwGrvb7z//YLUvkG7GZd00AbAC9iXmdDS6RMpl22znWjerkByXL97AF
qsC2osf3n9y59wZ5KLYGy0QzYZ1cqJySRKq0hQPsB+q2FM740hXTP0s85sChquLPUU4+ylWfTHrM
ziyYndGjVrCdo0s8/DOLNzBODYkbH34ObydzY3LDJqSoWgftMN2MlfziTsuj1qX3dhw+qU1Bc47W
8IVpcvbZOabLnWPU1R/y+jNXikEnN9Gug3CZtACVOCXY+bFkW3uYbD5+YZJ6pCZp+7TMjUOomR/e
f3y/E8BPPxGs51y3hquAN/D1L5BOczjpU8HzqzWK4fknJaaLIDKJdLz4iMnri1knv3o9L7c97rFN
URX++7/CbwTkya/AWdk1DcRFHPFPtYxVwvTKaNIHdGDDYGlz1A/a41hONsV6xUawM8+eZecPjWyN
Y1FkMuhHTCuJaW8nzqk+xZTsoaPfHWhNeYzw8ntoKPLdRMvFqMXkN/TSD9j0vbaMa6+tFpLYxmjX
j8oTmtzuSovk8ww9Bf24dTVNbhb0fVf5jZZmgW0gbtaMUfV7qRzyplw+DwkaESYDzQ0Fgg/R849C
WWZfKBo8H30VP9TZtJmN7EmCzfBFZd4jDD+kpGsf6bFJ38KH4cWyuCkB0l+bKrIFfUm2Qx99mMZ8
9FB0H6cWg6uT0G6LG/LJIyf1igWjT6Fkqm9SWzDx5Xd0MZJ8NyrNk0hmfTcrkTiEi3GHSdoCzoGe
F6JH+UVbXH2jVuFVU7TI8hcFcofjXI+Vle9mFQmrqAcapRrhyyaNazQJ2PcpVPwq0OBjV781UJ6Q
Op77UefKjVa11tWgacqBMvk/X/kxW2kO8lptdWydvOs0+w3CIOc66GWJgFpikY6j+AFo/33kwqHS
tQsv4Zl12eHARdIym431rPD6FYDYOClp3NRBObizV+dO5A2xug217OgsI5iq/hL47U1Ji+8Zxh0d
JJfB3gpR1ushTWTvc9aJik1mo/sN7oYtha/0qSptuBFl8m1o+EOBfHpbu9ZDURQ/a8K8+dWwx+u1
uQnrOD9obqr7GFfnO6svyxdT0Y3doJGxljp5ckk5du5L4Rg6nwm+Uhqv6skHcnaKbHbdqA66urh2
7Po4TEp/XIr4DkkFEA7HxsqWLqkPsODXqDhPJkm5F74VZxZwRMjsEEhf54t16qEzaYTYGJArVhvg
BHmPWZzWa7zYzoU5sU6yk28Sour1e+hyyZSMXz8go6vrQVZTFehZ8VWk1o4Dx4Ud9mmxcJ0DfPA4
bCCtFUjJXw9BtaIZ0hYNVSZheMi28+KyfM6reE9dJqFZHT+IyHiwO+tSaN65pU6sS45qWQZJJKeL
TgYY0JjUKki75Jg51k8QIB+srrif4/LeAlPjlel4gSC6zug3NxT9r7UeJ6gZrS/hH5uUzCHiHQsy
V7syD+dweWqsYmsnmbszw0u0+nO3lkYC9eC12/GmujHMeVhNjlsHRI7dK0hMPFzZXmaIq9qursD1
QeUQT2msXrDcn7uxdC9QHGPvZEN0MmssKeJKMbU6GLUNld5trYfphkb74NdoLKxZz9mWZZ/eXz9/
n0hPbi1FSgt9voO+G9nzya0du6KzWNiCcXGzg6l015rGcc3srBeDxAoAKbOAVFW8JKLfU17yyyy7
0macI0q3cFtst9lSVC12kZwXL2oNC/WMbVhbBb531KbfTbOmFqh02wiRg1cKw/K0rn3Cn/UC1OUL
UCfDhxTzkWw3azNo7u1iZ0rQ4WjD9RF/I0W42FA1jqg1OlfUacbNYGaxn7pZDOChcTa23eq7InMV
f0yap/dvj76+R29uD6U0DpGozhEFv749FiKLGtNKFUwdciTVVswNFnBzV3fqpl0q62jOg72rQ/U4
r7uDWNGbr/hvd1mXL09qbPq43LqtXRUHa6nSrYZ4lZvRmF6amF+EAw8qjRJ3V4n4UqXszMLkcvLF
EEgZwnijKu+jFcfV1qwSYoq8id8Hvsai+bKbomun5qkOjeNceFHPHBpplFNzZz0URB6dSudX05NO
m7sKWmn2u2FCtKTnVCBq1mVKILW6S5ai8FzMXJCn4IGhwudTkpbqxg2Nj5gPXibZPw9jiOdOXVDe
C/M4NXmzVdHVXtgsnFmV1k2CYQjqJ4arnb5ydddHDWFxZaC6FGr79INRhv0mqarWa9QI6QKi0V2N
NE3LoUuRF1jspS61C+vS2w8O7Df2KughsY/R/nk9xxDM1hrYjTJQ5uwKLtStqsZehmWrjzW/nN1r
mbCFdbpLx8y35weQ+JjaTYqceJ+YK68HttopscIxWYW4dQL8xg3qeMk2c+94avTShvETs3QzWcNN
finb4c1afDL0yTU3HQgL4C4skf28z8LpMFf0D+rxwhO+MMxpSdwZdZLkm4yXwB2x5MLt6btAry7V
m94s+OvVaCZluPURGqc57ZGKCsJIuZFyMttDKJrqKoeFun3/Y3T+eekO/hxw7+wATzZ++uIMAkxI
RZ8i2+m9+RQL81Yk8cvoAhCMYCDR1Lpq2mavD86/GpwFX7dtjX3nabBcnY89h4GIwWvlWA7GwxCm
EAZ7IFv1t6ZvDhGUP89pP5Rzdbhw4W8aOOv9/WPskwtPFSWJIbdWQZQMOwBc21asnVoOfbPwy3H8
0Jjp5wlE09TV16AULuzn3nxK1+FNROAGLiiUBCeLAOGF0wJTswxG5yWe9U1bRFeyuQN6urfNS5aZ
9VperTgng53URBYlUjhA22VQlK03OvpGjIMvLZ2q9T8DvVAYORlqndZ/bKtCleYhR8My6ICiVBKz
JV8/bXzUKcq//wTPX5SFS4y9v0k15vVIhjnUDULhKhh6IJe1EOXaKpo4yi7zrS6s8cITOzveWvnh
jdRd+7QkWNCRtOhpI3ly22GXoALDTprXqNsL3R8mI78wQy+NdzJDbJmRFVTw0JKovrc1edO1zaHB
9Kvq/f5f3Eq+M6axOuLe9FHSmepwnoYlXmOUALVj3rpd5bV5IdkeXmqmv9mTrjOEvgLFa5VD7ulz
6xQdAyfQoSCZEUUKUWyTVtwOLsHNzXJIc/QIivHx/Qt8uyrTuaceKLS1V4QV6+QNMFtVUUHC8vAG
xNKQPn38Ni99U2y1qD4oZnHdxA1e7HxGP2U/5WN74XB1ZtV49QucvBeDWZtSRSIaNAmyG5BkJh2K
3JGP71/omVWDKcoJjpI1zYPf5/w/Xr+8Ibc7mbi5nabFR/bmzSbK4MNdGOW3/unki0KREB+uyk5Q
+y3D+vM17/qFz3bGHhYy1dckUcNHMyXCkx2Bl3fltpNq/DDXk9zOxvx9rlOat5T8/EwngLCZ1Cd8
5r+cqm5gVOljgKazxe9FfS1v6idQ4WJnL+1+1rurpjJu0kl/mMsaG0YipsOoxSOZ1qh347GRmwHN
oMceXwHzW3+kPtVdQ1x0g55y9y5qS/MqLMp+lbwMSCD6rCq9IWSe0yx3201tZEnQjYXzqxrVaA89
3LquxmQ/lsr9OBjFVcZIfiUW13OletQGw/GX0bgKQc/tUJQO90upbOXoZvux1fQA/nS5zYrlR91n
5m0Tmp8j6lv+RM+3sfDN20U/Bo6pfDTSPL/mIX3F8TQ99ZyO0ZtGy0Y36mU/RXBkVwbkXtRVuYEa
2xzkqJCmpgAd0Zv0alimfVWD6XILheNKPjQPcPWcANxdeGeahRagksvhhqCxwI/pR0Lr/Si2kk0S
ql/qbvggyVuAsqHf2aF2AEM51/T2dGvXolhGb6DbX2LG9RJL73ApGj0FP2W+gXoh/ThbwocY2rFX
Jml7pFnueA1v2DFuVbGx1uKhjLPsp7IYzVHoc32rtmw9hz6EkhG1WzftrS2cq/TagStKjrJ5wMVu
bYGvqwdZRteaYtD7KXIJVg9ER2loT8YcfSO7B8KwfEo0Qx4TzcaYVbeVB3n9e2nmNfi/9oVj9sJl
uz4+iwZYwdIHhpGnWyigaJrVfEsmI55xYO1QG1Rn72pAwfVU24+14+FHdpEdz8Y2SlfFflcae0WU
d1TeeXawNuIgAVS+WUCUf55rrJabKUoHzHK0tTaOQXgZDJTSS/VKbhFiHyWemI8aIpcNUj+QSHah
B1oRCd9ezOpoDt20L6glRl7atDjCqs+VQ9QfgurMk1AnHpx+DDkdGsNB6UB6iFn9JJXIOkZ6lN23
YW0o22pI7U3nThDMzPBaOIrph6Ypv1plmwYlN77bqqgAjN1YQj3Yj5Om3AizyQgIkS00Ti2cgdED
kLOjeDcaS/cA0l8P7AXkLuexzAPSOnnUc0FkLHV9VdCqOCjqtLWQagdpVQn+efVsq/0eekf1zcJj
dghT65FzdPZMb1PVNyMKyEMziv5bbNQFYmlq2PiQO/nTAmNiYjuQ2M5cvZGOjzki9bJ0+JDMGmka
OkVg/AV9OG1rRXqF4fa7PO7FcdKtL8BZtatGhTs91GC4pW0vd4gCW09GpAC1PBNci5yQm25ofW3g
xIaSO8w9DIBjkGsNBN1UkfJaj6JvvSrFNuxZX3GopAbK8Gi562vkZUHkzMgLOfbc2gUQ8tpoB3DE
2txFnlGQUKViUvDhXreLV+sdEqUIe0ig2BhFcJRMNljvtKrvFKUcb+wCc0en8c7sNFDe20Io3VMy
K9rBzCuoP7Iwk+9TFd7ZsdN5YG7FtoKg7I3gnh+UETP7Bqp97JHgUF6HqTyMsrs14kh6YVP+sGBG
Wl4dJ9EWCg3IFSWBZ7+i48RB66xoTZ5p5a1VWo+ZUXhdzwnapQpzlWWx3BR1aPow2D01M++yIb1H
qvggNXMXh/Wnuk1/tHOtoMxWrqw8v3UidW8n8gg1fN7Yiah8245jb2i1T8qyUJZRkWAMTkolOc+P
MzKbYOmqK0fkQJNnKjFwkLbEBOQ+54/P6BE6X5Si32Wq9gn/UL9t2Ph4c2TcYxKFMzwOYELi/p6a
3Y/CYV5M3Sz9UUYHLTalx5LzrOf8b4xUvxgIhwtStr4Zr8I6+Uheni+NT2O/oMRsh0+dKD4B8F13
wwqHZLV+lG7/lDnGjVLgiMv66tpJIIMrJqKn5nHEB0GmRoIBduV5zDSlk33EndFm9wEjLK/Yszu0
3Qa4JViKcofO/KYUEWxTjDmaC1dWoxblg8vFidTG12FpeSHMl3TkBrrPceVC73Y/lmWyo9Z9qMz4
V5hGAdkfN1EeX8VYoydn+AlT/CMYbD+Wmjwumb4WS9nFC0RjqfFka8oVq7+ncSidEyugeH5rRF8g
VWENDuNPYy1ujAz8MhOzgehf3uvGsnfJwfGnKC8fFY03PVuKZ2OcN3J2As2q7ugVe2LsMUhNyndi
Ake+rtGtqRW+mWhfFLN7MLOpOvCd2QyO85V36ms2zp5tZ9t+0soXl4JfFBdXats6QeQ+ipC0bG1y
vhVkDPSFuGl/U5hHpqNslT0WzGMfWtre4H9MRljdp9gJfcDmk2+DMsmsEbc/W4nS7VPfnEXvmc4S
mE33mJXTTznDPmzo3ffHHJyXmIJYjEn3eY7JRH6wCpOU3Ac4WFO8RSNJqHCykuVU69f7G6Rzx+pV
2A5ZwiGkCu7D68NJOIX2QNANZSi9vbbHGD0gOj/niy7v8JncocZ9jky5H5zk0pn6zMGSnjvlXqjR
CH5PjylNOY0K06gKuq7FDOXs817xMuWJvKZbNxT3Rq1gMqOjikeYR/lTS6zj3NoPvWZfLd03NVf8
/pIi4O3mF5WuYLpRFFqPFydHNWniYI0I3ggicFVSHzZLQToNatD37/rbk4XGRQukQaBBEBGe7LGz
DGhBOOYlE7/3wkTfKMoa7vc4SuIYRsy/zaWC6NsLU1HPEA2iU+pCK7L++R/bbVONG7TBVE+kJfAV
jR6b7ZsF6uj7F3bmKLgqDlwTQLtqGKcV0JgwAfxrPNOxG47Aw4ICVsDYtTu10S+ccs/N3PVgxuZH
W9tAp0lZZiVk2tuMhX+XDUC4E/M3vXwGTr94BvYsLzZMf6a0DGnnwthrge7kUPHn0KdCzKpowxIX
UxXM+XyF6z0Y3Xxd+uuDxNm9LCyIxC0cR9O5cJ45f3//uubTd6ZTSCopZFwFRuh+0NpuZ5X1bmjK
W2JpLoQTnpsxlBAc3lCOT4jyX8+YabGyqS4pOyklR01De+CI4lXOcCGj98xXwLI0TbdQRfIcT1sw
EaQOsdDeDwaJmdP9pOeSlpOxJ3Vlmyn2P9bHQ43DB7HaeKg6c/h8fVWqGGy9znveg7k7CnU8wjdT
9q2TvSxtTQmR20sAgPExauKjsC/pQM/cUwalc+2YuH/slVn051uYxTnxLkXF41sKOgL9DOfExpPf
DpDT3n8T335iVLxHa70OvAR953UK//HCwzaEbdY2VRDDGr+q8ePtCmgdNB9kss8IifKXbpm2ztKL
C22jMyf7P0bW1JNWXk3YAjwcLtLunMPaPQwdM3j/4s68BmsNiMfo8p3GmvX64qJFNPmS8P5Zc39V
ir1j3BocJyxhXBjozOxEXISyRkPRar7JbCsEWUKh5BvjZO1nvXkk+/ZHpTjbpouu7E5ceLvPTQ+4
RFTRcYnQkzxZi2E9T23G7jqgZea1vdi1RJxF06W7d+YBredDWG9ge2m5nqwFbZJDlIh55ZAkfG1X
aaJlXpALnh2ClgDFetxZVLReP6AJI61aqwwxJfONKAoY+L3z4f1JcGmMdZL8McMjfSoFMCB2LoXl
0Xbc9NmlpsOZBwIWjw8gTCyUzb8bpH8MgepF1pQzyqB31WenSn6MtUkG2fwvVmd+/uoHXPFHsAFe
XwqZj8WkCsYhIuN5LNKXEWfwBtX49v1bdv56/h7n5JbZZjQ2Vk1tD6mOslmy0ZdYaxsq+u+Pc/7R
/D3O+lr9cd8USYSc3XA9WPweAEs/KEV8qVVwdgwLe9HqpyIK7uSeDQCxhBuu65MdbodQ3zdASP7F
ZaBrgrrm2HxsTmqxtTM7E7IECsC9AjO2vB5Hc//+EGe+ZJQaEXVgI7S4lpOPpTq6qBNdyr3Vkv8y
w+FmLuKXpiuuF/dSO//sDbPpz7GtBfh42qfT2hA+e2OVwcT+ZBMvXNL4j7UqSGJQxxgI0Llv9inj
UQPQ4I6ZKAN0SLcuANgNQR47k8RCNXUuFKrPXc+6+cNSZ2PjOI2kFLLPLRcCFF1U9WHpHsHWfHj/
4Zx7XcD68dnHv0uH+uThVFpbicgaeThzcb2eKqswo8SYXNC+nBsGCYqL/oWMF+O0EY//v3CikEXG
IAbLBCHStJx6jPZCG0o/s2tlubTZndM90dDSv34rF2rhTpgzAShC38EzAR6xg/4E/7nx7draKSkK
NNf2+9Y6wEil4aAHeOAzAR1YaPAZYB99L5Z1D7FsTPKZSC8JsqoGWtEeS2k+ldWyheyzbw2gQcbt
aFkXFsgzy/GrKzhZ97u4QwngGmWQ9wbV5Zfe1INUrW50s92aehu8//jPjmYhZcNQyfM5PTNF7gAb
rGYyJ23iq8udMgMQiJvNVP1K3EtNwnOTgJ3GX4OdfJqLCfuekzCYGlOrBYcRDzY0g0//5pIMGpFs
DFFRnuwwyjjrO2fiBk7WvOGF8SYVzg6695q9vbAvfD/PX9Pfo51sd8eRmnNdMdpSke5qzIGlPMf6
he3m+UHQceirOg6b8+tZHY52k8PaKwNHmbdK+QCEwgeoc+FSzn2n2bH/Nco6V/5Y0fJxUTtb6LTl
0nCjuldLP0Hfmbaa+f94OSdTvEYcDX2ZgUajAnP9Pde/WI1+4VNwdmajVIKBzwma/ebrq2Gtc8Zi
0NZ9QBco8pchmqBSbJ9yl6cQNvf+pDt77/4e7dRLg3YhGTrJaPDIt1Pk+gt+UDIwmeL/WHzK+uOu
qykyEfqKp5NBNGptqGJmMqg6XB65I8/pwr07O9/+GOJkJhD+5KgjUYMB4X0+VWWnGvzY+FfzDcMu
m08WtzcgTvo5SUh3o+ScemPFKs6NalurnIovmSDPPhwWOIelB7bD6TE/Iny1FDaraE/LbbLFdtZ6
ryfD1iwurKZvR6K2pnH6XXV5+psSVKnXrpoCWAtKS+wMozl0HR2SZrhLOXi/P+PernQMhV0Mqbjx
26n7en6Peh1rA5a3IFTsndPMz8gfgliLb5UsDgrjmnZtmfYXBn07MRiUGtuKCdaRvq/X/8cnIlvc
XBTlwm4hW7aq/YlE1NuCAMj3L+3tq8socLo5J7Jv5FDyehRXIzTMLnhekthzLCU0AIttpn5KRp2q
grjwzM5eE8dmKqI4gt8o1xtMZVbU8D71ZLKRMgnrk36hnLbvX9SZYTQqebyw1A4p0JxcFF3IPIvT
GarbrIPaV6658k0zlBc+ROuPeV22o95O78wEiImK6/TIoC4ofJMMeFzUqZkA86b2H5yUDLN/PhM0
/GS2ayO2J1HnZJWNyjFPeheORVGZT+YagCete8wt/3gDvMrrDbwQnOPRp5x8xbUlIx/ONgoUpNC/
HAuNJMnZF9ajM/PNIvOE/8Clm2yEXs+33knHeuqXItDdeWvpFal07jXRqVsdBktpli/vz4RLw51c
E0drGdK3LYJGzjtaEncw3EFlRh6hOn5bdV/+xXAQR+D3UKxGJPL66sq4UvWR1KqgqYloddwgtMgi
L41NnjiblN7g+8Od+S4heeELKHBGcN4/mRiz28WyVYsikMSuTFr0zYK5h7zPs4lHm+f9MNt7Jbq0
8T/z4X01qv76IgdRZ8tclQWR54D4oNhp47SduyTICvGfF/kf0aX+GxQKr+k/5UudB1X9/0iX4p6/
Q5eCsTkm317hpfgH/xcvZYGXsvQV1MOUWEEjfLb+N33L/R+8sGw2MH/AtSBo6y++lMIfwYSn8sHc
pW0HVugvwJSi6//DgUWnr2etn+713/0vWev+Px9EoFz/1fvLB2WdmH9/OVd3FwdgtPRi/XCyup18
oB05trrkvdxCX8ZoGRJQXQjUI+2AsjhKdPlB+R2OTNo2aY8U/sTC26qZ8wsVWvMliurQ/tproFa2
hKwraHQEWSabXJiRMYAsXDJr01NpeewrN052pKxmQJz71LUi+mLTFG8qMJLaXZM7vestUy2XjYXd
Am4m4bYOwR+GHZPKrNXWjUxlUxIk21qVAbHZWibTW/qm6bb92MwZPqGmwezRVG2xM1tb/pJF3X9N
o5YAIKfHoZ/MbIPAUaR+6Ca3k2oQQDTQBwzjyiYQr7pTBjayGXhN/mryTFx09V0B+u13Y4u2IJpf
1MSBYUy0H+b00IvJ5dnAgUk3Swm/uU7qclOT2h0sqXJFc6tG1GB1nh2h1NIEmcLz6F5ZnZXfGWT4
EMpjGx4UU3yaS8LRhtN6MstoO+b9COnSoGXI4uBXdvyA7gi/StreWsMUH/p4bp8GeulbZ4ycA/sJ
3dNmi9QAq/9ZFhpgu8a+i4TVInlRjrVT/dKU+cGwsgU6DMIUJPIf8wFcNLnPy86e0+oBDPWLC2PZ
a93c9OHRNx/rImm3mV6UW6JtX5TI+Qq13dgwLxHdwWI3BEBp1QCmqSfgsc12mfzMGdONDkfzKQPp
O/MSPNY1l4p3cqUwRuHHTJ+zr/TY3H1Si3qrdGLyetLXVnMtkaqOLYfpA0jbWP0hlyZ71kcViF8j
7UE8NWUyH4AyhsaxG8fe+EGv1SFzp6oUxeuMwpL6bZoAadrVqE76IEUMcV3ri+lsXUQUOE0Hx35S
pr7UCKOelTFPfY0iliZ9Y9RAo984vRmLe3vuXafaOnjwLedXrUb9PF9H9tC5+n1sYvmJ0GL1qpYc
u9ZaCbmLjYMe95YRb81oGR4jta7mK6dStZasx1Z7krWlf7Mx5XlKj3BuwFz5wMrsPiCeafcJKDpP
W3N3NmMfIhJMevGZaQvvVuEoVQGnlJteLfo95pfmBjZk/cuIwCpDf68a9GKqOKJam28HsmSRW4E2
yJXuuUugVnt2moVeRpyvF0UyudUm4z6yK0SQAn1D7yhjgoRPYOrJwpRZTA5ePV4VfC+cI5rcuYYJ
hCJn2XezXXsmIP4rqeXq3iFHE24SqkFT4YDuxmT4xEnYdNdEd0XtvkOuo/pdOYUtIc/4JF/cuAn3
uTXWgydjcJkbMwLeOYRKBLS0+xi3lfUVxjG6nGKMYaVKRe7moY7v6QjPga0Q1O1i59hVTgnavmn7
jaTR4TmhI1BomTmY+OTzQrDYJuzL5sDeTPHbFChRFgPvd8skewCLuhw7s1jTzSLTSJ27DjLvFTq2
8lBHLS8s9hHyp1u5cyKz/VwV80rFk4Yvq965cRaZfuPUW26yiWkfzQs3w4gwllnrX1niciOlmdNU
kg7qBy2GcdbayZXTjk6A1scJHF3pDkTngu4dKLZ1Se1ec8BwbqvSNPzKTdW9itfxSsZSueJUZ35M
LLX3ugiiHHKKfDsv6aGLp+ZJ5T3Z/B4yI5rqyZxDh/rF79/KfY5avlgbRKGJAFrdMG7St59/P8Gq
47hZTfjTHH39CYqQP9Gplagd429ZpYDYlqZybKtYHiJgGR/IueCvpTK863uj8zQbGG8MWfNQjj20
GVNwfY2UO/SNbmAN2ZrY6BoHamvFRk6zftfYI5F1ObMnqUk0qCfxxQnn9Nvv8StXxJ+kLQCYERDn
qU3k3v6+h1VUTR/UqegPkNRjjBG5FX9SefV+RBQLb0ojNn5MKRXiLrfTb50NB61riWnLBqP9TELP
8jIVY+EXdjSQyzRi47OmTnzJNGU6EIPnfrC7aXxqEc8+JzXFvzxz1zgxqhdNXjrXUkN4WOiO/JWg
d7zJOmL7XCzjntaWbu18ohLrKvahDtNJzdZ7DCaIV32p8vFoTKJG9YpYX4uqDYoKPc42eT30R1PF
JbgB9pwdFAKIP3SJhavdniec3eIurNSnngCQWZT7Cby5XzlyG1sy0PPuUNrDTh/YShrGS+04iFaJ
rfSdqCuPKpWyTVw7dyBCmOiOdu9EyydS5CrPgE3k4TbLdkuhdUS39cTxjgOTaV7mXdL27caNumxn
kgtAOp9jeDNdhI2joN/DwqduCic2rzqj6qhflkBQx8TwRGlrGzuyUCsLpngnRaF5c9d/sxtNB53b
AkGV8zMntYT7X31AFfN1aMPvVkMJTyuVJ62VzS1rCfRYOZd7VARIMgfJ7MZl4ENSdWH/O/ne7TPx
EU7x5Ovxskqo+nprj7Zy1SYjbsoqjrdlq02wS6Dpu83Mh9t0fkFw3S1suFUNMsCcS5asZHns+nC4
Uohf70IDzZ7Anzlr2Z2OFoGkOsx8juwjr7MT52rOyf3Isn5b0Cemih5/DMsohb+OUBVk7pHM7U8N
MNha6BP2v1EEvWMsm0bLvidmghRRkCaQV3r7q8eBQ2pZp/puh26tRTK8ybV5vwxKsyUGsdiqLmw2
4DieYkpnF5lwdudR9+dU5NdRXlvYuQHVVqV0tnCB+QxatnIcVWCNajsceF/TQJlmsR0A5Pfu+q2u
EKxEc/ktnRHidUZvPEj6U0Ekx9Cz8MbcFwgyH7VOSA80o+qXTu48Va2tB1E5G/sMtm+1UXLiA6Ki
S/wOFtFCTqRZ7ke66Q9hZBzYDTqpn7hSP2QoZyWTL05ul67I79xcI+hNUUbshbOiPrRO2H5qZ1Ng
RRyT4YCmEWU0nax0E1UsIyi++6NNxGMyOvNtqOMyQToH+jgzwV/XdfGQqE3lLU2DypJFehui0clZ
8laCGHqSAFMM89Uc49tQLZtdq6bth6LOzJZPW1X5g2iWr6VbKoE9WKgMLUzlC5mOh3EsxHE2iNpM
pkYh0d3JDlbZaVeGSO295Hv1A1J1zZRMlbu0akemaZRda25LJmJcaodRmGhIxUQuRB0rbkGOIR+Z
GCfdTJ7trDcsh7a+bNK+nv0oUeS00elrXyeLHdGWgUpdF1V9g6iq9VNSQHerKQSNo9o+ge7LvNlg
xyicOQJ9Yc9fIRr3a5BHEuFHtqNHTgfSt61x2ZaTjH+mmNS3shzSgCBHwg9iw2JSzFq76YvagugX
1T6kpfm+lrr7UIfduoWedp3IlFtZyfA7Pzi7d+m9bfuG7/+o9svHcZoDEYIOFXAuDot0j4acTV9k
8/wz0gvxw6ltNVCEjXQ0yvwkM8x9koYdKdehJGYxlSyIwk78uMKDVSesSU4a/nKLIkGSa9sb1uTP
fSa7G61NKmScgMRkWT0TUJpt61idjmWbxR9ctoy+rVvJQaxOfKNnA9rPgyCahh/k2OUvVvTHRf8/
1J1Hc9xMsq7/yomzxwS8WZwNXPtudpMiKW4QoijBe49ffx9oJuJIlK54v+WdiRnRNBuNQlVWVuZr
UIUPVsg1lagzbqC3QFQxjMF5lUUE5m/bNOwmgRXlV3XGwYGshqhWT8ZTZnUPVDCVfai1b4bVfxUz
ndxLExSI4ZXqZKPEZhbKi94RLguUVuXkFZSa5fZh8sXIFna/BbCa1NeXhjVmp+bqK6j17LTgtx1S
jdYJTWpfeopONkDqxRs645QXhXzkLJJvimlJ6Nlk0SOgQim2KyszD8j3w8mowo5UWXYssm+7j6h9
TwVxtOFsZ4cCMLFYlL+YScb9JWLxpVtnBEn8fq6iiLZWaW0DNa6uU2GMsFSy+pBHacFjkgO3yYCC
9+K0OLE438+FCSmoBqIYKwaQ+XbM3CBTz5R1v5hZ+ykpVJDmBkXQuUNBVkp1AbG5QA9tBBNZ9Et1
E6haOWZorg/1mxKbBs1Fvb8LSyqLXVp/w92dRLcGi4WxBPKaylDcy6sWNliMrsRCXpf3iyBXjlab
CZOtDx5bmJmVS4KlQ7mpLHiZS71L40bdWEbU4BdtfYWlhiel3heOqvKc2gYnrYGtbpspwkNaKjtF
wP88gP607ZRYRya0PqFJsGyEKA/3IIRCF8S0RRQBzNCGlu5XQoPXQt8ulOkpYrNtK1CKyj7chZrK
dCYDd6H3iLcgUoQn1FASewgmKEL9F2mpsk/FiL1Np1a3VlCShxAAymZQG+Uz56rWn0zxrQYstMfq
nVho1BdxEi6LWJ5Xrh2si+BShEKFtUJS7FI9x9+oVBqbifuaTvFRZFyfAnTDbNJ1niOGWHgRWvtU
H1q7CVoUFbVwdrWszTyYwulG64CS2VZWqUfo68VtVM3OrwUA2HOAfFEqp6I/4NywTbMl8NQitA5D
EJKeCS9GEfUnwxomV8mF4VuQmM2jEoO8xtgXlQph1LbEr5DNsgoewUEU5ywWx82iY/86SgJbWGAi
zTqZmavE5DxotNi6OIZ3o6EULrLT2gVNevw99RKb3LjoxpPWpZGNl492Qp85d6K8784JwRkVAgVL
zzmvMbynotxUE/xOiVO8E4nLW6Fai5tM0XCd5kzYTOs5lGRFt2e10zh41/2rGqkg0xt5djNJx1Lc
yqPCQbDlNYItzl4IXg+1Z3mjx1p/LFnYY1pJn7UFCqlmJtI+1mpMZo2ZXKfDemLMQqdO8B+aidlP
BRrWm7EOjIesNcRrCF7/mFh0X4NpFEjMrcUZwjk8xEV6HdAWxUhUV/xCzp7MOALoplaaWw00tVBw
GaBageQwoxptiVCPaxCwU3DH3cUA1MozQq0phqnKqN0vifq50dXFnvQ06iGhqNZdUeAEE1ty+1rq
uYpwicmg5xLS+JpIJtL3uEQEow4GesSaRusEEahdErhmzxmKbMO6qko23LemHHJmTxDUodc736IS
kTHOwum2LLSI/C/BD8xQOq80QmM3RFLr9s2YPpRWXt7QRmIbUImzp1rJlm2edc1BKbX03Afm8DZP
KXE8r+WtkWZ4L9M9tzGSLbypVIXnTtHhllk91dqmqC6oO9WfxVqt9nEvRBV0wmTypZrg0qla9NhG
yRUixUnl8B+iX5JpVfvJpJzlpLKR+dVI7or/Vr3ByuBTXGeal2pz/lzLWX1Mw8q0FWmMn+rKyI59
QhIgScuXRsb2KcmCedM3GnY2WvFNtAbpEI7RcgxQS7AltZ+2aIl0ZBM09COTJWclYbtVCyn0NEHF
fjsIv5aT0npBErwOMICQoc5PDcevFnbIpTGm4mros/490M3MRsS4P+IOoV2FJog3RtwvmAwNIPmK
QsuODF3sGhmIS2OWLVcUo/ZqkIzf9Ry2tiY+a4eKooODin4m2Vrd666gs1jWMcJ9AZF3iQ+E6isL
wpJcwAiau0Q1FspzUie3MYIINsSFsRmp5gEEyceNVeDpbTW18GxBy3FwlFsB7IixL2M2OXDGKgYm
qvcV6ZDf4pmEo448dpx7NJlJqEzwTtJ6iLx8hmFZ4i22EvDqM9Sq4IyiWIubzZy7xVSoL+XMh2qH
kJZNJ9b6Vq7q/LaQVntFJAmf9I7jSdRgFdjLRrop1iqBGPYi0BZ2WyiBO6uG/sXninbWRDGJWkN2
UodVNljt4u+ASrMvhVFJPqxJbIvKvN0MdT5/biuCjxhaDRrQq2+PLteKU5WL+cXUytRLqgJ1Y60z
t3pblP5M2eY5E3u802I1pCvTd9IbaJLisTOrFopL3Fs3CdvtS70k4lcIIoGnDWbjdBDEv/WUk9ww
RaezTMzJxq0bs4ueCo0MeIcCylQ9UoIKXvsiKXGB6joHInB5DKuudsKxGL8CTnlSQjU9j2Fcb/uu
JbHRrKl8madJvcmTONrqlEyfzbjqCCGq+TrES3SoBHHYpmzc0FnGWb+1eG3cD21AEC7ryhnz9aBd
zMK+nKTFbesodtSKTaiMODXbYV7ga6KWknlKcYs5VEkfI6IzZs267YS6Pch5ctet5n7ZoCRwOFta
LFADjLOiC+l8GLHtokmrK60d05cQ5C511cpoFVvCDWqbJtKAzqdV7zAJlTirhbV1KabEuFFtS09S
lYZfMrlGyiMTcJNvRjhlQ2QOT7mE6ncws/831Nwe1FAPDhYarW42C7IvW+G4x74H55YVclkLgvCt
r8rclsX4rq3D4Q5m+7Qvg5z6WVrGm0ACOk314mRJVrgZqDceEyMNrgKPjaR0tu7QBJQocOqmM/dZ
dUIeJ9gTW/NzlGI9l2v1dGF5dLYxh92bRSJUleGrIluvgibeqxRXj9BinjopuMfnh3xowHRT1CZY
RUwTM5Lf8rzvMXSzXnQog1mGaF6jAOGkuJg9dAh1kAXJrpgan/SxwskROLwjzqEvYT2K/7SouBKr
wVNmqIAksvgJQuuMMvps4ZT4RRKC06kHQnw1kmDOFc5TYXePJTrTpk1PQwQsDHumBR8BjJ0iVEn3
tSIPbtbNj2HRP5e1VTsrD6wthtXajRNeIA4nCe8pOwjyLQscaWdJgCaKo7e7UOQ+AEAwtpOUVQz8
SLqmmKGLBiv6OUmX7ID9dNt5aufN3MyZK1rpvmyCDhljQil7u/o6GGDXMNiaWGvyVSnrcVujmKMO
SuzA5A43VbOo33Sxau71tBW8JcUmfFQ4SC1zljhKI+nbMZpMW8C6x9EjTfY4W1mU7vv0NBYWtde8
y0Yb+CSnyCR57vF1c41IFe+SpBNOcS3A7UyWHqPEvrEuukGJ14qHhzzOJFdqjQDW65jbdddJTq0p
mV/rQXQdOqoH4mhA8lfa0xKS0bcZ5du+b8KdhcrdqaCW5BvNyDlK4ZANIHzTm6LmNLok7JUfd8Z0
eJiK+WYVpMrxkKo4gAZkfXXdwEGGlG1Fg1drogFFetoHyGa6rVFUZ0yfdnKZPFVteBoq4a0aEsEV
YnnwxNmIz2LYXmnHYlZrdLMTinC8F0vTXUTfyf4089XU4W0hoPFMiaeG9rkSPmUz2s2oajgVxsR2
m8t+OVH/XfrcE4CNXocKYwllzClJK6LTcpxwkkWonUzAqzK1FJy9ptG8RCxuR5Wr2BuSNN+ZuYE9
W+u3cvk8zqKG0ovBMbg2nVSNn1q0ZzyOD4ENK8D0a3WBFoPrBd2NRXRpTpzUpHyYNIBbRkNNtlD0
Y4FfFvRKOgZFFI0e2niTt+RT7CUm9gKZSnUvqlq7ROETyatUeTCE9nMP2ByKM8X5UDAmdkzxEJT4
fyWzObo5LNiDao6f2tnCVLIvRT+vxOfEVNBEVNJhq/fWQ6mTctWdMp1kjOZSfFibjYVtyL7S+puh
ozKgTtlwzqiMK1QBBLQyyymG5DMjWDC8DJF1rwWURJIy2RDpezft5IDYW5m7fkrFB9LHZBNbXxdQ
ONTvCgrQovVAHvkUxtOFg0aJY20Z3cd98TbTzzmnQDL8XjSKkypIb0ZgUGiqXHHtETddtbHqpdiO
+KnuFXPasGPir9YzJQwpHuE+cQywssLP1Opt6PJdVMqfkIJV3TIVb0sAbzwJ8+TYwIoOLSlxZav4
opsR9a2cc48U4xIaBWq7SxWgR1ivKrZQmMVxSZI9p6RwPxpitZEF6WsmVQ9hGn8Z4ljah5iNbdMx
yba5ldFJImE9hAh+bRRStaMIRzTiXD1uW1SPvBk9hAtwujclH7JVr2HalUKNoFRUVVfFhOmOUVOJ
3gBEZQ7vzTVc5HlTFP3nGBPW+DiGoxtHD4T0cYfISIVLVD9v5JzGzqCX4Us1VZKLOyNTXGwTh7xr
140JFl0BXqStNmyUIt9l4/IZtN2xDXt/UabJrqd+n6X9BVf4BJH7IPURNfk8l+qV8d5NiurBiWd6
pmxzcy16VF032HjcT23gTgmtP6AxwV0c8aKhzw9N3c6u0FY3Om03ZWr8Xo52lWa6uSynNnuNJ+UD
n7CuuoMadG7RR3e9JT1ihuWJFT40qRLx2/4t/SHpLEivbS7uNFbDwNTYjH1yqkQTd2HzHsJRho99
vp/acK8pqWeoio12nnw3JaVk01/rkTKAHA9Iap+VLaRtlD4eo6Z4hihN+ltUn+tJuNNS1B6k9l6t
o9lpF+w+6URGnBY9+rzVs7gk5yhAKSBHC0Jr3SmrPolRH3NwsXxU9M6KVLWeNM/yrscY+BwG5Ral
4wApTewDYszh6MzS65IF7DnD6XUB97YXYHntB2HsSbOCZ23NLDSBDErPeheHzdGu+hD/hnn6nEfi
6E1LcJI5tmiDKHpNHRAbWEeZZdDBLa0L/EkFaJmxD83IOtStFHPCUwrjiYKYZnMsBDQddLhFGuKh
Xsjj0HdOvFzvYp9SQ/WsNnN3NxkYXgpJHJ+wTa6oJBgJ1VQdm0BF31BniXdRK+g+GsIDK9foq0fM
b8dXsNeYwE/UXZjkRfYl1jVO6+TVakDMr5RZ8MS2WS2Sckeo0jddH1Qnx/eLhozYu5O1hAP5Fz3d
XGzp51F6igYkgRWeDDzLxCsshd2b1EQNJNdoG0/rqSSHVDPiwbiPTREREWMaPLXtv6ppSuWBJhU1
C7vv4x1P0CEbLCmq94Vbj3DX517T9vKY36RcH2hpCH7Uz4+4G+5rI+1QQxLv9H5JPdlYLXGD+jGL
+rtxkD/RCkXcoaL/L+hqgqxw2OyKpZldrHe/YjAicTAX+82Q6OVDXw7G3lSTW7dAcQ0sFF1rJXCU
ScKaQ12ucrVUaF0M5b4ZFlfH2o5+vPR5QIHfGesqcTSK8y2Kwld8+g7QwnU7x4HCHkJjM9MYxSZp
dpXIap08C1J3wuU5zcObUVC0aI2BDn/U2ew+2yHC+DEIA7/stZfWlF76Ycqchp6iN1SxhPlf9xiW
/VdL7Nw6sGil6Jo3qGHMPFaQMhgrv8xaWkGZ+FVP4xxlD/DgqkF/zkgjg9RB9gZzqd0+yw5NN7hY
FcPEN5LPQkkzIsVQyui6cyOMykbFndpf2vpmBhJHbu3W6UZzCSdjcnHx1I9NqfZ4ElLeHnJ2ZcKn
sjcLzFZRzUHmfYn23RCr/iLV5dZKSdtpn1NMDziEGvrKUgvNR8R023NRpdop6uJDW7S9ZxThVgqm
S6IyDcV1owk4YODoDmSxXd1zYntIlYYKEB3cVE4uo2jEdtkiwZEYWBXik5uii1GWXgRwy0lNdD9o
leOiaVK0xqJtxSpH5JPZcESm8h5Hbd2btPFaKyBGREN8RPMDh54QwV+UW6JdPMhflIkyRpmfurDI
vVkuspMYqpiYKlbmSCoHFWNWON3kAk7NdsjBLqYsnFD3VB4HpZqy/K4MK0n5tshVULtBTfceP92s
HHZK2Rsp8tcL+gZV3WbKiZ6s1DiSNqTNrjUFSTqCMIuEilJFTSeqCQUh8TUEoVE3qdXmCxjYjDp9
1y5PEaW66dpSSqpwHB6pk/HLUTt1nD9LLzP1Obpjfw+aSyOU8/clnczGo9VeUa/PASRu81xrUh/8
8BDK9kSrpHTysC5FN9EajDpBf5AQ6rMRfa6rMVTOnaYa1U2mKUY2zbxP4+OkxWV/w10SD2AhRMfH
7cEo4VUcRlbvW7S7Kd5rVq87lVIPIjKbYkOvOV3KVDiE1F7n8zgF3FwQlJS0UNRtOzfBR0mSbWsY
pHhCcRK9wOeiHhdxb83SopDWTKrUeeQ9unmJAU8wj8dc0G1JMGd3lJIYr9LctO5AU5hn+BKvU63d
mas2jDoM6DnpRbzp0na8mYoKFiSp6m0bBAEmTXEfvuTJWN0JqYBcTFN0i+zIInupIxaSuQPocVsG
Q3vIw/Q5bAwfOSIK4Jiwynk/+GGq3Jlj/qYEKBuBwMntZG7UK43zch8KJoI8RMN+eVRjlCW+D00j
r9cf9INVtJ/GqtMJMJEvhMHXSEUcJM+MjZXgIDSQAzfZcdZiyQ0SqbPzpFylO6KFJkxM1dGQfZoX
2a4d+CWQ5WUn5UjLNkjX4STSTY/1om1RbikPQSdzeCPtPYw5XMjcwts3R7TGNdZBKrRCofSNA4yg
lLt2subNqFSvhWCeIxnjazmu92NFjsfpaCLALZjDpLIWeUJIHNVl0JFixAoZO0P6FLQG8XiS9VOm
iqpL9XIGypAEO2Fo1Kd56kN6oMsTwlJviHRXqDQ06CUvwdao6sQJOwtT20VLnorKepNnM9n1ZX8u
jSbdlMP4EOFIfhiofF3r2sw8bTQaH1mBl6IrIieOWnYZRaAe3SxV6Ccc0ArktZLyi2FyoLWWxVcn
+uRT1O6CLpq8Auwah6qaRkQ972naKVtM6HrXmuXKU6Vx3mRhppMlGM99lHBSxi/2GkoB0lJaDg1L
tpJVeihEyd6wTqaBsSCuag9oRKZ20i/6FUyfhc0o3r00V+qvwZihjRNboWfV2kRvBgeCdgDj1TQt
Z4mETm3UyKh8cfc2+6xg901d7Fjt1F1N8xADpnmraRxQ3F88pRjHBQzsLDpFaml2oGFDPgYppCzO
n+iIznYpJ/dpMkxYyU+mRxv2fpny/GShK+q0Vk02aPSdhflbMj2WqpKTzICR2tPw7meQFoy9TVl0
1mwIkMsX4GHya2ZlWnntLA6HkFUHyS8yaQItMJdJ63diJO5xza5el8GiHmgP3OhRzfKldIRMfUpj
KabDWFafQLZpB0CPvSMoNDj7pdkva8iyuzZIT6pZFbTDimMGXBDFWWoulVW17rgmN1IrLFtyjuQx
WQ3hgHmNe7kNpj0BjMQaGlvqNIhKSV4RNJiZQaAn62qLsUL6DEI8dq5dP5lvHPqK1hl6zfLMKSiO
jZW6pVqP+yks1Zug6e3e7FFFnCJBv7PyafbpSSTnDjnvW1QVX9FWkk8sYphveSZcyzS/Av2vdk0j
qPe0RTaUjr9pTYIaVJMc9UEjFC6qeq16qR/cWAoEd9HDJAADFC0dkkLhi5KVn+g89u4cL15fi8Iu
CTgiy3F8m5D1cdSZ2hT78NasFeFbgUQMemuG086rREtROlO9jDsihK9p4IhMFomXC6sTdpulqitp
gcTOrKen0BDvB4venphJGzpfeEWr46FSO3knK0LrBNh5OEM8+ouZMvYjJtx3hqjir2gV9CO7yLDr
OcebCoDAJ7nqMOLUc6PlYNh2Tpk0ooO+QYekEQJlbSQ3n5YkfYRwxObd128cgLobEDxQDuV4HxF2
F3BX0/QNC8YHCkSx39NvoVN/C3MEf4MGM9yqHx9IQRM7F4kTdZ+OftpXT4uVW5Rns3EftCKPRsJS
iRhZrKeLsRnhgNjzhMbOMdQ0DQT8aHxSUl09ZSMODQAZ4s1krZbVytts5Yu3lvK5NvUtM1mog6MC
5uXga/E5jupChREpvPboQnrUicydPMXi2exnhKsDZliAhvXD2JhA05RQtNtE07cK6IBxFXPoHCD5
0nkpuxcEFsYTJt7pJksQlMv6UD3QjGzPyoSB9yAWbwXz0a36OD3UDbBVOy/Cb3oUgxSqsaeafCr6
RwR49ho84HEogbPRtNjm9XA0IGpJ1hBtcwVAh9ItSMKh+OSUioj6Vi+35D+4ygtYXNU0GlqQP7Te
91YvbXtacvLcZW7e4jzWgIhoE+neCjv0wqpjDsGOylg5+FUeArBVGy11M9XovXCxqmOSNLj9tQnE
dJBKblPUdFNDBKH1KCjtOjaDbduo1ban8Mb9AvyKrfkxlxACzIyIcj6jlLZxCKw3ye1+Sm4CrqxY
Cc30t6zKtrQpsDGGXNjqtbsyH9CDLjR6WnTM4yBvDwJ2HD5g0C2tusmNJFLysqRQqaTi6vthfs4i
EQItPF1Fmu+XqpedjvK7lzbDcRwTwRcGdMgRuON4CBXq21p83o2L8U1KOtV0JH3oPFQUmVzSsuwK
BusEB6vgBPID/P2PQPL/b/7Kl+Fb0/XNt/86fana//Kpynzp4rL4/8BuWQGp/hdAfPOFTsrPePj1
9f/Bw8vmv0xkKcAsyxAyIMXDovgPHt5Q/mXhugCFwjJWxZ/1V//xW9b+BdxdM1DNQMycPrsOs4RO
exf9z38LivIvQ5MkCSr3v52ajX8Ch39HVgK8BBGE66sG/Fmwt+9IHIoQFokcYiZea10G/CPqMIOk
W0q9KySt6fyfRuY/aPz/KnoOD/St2//5798vp6L3s4rjrM6PkrwyZn6ilVXIG/Rpp040ydpZe5uy
VFrwqgpidqBQBWb09e/Xe0eS4vZUOKFs9gbMeoRo311PpPNMkZ38rxZE8PiGoj+gBJtsPrjKDzOa
/6UUaFj2ySg/aJyDeMzIf61cmZ/uix9JHOGk62F38S9b1/dt2z+cfN91/ZPD9yeX/3ddx97ylXs6
+Dt7x2tOJ77duy6/27p7fuft+ZJX+7vdxd3y2xN/vOOljrPj3fyNzVvy9utL/JK/3z34l92Od7N5
O9tbf+3vfOeFl/ARbGf9CV/zjWfbztbZcl1eyzvebS68/cF1easXfrLzbM/jHZ/dk73bPdg7z+Fv
PM9zPMdx1pd5/D3vt76Zc+SLE3fCJ7qtl99snf2jt19f6u13tuecHZevuevtpuTmHT6d722PjuPv
Tv76QflsG/7y5nzhXbe8dH++327v12FioNa/dk+n3F4ve+/w478/sh/iDX95YtY7slSeNFRHEul6
8i8vO/+Bm/KcL85279x/cKUf1ll/u9K7JdZxKJLR/7/67vX59RLaF9v7fHZE+4Pr/FDX+Nt1CEI/
z8G2bqvIWK/DI3re3W48Z4fx5pFsDyf34Dgf6KJIv/Jofpv07xVFAqmrk4ULntyXB2YLz+nvz4g4
9wtT5/crrMv7p2XVypWBqwFXuB78wzqh/dOP//Lv5cVnbVyYq6eXk/9yutQ2C+f08sKztI8bJtbu
ttltNhtvsznaZ2bY3jlsmc6fj8cf0/FoO+ctz5uVx7JwnevBsVmf3v7qHA7Mvv32A3WUDyfCGhx/
uhtVHIaAosHVfXYfWDeM2EezWnsXX9/HIWsd0J8usRDJwakQh/yXS+ixLFnul3XBM2w3/rOzN3y1
rurQ5g7337f0wu3v7na7/T7a1/uPpsgPU/a/Tcp3ATgHzZBQergSpR4uvvN9u4ttf+Ovg37yiXHu
/WkNkzwYHoRnEwOd9Vv34j+4D7vbyX0uiW0b+/nw6vMG3MplY28e7gaGzyWK3HYb5p23Z55Xtnf+
ktj7ex6168q2e2VCvFj2J+9MJPFde+t6V+LQ/rQGmL9P1R/+hn+7z3fMUjDJkyIxUwnYJ/uZmDvY
fO7PG9++/Tsyc3sE0YPjHnw+hEfc/fsnUN4btvz27N/tQYsxj/O4DvUz4f3EKJzWuHa6dy+uc9jt
iNbbF1YLwZqIzy6x8bya8Or7jDlbz3bdBdxnHo7/4u4uFwI28+ZyC237iVnk80zYJbw9q/CZqL23
f8Sy3WZ32d2+7UL7221909eHy0tsPyz2a2jvCHbEocuNb799YzYS87fO+Z4Yy7/X7b13v/3uEPK3
9/YDu8hk26G9Yak+Hc/np/N+633a7bdv91d2CufKduB43r1rfzmyEW2vB/eeJWp7+/2RmL3fMvQu
o/pjmLnz7ww3mytXZG/ZntiXTwdn651Z6j9e+HjPj9egcO8ers/PTETn7YMn8vfoBen818WIDA4y
FGwx7JIH/sfc3ZxctjyWvu24+39vcs4H8wAjBt72/z4VsS379bLpYBhDyWW5JsNxurD+WWrrVdfd
u7ZZRfbrutcTLlkXO5sXEh3827or86B58Hx14w929pmEwOer9W93u82Zf7f3DJq7d64/EhuG1V93
TVbUmZW7+5EubPd7FuQ61f11Dl78NZxG9pYpxPATrX2XeHxYH6O7fT6R6bjbi8vf/P0BrLvD/w6E
rkC9hzcqUSCQYZ2K73mew7JYodgXgAplYXDnrhpW5mHn/f0qvz7l/1wF/h9WjSZeLu855WXQVoGp
5K0dFInlBb2gUZGdspdwoqkB7EL4R0T59XpQaJAWQCwKxzgOCL8+3kxaDPBPZkOpzVL92BwnP8ow
Gvv7Xf0+dlBkNSj/JpJ36Kq8i2cSErlURQJAF2okP4lxne+6alo+mKy/jx1XsTQNq2UMF7HC+PVe
mppyWWdgCDClKviYCFxXD3tM03q7tOaS+kw9Rg9/v7Nft8gf44deLaITosk5Sn5vAWMVSl3lw9zQ
Sy7kvSjUmju0aXISe3in//hSnPw451gQjTkivBtEucopBPaAMyBIVZQWiwWOZl85bZJnHwic/mEk
deQ6UClkGA1Ohr+OpIayE5LaOT30uKUGHSf6ltpfd1QhHF3GpjQ+SGb+MD9+vp7xLrbNXbmU+sD1
qPcs1TaXgkrwkgF97n8+hKip4vTzQ43EejeEQW4uc1xSZ6b1Hg1OgrHkDAq9X16UcKg/uNifBlFD
Q5KKJcqqSLH9OojUl3WzXZkT4Synbj808jlCi9fRVFo2+mSqHwSoP0xFXUO4kg7fSorX3y3lQQUX
3MWQZpAOp7VnJbIXd7JhhzFmp/98HHV0IVYLdWRD5HebgiRoWipMIrjRRsxcevD6uU0W+ld52Hyw
wNaU7tewy638dKl355BhMaqmlbgr6lOXKDJC+ilz/WigUA0WP60fqTg+//3u/jQbf77kbwMZC9OY
SgxkJNLnBzHmxzjCfbCc/3gVRIxMnYM+ktfv5mJrVVGzCBGgBECpd2jFJY5gFsoHGsJ/vAqTncWs
q5rxXqcv0AJwJCswo2yBfipTqfvxUOoflCz+NNV1OocUpZA1Ranh16lOhRquag1BTWhwQXNMK0v3
KP4E3/OqhXxEvPrI7ehPk52hIxxaq6+a+u6KiUDLLdbRluqol22yof+sqeqrXMvGBxvynwaQ2v4q
z0TIxcnt11tDwgZfBm1tTSGYBNK3NV01o+P49yn37vS77iMUdRDsXRXh1o3kXcSNBDPu0R9s7Fpp
FLo1yJEAFk+8Cu7/CtZW7ErXNkGQphua1PAh6qGAfgA964Mo8vv9ohmqoqCErsWPdOTX+4VJxcGS
1rwtAYPXr0Wr0i6MlD5vPwiP0rqMfl3ZXGkVlJcVE9HF96kHMCkzkqaygeQXpXsxkwe/rivloRya
U6gLNLTaqvSaFPCUwvWdaQYZxTMAXW/t+lmoP0iFfo80FpsrKxKhEcS2lXfLfpzJj4RhAsMkmjBe
xxBOP9q8wADcUQzh5sfNAPS77/Lpg6f/+5hzZdlcZbct/NLfp0ezrEyA4NgpJlCeOImDs8XzpPjg
yf7x/n66yrspNg8V4KaaoM2xboB2l8m03gNhk4P3na3PJdog7t9n9R/viwfMwOnozlnvYjdCFIVC
RlkD1QPBL1iojQzQpz4Yvd+DD6OHaCONJ0WiKv5uny1KOYD4jkNKCu/sVpoIMCkptjZinyWvXQzZ
9O939adxZMoC0+Na4m8RIUhLCvgaO5KejGrlDrUpHORVh8k0cfqQh9nqsOIgC/zgPj+67rv71Ptw
qms6tHaGA+AhGctyV0X9ckp6oTn0pga/BCbAB+HvT4O7ZptYMZDAo476aziYKjOvoRAxuLGkPXdC
P/WebA0rxtYC4xMVQvf09+Fd3/HXsID4kyQpCkcgtsX3uWCvhGOhtSHyuEFbuDpQbVfJkwEA7PTP
005SaTIYvIXREQSU8+vNpeqypKOuVvY89pkHRKf3J9qf/ziZtjRMIlFipt+6Nm1+vQoWSWWpylhz
CUY1bpQUXlOaGFexRtgna8QPZucf1twvV1tn0U81uzGU9XYClWKLcRZIjhID1sNVrVnmD2bGmp+8
e064URu4H8jk7mjx/Hoh1nGcRdECbGsQ2/3/4ey8diNXki36RQnQJ/OVxaqSaSN1q436hWhLz6R3
X38XG4MLqVRQoc/DDAbQnJNFMk1kxI69El9gUVeVBiIx19/X0hsfaNsTOVJHnDj+fSkoTPdwUpYe
F3L75CEluq417zn9aVFVH1GwWO+xBsQtyXKba91CTQhq2GYXnvjMzITbzkWZCBtrbevkgOBO4vV0
uhGKmhGt52jjAEhR802NUfz7Xo3JxN/oGlwyx+Pzl+vX3dI5MaJ3uo/HW29ohuvS7t2bFF7vVR9J
0MMF7XAXXuuZT0qKg7wDgQjMoVOL6jZprLXvGdUePCvG6C31Qxz+uxvsooZ3s6PpCfAReTZYel0Y
+sW03Q5d/LctmnBMzsCTL+pGU1XTN01rIm0GdBhVNmoDecmD+8UXZBSOVwylDZ9w63RvQdZp0/3E
nF1TCFRBN2QrcPCuuLJr+W+OioRO21iEptwAsSdWfxktTxYi7RdO6tZ9Te9GNddYNor12yis4t9M
V/83jrP5PfhkBrzTTSxds9qfjKFmVuYLNiqLc2sUQ3mNkv4Szvjc65PMfwNfeQ7aU6xMP0WV1mXJ
UKgnAtIeIkTO+IhT4HIhODw3HYiFWAKbu7j5F1355OU1eKaks1XXQesY6b4VxLrJlDT714+aM6Ns
xwxHIy8PL/OTa2wXywS5TcoWhhMa0llcIhtd+hfW8pm3RkC95fMYA+rsySgLcFIr69CBTO5IcMlG
tQdwmN2jkl0fX3+gs0OxXeCfyCZFDPt825BW2SQiRs/kNEN0oIOq2+X2mO1IiVyoxZx7deRD/3+k
7e9PPlBFi1G0LoielTcCCKzoMrWi+sJZ9iL4wH6S9OS2/7HvUuJ/PojZz02pTQB/pqeNN3SKNx9L
e9LXCguBNcARYT6+/v4w/zs51LYRacvDqd8BbXF6DVubIiumDSnoxIoX2JhJONM7tosUPgBB4kbJ
FWyueA+ZTQFmbKw/oA5vug01lNhT/uH1n3PuJfMhcSo0yc8iqXj+/HFVlIOPTJjmY2T5ohbZnhTB
738fRLrY5YJEJnvqnMwZD5Vx2tWuDua0tejfnzJ8YTp6nbwL6+Dc15RwttjkFfvHKckjwpvEsBcm
Z5VV8w7RGWr1SRwQgl9VvVgujHbu3fkoJUAtOLQUnoYIw4wrXjnqGimwG91Cs2uua3bR8N9fnk/C
wyEGIo48vbnJQrb2ErMjZl3ZvoHpWCK1t9MLEeSZZ+G1cYliR+RDnb65vNICay369pcJtVgxKWcH
8S3511SRIs1BBoJtg7uN/7d8/mRJ++uItdU29/PULt+Wy4xrQVRd5MVvk/ZZ3LgNgz7IldRSuLlt
D/tkmBJ/TNfA0wqJcJS+EYtv40RQ3OjJBftkjO/8yf1Av3W0bxIZ3ZLvvvFUXV84X7Zw4vRHmK5p
UyYg20Kj0fMfsTYGrGrMoYLVGy1z36OJru6c2TXomRimyabNWxXpdTvCprkwMc8sA24DaLFAgaBa
Pg3thE4gkJeoEJcys/HkwJM9pBn5je3Ezm7oIv77n+coh49FDtq2US6dntqDJedyNdhFnCRBQd/Z
7UGWmNe9PsrLowdDEUmGjBnkeur0OkDOOZ5byWdFqRnT7Sf19VKtkpZ0lexfH+rlG2SojdPC3Vui
WN7+/mQGsVfSUgHfBE9ENxXhoovGDwy0I59UZ7u/kqmcogtPt90En88XUlV4PJNpZPt6wQdJcgTr
cWNjqViV2L8h6/7cDNP6oxlkEZpmZdGlbsy3dWLrq7K1ugsYlJfT1bRJoIBfRHwGCOnkICirxojH
adAIluGxFp78VbQSOjAJqkbRkTM4l6LKl1vONiKXVqppZFk3492n77ib6EOy6GwKKmFxaW0GTBy8
sbrwJV9cOJTpQHrkhGN+cvZsf3/yJelgRwWnsS1qMwF416/S9GuDQY0Ttvhl3DX5iINH7ifkjGRR
dJfOiDNzFoAZ4SwxINmjU/0gbRIyryhv49UWNQcXYwl8OyIzedBda2cXluHLFC9lJ7SbCu868ijc
CZ4/LB31uYPlKQvf6+7YF/MHM0JzPzotffBOl7gfwflyVaY5CPd/i+4cGYiua7D1dKr6wn3rzJun
Hrs5lxNeb6LR5z/GKjr8JmhADPIGiwPy5/2PySOer4xZBcVCE0JH91oTJ/98lPESKKOTOUOviXXz
83ENGpPdhs6KwF2guWGzF9nrkT6K9JKf+Llvy8ULDarNddJ0tr8/mVr4gmURylN6Q7sh+jQumS3h
N6jotk+dQV6IG88NBgmLCztJng0Y+3wwWDtWglpbByuZ9ZvapGlnwvolpBF6evjnzQ+QC8NsbCeK
ffbzoczIccFS8Fwyk9GvrDeXT34vx2NeFcUVBc3ky+vjnXk0cvSojl0yAj5SgefjFY5Iy2HR7Ota
0sqRUMBsW1yNNP/MhRVyZiifkjNHIo9GtvhkbqReWccd6NBALU4bo1YfMC5w18q+Ni36TMLXH+zM
noqFHA/GLofl/N/yxJMJkoHIK+JB0MFUltku0kmHP2VD4Q8oY2f96peW5r2Gs+bCzencuKQbGRKo
A2KSk7ky9Hj/4pTAuBPtoME8pM47mpjoF63S5NOkHajVI7bQrz/tuXcrSX2w1XHRBab0/DOOks70
XmDSsDUVhFHFKq9zXCGl7LwLW8uZ4xnCB8IBk5wxaLCTGbriOSdHLHGCqFtXGrdX67h4o3+Ff2kW
4rEsLqArzj0a1+qtfEK+mMvi80fD1zpuZl/R8YCT7rUlVissY1d/WP20uDBDtxl4EgYARgXeyzvk
wU4TBlhwWhiDRhXOSWnxzqFvOcwwcDq8/q3OjsK5C7iPaiDe988fyMB7s/RcdpOGrrl9Exn+bSKS
6e3ro5x9bR4ZCUxuNirLdhV+Mv9xQCZRCt0as153xk3GoO37ysmoq4UL1NvmwhZ5blaQodruMQQV
EKSfD2cYq9cOKfuW6PuPINzvS5xo6F8nepENRnqvP9y50cjxbRIq0sTc656PVldd5gHJroJ2aeKb
Km3tQ5fjsWbMc327Tutw4enOfDJ2ZDLRgOoY0z3ZJeGx1xPt9nh1jnVNXTaBnRHG2qTB9vUHO/PV
GGJLjJGjdQy1/ZAnX22uHZNOctbxPI4Sb2a0A6HMtZ8GaRq1H18f7Mxb5CVSmqTSDoPhdLBoNueq
x8Ym8FTi4tFuqOZn1W5uaJEgkUvm30n+fXfkxCZbSkxCyH16bK8a3Gcyw1jKRjwrchGHDnQYMrWu
2DtYkwbzjL/x64957p0SVEOLsJwtz7S9hifvNOkzUZfCIcbsihuLauK+KG18xx3rUoL90kjb2fBk
JK9GFoYqCMbB0KfjNVs1ZrEVDgoYe+c1n/L1Bztz1Ci5FUa32IQz5eTBSqAARYJlWtDPa39cF1fc
rV6kcIjoYKvQ6XwjmzT68h8G9bZtheXAbelk0LZUuMX4doWpNS8xRQryqVy8T4mH6avhNfZh6hLn
wphnrmds/ETV6FORLTgn77XzV91lNua13JTMADO9G4UpwZclSrKfurTLb25ptKErjPbamubywpp8
GUtvVSG2UCJq+q5OF7/haDnbBfZJg5zNe8hkS1AkbfxdRA0geV9E+w5T/7ei7i6cfC93nW26slKI
o0konB5HVe+otCc/GUQWwiFKGvE+szPr/vUP+nIX4NYpyUMiKyOPdnq+0kA5pKmFGQUBdfItXpMx
CXvd6erg4HP9DSPb+PvrI758ods9l5Sa9DgD3dN9J+lLkRgtEUTZpyXOYmnl3ilMUOIABjSeT3ZF
S3YVG5ik4x5/SbVwbvS/UbzpOvS7u9vfnyzSUWgjNfHFCgx8y4tQChYmuXvc/HdqKjApSbHGn0LM
U+uc7nZh/n796V9uEhuAiz49yhK2Rab0+fgeFQnCZDYJa87ta/7zPa8dHOwT3z/880ikSMkMUcr5
m2B/PhJ3B0utBadkFSlZhdXqT0ugcmr6B/q1l+TCdvRyldrMI599nTiNjeHkxXaZwHa07zhOMA79
xQES4lUFOy2PyMD1lT7G5dI81pOsj9liO59ff9iXi4XRSaUjeDakSULs5GEHOr8HOn4DlGPZrVl7
eKBkmEf/l1GA+G1M3A1493wUVoiPShtrOVLb6iZbnHejP4vr/zDIxglEsM0F4lRX06H1E6jSeJHT
Wt8hSsdVPzWM8ZIW7MzKJ7ltkaqUCungaTmJ+ikmprT5BjGcpVA1tDoqs4yv0fvNN76Pud/rz3Vm
5lOH24odkk7SF4qwLrYW3WyfCAcYe1+MfvHOJe+1L+PZuXt9qHNzEeXlRnolYYku/fl3KrHN4L6F
G4iUU3dtZI2zI5mwtYBPxXXdtQbGjb17j39B/UgfXH1hKZzZYwjjeKVknRDEn2qD3SLHWNUg+MbM
DduKhozinYNhPnnMWbYPliXcMcAnu3lw0nhpLzz8y7iACIsWVoo9ZMC9U8WUxlALQmRBXW3VxiMf
A5PnymIx7oYkLjqkjnn+IRaz+x82HAZGX7Bxt6DKbWv0ydbap+nmG8olYDGbbif4hde4NSVfTbwk
L8SuJ8udlQfhC1UhFwD2cCK750NFY1KVylmgE0+dG5q4rx9NPWYXdtDTpN7/hvHZzwwMHLjUPx+m
4oAyUhv/yYwaRa/wS4MHJfbayMSu8TBloJ5Y3eS2uIvmaD40VDvvo6H/x+n84mecbG5ObUw9wW0a
pjj0B7OLkzaB4XTUsrTDXK177cE6YjWTeEPMuH99MZ2s27+jI/BDsWKSSSWD8/wltBiYp5kcUlgq
8XDjNt6yx1oYh9N0vFRmOPdZnw61resnM8hbbbm45ZiGg1LpvrcLP7TmTl/4rCcb398HUlti2Cea
4+Kz/f3JKKA3cjdJsySMUihoNxjfONGuW2ocq+wlU8ZHWffRP0Zz26Ao6VmN9JjjZu6fBLH24jRw
2VQcTlESY+Jugx4nc3UhWD3zaJJ8HpxUk34ceRoqDzSLRIIEU6jmxS9vwRnYOZ7+pbSuaNfv6AGS
NTv+6xPkZMP5+2iULjelFmNzGXn+PnUkoyRdsP0vZwOv0SrD3WPdybWbzBYQlJwVGK1knI7x0FBt
f33wF1OGej5zH7UCYnv22pMjuQUT4YiocnZu08dXRhstOw/h64VRTnb0DQCLSJwwijKtTS34ZJSh
SGlg0Za5i9MlHncLXjbvs2ZWe+HNYt8tnNZlha0Pdj/xhe38xfJjaJ/iM3o4oLco/Z+/XZVpI8qz
0t6Zhk7MO8utx+ZzioGwcGAxyK6/UI06Nx7rgjOfWA65+skaTFansCIBT2PJ8cTBwtMPsX0odjgh
tuHr3+7MUOTuFSl8BE6sw5NHq+noanMkNQAGcUGPmmoNZ85ltjSgTK8PdRIRbB8QFQQldv4jccs/
maMZ/mDmPEw8VWfo2ySC6CuiFf8vASqmH6nxR9h97rJytt9Mtjtd+Igv1uU2PKURgjqUO8zU5x/R
EkoRAyfWjknqH8XaW4HjtSSmDaiRjaON+9cf9+WqsImweK1MHuLFv/2/T7a4Op6B1UVsa/AtHLgV
FUbIadJfeKkvn+rZKNbJqsC2WIkmx2qSir7c+C0Y3swo78xE3Y+j7V7YZ84NR3Z2E2fTSMHzPX+J
bkXuNMVJKmQTM6rsUGMlCkI2caEBD/jZOlgbgl4psG3897eJcIg0AKE/ie/TJUGqEQ2/JXDn1t5j
klPG1N0/yoH4SLidIIomo0MFiBX//OkKvRSJ5xvObuFxHpWhK3AdVX0hA/dyYtAAYXhk4LgvEYuf
vMMMW4EYLg+exBZVH9fHQVpgLnz9ry+MUbYcESVRElOnqalO21NS+zgB145FZEbLKxCe7tJ8eLl9
eGyJXHFp0aTi6m1/fzLJSdVHiw0HJxTjooMkMTjeMEu8miOK9a8/0IsjblM0EVPZXF5oFjo94iC6
8tWw5gwbWsV+rvlQPrjwwQ9NhiFT52uApyRRL8z3c8+HEsKmfossgNbX58/XYmbtxXBowixNGkrG
SNk7C0DFLMxLcPVzQ7GiOF+4r5AXOZkWbgHihdYvKjir3b+vEwxO9eibjw4Cw39eTFv3HhokMupb
Wu9knhtrky714OchKFt9VF3xp7W9S9KDl9+L+UA5At3/dmye7redbeIcRGcrE1Aunwa9ruEqnOQN
fa/dWyOpi7fVKtpLtbGXi+v5qCf7ROQtmpatKA1tc8QNt077o+5G6+r1ufgyFqGoSQaNY5MWdOqb
z6eFOy9p3gguJcIf0rsyH9ZgAZWyK53aujWTLCqDFJb4lZP00ffXhz73gBxi3GwtYiCE1s+Hnteu
FmKeuQ953ox3tJW/ybFFDP/DKCS1qe6T7aWN7PkobjageIpccC7WOB7sWmMT3piX8rovpzx3GjZC
e3POohZ3cqnS0igrs0+y0BjWaDjqqe6sw5q1eXnVlFbfX9gSt2n9pLjIYzAcDSkYaHGL4jb5/KHG
uHKaZsXKOVob5xjnzXpfuWkRZu2Wq1LDqC5MkzNLgKwfEpwtb054fPKtkt5xxCinLPQl0Ubfm9Ss
pND+FReVHoRF7b8ZZdeV+9c/3pnXyn6M6IZRPc7Mk4/Xiy34akbsvDl8MPDP1usI132cwbnMX2qa
P/NSCf4hh27bP7eqk5eKX+MiVYxJb9f3sab9jNBvh/rA93apB3P+Knc0wLN/fkKucaSxOOCwCfNP
YjlH4hjZDQNgHoqhO3JL0YM39fbVauvx5+tDnVlvFK5Y5iSK6SE9VVD1g6QKkEBpRUcvd6M5urti
Vb/+yyBkoslz0Ap2eh02zDpGz9eXIQJocKqVAfJyUuuFE/TFvCB9wjFG3Y+czSZ0fT7/Zy5vFBcz
HdJb3twXpN1DrNqnY7KY3pfXH+jFBsl8d7eCGFEi7Tyn6raqrdpNXN2EmXbthwhlVnSdrgtNrqGO
WgNL2LiZfHz4p7rJv2XToOwLU4QS6otPx/0JqSQB8qYEoZn++fNynctp+syb/eIa8JUDsdqFVdyN
xdrFgFZKpytXsJHlWoDs89sug2bul9if4vmqFrwwVWqYJZ62mF0m39McLYZzPRV+LT4nElJT/yVa
8qzKrqQYO/GrKjMRAc9ODQAMQYpre57tAckZEfi3pRph9/Qj5d7s2GPAbD+Mc62EBviSTNv/P1kb
+7GRSdn/MXujnr6ssBztd20p2/JXkzs93J1hSc19JnTaYFgN0b68GeosvTFk5mUUx7Jx+TonVU+B
vBriNpMHy0kh4gKRHScVUGHz27dGsbklZHZS+J9J71jOrUcvpfFLdfQ+fcq5EOKGrWmLAhDLmyll
OBYiw02/H/Uc3WCkXvbwUYZq+gg91aNdUvdZFIUlRfIcHkmv2k+zY7fZe2DZwr4qlIpIEPIs2n1s
imUAGmw30yzdq7ZZ49Xe92MG4m5XGIVy5FULdmA69iVSKwzfZ6rVwBZSn2baUjWqDJYFqlGokwje
mx5Ws/pV1JVn4b6NU+CXpuM6Cw+o1bV4h15WR+/6VAELaQazS7moAJUKSw9lyVdziA2aWu0VFt3H
2gMnFaoY64j93BlNvxukW2Rw7/GhKUNhi0F9caNFdt9qAETJsCPJVA0fO52RdA3GKivahKtspMyr
xLb6+YOXzn3OLSJeh4Z6ZWYInIELqx3WL94sixhqtj824oCDwDQW1xvrPrmXyVCPY0DbjI/FN/Ar
uD99EU9LhkUocRRupIs36y+tpGOfexdGzv3ndbEngBUpDqPi3u/suPgJbSW34l0pBPTlcJ3azPKp
+Bvu8FF7ieH+ttbViXOS0rC0jF0SAzHC4dofW7ODmNDoFviF0iBIAhzrC/WQRQvGzuVQe/56XGK3
qh59NzeyPEAvkeDgrAFITBhlO6NlBP3g5OtdM/jIII+iUwu8CyurWhcMY9zbQxuk/mpFv7u2slym
cuR1tC2IZTGNrz6I2o6edWde23EXZyBTHutErebNZNXO+smp2iH+aCsA6g90t85F6KpITDvaIlYZ
+EYfVeGo08V4W2LpRMM/yfj1cyFQj/ShHjwGB+0s3yzwi53PfeYP68GPNDsQQIGhSwDCR9qMxVWz
FFReg6pxluWxcuDPJzArFmwaApkbKxKRKhNVa9zarVXWareVwJURJr1IOuAmiU8aMFitnFoA8DA6
OQFzj+Ww/nITQRUrjJIOFVBg6sXQzgGJUOXTMWeKdTGDzFir6RGFpcAWn65y7KMtayOpBvj8IEsO
Fu3H+Xe3aWcwWzI24Hx6SY15Al07S6SyYO2RyAwBG6w7/CwzsHD4pltQ5IbdpofouhsJaNXp3+Xa
cIv2uu2LpB6O7UxrMK7VXAqkF9a2F7lvKjvzygHvIqgvyXXPbp2hkTZVD5IGDxt3ZzkC1McuHSa/
tq5XfL7r6RPAuGUYPlS53eQKooeSk/mpjTR3H6I7IALZVpOEbD336zzfwq1fO2tfx6szBZNaBnPf
dQu2QKESU9belVmzNFcNfh5wa8yy13mGa681qV9+aVHzOPQZmMK+Tid5axp5Z3yTqdXph1LSkY/q
D7ESwkMaSfUvC/vkKLBGooXdNKfjeGt4OBc+LFyQh89Gr9viWBSxZ912Pn5UO7Yv44fsoUdA+Fow
4I7W4jhhdo1JBObrZuDFU/zWi6zkPe7u5cEqVP6eulpNvaeUqnMf/NQt8z3pphamE0Vvnbz36nGi
ebe2IRl/tWxy3z95ptT+2ntZR1pgEEId+VmUHLC5xi4dHUJhH5FbG8Vtt1SRG0L3HZxdnimr+WoP
li8MoDVlU78Rbq6KD1aego80OYGju8ZJ5+UN+139dXXMJQGWpprop1xTv7zPcuHL+74xVvUVLVCj
D50WqcTluB6XI7Hq0gcjQN/F2TeijH5r1ZntHbLVtDzMwJ3UD6asZs7hUN2k961nVdUvFTmZR2Nh
y3sArDO29u/UGclOB0K3FrOaOWLM965dUp4S1dJ7H6tlbdabRGSg3hCn4rP+OYr93qiunKnzOnkw
3DaezauZiwIG8ysm2u0fkNyT8RvyWFPB+AZBN4hd1wP8+mG18zzYdNBXs7eGdGiMHQipXsfxHCiV
pICfYDRuqtQ2sRvIA96C4/lvOZSGUQTabzq6ZQHO9ep742RG/VmmTgmdytNM9AQ+i1o9a5frxQYC
ged62VdspP7cHn1/LOhBp+7RvE2FO9kwmRIsg3w9s58jPeiGR+zMPfCE3ozns4UBv7nL0YGgsTQ1
EG131imyIiNPHf/zHFM4/RxNovwVV3Xmk60sxpxscG1+NgUZs53NXLR3sonb8mc3rP4HBF6c2Ap7
8/neq6b5KmZ9RW/yxIYny+7TfPVNCr8b3Th/7BD1fCgw2P8FVrYvr2qIoPf1NHn3NJ7G/d9j4TH2
TXClFkz2mwqgxPCRSAEkl5u4qjw2K+YWRwxNIpByMoJha2vVuldrh79+gNy3/KxNycdaVoF//WJs
yIkoMYCy43iwQ4iHHYHbFEV2yODyvuF2s2DJXxbr91Rwfl/XvdU44La7CQl235f7FpL9AfK46Rwc
o4qPXD5wDamXvIbYgi4oCWswQMYOyh0caqoXw3HieHu00WIWuybijNm5+chHSZcCZ6ARVWu/W9pp
yK87QEMLWA8f7RhucSrGQWiesNSHPDLfxNheLEGWAQ3My7afsayZfGilgmMIg3qG2g3aytF8mANI
0tbUngjt2ZpNRHZx8oHtzvrS2boaA2tR3Scnk/EnN56jPwmVnXvYZ+XMGxHCOCSppo5kyNZgPehM
TYHyO4JVjGNq700dlXN+r/VadUfL6bL6etb06BwGu7fmTzmd5k3oNFKkQeZ2QM9yzdT0OlU6+2jx
Db3L+Gfeb9+BTPiC9fqujyILprSF/1jorMQi6BKXkkMkkyXQpmqwvqvJLQFL6BUkpORFBXTl9PYx
FWtDV/maZt80nybdpVMhDjad3y6/tkJS5Lp1heyvzK0dl53ykDkF/5M0LDF4nENCC+zMjD+3WLVH
V04MwDaQRCpIMDJf6Z2Cz/g+L0C4HaQF6j5Q3eD1BxtsDyV9teYq0HA7FmBSKHsD4ZoJLELsEtw9
AMD6wyS70v1Y5nEGKdMT8MDKWYLzyJNmnt+6ErJbWMe2indVPEkz1HzP+h0QP+sKnlbpXmu7wCK+
nIVDdClBPgQ2nUFj0MuezaxbU6c4VOUo3ltIq/QPU4MmED57ZtB4UEkARDb8a+1cqnw/gqEproHO
uzFK8UreqiKTzpEY14dhVqgq/50Da5t+exivfC2LmvMkS9IU1HunVHvo19jgWUzQEERLEJGrCbnH
TTS37mfLXTr/poroA9gl9hh/WGVcGUGN8v52HiOCy3GaCPLGtVZW6GknnncYT6mN5Tynd0tjWd86
RyVv0kKXTtAbdtyzGaos3VXRyMY4rabzqbWM5ZvQeaQCMTqp+cEaYDUFLhKH8mveNrAvw7zrh+od
yxJCK3p4Tj4vSg1xlxDXPqyDwNrF0FZ6q013UDuN8zcBf65z6Jtx4ttXfCp3PKxDAmE6I374MNJu
ku2jOe2jIKZGnVylk2i8Q45UJ4fp5MOnivqIdPAqojLZmA/mV2cSmyCKbs7sQBKy2yt7RA0azUl0
XK0R8N/kxnF5FMTTNfwjGxabL/N0BzGPvYvKBlBakA+qLq9a+l3vyL1ZRUj9aDSvG9mbdIgJ7iys
Ly8V4xGD8zm7qhy/rW+JVbi15XyWDHs/xb/HyAaQct3s0A5PA0vyhbJ++dsy1/hXUuvpF/Yvyfcp
zos3lYs272BzS79bsyF/qCIBcdBgQn2FFmt0RyO3q4c2FwZ7ZgnC6CBnryAoMCIlQpeAwj565mzm
13ZRdg/U2d143XHf5/a29pX9oaXHbtnTgVRDQsw8zgLBqbVDxos/VlQ4fkowWHFBHQHC3VGVx5xi
pZlJHdDoG+1ByFbOn7JKwaPunZxwuB8NuV+LkXMo6NIKfl2NX10aeEIkj1lM53yAaM0oHzKIwl04
lk1kH9mK9VtEFBEtvvbq0XYzKC9w1gyvAIQU6o/RWvMfoxfqT+e43GxHALLLbjAGl6Kl33GeIbAr
Uu4hpbWPXK7n6F42w8jZLJvv0zTR6RIndgkSVK32T4ol3IF6BfJm7UX7yY+k/lGCFrZvbLrTj6bh
+cCFPb9t8OIgC3ygcwUAc+ZGaE8SkGafRx2NLBe9xt+8qp7eeasTfVf9Iu4H2xrulVBTDl+ptZFP
9tAeA7kxPvZpljWHySm7dK9MCG4BUMHl7dQUswHGcpp/SCxJAfGIpf+Z2fgk4PQCLzSEAyqPhdGO
BombeP3eGUCjOTn9Chx23tk/pskB762WRX+v2TzWvRz87K2VWcYfayind6MgD36wm877PsZF9pAA
8iloaSy6m8GLCZFciiljsKDxGa8KRLgg7qa0/DM3hvgBkiiz2N+W5WOqe2xZOr0WyfssbRzKpuVY
/TaLrl1206LyfL8IpyhQbhbDrSjnGpBktTR/Ys+Jvi12Hd8PHOF3XpH0j0nvApYbeWs/ZdO3t3PZ
mMT6Fd88wINlNndFLogDiyLZ2nadDtmC4SwFLIIkGd6plms40K6851a1JNs1wXfTO9MqZzgdRuqS
kTdxNDqM3TIOAGlTVx6pXJqPXp+7Hv4knXjvtC7L3aLtUpKo4g4fzrS1t4EjZ8mtFCWBT7VJLGo/
gc6UrORZ36zUfJ3DBLx53VtNT9mzd/r+KDPedaD6EuCWHiw4VEMnmWTR6Djvo8ZPPqO8KB4mayAP
xMVvACVVqwZYHw4M0P48f/4AZ979DW+leAsQB8glZCB4nMoniDm0c+nDLQdySLo8MuNrs5FFf5hn
pR4403Uajm5a3WZ0ePfXrS68b3q0xds5E6t7MP0kAcOq1uFGxq36kACuhHDZ5fQYkGNxo92SNM3e
N2eZXzWmU4HKcmrnFxggSJx9FRW3ztrCGJuGut+1budVWB4tYgoWvsyxpBQ5HcYxWb9GMQSsN+wW
bgk2NrfA2/j9BHa4hphi1DGXu4iH5+0savnKpdt+cHM7/pi3NPoGad+4oKAFMUBo5Yvxp0iz8pZ2
v20LJ3vlHdoxreWOLpr+DjTwiHkv3g68gHXydittWe/xdbPnXVKvXhWMvvCafUzY7m54KLii48Rj
Kpog8IIsJykD1rPzkwpf9Mmone6Lg5z+G2WC5TYuhmze9UmhvkDx0r/IBBZ37VCXPzJ3ta81j9nu
qJJz/Z2pEuGWgeYfHdykomu76gqfcYeFGSUgce4BzI5WYMLI5M2yZ5AHsdzuQ4G5B5d9C1UEu6ds
7mAh51OAkW9m3taLcL+NS+e+lV7Wfi/S3PliS0pogCKL/gc4G+gwc0H+c9eV2gO36WaFFbRD53+n
wkyQPCQqfrMC/W6DhZf4FpiHkdJaNQ9v6iEmSDHMwQyXSBbQmHEm8IAZ6fRRIM0C0O45/G7oa+BD
G1MfnTqLwIyO7cwViLZSLv9rqptjVIrpLVh0wCAepVgwlIkl412XaH/YEzVBVHS6NfuKTD+6swZv
GoOS+9EKF3CL2hpn1FeVhydhMNae1LvYpmH/xm+X9rs1Ls4DFF2HvVus1b2uev+LG9vmcq3yOH+o
+0z/7JFYv8U+Qi+H1EvVHGhcML4aM4nUwOIEpvk/bcwPxVhxBEQJ1plssZ68nytDfhnsmqscKmLn
czJCSttNeqHrx2vzubjpjcy+LTouycS+th5CuzLF19TXWNNxZ4i4kPoOZk4dUcubcoWwEtROAdeX
Je79EGIq4n3STJgfAc/imIrz/H1lc58gD0RN+Vg0EYTiFaOEYySUee13ufwdl051g36dKKYYCTHM
3p8fyCxLkJtVFE272Rd+EvpujYC+ICGGXSZ9829Tik0/p6JXIFt7bR1cbySir/pshULett2j0Uzq
zkPch9a+wpIkyN2yaHcK/8dbSpkaancL5zcu877e1X1lFZiyjsRecHMbO+jtuPwIXklOO1jE9rrr
HXN+4/jxojgK+/SDjxOvDMq6T+XB9gfzwDeuVyI3Wp1LqxOPiItod6fp3erC/+PsvHbrVrI0/EQF
sJh5S3IH5WhZ8g0hyTYzWcxFPv18+1y1dQQLZzBA30y7KXJXWOtPy6mc4bLCHbccS1iiR08sfXZO
ciSXY0ZZnYWcReIYZIaeD0aqPC/uHR+XupNyyNiAZeeJrLabYay6YLfprLxYm7V3aMCc1QoDsQ5M
cXS51RomhOdxNfXNMfcgihgy5WTPTqK21y7QRhfzG5aXkx5NGQfLwOKuyqT+PopSvQV1ZTOGjwrl
HZJhvSq8ZcxieubmetSrqG4NohjG9D5QgMCxbq2RyTzJlPcv0mJ8GcHAkz1d24mZurHf+N36Vm7C
GMKmHNkFwh/5FQxKdTrDwSqtw0kAgMU574N318n7Ztf1w7a8LMkkH3yIw+M6GxkbZ5uZdF8vwXs9
tVW292XTPBGebn+fWlH00WKJ+sXIuXVDg4772yaKgOAlN2j3sndZpYE7LdVODFPg7/SUqPzYg3UP
odnYcrtMq4Cahdn06sG1B+BFqU2SASwA7CrOmXWlQ+JKW73z/aItgTms+qHUBCcQn741ItR9pl9G
u6AMNT3ZeLu64o+J27nj0drvvCE2tlVfUTx39LJrtXZRDaKX73Dn18yphxN6Fevs+ul7tZ0ghdXo
uju/EL6/M4nrodhYunWJttxpQKYYMWhEYtWM1wKd61XUwmn/NlfP+GcecZ2bRydY1I8umUg6Tbyp
Ow2622hrVs+aQHqYVqbOB9sUFTGdlgU6RLgeKHGvsjpqts25nYqlvJwNsTSxZsZ2HqUbsr0o0z1B
8lk/qmVvmtQYKGBSZMC1qnsmNGLuuy/6yTT4r8/ttbQK6ra12IyambbtakfMDHXv6grVQKjXSYG4
lbV3TSyd5YWjcqefGOL1FAKGGCp2+ZlVXPciA7BSQXo7rwTjhAAlpXGYUe0usaNJ6ASHDhjK2oFE
XFVJMtxDqtT09mvbyNPxzchmbU8c0+Sr8c9zqulQJHJ+NDc7uFG1HvUBuX5xOzSpNGOHjIi7MSDA
kUxvBvNFjbuY0FUym6gEjIGRdfspADJ6qrMiReNRpLOM2rbJt6vSLmnVHK7BOvTHydE7tQnCO0W1
LdVF3vvy2Cs1zqGC/3/MWFUjyprKZ4g6Lu2UwzhnQ+VoZdJQI/eiEXWd9DCllr/FhBMrqMykGNPQ
J3g8idwp0a92U43GIaNLPQNTtW5ab3F/Z1bAJMh6SUcmfrOAvNCpqs3Yl1tabgwjNufHxRG1CKXM
14FsDLvyIGFyr45UrRB8r2RjaR/RhbUtwLzoYcvrhQw1J4KnXTqq/cW/giTqvyVI5AwIf6AQ8myX
DdRPjhAB+dJtjLBLBvSjMuduqhj7+yayfAOUtIPyMYGhZ0a0J4I1EvQHt4EuqJxwF/VZaBgMKg/d
tSrPEsvE1ztqaJnQIZmhiT0q1z6a4PhqfsmtpQHQttNHTqHsh6CX9NUS0+U9lI8EwujkRCE0TWU4
loysZheM6nbKKXkZaN+VZ3WZUWPMqZi7eF6y+c1MVqOi3luYw8coSnlmjol47Blsfof2d6tDZ0wC
EFaj6ftdDdt3tbUOAFiWOuO3f0gG5u4G6pc59fpGMJn8SSRtV+2Cvit+Mcid61TNentbVtHfWGuT
/epaIjxoDqzkRq2NyxGUtObTXNlk9s6gT0fPbM33hEl/33lV1hi86DbFk276H14jAOa3bSZxa/Kz
CksyUS7ktRXOjnvOvoFBG+5pVRl6bqXO+oxIWvxoYCa4yIJMD2E1SVFckVgKn5SO3fygVj9b0ftv
jD5Qptf/6g0yW6jW3V+CIEcjohn1r01zKUB6ez18E7qmss7GybiqitNJo7MsuWu4PsdoGeV8ATmC
+xYhsyfCJB+ke6WdzXahZurqTsuVepdHNjemFi7RhjP3ne/NHFa95xr3nd8U3cWQeKaGYKpnJ069
CpiSGG3fPE6dTVSWQ8KKE4+yWX/zhU6HFaVmGSng1Ce5ZICl5US3FTo2sEdKNIlz5BKU4Np1AhFu
bnV7V56SBvZBY66XHHsWg0jJIFpD1xft70TUth01OutohWervS90MCwRfHk+7AO7IfSF+ZXyjnHH
hRG5qHxuB8r/nuPAzyCfsI9MOOO10VNkp5oE+KRWc1hy1mFPmnNvPbNxBP7ynaKww1pOdh2xSNbn
eSrEYyqLPocK7vvXpkxAa2eGyZUMdpzVrUs86XvPzXMD0ixvyextzdsOLXwCZFeXjN84McS6aGT/
PQH5Mw6FtU63tSGH+iJxx20LO7aXu8eMCP9XiFPo8SlveFcPA7W85edBjppnEIy8nK3srSnBZjFR
9jS0oi9LaCJVZrcmbthp149zv0uTAYpfI+Xj+64mRUVfGe4dMzrLjk+dUiu0qEHfjBJietcMHMXR
WmhWrN8a3u/RMtZ7ZrPOw4XyXa6cFc+NjLzZ0a/g4J4dDYiQDy7Rt0wbt5HHn645MjGVai3KvzYF
tyOGxkwiYN3tudCzfFnLypfhbDI0G9N7+8tl3rWOCHomcJWRrt33qfJmL6yMGg7fSb3urB4E/8tM
se8oaW2vcqKu9J3f8B4ObAcqghNZXOO5auyBNovgeOMd7ARYvOFQm6MS+tC8XPva+FYJuzMZ8Lw5
OQOyK/+EIyeQ8V4G/huTJdfel4u1vmmUXC+8EFNaaDaqZufhDnEju5uH8bCQn34O4GMsYcsSeqBa
aqo4tRLB2Fp/E9aBea3Wi+E0+RMq1ezHBDb7QpynzA7w1PVTV+TOr35rMx1S9Bhg/nBzb6rt7Csd
+N3S75w5kO8Ix9UWmklBCADTKOzyzCir5XvD+C7n3MyYAhyPqEFYyBg7f7MfdQd62MET53O1UuKh
vOl2bikytRv63L4YSJuAbtKN/SuxapAA2fpJnPWLu+y9fENNmE+OIegYWjGkVykTj3lnmAERadbr
um+nyaqimt/uvJGtAZeMIfNXqZbxTjUbRa1IhsSJVuBqa+c0ji4iZVSWcbElVZ8wvrpzXoSpYYSa
lEG6+4IG9t4rhVRR4AixnuV9Zj4ihyUZwJAZtYHXkuHSjhJ0Jj3VAWGaJOqmaixVcbgvzYPooce4
pZn4EW5SeXfG4M7pfhFj/cNTVEdR3gBWh5VIHe4zs1KPY6edn3guwGeacmq9sB8bzBfPNkmG8spa
V3O7LHs7F0xZTUCb5tTxbtDqqjL2uYc3qHa/41ASzoS9biYdYp8ywKU6JFXnFRcmxwfIc9aNcses
yvyxKNMVuMdZRL5r0SXZwHkmsLIa3S0y1wn1sCy38glfl1uHNXkWKf+832K3Mbcx5IqE45i4aX4N
hOjaMYyPPHeXOinJsAzcc7f0hQbQX/RDxqd8UtuGyVgXQc506pKzL5ozMyNyuGk7tQcSSm8HBj3X
ODxc+SSMbPqO34Pt10wJApS1VnqIM9sf7CgVCimGnfjm2VCw/17RCXBA2l4D0WVaHLYlZRabszF7
FcociIFwE8SR5CYONLG5243MBqqldahGct+4DbxkZ2uaiNAu12DfzKMoLp11Yfi4rw2dh+lMMlFU
NQCqR391nV/K6bLvDUdKxkfwprNWUhLFPhoo+34rq+lytY02v6Q6cy8XZXjNwZmbOY8cp0ZUQ+UA
WiPlLPu4nk0BALOlLJ7McdqXeZ14kc7K07uapuu7pifA4iNaAg42XyXfSj9VK27KzfMigH9oAKje
/kIpypR9DaZeRpVa+wn7rNVfy2lp30UlnPyCSfHOEff19O7OlbMzzGzqroHu4bxGTJErh1Ln/g7m
Ov+5wq3+qkBfn2zlIp1IFIk+kVWmVG9jR2ke57Oyb0bkHijE4GDJUZpXDeUw22W0msSQE7q59K9e
0XIIThloOTfJ6PVRUeYDP8XisfRHZo/bYZMN9lOA9Og1Y775k9F5/hTWZqNfG0KiZVxks7ijnthQ
qHT88Z5ff7PtqX8qdWsEIWe1LPBAoTtBOWb3FC1rqnIij9xmo3fbhjHMCYABaiBBHphLeb0fyknb
r44c7W+W4U13tqBBDQd/Ht5NI22oR2iCVJxAa57VvCAlXTJZFzklqRtV+Ty0aFbIrSbs0yKYdlaI
LNj6tTpwF2Zvnr04I/HS62aR89TlbmwLx8vjhA8oI2S5Hns1YR1EuWnlyJbJDIM/Vwi2wtOZjGmF
H9gOe8ZKXTY+cCeMXKmeCJiqfpZ67ltU+Ft101RUnruVIdXQWtC7dRwUs633uoDW7rRbd9HqlTZv
luAS3W0JFwzcuK9/qNIoX2kI8HHntdgeTbkauFZEtzza6Vrcm+ssAY3kAgvH9dGqCL0GzHTlj+3N
PCbddW2b1re+odO/A3ay7KhDefVjxVn3krZr/TC4JSU2CvACTVieWE+Zs7Y48NfcuhbQ3NmxbdLu
NZvbkwKRHqQMF2LcxsNkNKUI5yngvhDrVEAnQSY+ui6iliIj5jJcumb8NWO4+OHSgqbUGxb706JI
oJqA4wp2rbvkY9QNW/pNjhIxkYLROU3VyKArnHbhO+c18dPhNJnyTluLvqsZTqaALu3iFUUdTcg6
zj81yuI6zIbTKh4GO2+Pmyqb5xZCmAUdVDqPBMCAEcIdZMxBr4DhyPkss6tsVI0X9bbZcw8v/KN9
l9lTxniPDHC8MsRaHe06QTg0pHq8S4cEiUVxEtqHtr1kK3q0STzTm1c3lgPUzZcvxI3qx/QWOw3h
uYls7DNTjmDA/UmixIZzHAIiy3byYw9Q7QlQUb0Y6WI6O8+owGXnPpfXaCYbN8JXAnBFv+bCShfS
WyPOWcQblF7N3ToxIiYWncUPno1QyTFbAJdHimLvWWSW0rGVrcZxEdDvnOGpfvWVkzw6VDF8J1dM
b9LaYPkxxOeMmZHOSqMuluxJJrmTnBPJutw0HYkxe7YCBxvSPO7K1mEWMgzs3KVU7lYP3lQrl6ti
bftLYXO2hN6YjmU8Vna3MVl9TW7wW8z3s+mPb7M92v1Rkhly0VRQ8VRubQItaTuv4HgLx5/Xp8fW
wmEPFpu3B2PpUPZoW6gLXnVA2uCZWRatWK5+5awfnkCG+34wave3srPK3Yl+bl5PxwNdGpwHWd5U
EmdeomtiDeFLXzp/kfgdMittuKGEDzwDRnFd9ZgLkMe4yfXmVUz02wDi0CJkWzvHQdKmipLIzs83
pwHBVgk6dQAM1B/7TqzldRm0XJ51Vy8my6e3zksHzonMG6Ot6KHc8t4YdfG+tJv3I0MPjiAzs4zv
w9bRFDkVqTu2zlDbpKaBxzCdjISy3J2t76zC4hIp/rtOhqqLrEZR7Xk59bm3+SaJkE1lHAtToWfS
GyQnB3bRZbvCp2QPZ0EnGhbQdYiNgsU8Q5ST+TuS7pjN5DbCem0Qw3FaWVzDRTMbx2zo2BIA/8Ht
YCrrVoFAN3GyWMtLZ3Jrsvjs5c1sGDcUFmXhXswD2q+wCdr8aVmhy8CkFucKD/bCCkdcme0mhH09
2VDKppv3SlgMt5fGOT9cj1aj1OKxDHSKkO0kQGwdJg4d5m7OOXCT5qXHRPq8WEN73Ri5to5FpYx9
I/RoHzhcuzLyxnbMbFQTQIKMAwJPqObzsoH/lCcmEU2dH3o4SuejDpwavqHO3YETyATsZVAKRgey
8qG3Z6tkP/EjJD06ptFxIT5m/4oh90w0Gyzg8StMZaAHjS5dj9kyPfpcYAnQCu6NbNzNyqusPZOC
gLSLyeqf28Jcfi0NdxCJXDDOcTGu3YMXSFFdIvTNLwpOizryllNXBcfMH4FcJk9Dj9rrmRxScYFr
ERrb25bi1c7s5RccH0/ty6EMYnCryr/p7RpAmAmHG/0A+bewro3v9N/xwSnnInPa/Buig3Gk4JrV
hGQmF2hGNFaWMuoVCqxjCqQ2XGKnHa5mhOZT5AN3bUcmJKo8u4Fr1eYjCovtjcJrRg+vPTsZnsa0
xAqy64ng8s4EVP4rKd/Ls04tPR3g5P02DuiK0VhMgnRI+mvA7dTbxEtAJBqxXb4bXGdTGWSowTKf
4rptHwZofIRVRm68CeQRTbzlpZPsEIcESKNoTevYHtAIwXSfNoA9rYQVmo0/d5HPneJSYXsozWD6
gsex7fy7bbIWA7Jy4zVxKHcHlLbL1TYPG/DbxskQQ4xM9ymi6Ql+SJYdmKZfPuXEI1jx1LY9qT+o
ACkyy3oFKx4cjpxeljT9PsIQiWRsHEd0KSIroRgEywb+lhjHUm1ecuzAlnNCiihwo9YwoQyh4Bp3
T+yYIpuJKDV/D3JfcjdZJtScjYyczLh+o11u+tmEtLJE+kDxuMy7jATVc8JkJAiL0QhBczywfBdt
kKrQFfWahOXK8Q6PCOBzRio4zTSCEw9t11bIV6c0S/zDDTGapK3OpY5ra7Z/ZlvDGShyptGEwqrB
aIMCDXA4cVjf91VXfUOYaKkdXb1+mtOszs4EhTfcRq6sOy81SdjSUrEiR7cZJayhlFcLxc1rV8z+
A3HBAeIjphUluyrYsHRuljle935u/sha03PiotDG2eakrbrpg7a/W9bGMdBu+CjY21NpXydW2Ue2
MaEKoyIXOK8bd/jeZBV9bkEsKIc8Is4kBhm37zgO4JDwmCHJtZpKCMRvYrrlmNrmyCpKNI6qINFo
6f65B+wxmMPWaMcrjkZ4YnREyTNOjOq4kqyqYwQP0IPIfLqXFX/cEHcI3rpz5qYYv1Pd+NbBEGB8
ETCB5CoxXCZIcrgIfycXi/aT9PPxZ52aw0JBXaZPZOzOd2vWz9wwyk1fu3Fdf6ceMrt92QflW8Al
3e9cNhZMRFf4HRE0hYcudKXkjFjxkN12Jtg3uBgo/Gi9y3cw+ua1VV6+hJJo+CdYXDCaZRjXq7Zd
gleyX1DzwBg7HSzAViBZtoT/syrq7S2nt+KtZIWmbaq92Y6KvHDGE53nzJGRe9WPnGxXBvfIDbu9
DVIH65mfPB3DHCAWbdqtRnxiGPz4KbTd+bCs5hganrk47ANbZKiMirTf+SpAds3dwkglP7W3NIKQ
7a6ZPGassWe4xqWTNgwbyOVStQfqx/J713IqU8QhPZpMxdGP4LF+R25a3OJrHdEZ5mYtdijCk9uR
8ymLKPMlbVreTg8mWvFvCu7m0XHhEWxux8u6raz7orLs5q4rlomonSCf16Ppz/phyIaBGNStt4gB
UtWYHNbWKu4nZQ0gT8uKaWU1NtBGahdCUzfTL/0dXZJwd7nd0i7qoXP72BzZNbt0zDXnY7D0zVlj
a3PCjrvYfgC26nA+ONbI/zvDzvOu8k2JiKy1lkSDQq7Fm98inDgQkTEnVzM9DoIuJtXfa3Rzv2xa
A35qeQpzaVKw9sTOkJOtKGCQN4xG9bb0OnlMqPR/Egp1gllXvdgcBNSAO6w41gt+EJQeNfagly7X
XOT9KINDVy0lLCsOofqo0Xfe06soBhsX5oB83sEctMitk9FQ4UQMS9OsKhQmgCRxkmCToY70vFuw
aapNB1fARdEjv4tzRkz6kAcT1xPiGuvJXLv8Tfsoe6Oq8qhycf/1XdQZfnLbFDY6Iyp/ilxo16zc
t1btPojaRMgzERpyOwg5blHnJ9MSYn9DzaQ8o30svXz94U+ufHAhtIydTDZDxFkQQE4wGyrNo7Kv
KU0rYTV30h/9e6Y3ti+GGBwES22bmhHnIfAh0+GaSyxposHX3Fuv5Mkj+ESOW5/1GK/mnST3fYz4
e4zHBM/z+bYtLRoRANSfQ5mnLyZoGoraTtc5TCxLLDStWqwoBeeT7hKBG+IAJPDfk2bN7BhF0gYN
7/nqgMKef2mhrWu592DfKI6R5IeTRU7aLu1H73osHKE5qivpgP0VxXOvyvwxSMrgFtoQxGVJkk2c
AC7dhr4rsLbo3KbcXznZXikaaDVMVJbh2GJ2CDFWJW9uBlSxH4KusOMVLUSAzmtcz+3Nrcm6ME43
TGF0Vb6z5wxYtkLRYe1k7Xs3p77T4VCZtrOhHdI+SqYZbI/8JvNymDf7W1pyioUEXOZMIKIt2fu9
opwhvLn/vWD4u8y7ejTjuTfgy3MfVwFfmgUZOWOXVuG8reIZAyK/sV6JRPfzTT5a2iOqpUN3aQKN
UaKFS9maGG/KJrgby2RzQpr1jKIhkZINYZji25Jb27cknyeJIPyEMxMGN73axWB10baAw0QbEyiS
U67gCuEGZnRbryoVyGdpq8PV8uQVdrH+2g9SBMeerKnsU9sbGRYVqEVz0kPPQzpD9W66XJI9QlE7
PVZyCO5Ek5GiEQQw9hfWvMBmQIcPccKxP2Cx4K4/Mws7EOEwMkt5bHpBLzpCu+9oVpsCG2LRtnfm
KpEFoBkbMNEkBnwXHrlp1+lsVXFvaGlH/oYFOtLGNL3O1iKW3TL1stgHWVCyp7LApdJCgLohn0vT
IpZAgvlPnQLM7KZNyDmqWwzwFGZrieQi6Mz8nPyxoL5a5ty/dfKy6mJr3ipsWi0auxssP5DaEz4F
PkZn1T9l2chhv2ZbouNVA1nt04zCOJZ8xT7eOMSpLQpYKj5spYQEFTKT+7zzqCU6Rl8IhJ4zRcjK
Xv1VNZqB6jm+j/t2XEl4OY0BuGIgwviMZtaGhGwH96pz4J0ja1sV0mJfFWQx2olEecvJFQqIlGuZ
SCQvGiQVJd6CLDuu8A/9bBO1fmsrWdzYqNKNk2AQ7Bg01qMRbdVvP5lp/sB1wQpBD6m4CgfCZvQq
4wcV3zJGtCgNJejc+zdSWZ08JLa//UjFYlxhMZ2NC8xk1s/FkdYJnKmQZzJLKD0DGM42+FGjucFc
YEk0/NaUQbMz4CBCBMSO8nRh3GUMPSij1jb4wWbDcB6noYdW7iYXerc0huBsFem4HBZ+74eNG1wf
bdCMswL05G60ZjAkMs6mSwQR3JIt6pNrqgOui8oY2jncBkCMg593PQCWiZvgAUyyogRpZxO9VFP6
d27dIobluklvugolcTjzlb+jUJ9vTo0eUhyjwg8mRDvc4pNM3ksFghzNlqbDsLVfIRNhpMpLkK1s
5lRlq4c+qwKuqAuCdXek4dnvFWAbybCmyh4zuxnpfI2geyFnyK0A2ZrqPZVdjwoiKYGUcHNXCk16
ox5liwKAQxb9he2QeRzmA0PJY3bx+iNY3W2mjrfQgixAtQ4qHMpGdNJ2dW/neBkiWCj3zfF77447
aLD2bZLCc7N0+50xpj0lfq8sFZ1O53VvFoA7u0KPwNiOvyGMzPz65qRBXeNMd/qKyqUZ3GMKo73u
Mlv6HdFynbgaZm7NY9m21pkPJmKGPgHztPCtVvJmwAz4s0+M7cbFLTqGC8KK6Thu4G+3eM8Ssk2F
1/JtMttpd0zxGr3LbXQr9URfIJ5EADAKDaQM9PluQZU7Lkq+VM1mG9SAtEfvQVrMIqT9QqOYSExT
B9WhGv/uMTU0gHIJGodDwgIaQ2ebAsIjAMrXb6hLZ+ZtBFiX9pbCyxO208os2r87rk9ZAv8bbsDw
AKI/iWswCDkDhfxg7q7k6gQdwh8IYdv8IaY2Caeymw5euehbISrCXkWS8tONU1yVkzz8/fEfDd+n
xzOrFTu+T4wtLNifXms8rP2IbKUOsV7RDlVImaejgUrQwt2pbuAognBz7PSi1xWy4L8//ONUMQbM
8XTTMGAdLfeUn/Ln05kT5jpQd01YJly5u14mbKSasYC7kq4iR9YEipbizIY/z+mo8Ijuyga1CUUM
gHfnjs9f/EUfvecf/6IPESsInpOur/k50tbmHIbCjIs0MCNKpaeOUpiDBy68x422q8bFId/LXw9N
AwJgLinS8BXIAT1J8MWX+hgB8M+fxRDDU+qttP6VLNZpTujJpiVu6hS4Fe9cirCjAo0sh9Zt479/
hY/ZEKennRI+vFO6KZqYDzEparEbxryjBEEO7L/ZuWchj8MuRVmoHf3GoF/zizisz5YhkXvSdU5r
UDofoi8QSA5tOcDDYwc0b11kJpS5Ei3uaOgz1HPBQTV4t1vL/W/jH04jDl2Uxu5pBfJ8+WEF+i0O
RPQv0H0E4WG5Av7N1bfa5i44AwmC2v77p/33i/75vA/ra3UFxhSlMB42xkJHu6xXK8+9QI9hoRXv
xrjzu+4+cKp0//cn/3tl82TCZxxCjT3mUZ3+sv+JfBpWp5W5zcpmQpJxnqJt5eJV7X/MavnnezIk
kGWDIwMQ58+n8OjcCjp2tLXI8dw5Sd/8Wp5Dyi8PHnrrL9bNv/cF6dscH7DHEIL8mn8+zreDJKgF
K7Ufuc1GoOEIxPE75hp5/Pvn+/eesMnZ8JhGDt1Dvu/p8/7P58PK1fc6525IOrM7o4LBi4V9OI8Q
eOJK7oFzvxi7/ukTLYKYcMBjTfiYXijpsLt6Ys+rTCzvyQrQFYzFCUnss/KWtEb/i5yRz1YIoxN8
jBA+8U8f08UXJkLYMLecxv1EvxJsalCx8oa5+X8sRUYQkQkvbZtf7cO3zBGTU1HwLbfO69A6jwGa
I9198ZTPvh9x5RLxFFNQ0MT/+YstHjrdMuMpIwoBF2thsB2LzOx3GowVBh8s7O9L5LPFGBgB6gHK
Mk6zDzvMbXsnXf3TEpFzcLc0BINEOk09sZsqipovTpKPIUWnnRZYnsFXtEmN+DimpA2mihoY53Ev
0/o1h9BDH1oiXdnUpT80p5HEYpyf/v6KnxxfXAyEkEnOSga/mX9+0y3xN8tBJBqSKYCjU3rJYVjB
W6262HdV4oNCWPbBthA8fvG6n/yahMDCNpPJxOFifyhUZjNvM79jpw/J5L+YGK8L7mI5HxlWNu1T
/NG7v7/qJ7vhVJAxmsWSXEkfj5ZhCUY0dhVcFvLQ2CHZcj8J66up5J/8ip5JopsrSSki+vnDaxFX
kxbNac8lZik1qvdyKA7WMEhjLxsDNXJeGOuNRP+bfXGgffpkLgIsbAwLJC/9z58yQfevR6aBhYU/
0UdjhkniZGBvAJIM8o2zHbHrgpUz+eLBn2wTnmdQXRB2jb7t9If9z0naY3n3cJjyYUulz4fGmHck
wYq7AATlixPtk3ck/s9igAlb5TQu/M9HdZVhbotT487H+xeLHmmZdnqMtzkE0p1CpvxcyuCrvOJP
XjA4ZcMzP8gBQTE+/KYYpslgntkkuSRAx+iRI2FtSQ6pgUvhPy/SAM1HwJQNxt4QgvnnCxaYzsGT
eMGEQKA4GNExLZ3zVd7bv7fCaeKCwZBVh8Q392MkoDH7TPHomAMjCBC4KZcSPV9WzF+UYp885ZSN
x/9xehKh/+H4nPCr1I0TQEZ7aESVbBzUOpn7n7c1VTRbziRD0TRIP/vzi2kjmzXlOyILRCP1TU+4
Thu3vRi/2l+fvA4HsyTN3uCSYyX8+SAYJTttwE/DbSGZNK/NPkKw+EXi8L9PxX9GipKXxYh4yp8P
b2NSsCy6AeTkdctzDs983eUD+g+lcf3vcFir9eW/LjnCeBnWiETdOY1W+XBu5Mi6wQ+omC1L0bJl
vtqrVev470/55MU8n3PRNrjcXPq8P7/eQn5r2pcdrXjQQRlWmXfJMJlh73tTFimdfjWc5/Pn0QIw
yJT67mMq/mwak+eB6yBBEAP8H+NEYVeTFKdNYRTt3aR76/3vr/jJAuEVGWPGLUPm/79ab/Lxca3w
IdesyXHutrAL7bj99/VOJg/AmGOdTt3gQ9BwMLh43DEdhFNlJLe+xvA0FOX6xfTKf9cFQFEOV4nH
XYkl/sPeTdyMuKlTfKbFaDuU2qSy4JpZHpDsB4dg8fHglqmGwhvG+vD3z/jJL0e5RV6gw6xCCZby
50qZcyPvOgaWhK1rp89YgJxnrHn2sK9aYjtCt0RStP/7I/99rTCYgk95YnK4PT9e2tliNsHCFO0w
sZrt4KDK+lEJGMlLYdKe3yY4eGXYdhl47t8f/MmS8Yn19NmAPvvvY9Yscy8pYMkbDGfSqq4Lx67D
QanlP9exvF5A7qWJ4YrI7w/3V6s0Xn4f4VdQ+c0BX2NCyJtoPLZCVdXOFwv0s6XD1QwaePqiiOb+
/P0mi5FY6FTpS32dH8j2QltX5YJU+sQrrsgjXK8cQLuDRXH9+N8/p8dnZNqIz/JxTkvrfyoRLwe7
Tl0H9T9ipltJ5tOuJVPxix71swXqmfTE1JAOreqHmpnMJ2WROI8y2S29cECw8MPSpHqiv+2O+ESG
4//jrWilCbql7eGo/vOtNuJUWiyCrE67VXmMy125yLwIyfpiNX76YnT5p+KD//Q/9PokUyELJaGB
BJcEDwGTgSFMhjbQ1bGsHWO433D+fIWEffLQ05AU+h4+Jlf4h4thM5Epqw2fzcrENjgqLFwrOviW
XJu0ruO/f8p/V3IsDjpUhz6VW8H6cLbUS4nLllgdLFEj5qIo33RXPeP98jqNQ3xdzK+6un/movyJ
B59GptBZ+XxXqocPv56ugyx1oSbCgG1X7/J5NK4WTYJYkI/NMfGhjmTeDYcMZSQzAAX0VJiuHoRg
TUbeF0v3k/MmIPiEI91yOds/lpfZgjKT6VAt2po+3TFIFwlfSlL8/7F3XstxY1kW/ZWKeocG3kxM
9wOQhkmRFJ3sC4KSKHjv8fWzLlQ9xQQZzGE/d1RFRSko5s0LXHvOPmu//pRf7vOTZsRreDIPY7NN
e9nH/caf59F0607AtbCK1A0v05z2g5GF0kEeyK/ZKcTaMiUVDbjcxpUnlk/4VL00vnjjv40VWBlW
s7UAJudbOl0O0I57OmrVR62uEiRhcnDeN9zRXu/8S4+Y4Dd7CTunMHU77rtuznhTgGV0LUOr4K5R
QWRN2XCiVy8NZAsjcQU4vsa7FL1+8oRRBuvp2HFPAKFXffXjgDxipQYPGG+fOgq82CHuXIJQjrZX
Xj1A6MgIBBQOHDUm4hu/RhFIoiY8ceB4sRWKSlh4iH2wfh93iLomv1SxTcUmOIjsHZgivdtw06IC
+vX389KTw76HrZXAO8GH1TG+5nBvU9RKQ1Ir7ySU6Rur6K2bkorhu3+nKcDPjjhY4wF+3KesGZvW
kXhJ5diWH2y/Dclw2sh4URMN8cd/ozHcrgjBccRW1rdwcDYhdGgOvD0JmF3XtRhfohDf9G2a7V5v
6qV3xRGNDRAcMzv8ql9omHSzyQjdaJqR3YCysK9Mu7dPrFXiU9YLJ5BkS4SH2CHWLOY87c0pmhl3
eYNu0u3Qih5YHIdPIRGqXdlR7fN6t14aGQT7kCiiViKHtdr+tJai8cwkdQZPK/fimfK4OsYkjHN9
eOJlPe8b0RKdQcHGRyRj3bdBV5y0QVMtqqnrfehXN4VdnyOVM8/kOupPdOyF1my4y9gn4Pki5GbH
43DoNAm3cdLrxiCZ50HmSPdYO1G6o3TzNYg+/8R58/n4ILKuYJzDOUKl0nU1lyPZRLAvFRS1k2P/
WirzRMxNHW5ff10vtoLLIdOYUAY5z+NeSVJvjjN0JhRtEFj1PqivkHCe8lR64dmJsxCJFi4HBJ3F
z58stITrqY6y0dXn/dRfK4ovJBNU/Z7r2WB+Vis//fXmbjEECTKp0OrJ8Ky6pZlpHQUhVwIIYxzW
M/VnlFtv9KgmsMB9QGdZYkFn81gfKVUJ2EQ+91zvCg2KbgM7huiynntIMShQk3lnJ2bz87fFum5g
v8mdkiPmOiFY9SUVOL2Dni+tugtrjv1LuRu04c2rOyUVsoVzucXqrtqr1d3O0PsgAEkgY7TFNkuy
x1lIzWozPmWD9axDpqZwA7dkrsgq7uWrSQXpt5Y6mUJEpZqir1khldukDd8cn6cVrqYcJ4RZAh06
Hn4IQVF7W+CGa8pwKzfJbVA4wzQk2mXflcj24sZBREedPJMf0mV1Mk/2Uj/FssGNnBWEjOPxN0i5
6YiCX9RLdYpWJqq18EKPjOyt+z/bifDYYmNmZ2ZpPG5GBg/f6SKMR1mYvXG04TFHZHz2+twSZ+2j
LYWIp7ALEblwR/x73Egd5U3dNua3jhrhspBuzOgsk61doagujjcccCj6wq/hxJh8Fl0QrVJsRFhX
F8Cg1TtESwitdzS/jd25E9oXWb9VC99LzXgzz19e7+C6KWLHMtkHTHKIuFIBvVo8IrgSM9JQqoLN
MbiCduJ73ZD17yV461vZpE6NyF64fb3R9QhZGiXHT05T5YixDu3FUIeMoRhDF35HckN9QLqd7cne
vN7Kenf+3YrNmVfThLHear6RhA7AAdO1kDKnAVGJJEKxUJQ86spPCSZeaEyYhVCHRsYbi4zVql8X
BTZlhlAjhj5tDaV9y4bGjjm2/hsHPv06amo18A3T9625oilqEweKGDJ/D1zlrUc20QqRH7wxiKux
kqzWxa5TQpT30BlZZIz9QNaYZNts7V5/R89HAtlZqiBYp4g2ER85nl9UHMyxYVKc6EdlyS22CSEs
pm9decn8HLWymsVcSGACjFweAYL6Ltysr3KifH29J88HAOEI0KyYc4hsk7V6K2MqtWowg1LDtMj8
qYzwHFIKdAVXwjpllbQM3afLEgcMGiNEQLaE/NLaoW6AkaBPPVkssuhQZDgzShRrW81FLWXVFeLb
YteaXXcG/FX1xihWD1By0xNr47N3xx0ZzxMF9ZYtajhXPc4qCOtZaH1xIioAKjCL3mgmp05TLzaC
woNnSsbGlNeNgH0BIxx8TaYqc7ZapRnnOV51zv5Nb08oYnQuQqRQaAj/k9Va0aXp6ITmOLiY4YUo
l0v7I9wUSkj1ODxxx1v16HdTnHKxaiWHjZ3h8ZDXfCtKcg63rplR/N3QwU2XSsrbFomlFVI/S2ew
wFwrEeaiACOVh1TahCoENiqiLzR5PpWwW8v3fjdDdkGY73FdNVbPDW5OT/5MQkbfG/VZPFbTBRS5
7sroAmMfcmGmsms0KMSkfmtIMFGhULoLDgbcFo9Xemqirybh8nVMUgFiCnIgfhaPtHMVhB6oiGIa
U7fRk/T9CM5gF1HbdsKQe9GFPZmDS1vI5FQGDsl7zsbH71HXM9DPE+8xjOv7juIe0FnafvaTM5DF
Z0ZRf+ui4VunYJ+j+3e50X0ZyUBPnPqqNjnApT8VpxBr5eoLsZHbbOiO8Mpdq4UosaAq1waRLyu1
oz1m8F+T87why3kNOzNPdkk0Z+otTLjoxxxBoz6hVnrh4QsbWxmpEoIJ4HvHD8SvZ7UD/9m7SMNg
+JpFsUE/XG6qME43r0/XF+bQUVPiqzy5Y1XKpIaTGHZha0qHhAFxwWG0e/tMpRWHOYqSTeyFx63U
lLX6ecoc6uYg3KnOKO1KFdbUv9EXrlUKKUCSEOZqHDm4LKSg1xhHRRx/oyq6uZJ6ybx9vZWXBgdS
D6YE8RFyt6tVB8FFUPYZVdVJpMR7LFtDi4oQJdgGetBeyCVUB7Ury3Otj/uPb2+aPQpVGVqP5xOF
0upcGTJKCzWCc5ejYgwP+CJIB0q9jesMqhzoNNO8Zu0/pQ18PkwQznPfQq7EYZol4fgFSgOpHamO
4XfYenUZJ3lxFjrNqWzL80drkwHk1cm2zAVvHa8P5ao35TKbXMrybmXTeOh1+96fzfMeggvM1vbM
0uu3yVpYfIhIqtACCLOqSHRX2yL1RwPX7nyi8hRYwRenBAx+VipaZHogZssQZmMTkIQB0Rl/ev11
ipFyvMzYCvsWegbSL0hqVk0jnqGYLKFp20SQrY1+vC3KsNridUSxQ1ufijyIz3venk4qBE0y4tXV
yJ2U2dcDFR5OM4A7UMcs/pwGgb9DZx1T3GiVZ7CIT/n/PV/LRDoQiRKyUkbOOloe4jVIYTR8RYBG
kpfIhbRJ9MbZlfC1TqxlLzbFnZ0iUFiG7NjHgxRQ24xfI5AZyIGDygYiJ/LWd6I82ynxrJhvO7Xh
MmOzVyOoYMiKXP1qx5ZGaqdtgwoMY4TdIdXwrcoE47Q3DhKhVKcJVk9Uitwsjzvl+AjOZhhUgPIy
u9lOQxjnm9QMjZ/Uhtmw0Mr4lM/ws+e4anL9HFMKAG0cDTxKPcuNoiePsaW0m6xK+xOde7asLDJ8
JA6crshbm6t9IZynUAaJBEt0qroDrJLMozYoPzEunrdCXIMsPIlOtlTY7cePEKpoH1sVVcpO0hjb
KuxniE3mvH/9Ra1nF2cXZhXzilGu2pBIj1uhMkvB8wmlS+f78u3o9JgmBd1h0qzexYBovO2LU+mh
Z03yxLi4CNm2UG2v73ypYmmj1lBIETW1shnhlxueU7TStQJZ6YNjt4JXN7Xb1zsqXv/TZYSgmMox
TcgOaRSx5XFH03HoejnBCKrdRW7nDdtir12qm1OhjXUmk0XjuJ3VnsNpsTOrlHbKzbdP+QbvDffn
+fXD651Z7iOv9UY77s1oNiGVf7Si7hEUuHh5bJUrMC8b/E88Y0vqzX1fu+fg893p8+ttry+fz3oo
Bu6TwxfX51SvhaWWdKZ7g4cI3v1hXVrnb91X109STPgn7YxpDg8ipx39xt9XlNV/QtB87p8YF+vd
e93KanuhHD9OJdGbeYc3iAc40Mu98sRcfnZPWrci5sSTvmhRreixeF+X1fZ74t0/GvuHT3ennDMX
c9/XhsVq2UXInE5KRDPVFtmpB3/A/QRs88PsWR/hdx5OjAQxll9rbrXkOjhWsnzQ3OB9B/rq/sjd
81/e3YkDh/LCgvF06q4v51mTNxYoUNErCFgewSIPzyDP3pibh/3XZvMRVtCpF3ZiuVgXQLW2Vjqh
aLPfcLFjgkXbz7P74+NV6F43mwfuBC6wzRMby6n3txbXa0A61FS8v8n7Pu/kPY5Y22YXXkUH3033
nXvi/Ym9/pX3p65WkUSnhpLyQtHJ0Mv4R3chfnrA2U48zvXevBr+a8mOLmFFFJK5dIWi3e19SiGK
ujvvE+tUn06NldWiYVtxY+diotnGl84/i2AllypmZ3kCiuRUwnmJs732AFeLR2xLqgFw7PcDTD/g
07CxdnjAeR+jTbT5RdE9C7Hs/jrVy+X8+VrDq/VkCDK8BCoa1u7U8+ZTcVWda9/9a8KNYLfLh+k+
P48+aNfG/YkRc+rxrhaYoB0jsxAjRmPMQF5gfPZnnPI837W8cptvg43t2d4pyfazYMt6AK1WmknN
k7QRE4ME5C46Uzb3mTe7j75b8niLneqe3MdfWgBICCLiF9Vy6LiPV+wmsbNcFkMWE+KtwvzQNg4n
B91z3mceFn43zTVE63291y+cw4mn/NK6+rTt1VOGJzOlJEg4q2yGrfkp3YW7YTdtkl1zUM9Oxcxe
eqXkE0haIKojKb66EMSAquOpLhu3hv4uK1TfgqfSp8curzfxfPN619YLAcd+4p4EOzQNkT+iheOn
araR6oepPnuS1mo7+EhQlZU6wmNtmk+sOfpqcaMplJ0k+qlBsi24WMdNpbZqjmqPc5ZPlfr7wslz
9MBaemINXT890YpOBovbgKiWXcdVdFyq8YMEd9RSlfsB6KR1Xvdp48mTmn2Iyyz7SCmTcv3mp0gE
h2sVh3aSoKYYP09OEwWghLop8WrEcLLcwmVlTdXb7AZcfXpqLIol7OlKQwe5wxG4QYhvUH61mge4
8dSzY0mTZ+V97niwL5qPwN9gKNVGoSX3qdK3AF8zqxxcItuN5MJGzK7TePI/GW3eFgAE+r4/VJmp
3qAmqfAYqqPSdksZ36TXn8uzwzc5V3JjpkKoCV0YuavjB6NjopG3loWJpdL3eI5IaTCxGsKsDTdj
g88rGGijH+MdDqf9Q03m8UfQOIG9UcgOzru41MxTFe7r86X4Shrjg/QWqFd8jI6/kgSkKcIlfvSw
WEgADWuqixlF9pXAPzCCoezt86lU2XajfjxxtH0+2TReGvI04sFE6LXV7gTJVRomqkO8urW/VYg3
PrbAhz5A3DylEn2hJVFJY5KGJ6qAlue4k0EjLO8cdQanF5tIKah12hRTDC2UPNXj6y/5+bwmhEnM
C2wAtRryOiUfWPKYFaCsPAsUzratRwyequBE+uTZJYfXRlWlhiSTBDJbgOjxkykWkJzQ4rnrPV8K
fXfEUdSNs0BzGVDZedTNxdZK/XSryrF+STY/fTSySTmxgj2fenwHdDeiWgmZ2TrSNs39EBQVs8uG
5Wxug8KX7vRERhPotLBwDuCLQbm8+emKdYwCH6Q+CpH6435nRphpRepTaN8UEHAmPdllmaWdvb0V
xM0iWYDmgErZ41aCoSc3NcU9mBf8PCEhQRnGTPvNz0+XNTqiEFkjV7m84yfvMJm0xGoRhnjRUOaX
qd4om0iCPjNAD91k3ejv3torodlAUUkGhJGjr8aMOslNihctfPg5Cs7jQpoPPp4sJy4JzxcUWzWo
2aRTpNyeiQ6p+iWlN9mNhz9svpFl+DcpkPYz2TakrZ0ZA2TYsekPvtT8Jcn6rx/jfwePxfXvZb/5
5//w5x8FsCchG1v98Z+X0Y+ad/+r/R/xa//3145/6Z8f+se67erHPy4fyuaPXZf/fGijIl//ztFH
0NJf32Tz0D4c/WGbt1E73XSP9XT72HRpuzTHdxZ/8//7wz8el0+5n8rHf/z5o+jyVnxawNf6868f
HX7+40/00U/euvj8v3549ZDxe3cdmh/+79mvPD407T/+lAztHaJnhh0QCxUNlsiCDY+/f2S/I+BK
gJeqaYRZqIn+/CMv6jb8x5/mO1lBZ8HfpqKOeiJx2mR+iR8p72yOShZ8Nk1U6ZKE+lffj97X3+/v
j7zLrosIz7J//Ek2gpn193ZukOImmK1iHETNktDzr7ZzoF0o2xQTe/syUtiE1dlqd/biy5suHr22
sOs1C9kvPKbI8Dkz8/G9sbj6Nr8dfoXZL2hQGIlN1MAsTxY/YAXTTpYK4RLMYaLKt4ATo13ch5nh
hsJSOK+FuzDjM/6GsyEyuAwzXsBLixexbmUyAH4qdd9PKKMeIFnCMzMWD2Nt8TNOFm9jLIDAjmmL
57Gz+B/nUVd+cCbhigyorNC3BC3rfd5hS+YWWDHCjsMCoILIafW9N0sZWabUrvXvdt+PnK9/Gy9T
4lAegsbqIHnLCA4xhMjn5Eb3o9nBGsOYsq29GDhri5kzey01SqIm8cdgYxCZS8PAfZ1a3BFs++jc
4M3r/wKnE3z0jaH5SP6d7jh2oH2uhZO0uphKV22H05+mwqrvbakPt1Li5x/iHAc9r6l75Ld2m4Up
OY/Itw8EaceH2onjz4Wum98AUQCxxXNgND0o72W1KZQ46jZ4A/fFJtFmzVMmqb7EX1FlJAX+7aCO
1uci6CjMD+Mkvc9qTLs2chN197jSYoXBsmZfYTZSS57W2s6XKJX7m7RVq3pDljLbA51UorM8M4Nd
MMbodXDL7sRxN8pc1cG8BwB91Y3bmZW/usQI2569COZ+6XHG0kHG6lp9ZytNhaWZBJoaWw61uVDj
VjI3QRrwgQGk1l9xDOZ9Uwmg6KairxSdWfoMFqWRKuCYjVTqZGRruPET1LsbDa7zGSfMMfMossA6
iKrDSnHr3LIS6Nxl9CgHRfQFXkcQ76cpykpvNgPsfFTMTB0MEdMYx4A0L0yQ6T1UTuDwUuXKaW76
O+YRLvN+jSE4Ds4UcrtzOxsW/sBgy2GpKXH4gFu4FJ2zzoy/ABCP0qGUsOok5zjn2Q1YqlLa9Wbq
3ExV3Y4wEPEI6HSp/jKmbRqc4yUlxwfTr/27Flib3wBelkf1I8bqRvW9cQozfo+dRn+nlENvf85J
ulDoFJkmBgGGVI6AdSX/rsMfuwXinHPBkbHAQnYJrra8lcw5wxAV8rldYdkdzcNZaKjBVQ8+nfO6
rgStq0NjD/e5EmvxxaAOw6UCi7YD3S2HABqDNms2Kv5rydYpg7m99mWpNDeloUJSjuUGYJqnmyNG
PmYRwmmLGri9u7aK52qfT7FClCcw8H2SpcIEvZwBAKUqHuNmMJNBf9EU+CRzyKqggeUiA741gJsa
vKJGa/iCpnyjFGF1h/w8CbdVohstzN2xuTebAHcETFudn/nASW4TO4n0kA558sGJZE4VeGCPEg8z
1h50K+6/DWUYUig1BsOVpfZG7I1+ON6XM5BtT0YVHmPeCZTZLQUrDJpZUfL/alV+rQFRVp5qN+ZX
H9Fi7FWGMT0QqPO/yKoWPOJDWvxKRxM73hKHUd1TTWSh26ItBnlfmSm2dA3U1gsDfFb93tb85Cfb
Ov53cTwPHxQ1hrqFaVFmXlX4cau4YJL1Y3ef7e9GnsLF0wILLDHOpGl8CGytu6kcM5n3TkzqxtOM
CCeVLApxdinamhiXVJTlfTnOqb/NdO190gIr3fS9lczuKMqP9liep/q2jQJIMlNoNQdndlIIikWZ
XRlqUdbf0yoTVclBqGJiG9hW64aW5WfbSk+s8yHpAPKGYdFDm8VlMmIJNHH4qOtvyLP5u7ZeVxim
ySNuLZMxXCamiR953ATy2dgZgXBn9sPA4wBWfkvspv/WFfkou+Zcj72bIo7+7vdO123k2BCmoENK
dnm0sz7zMLTS0BXH1VTt7bqeErcu4uozZPPiscc/4ydu0PIHjdoB1py4NqfNBBWBkT8KFyfouvig
dn3UkDGZrBHMjVJSLpJi4/XLGAyUX102GMbG53UJ5zzjW5T601a1NfiPue05FRhPFs9s2kGSNXuo
v1N/r7cRKuCuMXUwu0rZn8kgslq3lYvuO6AbNfQSVA7fowEooUDUYqjjRDMlDhLV/FjumJkvYYNW
2Qe198Gd9RgyfOpbC6EqPq16AIDHti6xRQ/SzVBnwHwl8oWuH+tBB2jFz76YPv07NNwhzhJlasO9
FPaR4TVcNANAjX2MfYvZh/dYM8qfe1NidmQ5xwCqGc3QvtHjTnYlOJ+3QQ7UECtuJdRxkTEN9rgi
K0F5OsLwdTk3/ecw+eQwSZLztcPkRzb77mF6epZcfuPvs6SocbWIG5Av5SbIZezvs6QofIPBgPCS
RVCQmv46S0KgecdZX0PRjQZf1OT/fZiUNP0dv2OT+f/rQ823HCfFhebvwyQSgqU4g0I/IX1B+byK
U7Kg97o+SOoW/oj8tcEZdodUqroH2QYU88mT+eso+/Tourr2/G6LQzKBSrrlOKvL1STLkRZViba1
chjdiW9G1z1q3B3OaR2+klJ3R4oIK4kapujrLYvL6LNe0ibgLwfxxDoVZI94zwEf0raAz6k2oBTV
LbNTqbsXHyVXVN2m6pcg6SpWk+HrqSUFjUSGfddg1Jr7/SUOl693ZR0g+/0UnzSzemNKX2Ct6dDM
gB33VYeHGBLiWroHTQ7xuvSbbi9cDSY3TLsCEkbyOZqnm5ASyxOol6UO5dlTRVwjYGqEMNfwqiHF
ytCmKmU7eGxim8YrLqmu3kM83iv8V8EMdwek2K291Gs39s1AWgEHb685p/zocCqT8+I7fvJtxM+f
hApyHDVMXUq1rQi5bNjgLyTqSU8MpPU7pjgAvQg0BV6wA6xndffS9WnAEDjXtlRdGjsJavhVCYOV
yqOxOHv9Ra/7Y1EFBKXLJGZL/AM3hOP+6PjDZCoO0ls5MhS3SlTeaNtaJ4YT9J/V3KAdVCpE2Fmo
oIGtg3FyJwFs5xyzTeox9rH/ABx7pkJJJWuPcWa+1/suDPdlpOnf0Txjf6CavlZ+40qFx7wLUqDt
D5RW+ji/DHgNwVwO/XIv+6CIb5K+gkfnoj/XPwBlSYDkayV3yNoJuU3JxHMwykOg27yvUwjzQPiL
1IzcvDShtWhxa3j6hP+pW8R9go+UlKr2ZTbxZA5xwhEziYrpyg6tm8wxLrgkclVMKxnWsZRUlriy
QH0dFgLsYHfTR2toC9Or+0q3hQtPm57BUmzTPbKjxjkL67GM7zQVd4u8HqoW89jfbNkydz75Feqa
D53WBc6+E3UxghLaS666wGmzBVTbCWbtnOH8wtwTKNuAbbhlWy6lTzbpsQKGezNS4JyDB2t1jIq8
PLODZofLcah6clbr+2bB5OKmhfNFiZ/nThsbLHmp19S+jKEyRBscMNvDuPB1g1mSLkFQFwlWP639
U19YvM7C5XUWRu/Y+wX+AakSdVujk6VLqoUA+g4c2abtYKb2T2pCR83eW85ovw+kCZauY02Nv5M0
u5K3ieAEawsyGFor+OA8GjmYkUGAml/WxAiyARgGDkICOVyrke+a5mRfV3mTX7eDZt1gLwKceOEU
p9yWbp0+hF48hIDZ3GihGvsL4VjDNfxXOGp1tzEWBnK98JCxQRruE+AOozuZAzx0yhWAJ4dKBUi5
Jy/8g/0TvPKg9NXXaIEuN/j83WcLipldVP8BeTe6CvRM8l0mLGfXcKE3l1YAybkVUGfdQQThdgvr
eZDs8ldi1tNl5Uf+jyAom+swm2dijtEIFp571YKMzj9PqcwCG5RB8CHC2CR0LQGabuAl4hCScw/1
MDbq78a+rX4OkKvLw+QLlH1TSXCqU1MKP88V2ku8ewXE2l6A1rpSp1ftgrkeK7u96Bb4dW82/Y2K
7SQBEW0arjSMaSJP76PuDj88aEABbPuPdpo4h3phaqupZeKVIMsG+4KgbiPi42YnRb2MXYfgcs+x
YHSDJIfXPc+C3Z1IJZ63Uo0nDC4hEtc9wfnWu0gDCJIo2k8yNpDACyeTL7FTm7+ppSCFg4K2PwwL
P7xdWOKdwIqbDhQ8V15o4wUuT7fOwiDH1q/4VcBLeWgXRrnD4V/GgQJ0eS4g5gyp9GcYhJDNh4Vy
Toi5xE+IhfIKWiePKRZI9IY1RHH1hZReOROTehYAdd/IYKlrJlj1qbezy3JhrUeMmNtsIbDPAsae
a+Cu3HphtGMuDCU+mlBP7/u8Us0zHe+Z96BE5trDnzk1zhKVyY2DW1lhJafmWrblBjXr26kemszr
1A5j4KhNq3BDzTOGQ2pYFt+0wQAMHwLeu4Ydr4+b1LarR1mWuCiamoot0oTN9IXR5alxESXCnB2V
ejThQGrNJImrwNG3A+5R8rYyfQPLwp5rnUvcxBhvSljiMAW7YmrOwqys/I1awPI+9xtup4CeqxoL
WnOUYTjOVT1fKLC3sTvMOtWbg6i/Q6MnEy1oNDn0MBLAN6BSNCPdcnev50txeb6epVBVqU5TUg1L
ouaDEXRxuTWUxhrPMt+vOS+WDcJGrCMq4tYQtQdPq1MsrfTCEi9MbvNuE5h62Xgzax+eTqD773pK
VbNNAhiIUIGcy+berAfss/PalCSu+8rY71V8zixXx36a2p2pIDAFrQT+xGhToYEnGRcZt7FKWaY4
1cxlt+1wCd/ZoFuHbRLJXXWWtPZwrycG8vgGF7Jbsy4j2Qt9ihnfz4SMho2ZTsCt6j5M7bNc7zik
afNoXI/qgIN9aY2agT9RkuFyn8Ol2igFX36XGRQIvlc61aiBvheIOSuLFTVW6vIjB8xA39ph318R
JsZCJUji1N6KqpNyU5CfkiFNyzCvEyXC7CZoW6XyTDk21QsjAQOwLQIjzXFVCrV0SzJFbe8xMwQu
LLiynw247NaZPg6jQzjI54FJeV6Nu1CV6xFf05J6ReaXgZONKO/3CJP4/aGLMCncdgW3DdfolBzp
DujZS5bVGLPtujQP+qQS1SEkdKdY2GNhteEbd2mc6LC5fTXn0EjAa2N0pWO6LU4vBh+hpnV8Ydv9
8KtsEivd1FkM2w3gDQb3hMtwBraiWm/OU8XBEUQsO+g76BtEytxSP2NLnn6YEtX80rZ5OV1IoYRz
p44NElz8WNcuKq0JQ4xwqILe1X6if1tOVf+5sj65sgoFw3/9K8XwLP2xqx/zH+Ef+y56yNGs/s6o
iLSJ+LV/XVuVdyBFOBGKzB6nQ1GI9K9rq/4OhYmgl3FpBG0nxO5/XVuNdxZZRxKenJAFN+bJrVV9
R40haRHy6GA2hCT6LZfW3xUDf189uK1SzUqJH/kPCL0UMawOx1WrqHAFB8OtAr9PDpxhVTx7dTTp
noM5jY4bTC03xIeNEdpRVA1ftRozzP1AbT0a7N6fvWLEZWjTQpOQqQuX8WQPqG7ZG/ak6DtQA8ku
ilvgTa1BxLUghK5vm3qykREmpjR4ZReYD8LGCh+NOgw+1I1URDuK7DhgBGUrdaDdy1B2iTzORIux
xzgUQ938cuwm+9SXWUSU2y9b4wxnNWQgpAqKaptlnS/v9YkA+b6OuznxGj/0x7tuVMzzoemb0ePh
119JtWHDosS2eVMVo3Zj4taQnWVTEf9MpKm6TWQn+eooAUCvoMeYNVBbZHrN2MfSlYVF8tkgaxXx
7bCaHjMVLzds9grrB8mA8EtLMcOtoaXZtMkKa6Ysy1ckjThTjs0c+4z+sUodfOmoqohxscCD8aei
+mb2iTIZ0/5E/lSpNr6km+HWVnrtvs+z0fACy5JgTMzseK6f9anitaYARHWThF6DIj2CAXIWBImb
OCy87pRpHW8Rzqfm2nEnVZdJE2Y4HNTJXO8RNkWOC2QLJIdqVz/J/ssRgh0trna1Ndn4RuKKJRwJ
anXals5cXGXdAAJMoZ6nOyenTXQPlMKMEEDxSbeac1dhoJ5Bdt/7jpF8yMu+4XWq+IFia5RjxjiH
efszdEa1vuiwJfYPaqbVXyZZsrGdHPSfZkgtrWta5vRJj6Xgcwruh97YeVZt1VI3iRC3VRJAWXY6
PNjKoWnYa4jJXFJ5oD8GeZXjw1E1urILIwmomNtnY/yxJYiub1pYc6knZWxTrtrxbF0InsklBd4w
EyPH0nENTcvOvLWssmbBlUz5wDU2UDa4I47xxgzNMtukoFnCe45cdtwTwRcuMlXJPPN61vgvdS4T
4w3qYPyOezfWVVM/Rnj7RFP9JatGdP5L9qPOTPumwJJM2gkDHSFZKsmVdE4xSAcdc85fdUvty3na
xGH4QAK3tZkEvma9z5bsCyKL1t9QHc1tb14yNHmWka2pl8xNNo+56RpLRkdZsju9JdCFVUMuxEuW
DBCeUtEXOTfDR9w9yRDlpsXuIRAJKJU0bUBXGJKuGEVqqV2yTFpakXGasJueNtGSiSqXrBSAVTJU
0ZKtknoSV9xQyWEpSz7LWXJbJobXD9aS8RpE8gskB3mwcMmJEW4gPwYomNK0Lizacatmpa9spEAo
PHqRWhtqshDo8Ui4KWopR7AC82yPb3BZb0KRnJuLyv8Ch4qMXZ229hWXAfJ4rHztfbpk9xwViVYQ
OFht9SL9F2B1dlu2qXoti+QgLtUaXvVmV8CRS8Nugz1oUbEtg6rxIP0SUCswcvvGChl9dtpmfPCN
ybYPtkMs3WOlBkjEZYJ8pS9Sl8OSxTQHlbkJDHS4nlJq0lD4db7uZVMCAEquYaGShjUcnyE62HhZ
4TA4elGcW2cBkW8CFZPUjOdoUMZ+Yw8d9i8a8pt0C+aILNN/dvS1osF4VdAAObfIvkdHm7n4jb82
c9N8RwGXwEBQ3s2uLQLNf23mtvIOnixaAqA2yBaWH/21mSvGO3I+hKBVNutFg/Z/egZJf0fdoohO
s6MjlWE/f8tuvgixnmzmFCGK8kcI2HBgYCXqK32d0av15GA/t8NCrL3IPhW37YXxJbhVdvPO32O/
5WHldKVE7nhRH+x9eZg35a67qr7Vt5Tf97+S+0p1M++83w6bfjtRTLC5uyg9dePs0cEj8m8O6Js3
aMBcuXCzeTe70y75+eQQ9UJwe6l5et4LnYOJ6AVEjeN43QDhxioGepF+6bbYmB3AO5Jfll31Wu28
8RM+ukirw0P2Xr890bSILD9rmrpjHVmKCTuNF/w09NlEzhQoepXtqD3cjV9jFoQvxMkIOu2T94mX
HWbbS63NnF/lJ0R2L7Rsw3ama5ztiIquyg8iexxSu2uyHVjYXW4nF8No7ZVwvEp75UQvnzVlojkQ
oXUKZtHemKvn6zea1smJEe0sbpO4aQC23QZyfFbU9vb15yke19HjXLUkvsmTSLI5yNgM1rTUa7eD
fpeOH1///FU1DOOdRIQgmBFBRjz3jL5td3EE8r1OdnrBEezzBG5E3bU5o+eznQj8B2rewtgZEvWr
v7LSHs07szGc8pA0aTN+KtOhwrTZmgkAvC8zDCLOihHyNbHSVu8/Yb2kaRgc1v7bvDGW780KYiAx
lykfJv10/GDQ0kslOpp4F/Ufp+waqgeR2hOQy+cPn/kDfQC4m4Pib11LTwghyvqGNrqeWWOcG2jo
Tzz+lYBKPH7WQaBFwgdGfyYr76wWxfzsRzvfaH+CqN9q2FAkQH4Gv/8ISsBNJgLuOl4D+YkxzN1o
NbJEyyDlRMsaUsPVA6xNKwCSGu3My+B2usTl9Ty6HvfD5xM9fD5XRDvCU0Sg+DjOHrdjNPjqFqrD
Adb9RknhheZSSeb1FBY623kf3Dt7Yi4nsnurArlldHAtROG2kGTA9Rw3mjuW3+ROijJ7nx6KK+Os
PfN383l8ZZ5JB+XweheXlN3xJIWzQG0ALGbyMEhmjluT/pe989qNG9u26BfxgDm8MlSpSlmybMsv
hONmjpub4evvoLsPriX3tdDvF2ig24ZaLLK401pzjqkRq2p5Vn6YI/don7Xb9mY42dESfpfJfFCJ
SrZoSQg1iQacJdUbN2vtv/73ywOWAGGGReE1PdxLSw8pupkfspN77rnZ5TI9uSc/lhfqQkvKa+/B
eXBEOLUR+YSR5kfF9+K79s26g5t5452Ck4iDWL/0Tm9a+vbn/IeP9no5nTuhzxva9MMikHgkgvd7
vJDG0a+ijhxSilcwetnGsS19RLwwvmWBs/5pfBH9gHwWVgQnfvPlV+M1JGpSvcsPBLBdWAfS+Q7+
2YzmCz8pb7SP2sf8Ut6m5F53oX2X3toH8xIycDxfte/au+FsX8BheGPM/z6rUCbYpy0c0sDYXn9d
U0ecdFBM2QGrV5Nd03IbHgrDK5Y3oA6/X2fnWrPZMuAsAxV9NQZarUoz0y2ZIdtpqXbpCu415rv8
3xkD9sHGREThA0cCYRuAAl8+43k0+3qeey4k7K9uPfmRYqwQYLq9ReD4bS4h4QUFPWJlwJSwc1+1
PHHNoDzrVi0RvXYMajcxg3OTlxFIkDdmx58+pRdv7n6pgAgM/kUd6eeg+2XhzYx6TOU4oUkKy4f1
Rt5qX+Sjcznclucg8W/Luybpb7enhdb6J/3LWw3kn8y6V5cHOwSIkFArpNnuqzvt2JuS715piTx0
p+GUnrMoiwO2T+ahu6njLvr25zns9cuCy9zkH3uX6e+Mmlf7XgMtH00QxkmTDxyNyO3V4j9f4fV3
xxWo0FkOOCGK25zkX74l2ZSZ9HfW/LBGmG3vqot/16TmLYR2AZGGRjV0jz198uUFBKzg3lv3ROel
8sLMQWprE92Z/Pk28JW9ntRcRNU8IrYEO6yMos7LC3klkq8KTBnx3KKi/0UtObt1x0aS1UWBBlx1
SEnBq6OxQzu5pwJvY7w4GoxTTRbzu2oTVPmretD1Q+nodBgqkY2KRrQlVkr+s/tDrp11y+bEOKHZ
k/pRAAr/YmWtlyX6KvS7wrU6WrgQ6v149TN6Drq3IQG0HSVCu+cQEwJJbkUkJ5OWbZ5Z1PthHDnv
3IGyfFgMvnEh6m2uLvsNZg5JP5OzJO60FiCi5TTSOy1yfbv0agQ0cZNhN4pNUmmX90VvpW5Ul1aw
PFqu2AxyrQ2SraPCyojWJnE18yKnrpeJD1Kqe3LRDDMmeq64q0p3Wo7GZge3ZP/O7/xy3f2lVGnr
MIO3LXHGECffT2IgONivhjkqCXJ8cMF/0QLV5ZhUXm17keo8Q8XuVI3GkYdJgSN3K1riU52Tke7v
IYGVpYwullDdiYTXO/XNEsSShoE+ezduN6kGbYZdFDRKc/dedQVCy63Y9Prg0BOmTb2p9qbhQ3UR
BWZCxXtroM8Fo1uGaav3OSBS2c2HfBnqkZ92XS8ypJMzckgDbmJVzOVVSzP9zu/8uYmylepuuDHP
LKG0Ta0K7bpvujMlDa42b0Igopv0zorczqV94QZz96m3VtLHL4zVw+Ys9Mr7YToZlTrotRweJ2+S
OpLtsSWuNkD8GdUGigkKU4MmGMdaelduMpVJ5g1pnp8qTxFcexzmrv9cmCsFzMbAZ5V4WrD2KB+w
qCO7XJfrYGz9kdgnKjTh5JOuHk+F03rJaBeBFgeDWp6zcmu0sFhIH0cpa7F4+0VbUrWe2iXJuhLF
kalrdhV3zSzXqCD/Ow3Nuh6e4EblXWjak7VdqRUuTkhNpssvPHdJfQSgaqH51/AGhn1fdgcH9fBx
rZvZD/2RU2dY2c3URXPQUNvW5GZ98IymeW+AT/tmYlf57LW6R5sLLbwVSRIq+YY9rb2Yrdx4ZExv
zsXgWoWRFPz059qt9wYWyNavE5VLOuijp37wbm09J9TUNsKtDVBj1qhekWeao47Uc3Ey7yQb269I
ibM0Jy6WinCMidcJgSjuTZ7XDBQ/cLAOrGHQgWCPMn/0n3rTYXj10qlF1Hel3lwgCM5lNE8I4kJ9
TVs/zkwVXHboREWoXKVPEWkfdEIt1XS3JGV7fqjPslqOQluG7LQIDklhw97061jUuUgIlNcedUs6
VBpI6NBox3roFVx4xxUBjJlvRT1AERXJgOyVY07EBnrpli5YiJzTyJOi8PXn0mzxRWje4j2Zc66e
O6foRCw0W080rS5JNBdWdWy0arrxvVV3GKy1c+XUTkGFz5HyCRuCevBlowyeoxtMYY8hYzyCqZOX
NBSqDS22p383F0rd0eyN3k3RccyLLS0Yp0ho/bI8IhPThBsbhBVnpz4z/Twq1rz4UbLh0ROTpAFK
t1M7pHFvBmqNDeK34G1MzmrG7R6/Hg45bWhas61dxAHdWBJ+6xrKubk8Oo2h3ZujmutY5RLNoWo1
57vQGjs4daWdDcAupWuFQoy5jBULTkPX1KyW2G3yEbDBUJsUdPrNuDHHvMvQEgeoiJYGrFRYWj12
lkwuHU1KgIEOSMaBN11L/XQ4iHbot8RHHi2O1EqEGcNGT3d9LeXdcMhSNh121hWwgLKUOETRlUYs
zbxaI4Lr808DtD3U87a21TcCBOljxYjChDH36xb58zDNUaF6yWTa1sh6fLWLnLZtXASm0Xb8LKbJ
dpIFeYJ1Oa1Za6IzMBb2F13mf593OD1djhHtS1H0bhH564BvkSyJQRxU7m4fgrELjEhbSWWNvLLr
rqqhMw20zn7Flf0KYQgQ7HQm3j7Ny4RqfZfdTIIGTGTXE2L4CRsFFf0yoKLP8df+iPDDdCLQVfmP
vtBIaGOkp344SUOUJ7tRPpnJ/sDUPm+TRkC98JG5IT4ev3drTwRer22tFjrrYt1VWaHBhkxtRiS0
qtwNC/Y13ya/hmXGLlYNUWbPDrCPTPhmaC4+UyumH1JQSrtxNgazNzE/0UtBAE8fw46oO/ZtNNZB
++x6hdwFdmgDwj1oEXHX5JhdqCrTu2RCUbwYXS1t/t4vjb3Dkg+BehbIedqkqP2VhcApCN7udrpi
NLZD/rGVJRMPjZ/2W4rctWFZqzvjjBGHer7ZF7p3AcMflTfbQfu+pRTxbgsU1o+Nrf+3ImimSyBH
VOQ1/OGC1oOlmawE9Xyr/K4m28ycrW9bV27dceZY0kdFugYqNvIhRR9XT/m7Xul9AbsL0FHsW+Nc
krUr7M+103jfVy9IFy6dTWjYOkEHLFDYV0KPfvyRRCr+ep6c9kvgbaj2O33flowGKMDQkvPK7IV5
gVerHg0jqVqG7sXSbHzHKGOU9iw9cGxhNxqldciCrvmktR70XpNwuy7ijSs+Sntg5gXoz57DXobi
k1pa5p++39hZcScdQv2u42HMutwuZIXsLOpVjybGoQ/3w1Xm2IfebA9mNFL+Aimnb/J5qAm3iTVt
RHjL0Wl6X5lbvkS1b2127KCieCxYaI0EVYR6TJcJyURq28uGFZN5zuMI/NnO031wYDezGQxVvn4r
9EUX4ajpHXKnAJNtd0OPYfGPrL4tUmZO6J8RkkG2txhSp4mmqhMxsTofqtLOp6iSMrvuZb0GkTcE
28PqiQad4Wy43xqZzV9zZybyzynl0ESycNKHtlpS3u909t7lrrPGukCPd8iN0pEHe8wb82JLB5AF
YO2o8l31QTZ9Uj0P5L6ZdO/HxlkwS0bLrc24mmU9HUelDCNs09kajzAkWytp6TBdBX3PfpAmNjmQ
UPRzZKAcKJ8C6Xfb0dKE87GcJAchvUUucWgHRELhhKwF/K0AxB3aKHXuKjCGDdYFu/8Klxn/Vact
XRU7xIT+6DO8IeEyQFVI3DlF06IXhbqaDAd1SLfWVN7mCvcAkdaBvKy48CUvu8pjwy1oHRNQG1iH
WZQySJzKKn6kfje4h2xq0qTNZbceKpvNkI7+0EtWY63fu5Y/GXf5WtBju0jXeeh/yD7X1ifql9Za
RGyM9DNdxKBOaAf64wGlqFM+bBYW6Xhj8z8fNZM+7QUdb3w8mOE794YUjW6+Vo3udzdWLdLyXsnJ
lRdjJs35WLqzssKxT2finijGJqOP3iSU7dCsx37wLRkXJSMwKlCNsl8gsBAlZV56+b2vDewd16rR
dQrNxhrgHU/LOsYtlH2liOd/X7DnLLFY2sw4an1d2u8lnUqkMJ6tP9t8XHFqjGbTr61+3AzaoUtu
j9EaiAoaoTmavAGTTGEp5Gm5BIQksWhfbXsnmxS1olZB4imEUm5cGE5pDMysqR8kpZuvX+gDBlay
0an/JAdhv9+t092x5KAD8Q01GaKkgvn2IpBzigh7mxxDhK3Bao/vzJcmx+tcm3KUvULkV10HYeCk
jUwjJVqrrXhkhdUoW1RbJY5mt9XiFnOeNV9o9rYnVzWdVyfD5LjbwVlyNZ+9zO9VWO4t7LM99kNz
9BCEMgXZaVAxt6bBO+lPW/6xEc36Udt5mMcUXe52XhpN/xqsRQ6zpNDn+cJNlS0ifAiDGkMny2bn
WGxCz089RXsibkglapNRLqtxT71DeTdgZfogUehwl0iXA71Zz1fYbDxEhfZDARmvDRVZF0S8BLU9
fjdF2SzHYWC3c25SM63OhbEZedw0LNG3drnU5rEvMFk99o433CxOtfj3mtFNJLOOmlPOYVeWpXPy
2Se6zzmJnWy3Zst1w5Qtqbwe9YmJuLcmS4+HeZny2Fs0vTwG/SzNxLJRZoSl2/TuoTIbW9wN4O2x
0/Fiz0lV6CWSiqlaykSfm7SH3mJqZHZNJHpHVLVXRpSFRDoChD2MPNmlTDn9dU0awUhdVSJ5VOKT
pU8EQ5hl0xHf5ttbc+X4MvfP+rDVRuTWWmvHrtV4j6CctgeMWv7dMo1We6xdffjq1N42nR1lldV9
W1jzh15MgXZkkgiQSKDYrNDV1dK4nvRWoU/0Foy0miPF/GzOqy0uSmW2c9LUUy9CgXrEeJBl3nyq
WzM3jqafBj+MfOuqMyGBxXAz6nx3scf3q5+90qzdwzwMwrhVHlKPk6qHls227iM2Y511lrWOtS7j
YUnpYMBzm8lvY9rV1RKxdal+GMQOtue+SzOb6us2d/NluyHSjmVud2wQdcXqK9ZlkDeuNcgqJCeH
t0+2mRCJMfuZc9tWuSEukS8gtqhyqm8RItjdak262b7z0VMDvg4k5ik9W2bl2+9bW2fFrLpUfbFT
l71JbvnvU23NERf0rnrSR8dTj1rRNnVkrrP2vUs5SB+2oB+/mpqvcRRv1u1c+blWHi0xbY9tp7o+
Al0uvkvdngea+3VlfatRCqfv0UzWH9ceMyRpEnl3jRfNFOAXSsq55TBzgLGpKnzzV7kUp1pv8h/m
uOHna7LOaT+i97EQWfvCay7betCeNbZYwWnp0emGztbViiMKrrfLZloEQ9yYyieE1YEfkcI5D3cQ
J7KnyqlEezZQAJanppaFRmIS3taevPQPqgNrceDk2qehdHT0qfBMc+QLjmbCltERMoaumtmPupie
xcU+ZdW3EvcfRumhm42ohjfDuQ6L9VVVM59g2KscuposOtwbAi+PvX9rPOFMByhLWEn5WOqCLUBW
OqO8to3FbR4J4moQFQVDY56LbZPjldI4owyh5faBuOo0u/2Ci9OjyCI75SZIhJsxFnW3taE0va05
tKab3dccIySZ3u1qHWyYHU5ENbQu0MwMmpb0/ez3VILUykLT9rZ5XYLFMC5zwRn2K9u2MrhYe98X
qE07Ja9Wg5DKqcp8FZFg5HLA29yJxPdpHZqv4yCAKLsmcRCFXLD7eoNp/KAcs/YhK6KEVOUjqgkL
OsF6vE1E0SUId1nGcK42VdhJy6HdC8g/u277SXVJZqW9diHZiWYoztnGENAwqyL2vVQHpMOB9A4N
KBphmPn64IRKq93s2QO/+m7NLK24UELjzLUyVMm6XB19PHtCIjcFgg7vujJXV0Zs4hX69U4wBhcz
xcfuAcNuw71n+WmUvsLjqbHdCJdyst7Dkd2eXXgXH2dV9eIE7w3HpKOvDDBNFNp8UYhM5FEny626
W5fGZgRY4xQrjLkttYjM3UIbJVAQ8dDXCq2Za24htC2lnwSHK2sXWvlf22AXS4m+FteIWUgHGtPG
WJOpx1RzsarSuUvRRX9Ktyx9ICkoTS/tTCt3gkFfHLdMm+lOTCUjr7RK3w854pBTOXCkPxPBssjz
SPLPHeGjCAAd1WznTAQdpmO34Qvi7MEpuuNZ2zASRqp8C3b3d7kqW7ZmfYNLRnfH8RNOEOfRVt72
mNblxgcHIIxqMRhJKPRRJX3u7G75YhHEiVqI0qVCcJOPJ6Ov0LlvGELnBOt8/9R5mv6MjRTN3Wg6
I/1xtbAiKw+ROep2Jd3DYPGArvyhGudw6fpiCE2UjneW1/R+rKHhxZiw9t3j3Lf+/SCy+pbwZgj8
g9TLj8Fq6Vig26VBWTRmmG/1LPXuOqtoFkLnPfEw9J5XxG2mrd8A3YxV2EDuvi4nxEKR52x7IGLj
ujeYcaVzVC5ZkIcRWR/pCTWt9ihwh+FudhSL+9LrNKW2RfuRi5ojlp9ZQktaH5tQDIamIjSl1HeW
j09p+5QOGCkTJ5O7vDmjbsApSVCwwSEAsInjVTCfGT5YdfnlzCxjY3sgLHAzI74fPRGXetURWjas
HTJEN/ewqzVBxvGiF4V/NNlGFExTQUZnPps/GbVlZFHftOLC3lo3i0bEUI9t6nqfJoX+I14KtPX8
orn/4QmNSY8ssQaEsZlSi8BvL74Xyh6/BkM/dEk9ZfkP12pXitfw1Z9kFyzPfabXt0FfLd1Bmx15
u5iNyvb1afzeDJb2rKYZJ0LZApijhu06pMj5xpPTyYbzJPG3UziY09axUmuEh1vu7OihXc3ZeukS
KvJRUojV49yo9HNepn0eqSrlOG6mqf+1n7GUhHmeb5du3yOzCPIuOFfW6Ghhz7YA+WWzrXbCgs3u
Y7OmgKhmDP+hH4zVJ3e08/1I2xgQNNzBD5CITqWBOG1ov44rvPGIzRjmH3/Zsdw5uCDsY67bG3yX
q+pCb1HNl2pugxM5ZqqIXJ/pOrKqBRv8tjbN/ZrjkWJ0t+ydBw7gBB2KmU012x2M37PBvHoOWlU/
YtLJf0yFy4JPyo73rhD2/G6aTAjvgyicZGKziZ5xI22KMzPgMOrLlfqWoXqMtd6b2Q224nOWgyIO
2fUVj0admkll9fbZJZ/y0FtNhm1EaWSZiTZIgUql7vzBY0sHRXEuitva94NnSWHiB+L88cLE8D0l
FJwl0AqdqJf9yJmY2UG47uRGVtDNty0HtXdbpqpbym/plXRW8oX7rFKfTJtS0sFjlTxvYvFgD+SV
l6BSsdpLQiiYZLa22N4NvtQvReMb19qsdzLStGr7pmU+g4jK7fhRbMv03E6zT80MYODnoITczBnT
o0mSQ9G94pRfoa+h8CxCFMAzTetgGz8TT2wzaGE+/wCrrfPbiml5WlRpIZXQ2UxE+qYHX2ypGHiM
OzwUC1PkFuMRaT/ZWl5tkTGnltrjtDN8O/3sPVoTZ1tWtW66rrVsa3hH2UyEuvLcis01AAJqUW1/
IoUcQWiKPvqbr/fee51mKP1htdbvcn1snoA1GQas8AXGhbcuyAsVYTlgqVKSbeLGljpdkjJPb+Q6
jOAu8TGSBFw1wacgyxqPolFKmcNCtPxgeVn3RbB/Iu1vKPbqBSy675s1LE/eGgwfnXlpGJl29p3y
JVNcSt+tjZGNDleFvjVfaxp6ZM+3NVZIuzGsU2Gook+Cvsmfimyc9EgHy/Fgi4Ljcb6lgPVAKDIa
he5XxgHHEFlrgzt7hNb7s9UlXW84bH5z9gjR1Nn2txUhNyDgLqi/bVRBGKszCu2o7ArBau5nTREN
QwZfAX3C+BX0xmLy+VR77VVYTEOT6r4Wb+UmSOY1oQwf8Lgh2NBKHk5SYINjh1OylmtuYTLmXFOR
O4JzJC6lQRyiHOrg3uOE/rTpXQ8PQjfSL8s0gOkj6byCp0vpimMbiK3b1WqcZ9vcN2UsZxNklsJA
rz8jKBzNBQMgQiaMYL6MfE5t/d46ywT5VPuYRWE7OYmB5nRLZrMt6niZZuJAW8oL3HNKEl1c8RDh
jzdTse54ddNCWJ0qN17cFRB/qrosT/JaT6cLuaXmiJmL48g1s79rvqEtMF/3JndlH3x8KuAO5j7/
dYqSoOnlGEDqEygPyVIei8I5bf2tbRTn0X5yjeJorvJAozdpMZ6KIIg0Z0wm45I63Q2Wsri3byyq
gVD5YoxWB0edFCXPwV5OtX+9aW+R/V/3nfH5ItnzkQrCkdp5fy97qRruxmpaa4Mkm00crB62Zomp
9F/5l2EeoCbFpmHxqfdT7U8f+y/N/IK5cQ9lBLDXa901IP/0QdRVe/xza/i3ewFcwBRjg2mBpmC9
NoIE1TwqubZ1ElBkCYnqAS7t057491cxfXh6PuyvPY7k5ROj5aA4MDZ1sqQ0ttgCIZeITElM5Bu6
ot9epb84DA5nKFgRfE0vLyTnIBCpOdRJo1oPsxVcmI3Q0Yg32X7jUv/05IjUQ2tnUFMCbfnyUgo3
bjsQ2JpkptM/afRBb6oG1uq/fXLgPGnYGxa8R3Rar3QqWFiVEUxIv3/q3BGTeDe2p2mHP1/ltc4B
FAYplTZD0HVM6mv7Y/31XRt3wOvmQB6S1fZOh4xwTY0KxgDHjMQvnflfynx+Xm9XEaJSxID3Ot3R
k1Tv2G0XSQcINYaRxAEGQdwbE8s/3tVuXyb5zoeS+eobmuj6owCyi6SROpIyU+suYCcVFza1uosO
Pewbb/ku1vhV/wIAxCAk20fWzYtBvsjLp7gS4uh4peXH9b66LbZ9o88uxziOj5RetNsmq8Qbt/j6
feeSwf5ekCzE9Wz91S0WOXbMie5u3LZ5etFqNV0OOTqxpTdvhXH8finew58QXAQ3LsCVl3cHSnF1
XeBFsQboLLL7DvGHoOK5qOqtL+710CIKas/vIu0OFJjNO/LyUixh7iq53VhLM0qy2eC78dAbHJX/
/Nr/03Vs1Pe8jgwAz3wl76lWqxVBSvocphTrwvHYXIL+MN+YyH9/LSy4hsBvWcPRE3mvhnC3jqgj
0BkB1FqtBxZ3jy28ZtaHMsvKT1PV0DOzpkV/49X4/eYwy9Hnw59AiqX/W8Jo5ePMWqlUNm7bHajU
GafeIeX83z5CJHSoyT3EOihJX3OY84INB45rO87IaD87EATo9Q//dr74KWjbp0CIjTTZLcwZv85P
zlJmZhUUdqxYZKjq6CqqimF5Yy18PV9wFdSHIINwe+DMMK2XV8klB+hJdlYM7xmj4JYaB5wBTUjP
wgEykPd3//rZYXSw8W3gEjUxZL68njP3zkz924qNypgOgxaoB69dlu9/vsrvr5/NOooaMEBuxj7r
1ayEsb/muMFVKCCYtzkG1CPhuuO7tPG0u62kD5n5PkeEP1/199liV65yriFxDQHd6z1SMG3wEqvM
Yi4E5xAIavQplDB8+N3/G5h+R7Li9/2DJfmIJfnztxf+pf1/+K9/yfiPBdMDIDirO4SanTP0t3/J
Ba2KgJLdEu8fu5jdkfBf/5L5n30rAHV5p1ljUuG9+i+P1QDwyu8iJdSGvY7o9F/Zl3jLf1019wA3
AM98RCZ95PavRsEaGD4Nsb6IrUKDbWT3boIUY7wAIOfFvzyVu79+6a8ArVfEJQegDtfRLdPhppmJ
X+9zjLbOjAVjZdw7AeQXhB1hmtIiDMb1k1lmlA7LKiOw2Dyss+juqtyq4kasXeyvqCdsRxRRKcG/
TFt2SXvITtyawsIKeus41+2hVm0Rd+UQYJ/WOjzBJZk6m21TgwEN72ZdHVVBu10jj7Tu/3xru37z
1VO0XRcjt4mhDGPEq0XGa4QblCmX3zSjOkgmushYxjYBttDTorERoU1QCLapdv7lCsAz5cpg3fdX
jALiq/nFXTYlg7QpYsNoROIo0ng3HXzWn+/v5yHw1Q06Oux93hF01HjhX06W7RzA4AmCPJ4dAlfj
wdHJjp/wa+qQUtKwJg8gNgs/pbdniPSrTAvxzI7sQz8XKzLHUnMf4UmePVRjRzIJqOQ7ZCH8yGY/
v18CsgNDgzbRFOeKPUEIkLK4XHwDUO+weDGUtXbX/bvWpdWX8jTNzvLh5w3+P1jhF0LCbhv4v8EK
ETyFl5PY/vP/JSqY/3EB+PO9Y8DEV7kP7b8nMcPmXfh71vKt/xjs6DAHIUfgv/b9yN+zlm38h20e
7DzHxVXhUoX4L+Lh75njL8z3P1Okf5pA/vd15KTE0YVtN9tvH6vib5ZBVCTQXL1ZPLLybtv6BRVJ
A69DjQ0ytqfadyYKN16/zKVGaWYyuuaOtkzQSwovohtx2ADcZ28hTVUUI+KFepztky004elH6W5W
8bmCtTDmx22nZra3gbIHYV5YemcE42kecmSZ1xaKDRQq/raTve5p4/j5I40gm8s4gAw6+iLNZI+H
dJjMAQLQTDgq7S8sSPwJssFSok/862ON6xhgh7AREjHpVZoWDMOjv2qmWUYLaNq2iilkFToV4CbA
ZA+GwEj9wkuKzd9oQEFi14f0jYRhdx/VvzxmTCDEiXKmwp9Each7XZ6oAbR3qFbFB8MVzYywZsPr
pyfwEX0PZU7TC+Cl2jSn/RdtcbbFjnJ2is1yQOM35e/R/s0tERNO7vNIZG0QFY9qxKQRjR1jYWo4
KU2KYMD3vgE/gjY9+cEQlX5q8bDduhz5Bkgh7ymtkhNFUTESArkujW0xgWZLCsDefC6hQ2DQE6HN
ZhYgfywsDn5BT9VbnWsgr2Wb7DE73j3ueuF7BD8byvs2IC5rn2yeI58OJcf+C92h1bn0kglVIxSA
zcyPO6hvpXmhjWXqPWpW6Y0Ua/tU6sblZm3N5B3LFFGCc9hPpl19LRoYR98GdmjTfNjkzKkmLuwp
xePYp8g7zIse6ZCin7VUDQ+hlDLlT3YB2oAfceyG2wZtoPMRhr6H9XasltzQYO5M+v758wktPCL6
gtrHl18G/T8s0vtK9fIr38tqHJdsvBG7sfrlRD+UEh5ZMQ/v98Kx8E6Ic9JtPuu081yHJGWQm1lC
zny5zqd2ajdeck2WM+d6mgyOW75xenu5sNrYnij3wc9gD0u4N0T7lx8npzVG7PGSPo06OPshWgpd
LLCq3HnV6qRz6XmDvprhSGX34NE6V13B5WhowP75sRgv9/H7B2H2gyrDakupzn/t4Nj8mcNWN3pP
4OogcN6ogbkGafxQ5q59DywYcV8oJt5HlMpmCZcFTWuvDF6tHErXvB7Sbdr/peY1mDPSHzpHGrdw
oVdLu62XSvlfWktOorwmpdsqr/26NNw3tikvj1jcBK5U6rwMZ/CrbPlenewdzslIyQGVLahEMwcZ
w2bxGO2JrtV6zKyxt9Q50BpapW34xgP86dp88WZ5xAtwvuPVwgRDZeHlV1kPhj1lmyWeAE1Pa/pu
UnXp9Qc5uj3fYQrkgot7udrHgN0CZoIpqI0q6K+bzRkb64aoAMCBSBPFPlIRHmYbKXhja+zvhdCy
QcY4VRCD3LZTzV736E7NPp0Ac2/5ne7Qr/RHqbR5zMIAsFTwTN+6WLoHEIkFoxgNd9UgtHImzQ4O
FisAg2zsitTtD+gMnH3gjiM2kfO60CoYosDqJuadVQ1U55N6BIIXMBXn+5yUaovLl69jGOMncUCU
5HLknp8N5JT10z62gSjTmNkR8ftvUTupW511WQBJp3417hPL0hGHos5+04j99pZmv+ciDxj3yw7G
0BO7NQw7+0onZJrXy5E4ZFr/LSWP/guTaMMTbsaNmRooPmhB9OyV6dJxgimWsQAOQQ1JLpQEGnX5
aRVIR737gjBuvhLOBUKl9105Na72uf1rgqw80fPlLT2Ogu5ZGaDjRGKtDc/7A/IvWRhXVWG2ZXlR
pPQ+FohuGqOBCZaNKj86d9X+qX077bivoBCKSBkl91mt/utz9lo+a4+Iv/Z1tHU8AfDcBIgETXKt
Zn00YMe5lRMgq0qnUU9Yzq3+i7tDT/rD379K7Gke7q3z14y6SEGObA2bZE56UY4KThKKK2m+m8CX
8H/lFDGL6gNSTZ+2cenNRpGey6zZ37NZsnOfLk2dQlJ2j+ZO8Ej/PDZ+Jiy/HBo40ajMmwDVHAbH
q6GRuak+bpsv37cTGp0ySje0VU3095yn9cPCI3NVufHSzA0QOpCiTT/z6f7+ESvPR0hvVlFL7Z6a
1L5YW61JfvxRzt4wP2Kn12kxYiooeasCEOA88G6gSHx06kKgeKZGMTj2Y2EsTk47Tkez3zqPsgWz
vz3oC/D0hxnwy+Je9d6GWnujUdb13nQJHWdfQE367OU1VhrBBf76A+yN/f1Gy7O/7YZa930P9J59
znaApiH3dbDL8x4MKzWR/6HsvJrqRrY2/ItUpdQKtzuSbcBmZnyjsieolVs5/PrvaaRT37CpgnOu
KGNgK3RY/a43GF+VVeVwoXdlO1Sd/G3b7awJ6VEOuwaBQ7ivDQRZ9d5QqFzkI9sjZdWu8ZMYm53Y
TWMUcvgd9bZ/F/dB0/5pClLYUUR1wmaPxc+qp4lo5F3dejcic+MoxLfKWmBVFsIqHe+U0YXhcQuF
50z66Sr4dnvlMK/dSsi4o9mj44cv3rTCD581SWTPvgcdyDzR9JupAm1sz1t7v5WGEMeLNNl3U5jT
V+MYhBPjrTM72n6TRgSd8/9xd9PwPJuaVnFq6PddoQcLzxZ4yDffRWeP3DxSNv0Fn9SoDe/hlwn1
xOIbVKzXndlO459hHvpqPk92MErjz9nsTAri0Jp6xzvbYzXUwb6McghZx2IquxSrpgaDPP/eCKB/
XUNjoLj+pK1xsUUHFk0nED3k0dDydWfj7QYzidHolV3bz9bc1DFezsOEYSScQmpbausySkXtXNvG
iMTz3MyAFPa3jyfyRbXCFTCPLQ3zgPkxmfX//6uRQwCBJcalHp/jqsx88dtoTpOYT0aINDg5Z76T
DbgLeU3Hu4aWoN+uj1xy/kxe/f46UMwKjwsAIwJ/vHgSWW27BRQY9byujXCq9ILMzGfbP3URuQjF
ccyRQDEhmPWUI50sdN378eO4KDc4LNLaBA2hqyWEC9D19nGkcPwb6TktLwR7ObgvbNUQSVAZ9aUd
/ON1adFmt6k7+X78ydHl3RPgg6l0gHcZCjyFi7pxmasmqxCwPEsj8Tj9sVj4LFJDFBp82RYfp+yb
ubp28L2cX6LIApL45AlQOl9MeDquWBfRPbQZnppq8vYZ4C9TtVkRqme6/xPLn7NOMNLoeXtXCDhY
zs9BhgTCPG5FTFHMJWQ3WUXpaO4yJEZOerIyqZfszDCpDRNcbetfEm8/1kVXidd7Wv+wQyEpOaHm
c9TG+1FOosFvuFZGN31LDKPq0y9dVHSVcTT9jNbCdeASmuLdQtPShQYyKK/+JYxAFw540VVGcyDA
Ik6apzgM9ChWZgNp4YYTEiKynUKg5pmnVJo2l5KsxzFY1oUuhLxx5Jvb8p8OjL5fbbPoIqcNoSnC
aEXLkUTnzDL1pmFhLOt46GBMwM+TPbRL9b2cloY9BiWCyx6/7oAVdLfOh+wLFsT/ZWVecLFuJThq
3S6LPiaeoHYYkfWbIXCQfyijqrOm+yiHud8ghIm5x5NwEFYPd42CwZfsupn0eSxVoNMM4W50MzXU
B+QnEw2wIO9piKH19Qz1nedSsdMuiX7ZJ86TJAjfLgKBZ32q1pqFiAwbylmydL6c9yz4Cf+32J2G
E0aEhTwaNUA5ajjHLZB97/NALBwDvaCR/DFI4pIfsdejKhIKwU9uv2AxrRkoJXsuh0lqNv2AI2dG
cnim+kdgfABjpaQaUEEBJCBGglp0xUavK8BypFygFlVTyBcQVz2i4CfpQqubvJz9NFfs8ObREhFL
6JGCQO/V1mQgeEVMJe2mOS0Jz0qenKKcYxQ2Jc7M+fA7jbtsjm/7HvkMLsJ56kf1EZNf6hGzC4nr
PLVD2Y3/1JH/Wr1b3cwzglNepSNk0SzC/iEuoXq6j0ZcMsY9J0lhk/rr1FgAZVifuiVzVGfuIlkQ
WHVXLHGTEPcYw/00B7L10kD+U3AesIcd8WdO2D66ebdMRKLCTOAtpKW7+PFV8ZrQ3CFMS1g7XhCp
LkN9Y6RsS9YO0UxKkd1MOAz3J3hYMXzCKs4SXBSieQrnZ2bMUqH3LSIUIvJs4vmuy1fbrZeEpilH
2eLaWueTSVeT51nEqhDDIR0c2Ot7yjSsGQ/w6zM+iKgmfVDYTjfb+7Y8uKgjJe5rOUUXQP+VbVc2
enpVwx1G5waPZC2hP164362eAcYOJi5GJqUKsP3FolXntTW6ZSWf1v0DxIDSzuGOpkdYZAO7l+uN
kmsntEFyjqz8gbn98TW82zzAtNk2iJ1zAfvw8Hi7cNYJ1MyhMYZH00ZR8ijNysvu55LDxAshU5x1
ThBdc7a1jz/29d7+VYsD0Xh4vmj6D91OOqoXZ+TUI4AnCbvmSSYReWlnqwiTMAXysNVkHEfY/7K9
t2rZaozfkrVfHZmL2Sxu6QB0y/I9lAapK1ejWnjbR4hVfqBOVjxSuF5Bb3Z413JJLao+VrWoS/e0
DOrhKZ5FA2iJelOmI7olt8msUyx91XP84ahnIb1m6aI/mjuRI81PziCv2ZD/vm98KbC+BVBleXXo
I1y8c8urRzjPef8UlgvynJ/p5DbUeVBle963U+GBCXcZO0QWhDKZbY1dVu5iNYeE+RZ866bY5Xug
OPqkapktLwqk3+QHKjWN0KtRq9cd+Vx+r0GHdP3DriHTtLnpemtyx2NoNACsOy8zmV+3OFF5RXKU
XUz9QkIZpgMpXZ625mF3paF3I8shNsT9u/YNbxK31gLn9VuMulM2B2LllBhvJjXO0LhMI2uQKVsj
u1CEJtG2JojTOESEPR0IRftWXXHCDwfjhMXsYNm7ug17K4BKyn7TYxw5zbN+y6qLltd77xLLPDF3
ySf85JRwWchyAPQom6hgTIhU76rxFK1dGM19+Oi4yTCo3znRZ9MjrqAxc03XLKzeMDMET2OyXY0i
fzwHLqceSCjtOaAukn/A2C/Lx6pmrSVVOngEYM6XF7HO9dnJfYaADaWXT6SAZ034nz8X8RxGKbpP
DqnromgTavSS0V3cRxMv0OUF93WN40Kh1OtjOzlA6ZoJyvc+/lxLUwvejH0Nc0Pk8SDhaZjvYq3J
ZVJOzbgsj4NWpnGPXV04yX4rV1mgpF3dVAVe08YRT/FJia81ZOkiwYdfzgXRMdgU+M11Jafamnd2
Sx30OxBDMI798ZNr1fPwzbXacCN4LZoLxMVerk/hZCLAdh35iPkFGt09xH49ENzGa4Mf1AAoS+jE
FVHzPR1QFuNUj1ws/ZPzX0+tux1FIkUSitpLnP/T8uA4yqjHQ6N8/aA/vt4LPDmwId3QMHQ0Tcqz
QXLfLuMtcohgKgvxVcyY1tt7jzwDRtHkOjP/Uq8bR4JxSHoQtma4n01CYdlZMhsPLvnJxbwb2LZN
Mx29gx7VJtyItxejy4SuAmt/LL0+YS6Z2BowlxzR+nxWGyxscG05JsvLxw/hNVX+7UvTNpNMKkx8
TOfdsZ8kl5jDoctK49dGd102xGYylcupjjKYmELDh0uFUp80JDeTVfa41VwxPDneSRe2aI53YzDr
wlogQOSyN0SOCAUPx5rAmjQQag9z3CcPVizJiUS8SddUY4Qj1pP/fHxT4t1IJNGbjZJ3C2tYAwdv
n2boErUjhnR43BDZUFWh96W3auyFjgRBoLK/GgAzl/JQZh7WBlcIzNtOkRyQ61Zc3I41d9OhEqMU
HDi35BXjGLjqaVGuHxl7UFm8CRDGthxd4VVPRPacag8PGXSyhRQZhhedS6T52e0QdXTfBwcWnUH6
gS4W7JF+NkU2kiu+NIA6r184DLd/SLwHEI1DQ0/j6Yghicqds2ckroB9XXomZj85rKcgvOnroTOe
lwqjgO7X9jqWGQJ/Tjt/1i8Ou8LK4fjiWlXMzcW5lTenYcWlQdiwTNptWHI+ofjuDj1NImShivDM
eb7LnUpfH5GKYh7PnPOCAl8mDHHc0rjGLhnRCVXwRDW897FbkZ/lw7/bbWjHYpEPsCsg/L0bm56Q
8eL6Wfc4lI6eoVCWOGvlMgqZp0DB+hn6Fsqn6zbJxKeL7/uP15MCQ3Chj8qc1d+OImqtJAXmV48b
lOnapcn+kvWBx+cjhgDqdqFpcRV5nPLSP1n8L6gNmqrMqg95g24nBcW7+5cdnk7WUg9fIfvrU1Wa
U7+BkSJkxZtGjNEyhQcuZ+FsVgM58ALtxWWMHA1cPjhUbGczzNc0btizIPPNSBkaxi/XnsBWzpNP
xFiKWtGYJIeW8dCjOCLamE/dRhYWK7rH0cR9V4ir2cd+nthes0MNdOhwdcKphDMqq0aCtreUxWeW
a++Waw8sEM8A+qW06eH8vX0bEypLu6V5+3VbojiOuLzyrVmN14VV/8pmyRrmeaXDaJkxjp8ex6L5
9ADwlsMG2RpWI+OBlhEmz6592XGLoAqJeM6nb0XZ4RiBvqrgM8j+zFmqw4Dx+PF6ZunK/t+LNCQr
7gb6oe6SEXZ9UfmPhvBIuO/jbwj/E4f0YpPunEOMDOgVJWMlw+HnSE40suBWWx/A6UHKOO0zE4wC
m05Fw+azyfmO6UDTjkeg60F6A++3rHbK0QdAnPoWh9p8bUekPGKLU0YPjfJ3LdAIlmXjUkbPMykm
3PqAiV/3GbY1N7sXcsZwcc9E93mM3iI4XbeJod/eulBizVQsL37a2qk6L7DS7Kd6jGg/42RQ6Hbr
WoDW1M7MwtabqUa3vlbitHqYewU+vteEplB57DCmm2m/oyfCcEv5hNpiJAIJfMalyVfi0ApHT+3a
x0PHvir7BJ3k1QAdkz+umlDXs5hzobPZB72hD5vTCt59/LovawGtt9CufOA0AN9Qmt6OdJyCEhN7
E/t5O1kWjY/su0rw/DhxNJ3RBQrF9P6sIHq7awrd5nFpJ2n/YRbbdzWITTJvEEE0/UpQbDipv8uI
7kv+QnOkyH5+fIvgrW+GtGDMkD4HuZp5BKP7HSCN/4wdVGypX2VVQaPYEUWG0eZOCqWa8iCkizfO
FTl9Gq/CV5DxQ2KYhUg8Er3+gqsYbiOEKIx6M3DI6zGeV8BhsHA94edeG3gigsyBMw3ZQbxDTL88
74dH4BffQ1BqcdoDjtTnx75zw0jeuhSjqXPTjc6EVWA/YKEhSDiqsZBEfNqwRlotjZmGjJC+H15G
K0mX6Tiki0q7fWEAbUW7ZL1QQ/b6xvzJ1r8cxaafP8ico7t9XYzQ1OyDWhZ6QLsMvAKW9zQ5bchn
ro0/cqlUE51Eg6wp/16uD2LkVDTNvxUT5COylK2uN50vdG6HZL4p0hbJ46mD9O/Wt97U0rR8jIE7
uYHSresWUmKTSZ5Z0haaoiBDDkyw2+oBu6Cr2Uz1RjZQv3sFHMuWgDg6TR7dtT1scjNPUMRPA1ct
7ajus7uYLh8vbNHgnnktKQOW6GvueomVnqrBzUmC6ShbgVSJigIUfIzohno/ojzQl5KgYqN/kwGT
sCVt7yBbMpCtHSVWXUZP2zwm3NoDFC2zsZXqWDvO4jgPvYlfz7QPCzuG9ORk1gJLwGhifX0LKB08
HAsJUxFR0Hb6lRuTvmVguzGtd60JyAntvs0M3jxLvS4kKkHOxjaEDColXoxdIrExjlE3u7hjVDTH
GnlUlYtxwsG1VMsIbfvcKYyrDIs7vrk1MKYG6U50k6Cv0rFeWUpH5xD3ht/G9+Zg0zEnBioG8z1n
czL0/oPCi3KS32RkF23zgs+t4NMVMC1PQ/m9GOdruoiMzOtE1Xq8442h/w9/n9Ddd4nqrLutSKHj
T8l0P3VpLa6MNMSrOLbd1ku+pCjqucY+EYpf/Xg+XywddIYR6+AKjfLNZ/N5B8t5Nf4LqUyu8EoF
/wcU0keprgqtz8A3htblygGjlE40lSGUf05MF4UA9wkhZsqrr6jwwaIOCxwdA1VfQXx2uUNCPlGk
Oh1K8RSvRs1H2IgLwUpRmmVvobneY5uiqRW2p+LafzEgaATx7yN+UWxSsKWNkHPnis3Cj6AbXZtz
XuAHE0J3qw6cpQxUrrgmQG+4xhzP5D0OtL50J6Wt9dazUcBCU1LyTyJiw0tY+tlZlpW0JvgT/Jwc
WnQ1OytKJqs+Shf7i2Kn6AnH53jE1IkUSAOEadxxQnFA44Nozvm1whg0cJx3rUbQtx52nZY5/eZd
1YAggionpYr8I33aUWE2ZVlOEf7nF2c7r7HPjjrmRoEJ2eDP9SHoFpcvqKO6oNgtlj+Wv20FY+yo
gUC4yRHFQPS4wfyCS7IWk9LGF3bEwUg3QzbuCYY0ml8iliZqvuDZBl9rF0SZgqNRpvjtcZXOCvRj
tZVUxW2j13xJ3Ubwen3aqtV2iSMDW0kUTBq9Y5UuqviL5+HzzwhTmMfRptgq1Y0XkYrWXeqvqbsI
i9C6udV9GruedS+K45SDilGQ6WYmZ8CImV/f6B3RWibX5eTwErce1kaysRWFGRUGpis+bm6khnLs
60w8Bf9oLbDP8mi3Ysmr6zKjVPL3G3QeMuQwMFGQr6P+k4iIt8cT0Cg69cSrE4jMxm1hq/y2TGh0
DZrF4fIQ55Vuoq6IhZn31EABN88w3hA5X5qfQ3Fv63E+HgtidDfAUyCQ9rtqYRgMLBndYMIoytVn
5r5GnyN3W1nOxpFMjzHySi4jLGH6czWFr9sX/w2M8arI+v8KmavhnAQt0MK1ngO/c1kzAfr6GRhk
ymtzkeDe5x2DdKwPCauBaez7onXS8TioqmKuhGNHvS4T8h7oBa4U2G200myK/PQrSBANrZ3k95iu
YZTpLlj62uGM/dfeYW8wLH/2VRAXwxPpPXrz3JqMCVu9Vxxjtoj5s6MAUOvl8gcQyKKIXIw+Pukf
F2cBV3ZYnsIb+lLGFd3TI4VPUFYnih6G/bEF7OIt0EzVexpGal7+sG0WYYXOIMBiir0S6+2gzkS6
U2bf93ddJIzyFHkC2+Md02WCvOtoA09Hkhn+0sJCobIH7wdY7fNE8y3HudGfoLum06OP5R8HTC8s
9PdCN9IdGCsi/BhXr6pLChfJP4eU+Tj0ANoQy/pG/xGvV2Agu6yV7BOu3VHrF26R8adqtimArzLw
9cE/BVahVQ6ZUrMWYYQ5VOIQ+DU2hiUDOCMgzSvpjnM815iaLPFfWB7hF+xKYJj5zvZDiMC3gWE0
lAo5DjkcUqIpdvB1bOMpSvpdNg2c4E69rTSMbIpWbx2jBEt6dGhCZ89qhBR8vZ4ypiLTlIVEE3P0
0IajtJz6Ji60ZHqlZGcd1LpkP+PGQrd84jWo2/VYpFxT376YDE3/CIrGS6qbYWS/QwONUGJ6rIws
kMSImQtwWX8b4y/Gx7RpqI8iXuaxl7immvmeR9gVd7SBrRsU3tQDZmpXrYWRiX+derU+K3UTNsbF
0Z8wdD3QIcnDqzKMrHDGqa15RTbXC/ZrK+CyuoZoVdBtOKJ8pmlmrX5wdhv5eO+UOKNyQpLVTHyV
kFlv2Ds8zeK4/yLMEo7yORjNNLdPdi1dehNj5urWSuJPMdc1rw+vLwnG9B8xBpzifu/DvUyMk/aG
1Y2cyp9BhTtWM2ZgGvdjGD/iiUck2rWd4hBzLWFkU0Kqpe/5AAblxCPFpznlt9nxNWdzDg04A4Ni
LpvVPjFjo2leGg/lJR4UK203wIy4zm5nPyq5MKtiU7WvtocJIcddmmMAS3/pTizpAQt8sxi62Nx+
3Tb7lvg7nHrAUDESn+PqS+Q3UBrC3NadNMf3FNc1BYXuk3aTbmHsp87z1dOcFJPnHdYzMhaHmvvC
JskQ2/5R5UvL74Km6LfeuRNL6kZd2vp0mWUEsXlFKsqCiWo/Wwoh5xCAzj8rsNqMal3Yjab7e7Zm
blRGVZfOLfl1JTmHrJh65d4mo5kQ6O3vMA6z0ChVmMYyX+L1hU2eqwfZCnSEirZjdtX0uYbFsYF8
HWv9sLjX45y2RXCLr4o3xPOhyuLXamSrEvJh1A0qq4M1expykwUJhy87Ie+2lSRbPNMfs0bzpqaB
MaP2UtA0qsN2x2JsFL50E5LFvnyoKgzRaLl5fdbZ+8rrexxuXpeRkWnJesDer6bpK4WY7xMkzB69
RMFtrqhapjNWRigYdrjeyOxG2aTm4rEOvX4IHzqOu4zJbhD6faWBV8M9GFf80ZhrTRsLBWMR1CdA
KACFauQ1vWDYSh633G+twAETQ0bvxpqzl1mwsLJx6S6GxYJCF7MMa71Sz7Qteccb9zprer32GBkS
Erjk3CMXsT29pTNabjlWtdlf4wCDt+DSiHg/jKW+HCt1deNgfK0ziwjoHRjQH3uLAhMvKts8VlYO
txVecjQ4MVVgk5B23BIJkKpnP+aVEUtOnTGX6Kf62MeqcGuMAD5z3VFg6BlJ9KPSE3rtfdWR1AsT
JmkW1iuFN4U/3ayxWZ3sjAzUXefNdUy4dNv6PFWcmQcPA6Jtmo3GGBkOceVjs4Bm7qa0wT/pq+LH
QDx21jqXhyDxYPAlVaZHsEMzSfjXCS5uXC+0YROyb2NzSDT/Qzn1F7gDNu5huWz4rhrCRA99bOY7
THgS0JQ43FH+yR7hcw8bOcgmDcBnc12wFMTcLUvIChxhehuq7NajDq/Lr1G46AWrtlTEFU0czfm/
rRzfeoIGPj5Dsa8Gm5zil9nHFvRaUr/zhrbrKdY9zX7tQ08EeirnaXtffQ63CAJen7qcwAEcDL1g
SxreWi6SQtPvTmMhgR3vN5JcHju1XiZX5hzmLHqAjmVDmftUhXVtiFNSQ9r9Ox5Nah7Me9keJRaU
0+P0ioxKLMn0sFlBrhZOOGOa5fn1IbP0868A99xhvCNDdWnSK4VhB0918D2wxr1okWSMZ08WetJh
Y2szGmKtNMJwClbjr5mMUMR3u3WabDeIdd3rqDEJPoRimpd6WcDUjivclhj6I0wAJyTwkz+7bpcR
xr58MlQpl6e/rdhFP3rc8krFyNaeQK2wxuPvJobJ5Q9YgFI8DG6ZsgkOFcbI0AXWXl6e42MmD8RV
anigXzfIpqz0W4Dk9VqursQIHKZ1uytepKbDbtgEtj8aQhLloHtgsej0vyrs+fQ0Twu9+/cBhtCa
fPDKSsnWFXB5haabV7gSXz3dPF/c/nXU+XgtNdj1OPSBTlhYdiwOoh81L3Or5lObgA04m5MLtGqv
pJdimvSnpHWnp2ieS8W2j+HTwEwt8Lbgtz3II8tLgn1TJK7x2LPN6caG3QRfZ7vvbRBtD2Ob2cKt
NKGiXTuwweSXjKzt9rdFOPSZhs6uoxDz0kM80iaijLEga/t7aUOgu7axvwLMGtfir+zFwsY9CyDZ
6nbqlOHnd6IpsrFH4YCp8N+A/SyWhzwitQZXNNAE74fLN6llV7SuHiLHaY8ZoqAIU6cOf2wMMKn8
+S3B5gHmheWMRkqg6AT8WtTrV2PHYPo/Wt09JL+iaARfhsAf+RBGdQMs4lYRjpz3JBunGikj8I2/
2GAFyZfQTSDvAbG70fTTGSDv/tCUWm7MCSY9URv8MfIHGqFcLv5THLAP0IRyQhSxfcrU97xPNCLo
NIFGBLHi0yN3BagoIFr+sUFS8Qo4YvilN348UjUK2uGAyg19DNxcnibo2NNkop3BoYnT3Otp41+8
YJk3TVl2lfMwJmwzuEDmpNp2Byfj0fxCfaNHTmuPS4XrfjqkTnq7jruPr+LdWRJCCfpdOjv0uWh5
XXTafFMaHuYr9n2A13R/vU2dTDIaOHa8duLTadAVSLlO2GLtwcu1Mvr4Yt7C7xwloQPQ1TA9k6wp
NooL+D2Fklm3IhrupZg01Rw/Nj121vPAMuJQxlQsR61D+fiD370LYXqkF1LlA8BbYFxvD/R2F6DS
Ct3+XqwbLialWLLebs3i3q1hTmy1wIDkWZJtvNbtH1/G5f1rFgeruzafoA/wjhfRj9bQxsWY3yPA
WfFR6fEaAMsTdkeO/fDqD9tZ/uNPfrWu+vcpHlAB/ghYIiQvUJLLs209JDG01si4w2NfHyFzP+Lc
cwxw0Wy6XVezBP+C7qgbMNN6/uyDWq/HQBF6VXcjP46+WSpNoXR/fG2XQxTtAc9CaEsCAibFJUHD
axcIB5i73m0nbLHyC7s+pF5fh+hYxmyrW9+p8Dy9iYj/Bnp5HQlvnxPpLi56CIu2MKzAS+jH06JE
l8DsbMjcBXrq+kxgHQ7m0xx3tdsfeqvzzZ+kFOmdzXJwj/xZ95D/431YowUB8I790EuvhHbjsD/j
Al2CUyTYa0E+/TJIU3QjLq7QjEwUFiQX3I0YNi7yN0c0uB1d0x52jeeA9ZwFzUfTXPxu84TAZIhQ
DylyungajfBh8jHnwuoacEX7btavUpoxr/TGCmsxCH5Qqznt9cLbouAAn46M7vTxG7+cjh6gNiGP
2L4wHfBBuwRaQn+Adx/69//Rtq2TTRlUAiAsQUrZHySCWhetKQQwizgFHvXHFyHeEsBodtsODITA
ZzmCP/aOAMbONmhEer5P8QdnqxlqAo2a+3AI8+glniaDyPLOmFHjPRLIpE/qm0Y58aCA57uMfqn7
0PliVtlZLbVZYZzZxdlPaViIkhzMhK0BYkpAZBYrmjsbmj9QxQFU7dGyYxAy4Fn6Xi4EN/76VozW
Bega8jrT19zxDfGt4mnooL+X4NTAwB7xxP5/2C0b2saQwLFh148ILkc8IgcxZmzVFVLkQx3UtiQl
y0RXvTCmg4CialvwSGDojecYgVJCCogz+M1wBCd32qAk0CjVCsshm7WCzBywxYu5A9n3xTlzKk0M
iYNWz8bcllKaR19QmqmDKZy2626aWsLtO3Kol+bLx2/vMrsYVxHGPnlHsIWhkLxPVwtYpUf6qvcb
0q3W26eS4Xx3A0xoRgFyzjEP6Xk2tNDQna2M6g1SrFdlaZZiPA8Is+CVG1IrdppouUrZttsuaOJV
383Jjs3xgMesF33Wsr3su2CSABmGFRAhkXZkuZgPDspxQGyzueNso0T5JxJ76WBsWcDS/7VJKbeZ
upSG1hKgyOR0tS7bcvA13+uT52vpdeRfKyE1i+XBCbVwACFSSVxWDiaHb3bwgZRfIRcj2GGQXbrI
FEM6TygHO8i6NeKeBB/k/TKGU4QTSRjI6ou9Svc8B3awfZX4jWX8snq48WiBXgf/pkTc8P+hgq07
7AqfvoM8oFeFaLKXcqma+wZEeDaJp5DSTWGEmbqjWY557+PwgMCA6nPsO4kqFJovjsTbM+LkpuFn
d1AD1JmQ3pxd7notzf21STEq8gcwl+d4v1jDWaFiaBPmXyvUfWUh9i/ORmi39k803XQAjrMoHP8l
WyIBfczH6bPNjtFAvI57W9u4cZtncurC6IGD4FzEh4VDArGlpciSKj3nc1hG95bmNAH5idDQ/tyY
fYbzA/augUP6HGb4ekMzAkLq8PlGYz5fmy2sjungjBEG+8es6vSJSbRtMBm/zTOKDbKGnAYxPBaj
eWV8c0fTFChFq7CZ81OG5MD2z0kgcobGONN8gkK4dHMeH5OhbdkpXpF6fKr06I/o4ft/onCQ6TnO
o7EmGBHzYyc7NHU3TsFuWbXP28qHFYuRwmEk3Mk0D8PU+jURgs4s43IPCRXA6bpAKdI33ziyLDT9
zTqEpv3IsY/YDAQqlW+2OCz0KvvZy2k0f4W1YQfXvWpwktlnU4S3+17ROGCV2wTT3SutJQlkzwtp
sqifszuSi7RiZe2NbSpysGgNBRm8UpbPdYYMxE6zYHcZpvLjbqDFTW6cwqq6L3ZIIZrhr3XCx2nJ
2ix9b6St5c0IzZrD6FQDysE0MNLPlrDVCOxfcwzumTZXQxiqjZ3gbVwUxJBRcBjHivV6qGSC2TAg
Wlyl3ywQHaTIRSmjK+xKWTnoS1dlHjYKRrod+Vdjjvr8gPd6kt2ywkfWQaFIuRvHTqE+6q34W573
mJyEbhGP97ZftO1eTq53Y/IMeiYzZ5c4uwFnq4hbwiKpa81D3/B/8lzYmVF9STNMUm4MhdDo3NOG
Sw6ySoafUZvN6ckRyQi/w7aaJwi+SXWsVWfm+2YJxExbwrPHaw/4KD9VThSqQx3FfrdPugks7GB1
2WTdhiG5R4YP2W1n0l32d30hx8MYxGLZlTJQB6CTKryJBR1cHFJK/w46bBke8YhSATeb+c952RPo
QWtzpBPq2D8ILE1u8km0HmJxP33A+bc/NDD2X6ZiiomrbH56UtYv5ExmD7lrTMT2kcHVYXIem1Ex
oLCSaMHvajoJdkASp7skIXGVJDead/R8jb/CIXbOSEqLw0wf5gikGuMU3wZX3Kt1JAqMNagC3Pjm
IRfYtRw40EaFyx12viR7hLk/fzdzdzlRRbqELFt5+2VIavU1clRzH9PnPWVzJ566wHDOUWhWxypV
WjwqRHlLfVeeTVcSYEcQiRZN+Pc6deBKoSH/Zioh/pjJ8PwetV3zOFNJ3cUovq7ztumIaoAYcqiS
ipSXdFyOHpbv9A6XdLo2na6/regofqlskqyWsUmPWeraKMUGRUaob81/qWDMnmuMLL4WrtndoAuT
D6NvFkSoNJhFk1C63NLBD58ROuU3WEGJrwHALGbLCOjJ2MmDWxPcjQCOvvkeoiQ8c8Iz9oNooivR
9IrdpPSKPUdBw93hBuNeuQRrPKtuLKu9hv9PzjwYP2M7qe7CSiV76svuGVDYBuFvnPPoV/Y9joHG
YVyG5e+siapfsUfeL6I141ANWQMiEFm/LERrV4RiZFdOIuYv5NR0917cqrMlh+GaKCXa5tEyA2Un
QbpPyAP8ijlEMB2xlij5FCs6GgC3t0rhtZUGQeOfgjyL/gHkfAm9qv9lsb2dgUhC4nIcYAjiXvZF
kpnfXBbgozFlwRcR+/6VsyQVirCWG4gLTxBwyjEQHA8G2aEKqvInZu8i2cH5q+4YmhjeY7bOPLFL
yATowHYmsXF3MdKJnyQ0GaD6DWwDGM/XguXkEWNSyFG4I72gnlh21TKkP2WZJfl+tEuAe0HQaKQi
C7oe6jsAysGBYTXm5S8dBefsbL6khOPxBPFcsMnQs43699nw8XmGjXWd9apnzZBL9ogqtHsc2Wyo
nMia6DEtwivfKZ89cB57FxWVlWV7IxlkH7eEOEzDKY+L9g/L78oHiaL1aIwcRA7R4BPuEWdjfITZ
9IIdPYbvffWbREJ5jYnQn0PrvHh5QToGbauT0fvZfgHUPGW0e4hq7+osvKM7WlxxY7mzR2CoHqgo
ZHgiZSMaqNtstmRppB20pEixvJbAbxiDpOZPqt2JqFCB+ZWryJaJOxv+Q6ONNbmq/C9vKcVVKg2X
WJ65/gFNwrjJ0m5gcrnTfew6402ftCnVuYfLN5zt+o+RvePWmoX3HWVg/VhEtYkrqMy6kzeP3ott
tUVDLrDR3Pid8DFI4tj5tyELOcMsUB3MdRtbqKMUbXJfT2TfOA4ZlRjdCb/chYTtyeB3znHB3m4b
IglKnvAN3ir2waxGUPHFa58qdHPH3oY6dBpEaD7FAE8DLu1FxA1VrCXgiE8QTY1HC9nd35Uzs/yE
iXOHgp/EQh68eTPibnUMnL74Bh1IwKNbgp8RDq7fM8rPdlfp48SOp6CerTAVp3SyMMJJoiY/x1WQ
/HDhq175xix/uS1HSjfqfLj+o9z33mJj1xuVEVMTMtkJTWV9Q/JdeUA+hiDOzaJDmqjkr0DJek+e
VfDYWFWI2RdhTXmAV2g+tB09PTu+LYhVu62T+YEL/xOqXvEnYWAlnHyEmVXmsHbXTncEGSRuKxek
Q2RuFz7QL3WPcyIa3MTHuNiJMVGHVBjizlWTt/OV+QPViHs7ZROcEwJrzmNoabSduXtIGpX/vri2
xG5FVK0Ofg2vlDs03zzUNWgEsyx5MMih2bMJV09lMw1XXmgs1yar2Xmc5+jK5bPTgz+4xhPJOgN6
yjI08tOE8X95zuJApn+vwD6hehrMXJIADnS2WJoNnyy1hsXXbrVaKNQS/LZTze61wzihVQwjTYNJ
K2da1YNmAayE+g1FaUd9lnzaQPSMBQXkf22YEhMp6dhCCUCTfuwQXObhfsrjcUlefIhalFcptlv8
iFjVWhRXGj/1X5VjC0qIHkta1dOz3dGRrJaXKeni+rdIhAWejqu+NFwI7HQo+/+PuvNarhvJ0vWr
dNQ9auDNiam+2JZGJEUZlko3CFGlgvceT3++RKZ6pK0ecWrO1enoiG5J5MYGkGbl+h2A+HVQOqX9
mbkpoI5Z61Ffk6SJkcBhGcZxveMkFLVXbaiRaEN3pV7qHbPOLe/TYujHgVxjTKaPA9Zs8VHrWnwJ
Na0UotGwXPwvOip3ktHh1xXgpxklnoal1HRqPLsuH+2pCdMPvRNVfQ0xv6uSN+inQ8PY13WWm/ot
BJ3Zcc8QeyPynAdU/PhLTHgWLceejpqPmKPJyFlOEPzGeOanbFw7aOUCie1mQKFc0rPTIIcdMBhU
Ogf8VfhnwptpazXrWhPWxxGk6L/g8ZANNOTAQpw/v8orzdrP7ibHqaObRSfjbud7VX0Os9AqcsDr
bHU/UZB5yXFIp0E7N42Rla+VERLpc4JGoddRuT5JTndAs8LnDBLzGL14NLq/OFKKJp++TOK4MDuF
6O8D+cB1u5elMRnBgqUVSx8LAAWYKDsA8qZ7VOJIBSYHoZ277jEkW7hs76ml6OVMCkfN4R8gKx3M
lTCq1de6JTqjXau5ZrIBZ9qKOPaaZj5NjixCFvEo2eyqN01nSvRLGefiOI8mUrBamkFQ9mL5d2iE
RRNZYb7VZAobmFgnyYO72/hb8hyhkBjJsRklBt0kJRz2a05BAuLRp01I5En4DZ89Ab/Jb4PfOC+v
lI3yjiMdHy4J5f1oiJ4gXJWwzMXi48/GdeyNzqhd57CwE3QdHo+mOnP6XlrzIRyrtvqrD1yvTW85
F4OC78bJdfSa2BRcz0aiV9j8AdCw/mGSS5sw4mrMjm5QLKFav/II+LsydLLXnF2IXIU3tYSGhgNL
a46VaWAyk8FGOSvAqmp8QQRp4glIIEpwQ3gaOlsgAi6xHvOjYi9gGR+D60Ump4P+6CeIk7/gmRMR
ouuFful4jB43XZ9kp5aAsj72rzmso+7eVZi0QbhdpxVJwdmo2oFQW/WsGpJWZv3YEh5iIvhEH8Yb
kySj0TRXuu9alcWwl0qLmgiqgMTeiKfchk/ZisZkWdXu9kY2VpYjX5PCAiN78gXWGlarIAAQGcsL
DSlYcudVmtl1Toh6QsO82nkbKqJYPJwsBLjpzjjWpudigupF7RNmLVGfCYJnvoptAjXDCCh9QRCa
SFeEBENhyghsFroTz4vU5g6r13sVYOYUR4WQUjT2e0SuQhHdIz/U432ScnIA6HZmn9hrifUPSy9u
W/EN3GYcOaPMdhDrNbllvTM/zSjeumfFIKmCBLJS7haC8dRBJEz4FlPXLB1U/lW0FINkCRY2gWGZ
P6YsC/o7HdOEmtU5iNPiBKtlHAmK9pNPpTB2IJcZDm72Ro/zAZeH2WqZh13bpPZTvEZp/ipx8dM5
tZzH3Ee5lvQYd/PMqm2H6aMC5p7mwFeJd2Ovw7bS4I3TqNoO74AQ4pkrOiNhyKJxWIyJeKJmTgzC
k+JYKXrXuKESeI8yJMt6EGA6tGHgdNithYvcRPaIW2at83HykEJ+rmJK6efMIYgNNwcTHzFCx7eL
SxMV2QXqQt1ht4PtJ+DevoYf96ZYqrD4VJuI74YdLdF5ERlyeFgke7keKZFNui1OuEaIrwN3blzJ
nSffZx96pV1zHtwUS3Uw0bqTj6jNsrpodk7oLyFjgePj/MED/2yeja6KeFK2tONZNwG0JEfIHTsL
PMFuKWdb7PamJOdZNFT4yynUBbFMIiNyjVbb/OKlCIOCbLG+dE5lTwUMM8yYHhVtClBSIP9klvJY
zcUTHk45ngMmybA0wp13cinDC0KA+kq3k5ORDVtRNlB0hL9a/zBJnKjoO/GDQzMhMQrxSWyeFc+P
vtdGXZ4XMVPrEd3k8KBkJW0B7ZQ865kiAIlITRWL+dX2pmibiRW1ampx89L9AZMpsf0ojLAqzbmC
AzSaxYzJnFyIXV1bmAewkwTjBHxH8EsTssX5cgEdaF6XHC+9jdkhDOVkmlgSLfxO1yd3XLAPup6X
Em9HGuR0nAvq+SpLXe+YO8XCctLMqaBujG4uVgJag6LmiXIdlGqpA8HGLdl9qmZn5FXCSq9wKqkw
/uogsIRCxTtC4GG1xQhZbBfyvSkqsXrZklNQ4S/E5zZttPERp1Bsz4lE8LzKExWe8PCZHyFuDnzF
EvmqhgMQXBpsm1m/qD7ajUdKGuI4tFdhUnakeiGHqPL8hvan37Rno8NgtHxdBu5MWrfuFgz+M7q0
TIcwQ28Z8CgrYkF4GBHNA4cMMOkQyhBgn0MguoKsJQjkCjGy7FbMcnrYoiqFHWjF9T4v87r/3OVG
NZhvrdYu7OQA/rJ408kwFiFu0xE982SsreddjYHAHjEVFGQt9IcW/+PmlI+P7rblaHknnpwkjBLc
qAs2xtYTV3QKJZlDZyseILxMUQHULpqipzADGllOutSBy82Lv3dhblmCytMflBx1rNbSg3cNZ7iq
rwZtRCZ5U+FZwVdb85BhY/f6KmhWRUG64WEknpOWxNRge3mPDRlH00NkxbOXHZQVlWJEg2wEmvk+
RcWTB6dRzmQ1jOWELuOxt8K7KNHmlfA+BK1V87EzQIaOFf57JI0iVrG5C1XpWPL9J4XmWf0zJnPb
8NokglFUVQztLCDLtDi6ZHDxrHS7Fauuok8pDqJklieyCoeOL2jC6gFmbRrwdsjXFky4amjFDE3D
WPCDk9kT22zdbvr2jhQ5HmGrpUgz0Fh3KZmpqHsYLvFmHzHYwQTTq41I7qFukzyDlq2UTyxyjqrA
L5L3roinSsqodSjqgcelil8xoWtQHgYPYUscXR6zDDGWdV9R9OFHXKagWOymbMH8XlQVK0KyLM0H
WvQzNlCiNNDDCDJrT4Aqj6h0kRrhGddTHaFDnGE5afs1y12NjjNykgJnz62MbqFk8zXhl2DgeE2k
XuKRwqq0mviP8l4M6ejZULTwxSSkKXdEws0E/VMDIuMbKL6W0xUCOF6wX4T3li52ZrafyGzeqI6y
tKUJ0/ICUWPCrqvapWOQqTHT1qaAFidstvjLPmwxLDr7QQjGcE6gA2y8tJJyjKpMTBsST5kHfq6L
SaaeK6Y2YqYE1iKm4Rz2YvbqE8uJQxoaDGL9MBN0W5Dtvu1ttNKF9ctCM3I6ehZhctUhda0Uxb8a
M+rkgb/SdgAhKXa4Vst+IoXeCunHyktwfNQxacGgojMOJbwm8A95Io0qDGnYqdNYkLbkJq/mNBa8
8t45E6enRkpJF8PD8Y89LoRwfpKERLVga5Lqxs0L6qIybC3qNGYcDCk9Bri4jGo+y18sseoqkaq9
4KQIK19S2KUoGnqP2HLUkp3KtX3QUSc62D5tjNw8hVHtHKRiOolDuz4P02pNxnW9Vd9KTqLVFmaV
t3FisPIdB7R4fAH5oOWQC6gMeUbyr0xowcwdSTc3JdXv69scTLG5RW0nXr5uz/SbdpifsdevHaRV
mH+DkHNgKc5WvdDFGzR3t6yBT0y4jkKRQOUIZIs2Pi0nsibVWJfvwep98dIlYaf1I6GE8TYZsCq5
1UYecHbiUqQ1inmi/kT7QLwiBTtDrBUbtNE5sY/LlW9HDqxaOSmaDpQ7PX01v4l7sfejIRDDtZR8
vFhSBlp8gkTFTK+F6wFSC+WA+sp9PdMCUJRDKbeI4eTzUZYDyEcJtZVAGEuJoS73AVc2NOhRbjaq
64rU7dRZjXj2+jILpqp4mIwVRUzT5ZFUeErxvCOzEicx5Rs8Gp7oo6AvE7TetYXPiXEA7Q3MMcZh
Fi9jkVa/FR1sLqRsdhSNVR16VycXo1G5SA2S6Dfg7cZniuOa+C5bDaOqxTGYYEQehF1F5ewIPsZy
Y6fmliSC4uEnFv9+q9hk0yayfDqYe4fuoIeJPtsN74bDqKA+KmZloTFsIXRuivNpNgUeKYtdtXVj
h06VaUusvYmx7KQMk95R+lbaNnQ1GDDu1hqRJF3F35ZVVGdPLEuFrPQjmxRSxBRypQClH0mxKSlv
Qu3GkM6pSDo5/wwRAj2xeEt3F8vZumVyrKtnp8XWLNa2rd2iZpysNedks2NTTFFFR7H6ZWObbuVT
iEKpeS6zhiO/x0ImXq9sd+lJvbXJJAVZOVzpdTaWFHhZp60dUvp4yO5hyevrtG/0OTCoesRxpkpb
ocuXpTaYghCAKJaCtRLWLRRBOuoHrAnEboowSpSxholsgZ1J9uccK93mRWgI163ty7KRL8KxhJCw
9UlRfBWjlMaNWN/lUcCXq7x61Ii+thYGXSzeuud2wv3Bm8PYnO982omuvXelabhhUss7B8XPt+VJ
fDX1irGoFiBMvERdIvtf8gCkEYiNIwH5og494sGaKl9tIkVnCubbV0LstzZiJtImMel0sCHY6NBV
eUSdlUGWKcH3clKiCFDkr839V16YPNJzFhO1vjrgCxYeP6LebCZdqpmmnBLlcFAtTBy0FxQsGGDB
NypaHMIfVculjtLeMzHdmvVT7GpiPwSF28wVtoEsbVLwzu15eGg/xDuRzA3qRAfpmqV1ndJ3tDD8
uruC5bt65NheLA95g2eRv7Nni1G2tq1QUiqNr9odpQWfsv5SerGk4ZhiHN24W9vxxqgLahXCWC0U
TteshR2DVK173lSJ/UCJZBpJ91Y6nXqr0SK4Mcxy1U+pONSJsrIdxVRVRyXLnUTZUEnvPbVYKSVN
G+bicFrKyq0iloqfjAv6PdW1qfeCeosVquV3bKQYsdZnKAviG6HxEuazpMXG/QyJm/TX/qi+bYf7
HgdMV4q4QJbFDUXuMuvtGdcq31gO9OiEY0xueBbzEi8X/uCKwz+PT2p7cDpl1NEb41VbqES5Kyax
cJObtsahbAtY0gYq2yaRl9L651Da2KLMaHVXaAvgdIpP9YoSeOfQT2hnyEQg8pphOXSTKJIVSZB+
6crtOmsrhoIqTEbJUl9lJaWszAQzWXym7g/8QifLGkX81DBr90DE+hQ3jr2kC4croh/zanJ6j9JR
nSVJWhTfSNYHxnbEHwYD3f4xbgy7z96y3InCHDcR8cB9HU8g9NcLwAjNUHzb/RCWhwejSa3jcY6m
ix/sNxceQpBtvqPi4dm2KKLrDOPfapfAsGGUK28QNSm8CAnhM7FOorqwsSPmweCqJGq/zm4EYb8t
CdtlZmZWR79cNSCkgMeWJP5g7qLhWBCvm3TgTlspqlrOumweCyIVrzCWVZ8izU+yeViuiTiHKsbq
NFiRre+rqeyW8UmLafJyovRLw5hvVgPDQmzU3CIf1rsan8bZue8DHA8C0StdwzqPv+A1QA1FhnVp
pm/6DHaNe45Nd3RImwyNaCA0xsMsBFJOi1Bun7r90nyJzLoa54OGTW92z1HbyA9uTarD8HuH6Jcs
XSxeY4wSyJe3vGMd0hw6r6NXuwfRjTLuuhRF0e3YQIqKz0HOSfz1Eo+DdV0uZZU/lQyjvxwNWPcp
d4dgPOEisYJrpqi6aMdDnbqppmb4oNdNW90jMA6LM0HUK0HOkDqXtGLeITZyjpBu7TM9v3h4PbeM
rRPpoIt+rit9Wm9NCOkirt2EGVSZHnVBxPIL3cQOqmXXw8gjA2qa4X9ZXTzdtM7oVnRqON8Zr8iO
L6dDDbnLPcGrDxAemOtU3fpEauvtye6CnhDpwcdyNjkR8q7hW5xU2nCn4XeVL3vyT5eQIQYEOGs7
pwynzELHopeWB1qriQD7YW0nkuQnP+1GfGAhltnzvkrwsEx3CSlBLkdN1gf3oDMNLMiPpK++Cqnw
zWqnxdnoBTeIVJLe3VmjoRP6PYJZTQ955Rbtp8opYbUEY0wCq2F4Q3XCosIkYCvJ9asE+jOeJW47
PtSkF9TXDR1P+y7Iu0q7dSokuJ99FuX6c627bkoPVINP+LFY4Ttlx3iYR3vcdUNGpA3yY997dvMJ
zAlrnd9j3kQU7lQfu7YiQCKGiIA2HDbuuKfX6K7Jbho8q/rorJRXMbX5TLdN2UHKxqFnRJH2CmaM
6b6GJMOT2bV2sFQWzmsZ3SBMrAChkqVw7KtIqOuXXTHogmkrl2UNEgtTVemCVKEsS3xzUy4kFWk2
v/t02jkcyA5TFYWikyZF3KY0DZWOQ4EZ0AOeITRnd1KbKD8klfglq59oActPMYwtowO3UOAIhWWk
BYnMzDDmQbgc5s0IVm04suUpIdIQ0cm2NiPtYbB6vpj4AxYZ3IkH1R4LRHNdnffh2LS6/zDbsCj9
Y9YblJtJ4okj0mrA9PvS4X9alUBqohD915lNFEez0bC6dX5VVe/62g/L56TP3PDPiVAeTCr0US8e
+7y34QB3IppC3u2i+k7bX8G+5gScLMSCD9yS3puAQV3+BFU1W44V3cXBR2GqRbN1wAZB9CcyqclI
tqok4iZNOBzEgSTlK2dIa/+8zD3UzFA3MTl+aIwhypczESs9Po+Dw3GiIxHCmDpKiqHMHlyrDNcP
A4UHCVMuRMpxj5aZfsHR6jO0Yp/M3EwN7Vx1eYIw7Y3X8fFecwXVxwjG2xg9vztqezb8uCLW85Ak
ET7he3Jp8V2ZC92pj0PbtM0O0pSp7RtOnNV9PQcN5CfS/VJKAMfPTmhu2pPTT3F+DvoFehIGBF5w
IpzEfJvpWqPfdwCFh9FpZiCjPP8j6xPnCVua7Koy/eEzm09fH7xVX45h4IRoapaYi+Ze3N/SRMTL
qR3ricR7enBXnOuqNzFdzPsCY68bPx3H4zAFTMSe/rL9Z01gRHno8AJvz/GYz59bG0rZzl/NKdlP
3VA/N1GNHmCBA3RAX+K9bR2/vUWCbb+CcG2Vu3VK4+VkOkVz7zpz+rxUTfPA6ka4vJPaMdrNwnof
16125YWs88i+lvHKzI2p3aUcsvWPuJSyquXI+X+nDIluOl5+3u7CarC8A1GIzrVJ9/tPetDzDTrw
GNZHG+jlDgiCh5fVnfkMBJE5dybHvBJbmyk19jGAdrNr24QOueGO7jnyqPR2CbCWe+04a5Lh4OxH
KWQws3teywIGUgTrGqEW+B08ihzC+GIm9s5M9eYOUzDQ4tLLzeyQckACt2uqa69IrENqWNOrNIyM
D75eeR9RuSSfkzgbbmA+Wg/TbDDKAjc8BbWpw1/K7Rtz6jJ/39O3n3emHrY30KKrP9jb2BnGtcv+
0Ay7PMWR6N6VxfuhcOMPIechAkCm9HWpB8WpN/vg7Dj6fLLwk/pIuHX8FCaOu3eCLDlN2hq+iVO4
O95k5iCxgznvod8396VtsaQmWjweYNgVzdkqvOTPudKMt53fxfMxG/X2M9xX4rtgNtIAtGNtrHd1
RhClEyKg3TctglpcRXGgyLWsvvf7ue2O+mAWxWEMSguiqZ6MZ8/1pk9pwFmMPMtO35t2OEIMme3b
FE+IO4c9/naNBniD8eK8NcomPw1pSFYPHlTXKO0iOJH9NIXXcDeH6Mi6VL31hyV6hc688481Fdzj
FCXTn2bdRwDQow8ib6V11x64EeutJYzmX+szhpsg0amv72vMGO64bL7DaGs94XFZfM413C3epf5I
yAq/cfIFPvBXwp75iXS0MrzStdEd3gcLZCbnzp9mz4uPHL/XwH3n+LyhOSOxacT27YxhD4ResgkA
ULVqrw2xOdCvqULDOq4LrWA80PtiflizKOsx6kS3dg09pzau6aNlxvOy4LCV7v1g8p2nCJV4SrK2
wWxjbTFpGVPZkVhSPOi6WaDOgTGKGVVxyBbNDVZrx0WLLn1IsLqCSdRzoqEevEGowf6et8t0KMpw
8O5mPdVBoitd119NSwS0W47YgZzNJVlfV307eTs9c7rXSRrYVY5BF+lyLQRFKGm7VAdgv1pg21e4
pIEVHXDx65cz626jXzMMcut1OuTO+pJR9/e2iHjA4FDpitDPgEQ+VsMLFd/Iobv1sNh65a0aXxGu
SFhY0UGT6Nn/Sqvn6ZwXHQsXOU/kh23ygG/kizgYsZ2kTvFKGYkpaWXTbsJJgu0Sls3GhY5ovuDJ
eClwQpADZSLw8bMyPesH4WQ2NsKwcapfJXHqcTwqOCy5H79eP/cwiH7tBZ1w3AoN1AMv5Xf8cH3L
wPzH2SxvbMy3hDDimzsv8yXuF9+Ib5VX/8ShTRyJv4sRKQxHdJ0aCTH/XHvxwxfgNXPEcvHYpW0I
mfX7L+Di6+GSsdfd4KC7aXnsTf2sTpkRZwsWRnDWgsOaw0nJ+/3n179Qfpg+dS0qQeEHiuD7B3lW
Nk822UjRcpsi9Vnf+f4ABzvu3BD1PV+61bqTa5Je9YLkxPw+edLhunSavAAHUvZRxtzFfWeONVpr
UbW3RF3EzXAPPatanoKiTddrZaJXZkZl/d4bbcdGxbzZgOKu8XggSWim9EI54FPPHjoPg951T3YD
Xgyn1ixEI1q59FGoCpQJp7CCMUQ/V7RuR4sTFzsyR6vqvdWTDea84LB+qXPEFpuBbSPNcmD3UN9/
/1pDdo8ZLk562wcjxC30Y2aSIbRAdJY1EHyAJemOyzASZ8G/5nkg1WWEKEPBMbgvvOTLJcXnWfOa
ffGtOAdeynsm9DMR+3h6K4v7ZIMIJPgoTxI/H1M/Xo6Vi3WUUsbTEctdvNs0gb0WjKtzEwlfz+ev
yG4+IiftZXvghQtepDfyjHGA0F0WMbIkdcJjLy7ZdeEsOEnNjWoNS+bGHAH2QXfaGjci2G3Mb+OF
AtOgP0Hrs743B8rn/ERqV6i3t/CTMoAiZSOhEj6ciI72Vyxu3qBg2cqFRMJRiCjDvOpeO+vQ56Cf
fCpNEEfwg4hqCReBKtUS8ERzJ8au4vDEIQ0YUkG244JszKvGvTOMov/iJYWwtevjqOV08PX4VE6C
8JXiFAx2WIWwpB8TCY/QtoZ92Y2FyBUpRtrHT56RCChcYSRxOyarTkXfAKXvyfWAfpdIR6Sx1ARW
snqlwEpItBCdz5awFi6iWpNVVAoezVgP4paYP1xZPocudYVzCrWusDhQbCROjqJ9rQ5wFOYwJ3LR
ZXpeoMF3J7/V7KjfTa3WLu65K0jiCK7TZiUBTbbBdH2CGwfMOAGhnZyIzLfX8mEp6bBajlOJAylH
A+XiUkFLX5+UoxuGExt5YjvSxhv30LJElp2MV9VLR1/Sc0hczWLspVWuas8RqS4epteMon2pTKpg
2YjQSUlilE9A/pLqO9ulndiPORjbCGsM6wkbkHuax/ovEH0/3cGhSudP8tiJ416e9LuIx02gSIGm
KsW0IhF9xrA0RDNbkxgfbn1teaqZVoF7U5j1FNyie+mGdymhhWTTYPzirMFBSqACYd1cntC5dAVG
VeTVRRZsL9tGQ4capfjUD3ri7XuccNzmOOq16KEraqBkpUFR0yJM9DFkHneugXjLOlZ5RhTHjr/C
WqLPUt05K1y/ROAfUGgaRHR8WKXdDEB6bz1EmTvly0G5oyg0BkBa4EmqaR0O2BE/w6mAsrAjmSOz
71sd/iNMiHXI1veygWs1NHW/FEAk5DfG6Ro7TxLYzjoEqp+xFjDsp4F9enggr7WozRP0YW158uwV
DO4BqqgAex1gbLrLmTOtHTbG6Wp0+aGTBl3KuoW4O4E+ozHcbIAkacdr6C/2O5TrroGOuk4rTgUe
hlDrSXETWA1FW2QtUEiOj56f9RqiIGl9oiAmRXtQBVywuHbyO2d9I32Uw3pwZ6Zstk1c0E+nQVw4
+iYh83AJxDCUsGaoYURzVWsmFJX9KH02683bISOliIEpcZjUNFNHx4OZoMX1UEPwwLxFMVsV1dhN
kWC0R1BNZ8BbI6ctRdXehuO9l1m0SXed8nEuZwGYqzuVQwxKJKiT6tNKQEPRceVUz/zA135H9TNa
x0B2fpQpk+pky4kjgTkdd5H5UT2mr7huijQRlFcCsBJ7RMfGKqIAJMlSU21pG9dw1h7yVSP9ae6p
LoCRJH2ZHlnTv60Lk7NMZTljgbeKdJ+RqKTrz2I0AtQDM50VbXGdyVfANo4nE0SHZrM3UtCX6l4r
KnLgU69WO2EP3Dyr5FkFG7S4jrLAI+GjvyQ5gHpsCPebxoid+M5JKncFwZALZVKGPotoMVcOkzGr
Yj3jtBJoZEHuAs2O16dGkmgm+XmbDU1rLYv/ntBq3u4uhJMACEyGl8HpWSHv8tV8HdvbqtfxFFjk
FY4iV0oCGkQfy29FT101AhVDX5IBvqJIG/KosMAIPeH6NA6u2DPULqFM0CSzSy0PkkGg+BYKLFBw
T4u/JOOyRPeQ5xEk/ASiFfpQ9MdY0CJHH/al1goWnSFpELKliMzApkoneo/j2TGWqvSvmUsb2/5f
gw3kJz5MC40GLMihQfDzlpTgK7+kUlaUEpVWL0gBkSbi3jV5k9JLx8RRbXM2ZF+0xf4qkDDlYqAU
u5307lxkKxfMw2TDtCgzYCQrNLKX60pNDxpkYwANJnMKepejV1eG2QsTKup0nJY+1BINBh9aRJkg
/2RIstQsry5rN4wexcFBmYRmlEqMo4wFVWzGQ8ngI4tKsB48mcrBibMw7lLNX/RXDQ1s4LmaLufH
llSV+PcI1y8E1Aj+tS95SnddRn/lEvJTblE1vqhsiMpgRlIrJDexTNF+EdhtjoxYhbcFMNE14l8I
4ME2I4yCMrNOmosjb0XDZUNXO0nTtOtJ8MRwcLFzf08ERxiVBxc7jqE7DrpOOuyxl4b1cthCYBJX
U5WA2u5J8GUFuEaSNuDLS3D5Wgb7qKGlEuNlVVjaesppsDAQJCqlFmRVOKqBLvu3RrYIqoZqkEMX
BSlWJ0TFE1UWh4FGyh6McclvVzXuIIsqZb5pmpbwgYQjJghnZA2JVUeyjZ3SFEwwQuXFOkvjZGDA
rJ0bz297jMF6NEgyrKOVZouhyWmu2qUGjlTkNW74gTIFVIpoW30i9SGfCM9cEM4KiVcr005JRAWB
EY1zna2Ab9VJfYPcj2Q/X9s43bFcnWTx1MryUDFBAQe24SdJ0lLr0m6WXGp4SqBOElBcWZDKfn4n
K1v8xl3i3McYOBO7U6wieZIs8g782xSSIBM90XwRUytHs+KApFIlnwpjc0G4Hi2cltsOmZR37fdl
UyU0mUPXfi7ky642PmifEtNHtF6M+euj5erCCc0ao6gb34XRWDoVWQQigS73PcFB4AgwUvvLBr+W
bpY5DrUcz4oOTZHj8AoHwIQ3b1NN75U52tI5yOpOSUjuCwiWVFvgNieKaqSEAh41KC94/00H36d6
rU+JZWAHKkkNruREy4ek5hh2+Ws7HHw/WXP3WjUrtGjqM2MfgSPE7q5Jx836hV0yA9YYWYxo6uo4
bGGfJt1mrdwRJE6uAxVm5y1RjjpCfemvrIlZE2PRYEtm5KiHrKKH2KGrxt4LH9B4vu+ktyMeAJAo
jxxC5qo+2MDFXfrHz493lz2KwDc9EhlwoHB8AlYvLTNWx52rJCrzmyKv4TcquZvi+C3SV0ox9/7W
hS2MgW2H9gwGNo5F3OdFKy7PrL7xqzW+SfO48Z8XTgoefJ+aSFCiERttLspjCWeFZf7nF760JsKs
hgOtb+NihRgUS44LlxBN862WT4+vymmpffsai5DejW4CQk8xVMd7bvD8M7Bua8zdbh3iLi/3drJY
xKu67Kmt+SrbtAu9XviAQVi1DlP9+udf8tIt2jJ1+L0GxwcsBfUfM3iXQZAX6tE6d3Jdkj6xs8ov
b1OUZjvdn+tcO9GermMvRQPge/7buR/ruj5X+YzL7M6EQKK9batEq6I9bqY4f+8KhoFVHG0ZHN/E
RZ7TbE5yrcx3g9MiEt3FVKpWfCyQ/+ILIWeLs/nbbLf5H5/n/xN9qV5Li4bun//Jnz9XNey5KO4v
/vjPd1XBf/9T/M6/fub73/jnXfK5rTr0Wz/9qfOX6v5T8aW7/KHvPpmrq293+NR/+u4Px1IE2z8O
X9rlzRdSEfrtW3Af4if/p//4jy/bp7xb6i+//fKZLOZefFqUVOUv6p+u//ztF1PY8PzHt5+v/lHc
wG+/vP2UlP0/Xg2fExxw5Af+67e+fOr6337Bo/NXpi1GMMSM2ijRdFyZ0FVv/2T8SvcPIwV2kYC+
s01/sKzaPv7tF8P+1cCUnZ68i9wH5ylmXVdh7cI/Wb9Ck0Hy7AKpkxnEN/z6/b57j//1Xv9RDsXr
im/a/faLdWFNxai1+AwbQj0GdRzdLppGZNL3KMg5AjJx0GqTcnDsZo1s4Sq+CWCJfEav37yd4qB/
lRvt5OwWq8sJm6huE6TZX/KElseOcnB5xGHWt3dOYa+fKF7iV2A55avVxbr5sIIQ9jszjAfMctpX
VhHYrzPNDD6VYZK8juARv9GShFXcd2KgtyUmtJJDRbKj9U1T0ygWQuS1EQZc7zTj0+qXj7gMoMnX
cxTwOJgf/v5w/5+N5YfxCwV4++Ufd5/q7h+nofzzU88Y+v9gaNvsMP/9yN6TNfHl2zEtfvzrkHZ/
ZdSxK4Ab0PZUoxmV0a+2HbBBUDIINIFfUKNZM7xf+RdLbGConDh70SpWw5m8qV9xI0MCaLC56D7e
MH9nPH+/TeKz6OOQ5btARgxm/M4E1PANlsGxxko1Y15vOV52ZbvzKzd/7HHbDt/jBF0Z72MyPZ+/
eTJqTn07hy68Bl0AA1sARq4AkEhcFo/q24sms4P+FdePG2/3EO3e/P7q/u1jtvv5Rb5vpv94jYsb
C5aRI5ST+TfZ7sPHd9HuVbh7IQTC+N4f7sdLXPTrF3hbzRpwie74+OHu3ev08Hrd/0E4+wu3cpFB
9uOFxL1+85IatDgL3WH/5jbYGYd38YGbKQ7lC/DDhWPaD5dxLuqH0IwNnJd4LVkIQas6e8WwK9cY
LAcZuKB6WcUh8K8C762BJZBOBh06lT1r4R41JUGMiMCwl6sHubh8t5V+O1xeeJOOQIW+uXt7+fqY
19PDQ7A/37e74P/xEheLerPozkgzwb8pdh/j/bt+d2/uXnq83wMcbFZ4AoFXeiZbGOqfgB3q29uo
QdTnIvD6c+WRaayhrj+4iWWhg9O8F4osMbb/yzVKXso1XFAUz2AV2VKdv3li8M3NOYcWftacsHoX
Of5Nuc7p1aTh6DSRwIHRVfNSDNHFQkK/1QCbAxal7MZExhaT5ZtrZoudrhn2JldNZ3SnVZ/cHY3V
9lCYZknz2XvJsdW6fJ7iggIPZDGxHQdd9fcXDLUUVxvT5ILFgNdwa7tHekwuYVKZdxhqSA2ovUIh
CQoIi268W8dpa2IZ8ETJgqg5wTGYPtW13tb73jAGml+lf8iTBA7MADEI7DxM32gusR0ddgd3Xhi5
MAqS6ipq4VVhVNMfk270ru0A1wjczpojyB7ErKFpTlDK/T3K2fhIDKnB/ytyvNAL5/TzNU4MmW/f
s0kyoY3WAotlnXIkuFjjqr4Am6PZeLJqor8Dyt1TVU3j372K6FBzCHDg9li2u1VE37zZBc1NSJph
c1po7e8xuR9PrTa0L1zlh9eJnSrkKHQwNnAqG9P3r3Nttcx0lsI+9X3QPtV+qd3kjTO9pa1hXP38
sf2bS5FNK6yG2UEDJLnfX8rMQjwIstA+LZFXHjKu/H4p+gFjIXt48/cvFQDV45DosP07F7OiKha/
SjAGOa1G5By9ZloPBoXbKYY08sLy/cNgoCRm/xZHK9cw8FL+/q5Ss1zrMIndEwirg16qng59rr1k
Wn25tECPg7jH3GMoUJ74l7OuG5Kun4IBqpph/lXWBurTNreTv/IwYFlbcZ14G3Q4pL6wQn9fdjPM
qXNsHTNPj4OtDevk+7vTsaptensMzxF8KXvnwtj5QGNiyk6lniS/947X/pFQa8Hyw6L4pf3hcnFj
daMUs1FL2RZHHP1ixBSQx+rR7vIrI9NxMlyjynCu5o6kiL3XZvobcwwi44Vd//JJQyxBu23pVIC0
cgNx2Pl2QfWLuS3Is3fPELKSK1bd6EPtotXvWs+6Xf21OnI461+YGpeDyHZsuggG/2FhgYRw8Xqd
IiQ20PGJf4T6jfrIqe4anAdf6FRcTsDtKmRsuhaUJZ2b/P7WDNeIFiZgddX0XXFrYMMBkuT0p4yT
1N+cFVzKhO9FgY1jM6aFF08RlpixYA5VXbltsB6waAMvXNfx+PemubgK3HaWYg6fnDYvrpJWDRLn
uKyvptKsKJKg3CenKLBjEyEI69DD370ce7rDtmdgCEuvSbzFb1bkwa/COTP7+WrS7RyijxXf4t4O
oW2Y8vufX+rHAUHQn8MxhKmHRfzlqrIOWl/Fjrtc6WHY3jth3p4RPcwvlNL/7ipo2jlZ6zZUDP2i
/tJoBuBH3S1XnFy1Uz8l7ZXWlM9/+1ZotbFdCJd7Djtikn/z1LqewRZgjntVV8Z6TCf8z3YpSSR/
/fwyP6wVPC2dOigQ5Qlnu4uxUPnz3NhANVfo/s0Hb2jCV6beNnf14q/7bpmXzz+/3kV5zCgAQubt
kCbguSCkl5PJyesILdV85ZZ29OgCIh8NC0fDtCgaTACm7NDXvYmRe+he9xZhVz+//I9z2ROxk2Si
BeQYGPrFipGxXpJBMU5XnZOQ11knGhoEfMV3eeOO739+rX8zTGAisXF7LIm6bl+egxa9yMvRmK6i
MoFHiqOkuQ8iPbFeWHr/3T1Z1CDwnzC8hmX4/UgJ0fj+X87Oa8dxI0rDL7QEmFm8VaTUPd09OdwQ
EzzMqZj59PtxvMCOKEFE2/aVB3apihVO+EOMJevoDaOZf2dFndoD9xppR5jiRnG6P6tlOgxyc9Z5
he46v6oIjS92TB21TeQYqeJ1QW8ApEvtSryoSlB8ygNFeZrAXtdfY9AuH3pfCMTiCkPs4Zf1M78i
deOV23kh7Mxba6PZaM0+wa4OCmyupf19UILBjs24V1UvYB26jR4NnXtUHLDdh1l8Se6QW7LqfYSF
CVq9FrHcIQntrtyasV46x8QfmhxVRUcZcDqaKGeFcaN80oJofNGH3Ih399fv6gDwc525zk8xTnAE
Fss32E7cZsY0ejEOqb9yH+cZvE9aNKKlPpslBfHBzUT9pnV6Z4/gaL9yG1891PP4WJqwY/h6OEJe
LpfTtKVlZtXoIVPiY1yLLazWdxHA8Ux+8TszesyZ+8qmudqiDErlhpq/pUJRdReTnlpMx/RcGb0o
irtvaHcgiBckdeFvOjxSp5VX9OZoIBJtwr/ZVWD+87+uzrJP4IDZ1ujlXdSdAJ5RgQ/ogW/1UFdX
tt+t5RQGaQDBgTXXWi/H4tj7fdtw+NIGUxSE5COu6TFqPbeI+n3h6MMejHlgrpz5P6HN38nUvOu5
WWY4M+VlIKaX44KyCCf4LKM3AfLeVBMSV0cdjZUXIxK9iQ9i7qVjdyjpJn1Wg758RjphH+RGgiWp
NCDQd9EbjbQl3Spp0OgrgdnVq8KvIwzEldyijE2UdvnrlMhBlwJkujeaDa7YUBY/pC2aBhulaeSD
gXTdu/un6tZncCkK0kmy+BTOYjlw4oyE2meqB6sx3SZZ7r6pjLr4WJo0TlppmMcC96eH/zAoFyHF
TVOl8rkYVKV9qFihPnkVuvz2Jo9Nubc6vXqvRzJ8FxpqiKhMWcD0uz/ujf1N8QJP1znGp0i7qHwN
lU5S1UTw93q3NIE5urWyT/1O/ELCSX6+P9iNlaULRqBjg3IlUlg82Mrg+mniOKMXwmViFzV0qazI
bp/6sM73/I4W54W2fm0gN79jRIw6EePcQlm8nXZnFIi/2JOnUhctN1Izqwr5ltgJ9vend/VI/xmI
23heSMETerlTRRgaRkpF2cuwAt2RUCUeGNV25YvdGgVQi8ukdJ7MZQl59gIetKbQvGaSRbez/D5X
dxruEtnKQMsq7/wazka/1OxMGpfa8uTlqEopfqJoXiWB+OwnOSKsXrpmMG2NYF4+jTrwhxqZEYG8
NM2OTSl1nNuVUDrhtulTFcJIiWaZF0GVXvPGubUOROiOw9VMQcxeBLW+6+dllJWah+Vd6e6KGGrK
wQb6tVZeuHVE/h5o8VnJVWH1GQxk0bwONhP2CBikD1X6TpOVMa2s+lW6zxWHdDhUlplrQHnrchPR
/WqLPsm5fRTF2WJ2oXy240Y/1cOQvc+g5D9HUpc7NzOMaGXoG+HETGyYuWcEme7yHRjhE4+pw10w
Zm4OhWlq1K2s3OEd7wIi7cDi1cdA8cez4VrlduxSpLBffYJI75g7IFnylGWi4uhFW7l2rXp2FqeI
xql13Z+jFsGex1cPxM4m/yQXNzHaWTzrOV7mSZ40jqcGlrlL03LY1WOTvf7pIkMhQuJtVeeuz+W3
hC7Ww9vCkwBWm03tPusHdJr7KPvJRRQmmP355pf7E7uxWaGJmBTW+I400BZD6kAhyypMHa9QemeH
S0i9B/WonkkB/ZX858bD7PJKctXNMTMVzMvZERkJLW00kzJ003zLkiB/MUBcdDu3ytDRlIUj25XY
b9kPmq8k9P/YoHi2UZZd1n2tAhtQfDBML9OnyjnU46RjAlBlyYuEF/Mw9Xn5LkBL8Tfs9j7bQAtH
871L7WJ3f5lpuTO7RdBENk25kThBY6UXYQlFeAuqX2x7XdO6MRJMRCOHRmuqt4oamPYTqFIjPwqr
bOIjvmlS4vSsWz8bGLrqQU8aO+YE5Z21B4acfMKuoCp2GLyQY0WxPsL8SGUo9h2E0k95HskWmVVf
j3ZBZ8bpVs0n/z2EmfQz/mjZkxoOdfXFmBJpeG6iDc+Z7fTlVtQwuHYdhS3UGYLSLw9KikAm1FXF
7B/CBKD/djKl2W8RtZqlDESm/ZLwGH4TgFbFY6hbSr1Nez35VCHArrCBG8fZR1D638G6MB0cVhV1
QrW6drp9oTfmz85F4Q3PY7+hL59rLAnyKO6XFo9ulEzMIcHgBcVfcRg4Gf1W6eIBpF1i+M/0h7ri
XYx+sL9zjM6dNlCRCutgxKC+NiZJoLbJKqH7+yk3h29ag6DDcxy18g3MaeBZdmjJb3FJgL5NqXV9
r/1CFacxi/pxJ11r/ASIpv1QNjmcAaOetA9GFCv/IDRs/hQ1EMRj3Rn9W4D5pc7HhH28mXwdhVg/
IbMjDB8s422q2TLYdWCU30pUn0fEwRr3palLTYONG/g/wxwjj00HV/WpURHu95hT97FoW8t/tlsQ
yYhfQxnep4XMntpcQ7IbUygIuNLoFbnv4bZ+6yGBGUc8ptKPQ29p2OlUffsLdZox8HDIxT030+pQ
g3GrWj9FoPXMpyrz/CHMkJXdOtNQob1ZJLREbLPVo43f8oMOdRaI6hAhBJG+RXKpaLHTrjSA7HjU
tEhLGKp/UrJ47CAfq72OajRCTVu0FnQvkWhfHAfdLfxtgbIUgglVryKC2yXGz8IKLEwdNK13togq
dNlZKGX6fUAp8ychJPQ0J4HGAT0DzSb8HaVxkGLwfwRCLX6YRpNph0KiArXF5k7J98UolC9KoNr1
LqlTiYJ2nxJFwFvzYHPXeCCoTQ+/TTH6mh0y0Gfr0yEz90gR6b//p4OhN9RxZfB8Igh0QIROuljD
RmW6khjeeKdhYloWkDONCsbSwzI2SoDXfo0hR29ISENqWuFFNAzhF4mbHLrrlsw9qRgBMW3X+Gup
/63rB4ifjYQzP4Fg8PLyBZfr571a6l7DNfkk6VjsAH2FK9fcjYCdrHeeH+khbZx5Ef7KfoexbYzC
yHRPr5UOfRPiA15+obbZhEl8kqfb1kidH6EzAvW6f8Peel14numLGTRyeUUvhzZb9H8JFXRvTOMq
2+SRNWtcqdM7qxTOcajtr/fHu54qXnd0Eqn7kG0C+74cD2RTrmhhb3mTnyEdgKWxGmFa2JftAwhX
y94otTUNB/y+CH/vD329lRyTGgokT8oa1/1cmk5aBDoyPpVjELv7onGMHwGopRhdtF5Um6xw8nbf
6tytG7zk3LXc80YZjsItrbo5aSE3WyYuzRja5ggs82RHNrY5nS1wlsijHJUEIyDO3jekdNpGKlFt
ePQBSuXQmdLIuP/V5qOp5nmysiTXYcwMMBPwq/FXo9y5+BoJrp/GkEZ4N0qs3VHZlO7DWGvWuZOR
+H5/+a93GmNxllGFBWRHqnP55cvAqnLceZJTjp3HPjSiZA8dt30Tmr17sEQXrszteqeRswAZYMln
H1xncXS7LoLVkE7CE1GcHEEEiY1tTVAf4lE7RnWibYAh1ysn+caCzgVCx0EzjZ22TL2NWWCPdM/1
uLnTJx5ycLCjPe0DiAIr87u+mhwHuT8aNTbAw6vGCch222ms2vUQbIVYZrbJuYnHta75ja/m0JzB
9IHDOldAL7+a5k8kC2ULKEeNFZ4QX3mP4FK3j3rsK8JJC1eqCAv47lwbnkmzOECzUIZFNf5ywHhA
43Ega6M2jEI0pS/B9Uc9w6geYCoab9Ge6O0TEPM62/aa7/vHONTC57qXzkuE/LGxQSKC1mLsS+WD
Pzp1sNNqyM5vYt3M8SYwoqk91qXVvI1VzDOenHw0vzb+6H6cAkKhw/1Nf2M/AAQg26N1J2Ya8OVs
olEntATQ6Q0qCirgQPwq3MO6B0yM2v2QvH77gUoH4uAy5FzKuxxOqQXOGiB/vLJqxbgReZ4pe6rG
8oOZ4hn06jQSOM7ckNTw9p3v1cvRqlGTihNqvtdkNeFl0NlfWwSsVrBGN/Y5o5g8FRrVU96qy1EQ
G8b0BiKtV9hKSDCSGHH7UR1sTawMdON9EAbLh+wVPWouxMuBEsecdR9K35ucyJl2hMs4Ivqi3sq6
zSAe+3a/L8UQPkbjlK0VBW5tlLkcQPrKtgfifzl4Sr14VqKa1U6a6AMRUaN/SWIj/4jmsll+eP2u
pDRIkkcOO3PiLwcLahFgl9kpniIb3D6q2I0Ru0dApNPcaOUE3LhA2PjUdwFWEGVcwW6GKU9MPEm8
APH0Xdo1SFgHen8A/Y3eit6t3Io3bn2aFeA+qaTR8F22ky21QRc+0xSP1nj4rKuV3NmTnT7WCaKd
OXacJwlRZGXnzB/nMkkFpzIbKVpzOQcs+OV6Nl3YDLzdiqeXma1uMHAI/W1SoSy8b+0a1rydwUXe
GFHef1d0Xxz1uh7NV5e2HQotoP+YNbWlZRkxyQc7s+xW8ShcZpoXFj7AsC6w+h4T2m5UdxNKQPVW
+KN8f3873TqhDjjjf6tJYGcup89RRB+wzhQvrSb7IYsnZRuQzq7M79YogrNJ/4twlZLp5Si1Uk6W
FAVfNhlDB9sJXzF2eYsy+MpAt3Ys0i8EaLS+aVAspmN3rplYfsh0HKpJMUpfuJh0v8yAmiu+Omvg
21snn2OBCzW4TTBPi+GwXo3T0hAuiJja3JlGUdN+QhlwjLv/cDjooc+9V2BpbJXFhS0scKhQqHyv
TfCs3bYibt+qYWaCZMzaDESqWTK9uHLd118C3KfYJBP7OmAwFgNPBVu/mZhj6zeNR1k2neXu7I9p
R32GYmu+v78jb6wpa8l769Aj0K/iWiulqD4nk16qWQh8+Vq8G9ErpPhY169/BGmycI1i4T0XORdn
n1Y+WjFphfkaholPqZ6H59bu4uPrJ0QIRnQEdJG9v9j88Em1HisOoqIkHR5EHTf7oNKCf5C4yHf3
h1qwvP5EYLwNLoQCrjToXosZ6WkptT6NXS926+KEZphzwPIVLUnkaKFC4a61Sxs/36ZBC0qv7vBT
s13xWRpTcPRTRazUP288y9BxiACAxfEyL0utKYWNTA7z+1+j7YUDOsZj2D9054A62jZSgnQfQe1E
ogtT+pW1uLWP0H/iUM7n5apVHAEfc9qMsem1yPixtwfgUCI3QeXayoCT3P2lvzkcOSrXDhf4VTIe
GVHZ5oZFtKi45Sm0B0Ps2BL9S498e7Ay2I1rzoVBOLe4hMlBmX/MX0WHHhuYXnR85skBSq0NaJ0S
8RhoDzcjloiquzLejaIykSmdQUDKOn8vY2Fb6TD4tLAprNOpmTYZ6nvZttVxO9uP6NwoB7vwg/iB
Mn+dHLOg7oo9krkYiWK6MqYrB+pPsr14s/kp1CIMdhWPyuJExb1Zm7Ewfa+O+8zcuhRhqrMssiJ8
loWk3BqmsfD3/qTMYrppkjwg0jD8Y492+yUsMbXfYPtmB3iNRmgdykDLsqPatM55pKyOcgMW1v7+
/va49cXm6OJPaX7uTF5+MahZwaBOODK7sZT/lK4RfVXR8f4KXg45kzzuLH1l/1+fPVIxOuVzUkFK
u7wKHM65FWqZABQw9dXRrDvtKypSlboDXZE2+7rEkm0HKMd8P9W1q69smesnX6jIT85PB1y9q+Sz
terEnfxEEFcZEgPIwI6dQzIA8Ft5n24PZAJ2BGbDZbN4n0KQv20TCMfDM0gclTDNT22DcO3973d9
vJkOrwSANYot7LnL71engbSTomaUJEwP2tSZO+S/wgO4xGFle9+cECkQ5CfgiAAfL4cKx6INwSk7
HrpKztaFH+CVetdu/8OECCNmru3MBVmcIUC26lSPtuOFzqxg6mrVVnaqcXIU+fooibUjlaYYqc2A
pMUXwlvZioayp9TPVbEVOcqrpRsOW1xztP8yq5nUzWs+M7sXnynH/ILHSHW8KRw+a4CFAGL39VEk
Zb/ytF0f6BlhhdogMfMsqriYVGSBMpzswQHYVaB6haffQcXYcju4uQ7XybBefYEwJ5IjALAGcLJl
bcUPDR3tM85TjuLIuVD9BFWtqcZ2vEYY1IYYfX9/3Jgfux2OOhpv/LPkQeQJcus6HlMebS/1paXV
/Za8raof/ayzfqo++t4rmdiNIwYHAvAmgL2ZELX4dkHfyKRVSuGFSjtuoqJHBYe1x+VkLFfuxltD
8eEIDgg1tSs4l9MUSFUBlPSmfBLnENWLHS2gYZebebcy1I3TTNWQgzyHQHMIeHmaE7cy7IZHxzM6
qrSNrBOckJR+Zd/f+lp/jfLn/f4rIDC0GBzviJc8RwPwpauP9PzG7sMoosYb8JL7D7uRTU9FHF+n
Oei5nFVP+DbSzeVb4XK2MfPCfTvaw7hBwSc/mGaMHff97Xjzi1EwdV02BuWkxaWoiM6hxlcIz+n8
YO9gSnmwAeTR5RrW2CTzF7mMLigCw32d2+hUgd3FUK0V1wQEOWspsbBrShpTicmORFkc2/DeUL1S
0H2uYCrsrFjqv+7P9EYMz/jAE6iCAK6j33K5tk0xJaFhs7b4fZolInFB8o+LdJm5SyLhpNtMt+vi
ZawS2R8FLpUVAZBRv89s/OVKSmR0m3sk/Vf28Y1wgrsAhCc8FzBVy5grx8a0lYPhUHey0HIGL4Dk
j/Sd721b1djT8JzVG2F07W+tsmgB31+UW6eILhdEF0psMAkX+y2bodGVS8Brox+KJ4WNwoypKaf7
o9zaZGwu1Krg8YAPWdzpYeCYQ6TQdnCSanzChzrex90odihO/Lw/0o2AeiZn81L9YSyRLyw+Mkdq
osAjPCAP3XOfA9bYYishbORiUvurmdcxNgZu0J9UlWTb1ZBhB2u+1kS6sa5QJBHdoKdHQrFsEbRG
ZECwGV0vd8PkqU3KboMwwKuh+TaT5TGhW+X+EWi4nKzESkXvpeZ6fh5H/p/qCCjsUTTpyi0xr9ri
6M7AdCgWdBnmctPlQGEWzLiKwPcgGRT+LsUWsNrJVCaf0tS30XOO0+qNoTXqWvH+xv2rz5Ik8NXn
CubyeholnXccNtifaaI9Nqz2eXDC4I2J/NkWF3F7JUa8uX9mvCHQPlaVvvPlTHH8IkZMNKokptF9
TYRfvrHrEDF/g95B2PvD3oqIUaG7usc6wa2315q1zXNr0rQP2D/IA5j6snwymBgY1hFdrFZaydch
Lmr3aOOY4G7K3DCNPf9iSvb3D86NI0oIjlwCDXfe1eXDQ9mjR/CCh040TruVUxjhUeCWh1iOxX8Y
irEo3czXMFHy5RIb1tjmLf5yXgiQ4WMauSZKJMWE71ZmBdXKzr1xvYJV/f/B5oP61wOuqv2QWyNZ
jN2GqrlViMK/tlNanwbgYzmOJIH2AthDOJsChPDg3V/VW9cA6cbc2Ierhnb35eg6vUdsPhThKXpf
PEVm0j/CFNBXQuZb344car5o9LkoM//533NMiCfKduR6HS25N40o2A6IVmI4VPory3lrQlRKaSED
FL1mzZhhME1qStTlt3F1Svwp2oncKP7DKEAw5+x6buRegQKaGI4dMttemGbhcUqyAqOXqlzZhzco
N2LW0gbJAQOOZsxiI1LAHsrJzmyvqNISrp1WvxsNxd1wwKnpmYm9LfHUOJb6EO3q0lc3ClS3R8Bj
NC3NVtmpSq9tHKeSmFgEGFRNsfW6LzvXHYkIeDfJwoH8LYHGjKIloonTs5VZ6htiQ+yPfeBqKJDV
Uv9xf7Mujsq/g1FUoDFFXxaIwOU2siWeyCrg1zM/psB1N+rLI9Uif9r4MjSPY52ETwOwEAidVb0S
ISyuvHlspLPgIM73HuLqywihTAMtbbv0bCea+a7SlF/YDrm/CxfRWLT3OrnSz1js46vx9Mu5SqyW
OxdZrHOTal26yfVm/OFO+iuhUv8OgxYBvHcY4sCKL4exVOhIUWgkZ7UolDdKlURnYrGv97/b8s36
dxTUm6hroMEEuf5yFL6mGuLjl547OIEdXT40incjNnJoXaQE04ptRxqmTa0Ntk42cnbqS6J0l8Wg
RFaO7uIu+r/f4s7klT/UnsUmwp4aU4cW3EVVZN8MK5HeKFobylL6Sg7kvyMJrghB5EzsurzZfWBA
cdOkZ9hKxaemEM0mJl/C/h1wyevP4fwRwVIDISCDWaxwRw5gtGmVnkVpT+8pF1jPYVyCFh0AWq58
zXmr/xVr/ZmXBgVrhm3PJ3/RiJ4KE/45ioVnqzbbcq+Pevs7S8rih1Sr8nGINf+gpXV1HAIzivYU
17qTbmAttenJzHf3f8ytr0kwJKhRG+BqlvyVsZalUDQrOeuAsz63Etltqy/kGQnYceU2vj8UV//l
Ji6qNukmuozncPSjLbjVaueArn5SjGyt5riIZv9dYerulA7mys+SxlIbTQSizmUofAu2thMa3oAt
zclFjfRY0UPzxjB49YVD6gvoZS4YOwAaF7sVJ8iqiXOZnUM8sx4p6lsfUon9wcrxu75HGYbNSGGQ
SP1K78Yg1UJdPM7OXSfGfRRExpu6V7DkwGbnMarrNbjLrfGgaVE4mCs+VKUvv5qOkr1B1zI7R2Gp
bUAj+1jIkPHoRmfjDzOsVVev722Igo6OFAVNGlBRi/Fye3CbugLpW9OCe9/ihAvamRLra7c9Cniz
ogcX9EzwXlzbEUahtU0Wde7Lqf6Jo4d/SNpweGOoyQrv8vrNZSSAZLA8ZyrrknKTmPBLxrDMzhSE
yp+Ti2PU1mkQbBf+4FDcT5KTZY3DJ2iBQb6yV26tJWNilDk3oFVtkdTVI2J6QL+yc2EVzkzy0R4p
J4uVtby1Q/4aZYmrMf0wzHDqY0dajfoS6GNyKMNxPNha+xXv4molgbs1HOVHwkZIulyfi5s6but4
In9Nz+5YkiH2CFRvsJUOHuD61cea/+bt/b1y6wvOvUmKx9SWQJlcngC7NjS/h0h+llo1QAVwjC9i
UlwPDyb/PXRyPGHqLv7albW7do8t2bNcZFDlBbK1JFHQ5f5oi/0V+A8ksO2QFBn599jIbekQQW0a
ragAuQxh/qGsEo1bVHWRRfDbczK0ymM1TRTftDL8TDxnfzf0FNkCMWRxtlE0v1vZ38ui278/0UUy
mUxvrlQsjpJABrwHjZCey9yy3gVJkRx62fkfiLu7xzEKYJ2W+CoMaV5sqkyolKYtA6HcWrxJC6h8
9z/Wnz19+bjSWeAln7vn4AGXmheWGgdd1HT5ue9jiEJA83w8OhJk1PqsF3LThvQfdm6Ar9oBF8Oy
oEaluNkm0gx0rmE2mNlG+NJGrroLxmkXQAaJXuJY1rg0dPHUbZxsyktkoHEM3A6NxFzt/hTmU7mc
AVEeMQhXAj688wH465ujbhtiqmlnZ1f3Ed/SfPvQ9mO4dXDMe6P7aYk/aVxvxrLPPaeQ0Up4cuN8
wYOmSoDIBvJUy4xkhrOhsY66mOik8tyrXXPQsEI/SopdWwpi/sp0bwS3HGaQDqRWXMd4xlzOl8Ol
5EGgZ2cQeepprKTYVpbx2Rzcotpa4zQhk4chEfbxWLw+VZWVfcpG/OBeuepzi5IKFDEQ7jxX7yoi
5Gk9joh5VKn1pZJmhjIo3q5QAyxPljJ7NiY54bSH62uQYg14f/SrgMXiTQebQwEMtRuu68s1YGK2
QEnXPrlKgTdCHYjnJui6N7RUhwMeI9a2nLApvT/oUpmQihvFpFmNwwCoS5NxkZMNwp0E3mruyTXz
yn1EOaCutjW2H8mDaQ3uJyWOxdmYUEbfUFWvXrq2VO0N2mgxbhCtGTxT2lKB3lEAKWA0JcH7nM37
pNpDfJ4wdHogetDX8o+r/cmPxh0LWgruhOACFksVhLxjaaGIU1eFn2PDp0HvBMmhtnDEbHA8Xola
bwxHXAx8AzoMmIllzhwFeu2Hau+e7Ckf3vlODauqMsyNOQbKDwHG+P43ud4ICAtC+aOkRO//Kg8R
TqB25lC7p8LIjWaTJH77aHT6FyX1zZcssaSnFWWz8qReRea0Y605RiAFgqewPIFDhgA9uRGmP/iY
noRZia054o3a95RE78/vKiRhKJuDrqm0Z6gJLC63ri2GwK9xWnTtgt6hQM078MxR9X/dH+f6s82y
ZrTMqZ+zoEuxFdxO0sHXJ+dU9anYxWaqnJw26CnhRNGhKSttZZtcXdogGfls1JowcAMytdiVjQ6X
JtNrcbLaQL51caHwKgtti8Aqi7M2uIh6OkXxJIag2Y5GtqbHdb1t8Isj2QGKC+uDH3J5f1Rm6qpT
ozmnDKrds/Rl+hU0acuoVm59w06OR9l1sLG5v8rXG4dhAcvwWBAgXQXrrWzyIEH84RQ6ynRMKrAW
nRa7B6yg19jbNz4oPNm5qwftA3L1YoYBDMMB2qDCsVc/ormuY1+tOgdQwfmuK4f00/2Z3RgO9D2N
7pkpxMlfRDUFyKaCYhZHwpZwfVV8Br72IomecDlPXpp+7FfiqJsDIm01y+AheLMMa0e6Vj2VAPck
+ly8V6pS3cRJoX1xtNYmOJG/78/vxoZB5hKU0x+1Y/bN5YZp01AhV9XcE9aq/ps+1cOnMWm1ZwPf
4Y10tfY0qUZ7uD/ofAguIhuAxUTu1B65UglqF4vazkIIYpLuqclMNziC0o5LcG6hA19Ii5zkVKBU
9w0cq/a9wH1yzQjw+u5heNgGkBZnAMoy6QuLtO1t8B4nyaQPo0BCw2eSK5WkW6Pwf59lT6iPsfkv
V1ZAggbvK1zYZZX5uRJOeMYx4dV1RzorlHEBbAP65+gvnm6AgkPgKl14xs0o2NdKre/bEqOu+x/s
xvm+GGXxwYQ0zaDHF/OsjW69r9zSwiPJAOsfGWvP+o1lQxJrll6lH4AA0/znf0W9QcG2NzFfOzvN
VO20dtRPRiv83f0J3RyFTwPCCTmaK7G6ISzdXiGiPzsym07akPRnK5iM/7Bss2gBeHp6mzwIl3PR
Ak3LKtlE+Mfkn6bGT4+Z1KJt5dhr6BUy0OszharTH/IMCqSEkJdj6VnV073I43PdC+fZKargS2co
9rM2qWG8aY0kzHdRHgHr64ssxXArEnr6CW2A9iXxu9Y+F2MYnszO7CMPBi7UPZOi5HMIm/93ogei
3HCkh3wLrzpP3kS2XgQIj7XqT5T57RajuVB/5zTOkNKsRScVcaHOfBOKLMXg3qT+vEkIabsNpEt1
7zR4OG3dJur0Q4qagf6BoDyDcB3UaEciZOAQaKaZGu+KysWDaorxXdyMmIi/2BCCVXIexUn3Sm/y
srmtJn6ZIlHLXToGvDeJHMwXMbbkRji0wPEP+2oanwhyrQcLjmdHyizU78Xgxr/RQnDe6mES+Lte
id0QprpW/oMgeP4uReJ5Oubc/s+m9P1i1896B7DE4WBtu8KtPsdKXnyruzZzke21MuSNu9LHyn50
wg/0k6dpBy2m3Bs+/nW00Qb7TdUpQ3Mu2kimO6X2jS/Aw6KaUr1hvaR5mCj7vjWGYGPDIlEOCYzd
x2zoa4zQ8fn7FmG2E3m5jaf4xqk16UIjQhZzK1wFS8A0AuUMiWGQ6rbVreoZcyWt2qEWpyMdl2aV
iX9RkP2awjr+XJSWUyFpHAYUA+AE4tZTNwKjkiTsFHzlBa3huOCvjcB75lnVTSXZVT5ehzubsE3l
I9kKFYiGB/hplKWFoZczGpiZOoN8o+jZWL+tA0P9BxNYzZjZQJoN1aqaqhfdT5JjbBdjtgmoWSlw
vCv5ExBv0G1xo/IhJNf5yPYTQ/F2cobewcbdrZCs1PXq9zSJNDxJhuRT6JmVoO0kYvfFjktdfe46
m9IMiUn9yF3bBJ7WZ+WwGZzU+a4MU5hs3Bgg8zs/CKNihbt5faVwXwGsoZE/6wQv03WkAxuK2pN6
4mG3vnaB33ziVXklGI5bkVyHOIu66NxlXqrhlVDD0cyukzN0meQpTkfxzYksdyWKvZrLPAoKuURy
oI/1ZZCVdYniO9iBnTuu3n1kyvYMniD1Xn8JU1oA1YfrCF3PRaxsR5WmjkiXn8cm6B80o/b3lp3L
lZT61tsleIjJEglNAQtdXowj79YgEyVE4qePdnA7pr2RtPFO+qtS3reGomJAqQYcAl9nMaEwnaJm
wm3prExKuWnJ1fZDEyVH8sZ6RVvoxlAzYHuufc597WV0oeJB2VtxpZz8uMFItJLZoazs4NFoOnet
SX8jJDUBiszIcKgSZIaXK9hYdqELsOFnmh3t3h7VZI9oSvpdyYL0sdfMXr46OZwff2I0QGlzT2rx
ydKcmKrocv80KwbusjpHaZWLaSXS/hNKLMJQEnrWzhJQsyBeL+aFglhqj6S7FbHnLq1ad4uEDvjq
XlLf7RFtsTqZePaYGbvMDoqHrhp/cDhT3Crt3OtLvd02yKOtHIsbITl1aw2mnwqy7CpwpKeUImkS
iFNtAyZDGyH8muqVum8cUXxDQsE6EsEWKyH5jf3EoODXLLzPSXUWEZ7PFT6leSxOLVXmnR9p1aGb
AmABreKsXJTX24ki9twIIYj5gxG9XPZxEhBNYO2fsAFN200YDH70Saqlgbwz1offMXItX31a2E50
5ekV0G6ltnc5ZJCbaT1A3zhFQy92UkZy7+vwU+O8WrugwRzxP7vYVgwyKy2DNJmZG8vspmzLahQV
PaXY7ES1r6LBPuhq4NvbJhxDdHWH0vmd5I3GC582sdioZuaIg1H4ZbzF5N35qNPOC3YU/yJ/N/QB
PiFg9Qbe2cIpZppSXe3C1kmSbV8U+jMSpdqwA65HhKenvZkclLq3XlyJqeMxzcfmG1rB9T9anGSf
LHcM9KNLdd49qcFgJI8GV5a5zWhG86C6g/7LbiQad6JO+y9OoQ2jV1pZ7ex9KoFfc1MEKK+KtJ4O
jYH4z4QUK91AWVjOiawqLQ+aG4P3tDtAqA8Ktr3DJnB6CY7OBP+1BUiDcmxbI1y0D4uhGTYa0eG3
zNWHYq+HWRVvdJ1uzy4SSqNvwFTJ9zUkOwwoGwGcYUBRUdtiOUxxYRTQkbd4YaKMQ1iFNqvi2qO+
MdMg0b4OWWEX2xJdJ7ycYc3/sCIZ+VuigORnQDfMPOSR634BLS+DJxcnu4dac32Jy7CSFNvUBAt4
aFED/ZFkMPAPrTU077SkbFEZKqJi2OQGtKxNYbTGYz9N/fQAxA24opsAtN76aHF/sfoIyyj6RCmI
YzeZHkLEcVNQVHO/qkO5S9mYrV/8avyED18WyE/hXoAW4i5VjfJRuGnSbXMVkeRNPATGP1OaZd+S
pjEe4PsV/V5PA4zmHHxZKy9O0LPL6f01G2SwwID0ufJLt6NoIzRpfRt7V/ESbIx/tLKuvsi8blzU
Z951eN22fmRClDHc92NijPG+DohP9/Nt2GOdnsUzdC7u/uGjV29io520FzWdgMMLGDXp2wnJ2ubQ
VT1U80pXxg9dNLTWFo/I7qigK2vsTaRuLEozkfss5AhJsWZh6KHYU7PPBMzKU94afrEl5Cm/pWnC
sGYkkauv3UlNPOd/OTuPHbmRbA0/EQF6s2X6rFLJtFxrQ7RR05NBb57+flGzuEomkUQJmNFiNFBk
BMMc8xs7MH+WI0JIe7JGJff7iMhnn3Vz/jEcoSofKzUUxQ5hsC7eF00XsgVUZawnf8CI7xPeGkG/
n1EYqp7VkMTBb4vGcvaDGiDoFSdxnfjjrLRnPA9mD3YucIHL2Dn5e+TITE6DPSBNGHjvmtJU/5hg
OoBeD9sM1+3ezr7Qg8smviYw1QNSZ254ahyj+QGbykWpsqjm/q9Qnwdtn3uVRuaRTlZ1imKv/JzH
DTyhucUAYBdp0k/CxcPkPMaaQL+szPVPLaZR8wv2oc2fNbaVfztFVCpP49yr7VMEPm+Pe2VcPg2R
jYhbCJQOuM+IOKifdm77vk6NbETrAxnZ06SYKMw0VuB9sRNrHP5AGISl1BN2OOeTS/59SQjR/qGN
5CMfZ72A7d1l5LZXvor+OWjn9lsQ0e84mfhgfBZlXc37x9Hg3bNHzCnRRLTqgN/cRYNujrlc7NCk
bqp4NwZjdtC1zjxkcR3sQcnah750Nx691SG5TRDvsCnpm4tHzynpDYJhQE0sRyegjbX8IJo62lOf
qC8OQhh7hPCmjaLAWmxNXkNZmpyH+tAi6ihEidU5NGKatE3wtdNT8yPJ3Zao1t17LlcTMxnMz2RZ
aBkf9hpKL3Ua5tdsrHK8ZENtZ1dK9akzy/70+MPJH3z73smhKLACHKdpsKzYkO5QB3cCGvFh2qNO
34l6B2Ac6CLy6oHfOhF31VRmxxS86vfHY69+wdeWFX1xqh+L0LSMKeOhT0JPPo2cXSNah/q6OR4y
p23gRMepsuMhUH88HnVlccEu0qGkXYJYyRK4lefRqJWYk18VEbvPmdJBh3WU5MdcRFsF/bWh6JHw
AaVoNlHMbeQSKfjmjnJx59nEW35Km5Nm5MW+Q9vmrQVLysCQQxApIOa8bzkZ+PmaYxYAASu09zGR
71Nd6fNG0H0X/BEcsVnkocORiOTvdj52jMpYgU/CFdH3lJdZTfqDa9GLiasCV3VS+Y1c4n4BKTAj
VAohiHKzs/xWgxrNVtQW6TVM2BGtohpPKZ6QiN4G9cYCrsxN5sosHqEtknmLzQivCkZcrabXPKzw
zUL79VBnbXuqSlXsQjPd7Nve1fxk8ZyLiwyaZNNaFrJBV1jIag/p1WxjONCVIgZln+pG9jFXkrn+
iY80sRG8R4iAUKKmD8U4hh/7aEJKcpqSGa1ENte5c+p23rha7285rnCpQQFKFfnS5aUQmFHeRyaG
aErmNkikasHHJui6T48P4vooLncdiy6J2re7yTNqyiEoP16bThd7JayiFyKW/t/Ho9xvIQ6GxG0B
tYPxuMx/LZzYpZNFekUSE2UbEaCwmYXR57Yb6w2zg7Wh8KrgIqWkD39tsYWClKcBjYv0GrR68m4a
M+tjkM/DiKXcOGwxAu9Xj8cWjOIruxysv9zPv5TaUZM0oEflCZjPVN0NRhQfDa1uD29ePd4fmAQa
LxEq8IsTP9npXFLFT65lpvxImyLfj0quX6BoDxu74X7x0FeQiEjarwabYjGfvqusThRRTK2qnJ+D
avo3c6ZiX2Cs/fY5QYsAp8/7TftqCdPAvmNu+shJr0YW4NaNd8luzisF4USxBYu5ayjLzc1kKMaB
SL7Do7RgulQ8AXhdS7U7h13t/OmhSnDMFN39Vpa2/YUp9xcRh47wFWBoG9n6K/Fq+bybABaBAdHQ
Vpc4i753rLIUvEBT61TjKS9iKeZUqZ44OOhZBr5Bn875WAee+Om2QsMQx6PbsCuKwPmSZ6mb+aJF
rc8PNcXa0p+5/+SSFifFdbgAdNitt1t49BrPaCwKlWaYaFc4HiYSu51yKkdS0cf7eC3UoDyi05TF
54oNfTsUNogTYR0fwg7K8Qh9N3uxCzv1hwEIiB8FdAFga21BMtY+P4BRkCeyX8oVdDtqm9hWST82
u5qKYh3qCS8vtCjsk0E+fkIwffii0eLYpUN00qJ5I7qSB2b56dl5LKsNzPjuEneMAY91QZxTKVb5
Ba0hxQ8TpfWD3EhTv9QidaNOs7bGoJkNREIofkFVvp2tOkRqoLTwG0bLCr72UajsKpstlrZD/q4T
ySzrHmIjIF/bQ/8/KAHd7aBlG3JFJjEhVl2WJ6urs6ehyvS9qBxtI1ReuXGBPACPlBcvsgeLPQQG
GGXCyqWuPuoUQ6jtvkeGYOsRkf/K3WeDkcqd68LOWEKVjAiRKztgQjTI9E8ioTbc9Fax65Te1PwS
MjuqkcN3RWu2+gYru/VV6g5uCnQGgBO3S+lUICmraQqvVar3f4fQkWfGqzX6+jp4XX8CB199FIXj
/GNMhVo/YeuSbAGDVxZZRzSF2jjiNqBEFs+A1htVOuRFeM1SewK3GYVHUynj/ePrYGUUqCgSWMQF
hD7zYte0czkS6VLrT5K+ffKGMbJ2TiLcrd25Og5lRKjOHs4iyy0DImNsbTUPrw0y81fXzsL3mdfq
G2dgZcsAeET3kRo//PDlKJqb2vqQK8pF7/JiR4/W8/NBm6kZVfqLKxJ9F/UqoG6QY2+PeCQH95Vx
AxRj+WjrVqRiekQnPg4DJNgtJTigPuLuu3CONm6XlaWkJEuWiiwu1PFlYTY0+kHn8o6ukaspH+rB
0f6CHJdsjLJyh1HF4CcyFM3AZUwKfTHulC4Ir6VrR/1Bq0L9p5XacPvzEfrpESFFMV7KkFxnI7da
ucj+x8aizwVEaok9w7utLl0dlEY7UC2Djl7vEesU+7FQosvj3b86lGQt06FB5GH51QatiTNwbNE1
FFje1eQPBRjFMD6iGK7/xrR4EGRTDdjXXT097VPU7AInvFo48QU+b5J9nvowoa2MpOQbpXZkg1UK
H5JOgUHGJUluol+C4qG2PClBHV/TisfdqVwa/1Vg7d1Y2Wr0rO1HmZSC1UOSA4jZ7VCurrVups/k
wkUQvqO8OJ1QnP/v8Ze6h1XLCdFhhZIk1YWXKUXp1dZgE7VdyY7EIcG78OMg0nxX1INxGJO22tPr
9U4YFdiHIB6s01hMbwbC8BuQQcX7lMNHdL64LKPY6RI1IDIf1Ly6ZEalnYxB1fZV2Ewbu2VtUTnd
aBhQX+MNWizqoMRoNRc53y+L2rM7JtNpTN14g+S1uqq4doIeo5clWdKLb6fZdEBhEFxVoen7qNSd
YzkjWO8UZbLr1C7DMQAB5zKZQx9Lo/xjFZhvJi/JVYUNAtjelTnCYqrxhDtOqIoYKm1ZHmMKIAAu
y8EH9JJtrOraeSeP5+7E7RXg9WKoSLF6PLPq8Apwtf6r6SbHr8ex/jE1mwiH1aGkWyOHkIOxjF4q
x4hMq+4ZKlaTg17R/DXGGB50bLwZtop1DSBLDgfFA7gpi3ClKCLb8DItv5peV/8BcMb5OqqlM/qe
HdkbyalcoUVQJuEUDEcPHar3IvRTON2OWQw5BZG2P6qq2vmzpGDrdaKc1EK4fz8+9yvLyHgMR+JG
c3t57FWlS0JdbfNrJ+Y88sFHt88IgacfgGsFG7tj8eQB34ar4NH5lgJy8tjdHoagpy5sR3g2ewkt
cRV8ma/tD2oRqYcRYov/eGbLs3c33OKKxgg4j9UwtM+i77W/gtY0/u2Krs+PXVkP9i6vzfSciKj8
jMudKa44P/TmwQvmasvTYLHGrz+E9wjyhFQ4Jzu/nXdp6pMtaHWelSFpv3sR2D5Lr8L3qVVEh8eT
Xlxrr0NJPjJFIXJQwrTboZAtiOzCnRw8iRXwHo0KIynCsOfxKItN+joKUAiPOgPqsegD3I6CB9gQ
uwQp5yianEvUuPrewGkEjb6y+FDRQ9q4Rlc2DvxO14Fu4JBTL9VNcWwVrfACG02quXsK+sg71HOu
vLAC444csMB8qfkNVRLiM2JcFco0vZHF1a2nXhC6CoMabUZqWQh9PwyKddY7K96IBVfWkzAT14dX
3iX9ydv1jKK5b9Mq4qvFwtvZmklHSZThKQLBtaNW0+4ff7+VDXkznvz7X4KXTO1o1SaJcw5p/e7q
WNdfHLDUyFtVyfk3hpLwZgqIrOVy7wswdR1mUfY5FxAKQ/ya3g+kf19Kewuru7aIZCXSWhpaPqTA
20lRZm4qXEnCy1DGvU+IUh0QsGif5sFNdgneYRtJ+iKJlYeAyrW0DCY2Y9jFqe7jXDFmow0vRu04
2aUN+uJLUmgQyNPSGH64MJOzA3KGbuijUa8/tWmfbITXK6cdmicRL7RPIpmltGQbjSriMW546USj
HSyBchlIoa34YZH0vU6UPB2QCngfBJ8Wu8XSszirKiNEIacVz4YAYWW7s/POqW37Gfxi6e1ZoTb0
ndYLN57DJefsf4MDKpMkTYuMTn71X7ZqixhdroxFBGUELC0yNuDlkTLOXfO5a4BW7bSqRNxyFEih
+VZP5f1qZT0y3b2SQ9bUg8481aNtzkca9/XsV27idKdBcd10b7miBjWsSZstZzAr8/vjvb+2cOg1
QHWF6MqGlNfaL7+9wwLNEBaQihAN0sh3dMU5Bl0Ufcjiub16Kk4bLoCMgwPJe+MdWDvhPALIJMsI
ifN3O3TglEHmtqNyVnP0Wbxu1k9Bbo0ABsZhYxOunQPqRxw52ZC/F8ji0Kl5McfgM6LUO1XYFVBo
rEXW/rADQ//h9gYwG8XEPiGOTPcZiYXMe1t14HWXENzSVeNPOl2LLWpQ6qjNuIsurjbGB8+tg8Pk
hP80U/RG+IEcCb4UGS0wA9p3S83AJE1C1ZxiXCE8AdMmgrDs7cjk63kXwY8x/N722uEQV0OXvP3V
lYRywlC8FKVaxe031QdEPY2+Uc4G4qvdu7x3E7g3fYlgXcnffWrMqKs2XqaVfQT6Trpt0O+lXLfg
jYxRrAsvSZUzBl9fsqotvqhZ/iVv3X7jC6488SarSQCIEQY+9osNm8E+UzS9DM5ZVo8RyJwcPBFG
xNdqALnl9+jiF4fRgU319reQnFOaOvM54Q8sno1J1dquzQaU07M2cvepUCAOYESbGD4Y9S3dmJUr
gQSbr2fwbHAtLNbTAezLU4JWej0KPTx5oB4Iuqfebc9lYtXlqeS6/wkWDG6sQta7sYVWh6czSXsG
os6d8msKA4jj6gbgl3Tli+blmFGGTgNCrSHMGJ87iHvl2XSTsr5U89ArXx/fiCt3BTI2LskwAlac
ocX0PRcxy6kGy5XkvdP/ixkgFb2S/Qf0Sh9w7ROukxR496Gu4XfY1glf8xrxG6q0r413lhqQPdCM
25OEi0s1pQIvDjBT4VPmgtZzsw6fSyfMNw7QUpLh9cKAPcQ9zBGiNLW4msrCzdJZcZRzXdkKwD9h
hOoRqmBUIABpmBewmgL33E5pnOwYUcJtvnl5mIw7VQ8z54i0SZ2cYNRQ1xoVpXsaFGV6GTvEiTdg
CWtHnS/D1Qav/D5LsfJBqF4dKliBDZ3lQw8Lfyh9X5s7Wg/lltH7SrSGLhXPBkUnKhNLO5Q8DfQ0
SHHXiQqbxMiqSgsqRzQbl9AQ4V8x52c6Pt58K9ESL6KkcZF7Imi4uGJIz9pRD9X4Yk4arQ7hlMd5
sPXD41F0eWH8ksHLD06gQl2JZiN1kKUId+rO8Vi6FhFL3Ub5vxUo0/ipsbQp9mt9TkcfMlzo0Sb1
ivHUqc6s0OQeLKwZcR5JLiG4jORbZZrQsabaqIenoOi7lwiUaLtrjR5u/zQnzoTUgN1NVz1xRP0p
RmrO/qkQhbW+pLIQ1eDftyWwteLNJzE/kk7LBXZvjTKYMOAQCIgvigcm4KLZ8G6gDOPT4NPO8cJ3
lO9AdemBF0IumhtWOLfMRj8ahpK9CC/Ft/Xxaq99U4QOqV5Q4iJNW5wuW1MadTDs+AKyTFziyha7
KMOL5vEoK0eDuAZzLRi8UmRj8UZUle72SHzEl9yxkqtKOPwhbWdxgkyp/fl4qNUJAQziP0Cs7qIp
aj2gzmG3XvQwHE8jrgE7zW2MjWVbeW3lvy0ZKMgukz/fXoCZWqUqkpvxpaVat1Ocusr8AcmScykw
OxWm3r6jISZOvzM3FhGcDPnnMhfM5t4oqpYDqIcahDJvMhVJ3XOzjTVceeUwJiJmoREg/fjk3/8S
dweD25R2mCWXNIxIiZgjCpsxjBXh52kRjCcvcGOBkFjVfzHBkr/dzYt8hwlCtqWEB8HndvywmsVo
0uXgoqlJyzyUJpCMEi9FrQbnom2j8+N1XblLmSolV6jusnO1eM6GqAkFIhjRJbfa5AgK2TibszDo
6kTTN3VMuo3dszIeHThQhiCdEIJY3nCt1P8ScxVe8rQRhyxKLH9I4uIUiHg8q1XxGy8T8AJ4y7Q2
aXEuNanBF4QZurvhZeprzAxaMBsTV/kR7+MtZ8WVk85QvIAQv6lTLqNBrm6QvlUaQqqJPVxebP2p
onR/EUP8RsKZfCdetUbZqtJFYRmEzAj3ZaVOdtgPWCXPSZM9BVXoXpW8GzbAOSvHnfK1BIpJlO1d
nWAutXzouzS6zJM1FU89lNLaFySEBuiFGXvsKUqS4LuVt3P07fHeXLGQoeOAxh2K4sR8d5sTrcBK
t5BWv5RzklYnCsy4ECMlU/7bRK3+lI4EnsdurgJjj+L7lO1ajFvso2PHUbazk66bdoohzG99Y2Ag
XnWd89zZ/A8H20ril1C1zOjr45+8tgfgZwLd/R+gZXHbp6NtY8nQe+ehssJdCLPqTBUou5L5bMF2
12rUlJFomNCyBIuw3NqKiZY/iuSe9ODSX+K6MgmEIW30elgiHBNFhyFvxkMVxPG+qiN1V7Vxt5EB
rVyXJLXIjBL68SIsr6umgciWqLUUDRf9f2U59lc0c8x94ML4mcx4+ORa+c8gqfqNvbHy1hErUZ8A
n0rKt9REnyOrjOMRtfK0D9pzMBn2B3i83sbjvVQcez1oBLacM02abCzrV+MkOmNE0wgDETMtcIhX
zGA/xW0XHfXcqP/EwyH51uZK/81qe/4PZhIV5JoRtOajAhnYPqEx4EUb0ejKJUrRDv90SThl/ReX
doZkJ/wO9lZT1xDlnXD+z/bC+VSi3eWLKRDfH+/qla9Mk4yFZgHQDLozuxmcEPQYQs1DTd/Fs/9z
tPh9VEM2D+1vtWb8VRZ4LTwec+XeoWvNfUPnA+zdMsxoBhzt6nTEPSs0yj+bIJ92qtvqh3B0KNPO
4l81tc2Nu27l9HJ0SSwo3TPZZZBhG3nUEvriFOglf1JpandNXiCUXs/1xrmRX2gR6BMKSicylNlp
FSyCKLuG8GqlJqrssdnHO4hoLQIHMMxHv6o4bX5pt1a/l/T6v8N6boKdl9fKh8dLvDZdam8WKmSA
OZjzbaxR1pnSxxUFBU1Ap/edVLVfGscKEPyz4QxtnKXV0XhHAJlSc74LhK0GVpFpUiwZ4i7baVYZ
fq2tKNnFRl/9zsR+GUpeHr8EcT04inDM++AcN0lxqjrlT0Mkw3HS0uE3TiIFHeRXYE7QpJe7+JeR
8oEEIwk6DB/zUbkIHbjiXHM5uFPZ7tyxMU+/8cmIudmb4MJw0rodTxgGxbSsCs6ohzaxX+aT2h30
ps1/GtqsbxEb1s4guREZG42R+95ZXKiV2rQ2RoW2JZkNY5wnLx5GB+lenybkEbRE1yI0Nax4S099
bbcQhnuoTkJ4uHv6PWO0h2hC+hLZuP6AEYz7UpS5ujPKTdm1taGo4NFWllAj6t63a6qMsT25Eaad
VRnO6B8mHHszVM9a525VgNeGAl5EhUQCD7hobodqQbiJEYWHc1oO2Ydc1ZCPEJOz62dRbdkPrl0x
BE5Sao12612kPThwcxFmcc7C7JwPlRLOly4w1Y/4yuF4r7VD8440q7ngijz8OdCa2cqv114NjIDQ
zoO2RRC3uF5goyjzkFskhlEQqBe9CoruCI/V/qlmYfAfUKG+2YdDZnwjWsjeCLyQLzdKwoAZeZk4
l8uT4tHDo+3gOWcnn/L3bW6PR+E2tk9xx/r29kNJ+REPCkR+Jfn79qsihBPFFg3fc9n1wbFOjHlf
9TE67Y3+GwZjGAFTv2cgvunyyjaQ7TIoBbrnxnPnZ2Eb/a5FW3gXVcno92m9tWFXNhGLJ50gAFDe
N0dCKym6eHbds7SuajAuseYvFbrQNZWoMvxzsqDj7epCt/4hiSivk97EPx8v7kqgByiBJ5lbViq/
LY7MFCJAY6DBeNaF5ezqps32fe5sYR9WDiaQcPqUICwAzyzbbYY7tuiS4TXWoYN7HCozwgJPH09J
ndobgc1raLp4+wnboRO9KkPdR1O525VW53nnvlPT/gxVOTUKv6Uy+HcVZYP3TRNZgNJP12X1z1Bp
red5NOMXTQSG+DqbghaR2QtneBmMQRmPQ1tN2Vdl6J36krYT3HWlL8Mcg4co/6MU9F38pK7nF7tv
OmU3DXU6P/dCU/+gAdzWB2V05u40T8H0r5cIKLxx0OjGUR+mat9pQ1PshglZ2kuZaaEly87atMfP
yoyu0xAg35Z53zVnmMaP8Ly8Zqcbsamdi7jJ/tDQArL9Bsfzfq83XvkfEvRINaUCDuUuyQtdPU92
3P6llJUe7OuwYyu5VRN9gm41jb6wU7O4gGRCPwHPJxHDdfZqsVO7pMU9Q6VNdtByNCV8V7jmS4KU
bPqtBKmjHh7vwJVom76d9XoK2IDL4z3V/Zx08sxR1VJ2Uuv3ohiJ5ueFNV96vbDfHigxngQ6gWZE
qXVxb8aEoIE14K1sDarzsfQAj7UC15Be9TbO1tqu5w6E3gOW1yXLv7242l6J0UuKwguOD2l5dDrE
cXdaGrrNUY8RrtjY+SvhBC+fREWD3KfZujzKFWAHcmfl3AEMOvI8hp+RI28QH4xsdDNNc0/leNgY
dHWO/Kt45kjA7fJkV3ZdNcgc0YXsh+bCxwtedK+030Ng2KKhrV2WUlKFFitWMPRCbpezcUZzGpqa
vgSAlZ6OkB5StLDq2PZrpU7cvZFNpbmLM9W8omzgjLsEhe/q/Hi7rk0Y3JFsueKXfffu46ue4/JH
tVBEQ/gFq6diZ861+zVX9GZjp74+osurjF1K7RzJfujDixnnce0YbdLSoCIQnP7oPNTK6Ic6whdZ
bEbHLJuH6djpAdoXc6wkz2FLA81PutT+nsLje8kz4bUXI7OwFXDm0aZ7a4Fowj9TMZOPcWh7xS4e
LcTalKirv1RZkaKW3bQqSm5tqgAxpjfyF9iN5CuhaqEcge1q19xzssgf3KJ4qsMgfiN+W4YW4Fkw
0sSpAE+h5T4eqckpmq0rZ0/Nv6Sp4Z3EZBt+po7Gxrdcefyg3hHHUE3kcy4724iA617gAMXATz47
BCLn7i1FvPEZ1ypJlJqh3tGY4TZY9ihKIRBByU0+Y2yOz7gw1Hs4YYHfexpLnBSm+bfASP4w2un3
oY/iQ9hpPx/v2pVLlp9AFQltK51bb3E3aB2FzMJTOKZY2Z8VM80Gv4zFfAAopB21tAg3QAMrx4Rr
jwI/jz1UouXd18x2OiDDjWYJ3mx+EfTZzvSU+NQpvL2P57b6FYmBufZe62SLU1LNo5FYnaGcrdAp
zrEdTecByPwG0HFtFBJrCeiSNM5lUSguKqihQ6Ccm9Ccdk2Nq5veYkD1eC6re0WC5GDxU1K/w1OW
rhK740QBXw1q5+Kh2XUuRsN839tUvi1vnP+jZ410t9l7Nmhga5ayV5X98fHPWHlKILGguSZl16hh
LLbL6A15mykxZf10jM7TZJNDdXVyIDSdqd6M3Ym2YbLxHdcGlVgl4AfIgkOvu73fERg0cuiQdLmj
0D6EqhJcDa0p3mVRWp37sKg+6V3VblQYVh4VNIbYoFwEFkdT/qhfKgw1UiX2OJYAwaJYfNVQk0SH
BS3GYDZiaM51/jTisr6LRl5Orfgd+0CJNwFfQ4JzX7VR40kXoVVxLmlyvitaUew1WLiBS6VROkZv
LPH9JqauAbgDEzWpo7esJycaZhI6MujnaHb0z46BFwFezdPG2b/LTKWFH1AsyTmWxQX5K35Z00mv
2qqlq3H2RON+rPtavO88vdl3Wee8VDmST/MgACWCX3pzosHQEJ3JSqkvym7/7dB55wUJuhTdeeyj
TvVnO6p+NOh4TtA6rGBL6fb+tHIVUNLwaEnRrqUtcTtcOLnmDDF+OIPGYNNUXYmkZoguQ/i+d8bK
3muCQugOl4l08isSD93P9KEgprasZIu2trLsJMgePUtOD4HS4vwkCSzDMCl65l7A2kwB7ueHkNX4
llSd+91Vq848ho3hDDSVLJKJx3fGyvBUlOUDQ3jEa7q4hrsZTe+BDv+ZsMXYlS2FJb+d7cYv0rh/
bgpQnSLLnCv8xG9vHxmXbplZ8pbfNSu8zi0pstQDDwAOIakrsie1MJERNfNiOGkI8T3VddXtgVYH
l8dDv5IwbkI0qZoj/XjZa4SES/XtwMXcCOOq4YyVTX9N6xZlq6kI9L3eR/Np1BrlWSSd8ScGdj1d
o7g5JqoR+Mi5YdVH9Ow3KK/+0wWFt3Gx3d2m/DD5HPIHyCE4W7dbE9OB2Y0SvT93g2J/dQso/4WY
nRMchPlz7UXGl87Mhi+Pl+MuzKD4BreIggIjUoFb7AEBuCa0Gr07i0yo6sEYs+zcOFH8fvBKpT7i
tGtGGy/m3ZUm631IkcuOjdQCX+76IeUAhqI/ewV5r6XH00GlDH54PLHVUcAOoVPAY3EHFWub2iyC
oOnPdd1ZfwsrFe8pLxi/MQo5Gq8QeAHZI7n9Zmj/u0UdU7SoB9dCBmEsjzQgtzoFa3OhYY/eiYpI
PY3f21GayTLF1A+YD7bKtBP1JJV/o+z0eMXuEUl8GGA5IOt4C4jlF8OIikqFHeQMMzjuqUNtut4X
ga19QO3OivcCcLznUwCxXua4LD+gzlC6+4qWVbSbROZuPX13WxOCHTgSZEkJaOgoyOvrl0epRLFa
OFo1nyOlS3XfKKi6+G2G5qJveyW6CCNx17+P1+BupeWYlNdgEksa1109WpRR3wAAOyuEpx86s21e
cvSlN3bN6sxcKvmgdyDBLYM1t4wtq4/NmRAmnHclTLhz0sXVJ9q3+kmLI29LdebupqcfzlGjryY1
EO5MgcOxBR+vWdN5zszk4AFne3aKOvljNCLhj1ronHR8rc5hG4dv7SDKkeklSFUAgFjLrWvHNINA
gahnBVuFo5kb8UekO9Sz7Snt1sUi9+fNzS7H4j3j60lQ7DI5dI3adVqhzGegzeYBcZTpua3t6I8B
R6FNHSgZKCwHwwEAnhHBLxHM4rYe6RA6ra3P5yFTqm/GoEdPxKNufMyHuvf83mxQhGwbq/1nCD3z
xe298X2SUBHcwMTe71jZoJVdU9C36P0sbiA3bAW8bIJ8vdKLD5A1WpQXknYrxV8bRpINUd7hT5gr
t4exz9vSShy2LBssSPywmhp352nhuJV7bw20eB1STc+VKjPms5Yr5lNS99UhT5GsfXzO708gAm//
P51X3Okvd4vJJA07meYzTtlowRf9/FGYyT+41vT7StO3DK7unnZ6aeBzpVU1qEfwZberV88ZVUVH
ndE1tucDSrzNJTbN8TQkc+UXvWpchpyi8OM5rq7kL4MuVrIoJs2azX4+u9aoneZmyqGjD/rG/rs/
dGhMUfDiv9xnNM1vp5bqZNf2zDkI9HH6EOlThWhyUp5DqA4bQ91PiIDd4yngzPEyLB9bRUkiTKZ6
41xI7UYzAsFjds0W9e1+QnIUeaSpOON0KP/+161BxRLMYWWc2ySqdvqUDbvBGMUfcUf1/fEXut+F
UlHeNWAQAB29S2UTU0f6L1aNM0ZrKs53qXqY5sY9tPga443QqN8ej3e/DdFRAj6vSc4EjCb9dmot
uzvDqd2kIJD1pyFXqx8lbPl9HoowPiSZh0E8UFZ1oxCztqKyT4AmJV+P+tLtsCUUYSfKQ/MMkDPa
g9Trd5lGs7xUDHVjz6+tKLUYCadgWYFg3Q5VkMlVapGY5ypLq0vUdumXsLLn5znRp58eYlJb5R95
iG6fAbBmBE08Pbw89jKFs7xci0UE+3PQ4/qvLE6d6opTOYQEQ+SlTnjbKNYJM1pnp1PpvxSmXv7z
+KuuLK/s5xIlEU4Q6S5eokAfmkzEhXOeA03xMfLAeiINtIPrJuPp8VArJ5DqNoh/przS2J2miC5V
iKf7XBrRCVKcvZ9Zm8PjUVY+ItQYDgUAVWrpS9woFFAr77lGiVYqh9aclR8HYXV7iKPiNGSjshUe
Lab1qkZA1ICkigvyhwLI7a5xQAEUdJiyC5UV99kKcuJMM9rK71ZGeVXA4W4hqKUGcTtKVneGNzVZ
Bl8nLV60MK73c+lukTwXZ1zOBSEcQlcaLnSx7uZiVmkqgH5eTK2Q5u6pdujm7G+n1/ByNLE/CxAf
9rbcbhfH4HVUADEkddSQ6eMuqjhd22qwLOrsMlhx8TmhiXXtAyNJ0MROSs8v00rSiLsY1LhmhcaH
1KWftvGmr/4GWNHsTclhWJbKFMOcRh7V7NJPqvvJMgi4xsBx/CrE38RGmvedoniVb09J/j0za/Hl
8a5dW3hyHdp5JNPkm/Lvf3k3REbrty/r8kKbWdvh0278GTh25ROftTtd0Yt3kMO49d48Kooo4FkA
QFG1WHI2ZmwTGm+qyssM2exj2Kr6qbLH5mujju67RKQ/YzAY3x+PubKR2V907B2aXPfVG60ssnau
++KCSajxviqVyo8UdcupZOVzAj/gAUb9TwVxv6jU9ZQlRuQjiguSX+4Pt0qS9DBUQyrORDZ1uM/1
EFfbPgmlzxHO9PVBNEEdb9TVF5er3Njg2CjtE+nTxlq2tgbMxDosWMuLLCZ8D8z+n6mYLPx7Ov3z
21f1FXRIhMhFvnwlI03Mcxvn5aUKghaboNA6zsaYbtzgq/Phjnt9KigtLy4hvB6i2qzn4tIkpJ60
IGv09AOHTEV5I9zpdelQX6GkANEHBZvFgWgsq0wKTOYvjjPqXwcjgxGKs4VuvLOVUUbA+I3YlzCJ
ErGnEGnlbz8alGak/6TsaAFnuz2Qg0qXCziFuMwd+v5N10+XzBXdYSjNfN/lOhHPiLD/m78iAAWk
6aiiA4FcoqyGpAwLbLjKyxCqxhFf6NL3xmHemNrKV4QVQw9E9vHBzy2mZoheIdcPikukZaafxkKc
hKHPvlCU/vB4QsuqkPyMjEVBBDlsylxLDDCmzERaCqe9qaJ6PBl1UDV+XBn5h2xAQvsoAJ4/h3bd
T/te6GP6jK2EqxzqyamGXaJ6RbZ//ItWrh9J9kAaFXqcjtb67Xcd8yjEEWFi8v1Y/FPpQwsZ3ta2
UCerw/B+grCi8EZr5HaYbmzSininvKRVU38Mh9S5BL2rbExmUZl5XV3+eRCJsg9yR7av4kyvR68q
LlbvpYZfUMy09wYuv9qxDaPhak7RqPhJryQnDIHyLevUlUl6JukA9XAoSGzY20liyAdJtZnrC60P
4zOKo8NV87otpcO1PYS7MwG5FJ+gTLoYhk4Dzj56Xl9CNJm+eEodvBcoP52UWmt2IjWVHXK1yq7v
5/aYtZq309Ox+mwpebqRQq4cHHq0EKbpWaKTvUwh8cmo9TYKcRr4P87OqzlunFnDv4hVzOGWnKCR
ZMuyLacbliMTAOYA/vrz0Fer0RxN+avd2ov11mJIAt2N7jdIpd5Ovqc+0yZq49DJrkn0X3q1YE64
rYIk4O/tp/ynHiibYl2s0m9PIzOt/aQgz7GH/nEEu4GVKMY3HShIJ1R+Z5EAunNqcFOuTmagUBwX
7DSeZo4mzijp0zzQiu/fZXY6Z1cCw4vnY2UqnQ2bAAn4BVhebM4nZQsxkH5l9t4Z4H1DT/1XR8/t
+QAPkUBoxlJXniWRNMLmNrSqEg5ZMMYK2mOsdHvtrL/coNsyTAtgvyJ3+GKDSpEhITmlxSmbWs64
lpAQYq+TUfN2quScPtn5sJq382z3zmFCPRMwu/SUsWcCsFZhjCBHaZ9ej3Pnci1/v+02Ft0IuXTe
zmu7tFG9HeAceFKNdhbylkn5qN1MMhtd2HB7U6b61HT1GsQ5Kv4/nc1LAMNaFP7vUP7bBlkDosFm
Z3FlWnyn/2ppyEmHNZX5x75rKmRHs6q4xlR5cch4mahAgEGHMEqJcfbN3HFCHRvRwxMqMMtd6avi
tNQifeyEjK6k24tLUVyApkZC5EX8MiKGxDJaqxNspOpm7XM7XuoquClW8fT617i0EvF5o7sDd3rB
t81kDYQNwxcOmvTjwemGk0gXB2EFYexfX+qvKOp/mgp/Pzx0V65xWyOKqPk8dExdX2UoKlYnak37
V+0yJ4O65kRPBowuHYtByG8t3+BbWZpVeevDug1jKxvNr5DcOpG03eg6zLYrY3zjNZP3OIjBM/YB
dpV1stih+mGmqWvFU784n+pwStfYFhK06Zw5+trTXHxxfzvzoItexn67BcnPwL08BTPijGCIy7g1
uzaZGKxcKYsuhSSu8A7dVgsU2nnxlS1zrsAtlye3sNybddTFPdCt7PD657m0CikbnBtiVajfnxUG
AHKHSGABdfLLCHvzHNmjutD+7t9X4eSTmwG6IGZ2ljJ71Nlo5o/FyZPa2yFv7RzgHV7Tcr/wLERw
sB8b2HVj7TzfaQV8lbzWvLEZv9l3S4gtvOeP8ooaxuVVqCMBlIPSPx8ya8OflTNmrGLqbg8PqTq4
6fyvgqekCuYgdMCsv+XU+finM6Ka7l9FLFCtDvZBVvV1nC5hqGK/GcPyyjZ4Ubn9XQ7oBBUZNdR5
fq9kjgTjsJYn4CH6ZpxCBYlEwMqLpmj9vFh5v0dM0/luivLazWrbYWfxAXmogNp0C3sv1NL6PPC3
hkp5QmjW2XVOhg1CLa3VuVlCs35j5cv8SQF1+zMYVfCrNb1fr+/NS+vTYuIv3DngV5ydAD/1KqU6
PLsmJWt9oOoLO9jDYgxPfoQk8ZvSbrvHHvjduCdidWrnrGFVX7nKbmnk/C0gng1oAUHBl6WzMCES
pu1QnVCzlkdn6QnELtCt94NVqg95VRb2bev211rMF+KZQ6uW6weVJGqfZ9nNqMO5xoxbnvzZc3SS
hqr14oLuN9hbaAz/nuC4RBJotpYS9/bz+s4JQGN4Sp3qdjbt2Frd7n2LMeivxdH+tZLuwht9tpj9
PBpUbtp6XpdyYx8reWeEZbbzht6M+/LJKM0vdepds8A8a/VumQ55AEYtmIgQUs8P0VgMM87mbnXy
cK/CqVqU80fsSoA6yaUww01JSS5XlFPPOcx/F2W4j33PBgACNPn8MeseOc+pyauTDNv1EcdprCSK
Rd+gdefsMl/Nh0m01W4pfesm6+spAf/Q7akfux+9VtfoL5deOokRXHq4VU3uWZ+L3VMsvR1SWHj4
UvbmNN4uUdjcj1le7lLuTcDFq1r/e6rcAiVlNS1b5IzPjjA6TpXyjbo6pYNcH4caAFhrGuGP1wPF
pc/LJAYK4SaQgpj48zeNRM8yDwOFzJqHxkEZaX9AkaD90IE+eF8V4zUW8aWzyRnhWHJeOOpnX9Yf
KM/7yOBdOvSbpxWDSy8bwyP+zfJKfr68FHU5fVCSznl+Nhd/wcdSVie/s73Ya5cfjWuticZQIHn9
JV7InkB6YWPhZk/P9TwElH1h4GpcEOfGUt2bgTHfpvTWbl5f5UI62xRFqaI3Vpl5/qkis+vHYOai
hSXmOj2otM8w8Y6KtcV3XJXdyS8yx95F6dIGt5gi5n9eX/9c22s7leh2EAkQRKK2Or81rG4fBP1K
KV+pEDFHkOPmTWagNXAycNWbvzhWEYjPqq1VleB5gz1pYWiZMaqJgvpJF6Xv7kqMN/pk9UpX7dWq
Kv8QNZE1/fvZ4ZfiJeKSA17yn8AZKyfvODt9z62mEoW8o7lx5ehc+OoMudnEkBwoaM4j45S6dH9B
V58KxvdHLja4rq/6mknvhQO63S3ZxODX6ZWeHVAUhNS0yYKevLkL3lupLh56bym+6yYUTy21urjy
7i4tuGkl0S/4O7E8y2cBiEYDm7LsZNR1uxsKtDSHJdNvQmP96jD83r++q/6WlmdFApX65pQIcmDr
yD6PQE0adjixTflpkG396Phr7sZQ+XJvx8xbfbDmdKrfhKnpwxVk4nkzj+tEe9+d9a2vV9s7OCNe
Zzu1jdy+l6V0JLiAMtc7f5CTE5u6ytJkKNXiJuNiW2CJLSfP9n6EARZd7dChDwPHx4iVLC0jqbus
QkB3k+A5CFPWhygoje62TUNnQN1dlLhel0HH1Br8ZXDorOWqicqFwEVDnIKC/Mf98vyN1PZmKOyV
aMhoV+/nsJrRHnCcXTr0+kqMvPSxmarSPeZYbw2q5y9f8Ecz7VX4AUukT7hUqI/DUItvcBfNBJ9I
+3/ZXfQyEQJBM4rEfradU3gVrsxG42a2xmCX1c7bzHK5b7r9hJmjcU368NIZZeBJr5/gRTv6bHOt
sjJHwDvGTWqa/a5wvGzX1Ku6EpkvfTB6/H+dTTbo8vbn/2kkmuiQZ23kGzeWPZhQu1rrrpdd/x5B
kOrD68fl0gP9d6ntg/5nKQhiqDOHyCj1jhgSXJnlMagRo/ofVoFpQFMAyAQiSs9X8f11yaeNMZOJ
rosr+uJHpnjllVUuJDSGhoAOkX7bmMxnr00U+SIsV2UnjKGHRFWWsYcOXhyg1dq30u/yYxYKc5cJ
Yt7rz3dp20d/UXkunA20QZ8/32gONrwjTti46CLBwaE61hMWwVHF486T9JLX19t29VmMo3UZwWvY
oGUvNIciaGHcQwMky1xtPLq9FR4q2n8HnVltgoaKgDirrwECLy6KB8c2Fdo8P85e78CwVZRemJ9m
y073eChOydjl3glJmmA31d5wE9FTvZI9LhwF5J3wpUEPDo5qtO3f/+zPoPfb1DB69G5CZb1tKn/g
shuMn4wpcg6vv9SLS8GjAp1LmueIP1/KZnY4hYL8q4oiPIw+RknSkNnbsP1Xq0tiByq2jPG4sCIt
cE5oKlUkPdmgyBZ6bTsmVoGBAgO2Wn6VYzpfwx6fM2C2OguCDwUeZ48c/EI/YMnyZqjy/NQP43jv
hkZ1CFwhHewqMv9DP6Pmt/fkusrExZz2m7uZeLerlNfGs//PD9mGXxwWRovbDvvPx8zwemtrgRp5
YbXOLrfa6tik5XiY7abe51NkcAdsJ16FVYcJqllEpXTs9q9/5gtndYsO5CjYc1zC7Oc/AlaPmr0F
Pfa+GpFSK4Nf0rF7JJ0qj8YKDoqvL3dpV+FgSY+SnsVGYXu+nKhxh0trlFqNrb+3q5exgJ445D8G
8NHXhCkvRHN2E3Muusg0rM+nbku9tk1aN8ZNgdV2AjOvu9WVaZ7+h0eijNjUWcEFnydBLVt/9ATk
36Up+mmHaY13oytoXfE0FM7X1xe7+Lm4B6G/s4mdnY+78hmzndqGcZhD3/ISNdR8udRiClLW1m5e
uRdc+WKXVoSCgOAWjS43Ou8pN26wkFvgsMNEQCc/dOUIjKHM0rfC8PWw84QMzCsB/dKHozHCCH8D
hb6AoLaNwUVNjNmpLEqOoXSxueQqf2WVSxGcsmxzYmdM+aKPncItYrRHKd4pYwSI4TtFe+wgrB1Q
mR/uBqYQIl6d3Du+/g0vnIFt1Iy+Jow/yE5nVWE001zKlcm29PAPzfO62FfOHMQpsIErH8+68PUw
bEIdhlEUrOZzuyZUv1cdlVNxwtdSmkdbpnhvSSXSNRlnuzM+pbPX+gdH2rK4Ub5ntEmqepAx9poC
jTFLM/xghjlz1Kxy6ptqlNOTkH3pH0ov9cwrhcOlN/PfX3sWETtDl2LoJdoiAEd2rp4Qr5sHO8YB
cPr3jw+GgtkSau04kJ9f/ERfMr9jRk3/Z50+mstaJ7VidOwYfftQj42764dhvPLlty97VqhsJCkq
SLDV3PbPLn9IL3dt3VEzBCoqH4fZ0rFvWHkyVo6dYLNo7NDAcL/yeczdNEby8fWNd2kzMEUmeNBr
3NLg8+A74cI0zGWWn3xbOWqXdYLBaegN0j5mC8YcsTaD8dod6EIZyvUAEBSFLreS83u8RJAMICZu
CpFhF3fWWPcHb8ZBbzWExSaixWpVzQRUMP9H6s2W6IlbYOg4YnTpzx93yZqyssFgnowm9R/qwGwY
+OVWYpddcOXDXnqzkG5QltrAeExhnr/ZQPtg9eQ2CynTraRvHeso/co++g2dy8xs1ysn5dJbhUvB
rWiTRnihuVyOsnRACJanPJuyz3NfNQCu2nLfeZYObot+jOqYkBkduL0b8srifztuZ/s42O4ViARS
MvBtnz+uN1opU+2WNzvm5Qhx1HDbHVaQZn7rIHrS7bOynph3Tlm+cwauvExBctOOOydUD0bez09Z
ZwCLrTK7Vw9QTjsvaTIrvQ2ccage07QYHqMu7N6gyWvaSYPD6XroQq9WV07EhUQD3RQaExHSf9l+
X7q8dcuW7kjblMuDpxsri0csqA6vH7xLy2Art91PGBi96DJBe6pQIBT5SU2Gvg9HRJWUG1wTAb0Q
PZGORTKDLYiW8nk96ffeOvrYLp4aD9bLzoGBgi620YCQc2kLf3v9mewLWxDXcwuAD8NTEFRnaWzC
5KmptmFJ6vRhdkj7ZpliEFr2h0K685j4eaOymG062Edt66aM0eeMYFj3ixbfpO2V64HnKMROl3r8
5aD5tibuYnfiJqgD/geLNFCgH6Mw7Y/1mi2PM9SM+cE182z+MPh+ViWuws8jGds0M25RtG3JWNMo
7txsVI8wm9b2yoe88Iph8iGiA/SOJst5MEMIRY7B6EiqZSXXJG2n+ehkbt6cxpJ/XslR51TtLYLh
6Ar4B8YPfNTz5VahhglvV15xMVlhgs6VsJJRmp2MlSeyMcntQX4bCrdq7k2o4+axyYxyjv0soMEE
rrQPY2PqrJH+vIMu47zKpt29vg8uvRKIZGg4UdMjhHGWVJRpyXWZwNurMuT7m814MBbdx54Q/6h1
+fd1QBoF9gmPDMT32VKDW+c5ji7ihFCqdUAMbfiZyhSPaXtVf/79qVCPhuuxTVeZDz2PcNk23W6Q
gDmZQx0edOX4uwGdk8Sv1MfXV7p0jMhPAORozyKp6zxfaU6rsVp7KU50Y74JWYT7CPXJ2EQ05dGN
5gk7T9Q1Z6spr1wlLgSlv+4/qDQhHv6iGEkHLzOlx9us66HZO1oHbzTgr3+f326qMHRlEPpCNeQs
SojeFarverYHdm03a2U0+3zB78sYrWvK7lvWOctKLEU/kswEROm8pCsGM5WWWfJAYYbfspxV0vnc
yIpRWyQgI0+g+NdPr3++C9s/AgHBDgGO8BLvnA6bAcoEdabQXQ8Yqk/vSgvDtjooroBILmyUjWeI
gRI1xkudnaGwo45oXJ3mxZjWU2Qj13ubE0ybpHUW2B1rWS/L2wmoqf8hy0I7vRaOLlQ52zSGoEyC
eQl7GHQnzaw2IfCYbvEzNejZ36C2U360fCHauA98+RGxLjq1SP+V/ntDNxBtOipePx49t3iwB+HX
xwlFhjswXmFAdZ9lbixS6LX717/Lhc3ApYfBJBkRZvB5U6kI3GksK6ZpDSXZUdqLH9dmtd7UnrMm
QlLfp8UyXSF7X/xEgDS5TdJfYsrw/CyHTT2baTBVpzEQzlcrqsWTrtXMvdzNj2U/VPeS90t6M73T
6497qZlEhcEpJh1zYz5fmu4R3vauXZ3sQOd1XEio2DFMlbVMBFLs7Y5MIwSCInWjkmmqLAebu9CB
oj21xvvXf8ylMwEFYIOOUxwyqHz+GgblcHcOPIH6pN+GMfd7+0uRue1m3WIOy5UvfSGOwZKBJEMv
dit/tl/znzYat2yZ1w0JCOhfAM2hR4gRfbndvz8T9e7mvQx97YUOUUa9QuNwZBVhBY+AaJ04N7Xa
Z+TFKw906ZhRjNLQhoa9tUSfPxDug1VrDD4MNi+tjr2UQZE4Sx58Xqo5d5gXjOrpXx8OFi44IvBU
FHNUNs9XRBQY0n5UypMtEG+PQxd3Q6QXm8GL63X1r6x2oSlBJcz0k8ayTzg7J6YolzagkRJHwilE
VXysS7SklfSqTxUc4Obkyj5skwGCYPMY1XOexWkaAR/XnWfoo08i1vSHsyndq9kv873furPat8oe
0hgbitb95w+CYjHSTFvVAbnt/HZn9+iaKGQ+T9DJu30RLd4tcirNDUeqehiiYb2ynsfrfp7IAJYz
nQSjA3XohZkHeLqGvktdnlKkgxPKji4pQ2wdlDMFN69/eWvLv+drUX3QIKUZBc3jLD+jHIZfmjWI
E0FF97t8nBBk9zdZ6hgVCfNjzbX9ayr6tj6uQVeMiYauscRwVMsMrnTbVHE7yNy/A5W+3Ioli34B
YupGhGAXEx5DNs/ZDqqrP++mciYbX/n99svfz0Dkr74mMFGGqc+3brCigRu0AKiKwOrepbTbfswp
dR1UT3v1ky713N9cHCNYUDIiAlWBW36QVSX1va8EGsk5fJprTu0vTzAyNexvgDE03l5olfM+R5zm
tlRt1c1HqzD82JmjaD/JyXpqxuXz6y/hwnJb556AS431UnO+MMx5FlMhYM5xH8lRLX87liuApsin
qeOu5TXWzMvkytGlKgYQEF7AypQuId6oPLA/xVC8n3Mw2Ytpasj7bog1qB5vQG2WV+qfl3EeTDOC
7NgSUbAyU3/+pWED1HDYqunUVGa7X8NebDrTwZVEuh2xl1uKkSmXWqoc+HPnky9fFqk5VSI69Vnn
5AcfFkv2VunA20eWNvJYzsZsJXO+BF+tYa77fe4tfbBDNmHSsQyN6RcmLMreaGn+l2HxsocmFbl8
67U9XmqdJaf2HlbJ0CezWnTNmLnLMyA9dtYfU50idtZmwzK962cl/LhY8RlPlioVuA+PpuxQvA+i
750pjC9u68l3kiyb0caz0y9hluVr7AvKqh2wQ+PPirKZ3ql1qt9aMhu+a70IeR+ty/LTs6aphBrh
TSpxKngdCY+SixjFPTQDAYz1n7YjnMcLbVHv0A5erpM1CnT1DqUy8dFUsvoSlHb9xVrWsjvmtug/
5SF97b1VrOsai26ecQMa06r6jURMXp9GekNGHEYin+PGw9P1w5yqAQMRuJGVe5xnn9FJZIy6+Z4V
Dj1CrVvvvWHW4Y9ijlpvX1CHz0cbZ7YKGYVq6O4rg1HpvYQule1GbxHV3SgNbd4BGnecH5OICiNG
XGlefxLRKtS2WmEDV7dWlSZFpMUbafsGGa/rGuudUGn7QXpGmk2wRZbI/LUubaRuDLudnTelUzOb
xQp4MW1Cc2Ao0Z3w1AaY+ssO89FPwGGphXrX8X4xWVD+HRd4faz02vbJuHnl3Cx0nKYbEU7iV57a
4xcGxlQqEjjD02giwX2zCP6DGJTlrHbloO0lRmExwDgIzH2DF14+twkAouxPqBrHTeA7lms8Kim+
1TqbIXfLbGZo0Ybhe4SNLQEiTOafWy9tWihmnfg6oOgqEjvsqck1yS4C4wZwb4/5iGxj0DzWGstV
ANURnYrAXMGY/5VmyK8llgXYAzh+prMdOLVI7Gj3Lp9SnVtvKWOGr4CIBrXPm77q9pPI5i7u8Lob
Yx+5f5GEEVK/Seet/R/OuLebgFc86j5SRVzowb831BgCtQsYPMraqqyEm0iVlGnjj8kU5cWj0XfI
/nroKY9x4LbjXVWGosZss+4+ZW0l7krPUUdDyeaHdnwZHe1KW82uxzdDJBEixI/FUPtlbCh7WhK2
f1Vik4iiS9ytXvDbmpz0y4pT3m1dLsWyh1WDN5gyhSN2g0meuc/b1oZcUjXubU6/uo7NZu7vxqLU
IHeDLH20VrP4EpFCBbLqRfahrtLyo+m167fcKPs18Yrc0klpp9lPnJByIy7sSRRJBcsyiw1syPQu
rQIV3jTWsHxy7NZ5FzXCGeOizqpPS7V6T1HmjnOyttp/O0qQpbu8COeftWtoOx6nmv5lF4Z1DoNr
dKD+902JgHcgC3OX15Me46heJ4N/P0b7Mhy7FKeJunxAoDWzeLIiaMvd2Ndeu3N0X+if0PY4yn1U
ePmuZv4nboyhde8lI7OHNc2jnYShjpIJppM6BnborgkaxVO9qxnuyVii3ZdI0c/vDcfv+p0eZvvB
zRzBPzzV7WSzhjJZ1tnLExmN6ktRdeIPtrkOtGHVWHxdnQUDu1Cpd63G1T7xdDF+zjPRZ0m7ZHKN
8T/hgEzdMqAM7an2R+VhehWnBDO563GoTQ9D7vuffLOc//R+KD45aqyW/eBPg5dEvZ+/8xrDz47g
ySECadWO2S4XnTcC0aIRuKPgjyyqnCzt4zkz7KPbVzI7ODVDpHjK+u7NUtlmRaST81Nq2zS/lEvd
HNdB6fwszCLL97pDMOpQVTqktcP05auzqjLfhbTKsGtFBO6pN/J0TGThe5/p73XDvjSyro7hZa5/
DOa8G41tCdd4tQz9GeNt1SVRZsibzuVSncxtZSE2gS5rtfPZM1FsGY16B8et/ALAAgzY1A/TEkeR
OXzLsrTFPEnV5nf8IobPAqwFEga9XX0TnvbbfYasnx9H84DuY1CwVlIWxcaxgG3mxWVaNH/mAgjR
rvP8Uu6naQmCpA1N8WBDB3i0YCUsybDk+YDpWu58gslND9IsxrB5SgfTH0CkTer7ugFMOI6W0e3X
TGGdaAc4DbqWHMwdTm9Dl4RBvnxqYOlQmmJZ6+H2pLCortDWRA8FFwMrXjsb4Uyatmj8+mpdg31o
zAEYnMAAvgBOFRFV1230qTZTLz32dbMx/gK34KXYCx3/xKsq20hUY1tyX86G/Yn2QN0i9joD0Bvr
2vnVyyh6A/sIumGg4bjEraxHhbel0I/OMjX3XpX3QexmHeAmUmT1oO1OP7l1tT7VomWvIhTm/wlT
6rh9vVJOEzsq+3YpKzRfRZeF7cFdsK2Lo2YcNLBK5EBjo5SuuHfayT0V2Zh/z2rCAu6IeV4lupza
p9518upQTpBcJtr89S1SPGvL+MftT0vTW98xHyyxx2j4P4yovReE+dHM9qoL5j/NtDpIakPsoZss
e8Kg2dfRG0gOabbTow6Olq36NnFSz1cJmp/Db0+lwovXxszzQ6mHQHLKsugPJO4OC1miiRGvNdky
kcAAc8xcC6xAmUHLP2PhTyu1RV7Ti66Fq2MLWMGQWFmXidiaVfSQZzmiKab2lkQLzK1i12nLL5MY
8991Y8/TLg1kqOlqG/5j5pg1598zXMXESXgUGKiaAlAisVYt3zl2R9U/rKE99ommZH6fGtDhDj2x
/zT6SxrtFplSHDdkIpteoR5D4NQFyrdQ9ci6vp92n223tldAOFn1sdNrJPaqBgAb4yYVPjToDUy7
YEnZk7U9LP1NBVvtt6MM9a4yFIY6nnTlnGRh2FTJXEbTstPVFrWYYujHJasL/6a0y+INUlXYV/TY
9YHn8LrpXYWDhD7qGpL/gShhvgtxhF8oCiy9r0fZRG+5wpeP2Ftw9+3cNpA75WmgbtrY4BLkG01E
XjPR7M3CFEPcZCZpB8e2PEAQR5jFvWFkTR0PXS2aZIZsQX6cloYjSrT/rdahfIdcGrd/y83xjMWV
ZLVv1kEtvyJrzI69r7yI8zIsH2tf13e5doaPpilJg0juM39Qbd+mcW0TYRP8JOQcS9ck+RtVhUxK
GIA78LvZ/yrCkhNmrp1zm5YyHHgCWp9x2hGUE0vMDf55Rj7VcWbX/hvucsUSBwjYNju3dEZzv1a1
bSdL3hIXO2fxvB0gHWBEAnUGmyMShQ+AgHDmCNI8rWJj1qli++XGfY8ohYybtp/4w2KKHmrB3I48
E+AqnM7RPB+ngZkh8zNB4VXiGvC7sb2xgJlPEQucUmJUKnqbvZLqsfqF/+2SIpWcWx+kbLInwxuj
L0FvkuQzQUwfS2yejnOep92hwyUTaSLftjo61I1R42Kz+AYbXhmMUHxVf5kic2ro3FXjDb6vuboR
S+F8lN0oHO4fVuHETWeDaYzGzlIHszVcAN0eGI0dUw3ED81ZpQ9uuFkq5y6TYrBIHlKX3LAEZp3a
zudDzqhmQIPMQAZ6gV42xobvVT9GW63djXJz472UJiJFPUD1J2sDiCReh4BaXPrAx2PQEfaNksbC
/A4FWKzHlnn8EBVNaybVEE7fetPK7nO8ZHRSdY5ob7gnW2UCpYJMYnDZqSgPpfu2c1PFbDDMrdtZ
G9Z8lMDu+liE8/gRmRSPX216AqMv7ZvfqqYsb2c/natEBYiVJkPbLJ9bQHtDnFu9P2ME7CxLko/d
NMTIwKQNjuNzle+tkUI8iRQ3mx1b1VIJo6TuZ165E2pFURGUMVnGMN9YBkCQOy4HgYhtZNO4Sk22
fN8WRd3HSP/YP6Gde5QgkUKsOmgbuZ9LxSZzMWqZYwQ/2ncZkMY6Rnkg/eGM1vBpbWS37BaKD8V7
2m4CnVxkt5t0NdA4D5eqi1OGlqBv2rb40Jdr9ABhgfy/+rqbDz1lkhuXbZT9HFon/c7Y05KJF7bm
lPip27AsMsJva+ZIvzrXo8LOTf+9RDCwi5XRVW+zxmQAq5W3fMdQCGX4yIIHnbh10887TeX1w/Ws
7vOmMGYcZuqRL8ZqjX9Q7ZMVHNIx3IK01ENcUb18l2Li8exeT3SX4QG8TZnHzAfbEMVPrmjLH9GI
vGcgINiirmy6itvE1M5xmbsE4XTx+MHzbCHaIrhjyJ4WU+oMb0A0eG5SqUb8xDyq++lmEVlDuAi8
xW3er8VuKA33iztyN0vcJZi/cKElkBGwwEmGhOf7KpNukWirmPIdZV6zvR+JpMiwCv3NW/y2ibHv
4W7p2avzDaIolY9RTMOyq7xIdPCXpvpLkRbzL2+UQDlKydUpBpxiPFCxe1xfx1akx6mV1hyP47Dw
mYXXFnuM5nvIC+AsB7Lior/KAhG6eAg600hI8OVtihkK0aar9A9jzoq72l768lFZQIFqQ/qfcoji
1aGZdQQZoW4i5w4B9KLZhb3MjmHaDdWOurMBwGLpqTnKCXmGeOm0k1Fnp7UCdmKP3Jyla3Os5SIS
M/W3hrHMSOM4s3S/Mc0Nq3jWa8EdkN6f2G9J+9tquMsQ+0CDqh0xOn27tE7xx/cHt9x5vSHeT7ZZ
qN22qe9qvFQo3FvfbBN4BTaWDmVAo60fQM/NVI8fQu2PXdLP82ImQEIM0p9Rjb+qdIWTFhlr7cVc
cpcbVUatFVNadU9ZqMMlCUoUKGKj64zvgqTxI138+lvlZCuqyyIaif1e7XEj9qm6LHexQsJfY0RJ
KZr+sxaBV2Crs3TBgbyvP5RmXXwHJtM+or8kv3X+agXHZbLaAd1Wl4tS7+uGjCHVWCf5KgPCvwQO
HEtuOFyOq9z9Po7d8NYpWDcucAT5tTSVFNy61zlFR6B0SDXkai8x22V+J/iz96IwIuPoS0t/TaWM
3qfTUEa71AB4xUloOzKzSwM//ksRinNgDaepTNc8McToAAcLV8/ezbMqnipq32Mkw+jbvPoucTxS
pUe8Q6Y+bpo0+o3mT1vFFINdt4+61BUHdBHCMnHCnICq01l+pmq07mf008fYbTwLN/bA6vtDbbbh
9yUt9Td3todbz9o06rBu1b8I1+yVcPBYMJKjIkqCGMxiixbAr0F74cMYrO2aIB5b/KA+itxYh4a6
hZQxBHQpRhAH9APa9JQ3K32kvjXX+VhGc0nL3izJHv7aBREXWkceS27my02Hx5gBKd4zrH3ei/4N
uBWtk2IIi5rE1NKCUkbG1y/bsRNxbytBOnP0HN4ZzWw+jXk3PkD5phhaXZnfUzRzXdO5yBQoiX7C
kHqyadgVq+FQF4L0E3HeoL+/l56dPZr4htwo267fz2vfG5hZYDsTp1a41Ls5zYMmXv+Po/NabhzH
wvATsYo53DJIshzbbbe7fcPqMCbBBJAEwfD0+2lv9mJqa0aWSOCcP8ZmHQiIiGOR1fXO27FgqQAu
M+5exH7d/TmMk3zalp4aevcSB0J2PJIlNfHuVqmKAcmzZVHem2cb+dnoZKPkdIrXFfB5VvYde+Oy
MrGuk8hot7OdrAZYrtIgJna18hX7RmjG+sm2km7MmOhq64QxEbYDH2Tw2tShM+Sdu5Cl6wFw7anv
hASeNNEm/4WdoaavMtHBXZ/E84+22crXdfPKModkcP+b+Wue2sTFTxg5XfxtE3rjM/bNzY3sRp8l
kqw+bRuWsnQuAbVTf0qq35o4xyrr5ai4Yao6HgvF1v6f661xnWslJdeKNt6RBsrDFioRFj+VXs+d
OgLQzCfn5rC76mM0z1bX9DV6QJ28qHBaOKAt+wDYiCZP5xZo61AcgbR4GGC8ndTuD/cqFxn6fOAy
/EmWC262uDP9N8t36kfqQbYQRG+TH9G+zH5mh2J7Wxu34vuq9vBqTdKKrsiPYwdiaak2Qm6rKLzS
Y759KbLZqH1AP/el/B1YpvJt4qx75CjMK7pb/qlgXaZ01637wGS2L+f+ZvVLEwHGk22D2p4nxtjP
IQkXcmog498T6uJqFvK5keRBLvEnvXXdm6FbgatiIyYVHWTMLtYe0rwkiWxqNm3pOoXfH32IpSqy
v0MIWtPdoNmt06R0w6cuKL0rQcOJm8amWj63Kuj/MMG5X16/wwXU9AhTTqc8gnxUGbU1E9vhTOdy
EPY9HlI1Iawu5ZbHa6V+C2/ZYyi0pJoJcUjCudBHNf0wYG0uw3vVqoJZAGgxWg5BYHRfj1+dPdoz
HFDZ/zVTxfHZgdnG+RpLizfv2PqXuXXqLxQ67NjuuJi3w5m3592v1188H95rSAndnxqUs023GXUo
0Zjl+NmTF/FYVbJyz0drqt87E2OcTc0OD5hELGPp0bryo1rN8OtoHfunGRz1fSIr6KfVz1N4XtEP
PuPXj34LUZWKWMS9bfIRBG7ID8vZzujSUBUyZLr/HajAf82EGP3shq3fMqKOWFyZVN1//Q7On5Mk
FfLMLbwkS+y1BOfZTvsW+iXxea1bIirxuf/tNCGaOUn3vkumLLC3bTsnEwgLY4vUPyCu3W9NlMjv
S1DLe2cUUXvRvW3XeUs2iJ+tXCZbqmvPpgXFpScx3Ve/eiutca/g4dzmY01qi2NzW6lwkHIK/hus
aAdOhfL5eYiFxM26E8oH2m5tVcD5rFcVrluE6iHSP5zKrUcOtcqLzgMR0nHKc4nkmb+OqIF9sR84
iDjeRClLmFflmC+khJwq9l7THwm5JK0T39eN7eMxf9tVtLEvaLacO09ta5DuEh4xVUm7xSmjh/kc
cQ0MKbaXGCyuYZZNO1iBIR2V8Ck20ZwwaY8AW0CZLDxYXuV2/80ADODZjo0Yc5q94eSjLXQyX1O6
nu/1hB0XmwhH42h1rMSHIlUlDQAK91yCnlZISbruZWlHKqvrtQ8ld65Mkqxqxum6usS78REb0+Q9
BeaP3dgnYUZZk/2j3Kbwa4a++D5UhhlDtzyfC0rfCZwwkD7H02wl9PV1w4erCStPNxGJd7N4xnun
yMV/HZGSqeEUK0jvDzjr+b9ldC3O+DleaEY9z9x1wZk+APXYusnCPjP204Mj0HNcCOAzfbEbWX4u
nB13TIZbf2oUGoqsC7X854uyITe97OKJ/NYQ6Jmqu4TVWZrlfZzXGpSVM7s+m0gvj4nWeMFpgTdf
9bjeNjYWxG/B3qqXXTjRQNLB5K0M/03/uCrHfWnNZotixKAl0ljO+1fTh969rKP9LVBO+9HzlAYk
HY/ry75502/ZjOGPAaIdBE2ErJuD1yzvHXJr+RDRmzOxEXUra+XoMjyb3mmAhIwJ2CU4SMX4pEBX
J+fSydgzLSBMsAce0L69S22jZorcPgQsmOaqgBUYIqacZmdytxEGt0U9OSU7l+OJq6L/j388UKOW
WvHm2PnE+freWK33EoOcMm4gxflvJQ30Y2ln6+fEZ3HSgQz/HV5odrAnsq3/i7TnQ6+wInsZioPm
qsG0VF7P6oYDcso8ESzbSVxY7joWTcnHgdXYwivWiME/2TU29n+dg1s59SG/NalzpWGSSRgoSeRi
o+dwQIamyXArQ1E+BZtvb5nZ++T7sI7beHGJ6t3Ppifl9QYu2OririxxReD2myk6b6g+BgudLPDF
BKRDjWIdZjaxr01e7/Wh7+2waspi844oyYchjHUqZhWtuUSKETOW6OEVx8beQMzvI1LsaOWLaJNp
/Q4QIeesSTo7/lfbXQArGNeTfZ0X5wjSiNuzzmblMZ7puOxaXibG9DPEEGUI88LiMIZq7POx78cd
/BTrRuE5g80CKCqbNK5kR+Bxoi52c15owzFIN7njPty9jAH/h+CW6qh8r7eLsG+2HyZadJKvXqRx
MIdQWamP+OJ45ucb3UyHMG65NrG659Luf5pp9S5J041/W26w+mJQ5raneN375hSOY/Lcm7lvc14W
IITGjcaaNSNsk0I6uEVTsQQMiAKAXZ1u16NzV61CRo8Ni8LfsvMprxuN90vqepd50znDkG6ks8gs
6fCqkDp3OF/B4DPZpMBhOjw7kXL1yx6I5fgJ6LHNjwcQeFj4jDF1WnZr9R8uvmo/O1B3/X1P5REr
wVJH/Q9JBql7ckaiMHJAQX+8Q1rcVCcTTbV88ndVbmm1HtFwtwKnT2yiPk3hvBcMwaDRYr/2nj87
Pzm22GgShQtBpGKdljDtBHfw02Z3InixEoJPvNRK9k0XmEe7N6aqMryzt15Oz9K9CcTaONjdvLfl
8U8KoMDfy828edY8aJpX3oa4q4XtFB5HXlOICr9fZjSV6Zy6Q++cxrha2E15fqBSnZUQN0F0sOb/
KUv/ShpVqO+T29D9Tm9IvP1tOmuZeYM5fNKW9ZHvaxbz9kT26sLRJu1mIqu387zHaNtCcWXb7dsM
e0QDkL6uNcmhJTd++FeGgUrOQPl9lXXxDD9SB1ViCriJ5Ee9JxZawPFw/3q7P2+vXRnOSyHXtk3o
SDaMqPMIk5v1jhTueVX7uD4SMGs5Z6sRkHoWbSryxDk3fm2eNdn0QpfENmi40FN3OOs/VTXgIG25
byvDS+J8Gf7l5gEIbmxPHiCmfo9qzqDzfgwsj3w/zrO0cZ9lCocCEy4xPF7mEC+iH1xrEJdFGQr2
iOtZHhxaFad/XCzxmsE8Dc6LVY6xl9WxSqwXnwFOEdZwLOYpKdcYipL3f/3myGVaH8GqI/+nQyBI
VMzb7MO0yN1dr80er/qRd8DRGVumIqdT80LkvsQlnxozB/ZfB557ymMBNH/nrV2n7oB1SRdAf88l
ovEjzJxbXBaXKdCqzoNQrPPZXZATpThXdvetAx6a075dbcAdGyg9G3e5DY9DNHMXdOyxc75OAwL1
jeyaPu1Igu5ShBL2ve2YBtBJeNOeucpPNKsRAanXBODt36F2OGa06bMuWFxL71SNJUmAFeeFeRiS
kecIivvYcs3oI783N/MEd5UgFmdbtsXKJZXSLR9zKZukQBMQblkptfl028P4WYIx+kh54HR4qbqo
0ae5PUK2iIS++sIdzKCzyae7Np9pKNyLkoQ5N6+1P+4fbdy7NmSlv4Rvwayc6JrArbIkkmuYedbA
B6f5Tr9P41bicKGmWmYGk+mWzXQ7H7nojKH8Vu9ab9dbrveeb4cvmgJXjcufFR74aWprWuVTsg7B
K/9yLkjJH/dj1uvs5IdeEuIt4PX/sUnNT4QgVfsFkq/+8MvbdUSzeGw/2PVmryeVrEwWwcq8CWNn
MebVYdWra1Np7sW2to4wRwFywH7ryFN7Bow6elc6jPzvPust6rtGE3CXAla2A2tDuRw/5G6PfUrx
YlxCLwwwvzJZyvJkG9tX7xARMz+MafrqHiADFcAstAZjht8Ki26rESKiO5uhsqvOMT+A4evqdGwl
aaM4JcIxV3T/oPMOYr09DUtkPQbIK+I74IRQpZayhXMfgH28L6YMAEtrBGFwqLPFCTYlA9Cc3/o0
JEUoD7Nu94jGn91egdA5fVmfdFSFfdoItsmrOgIygWkFdF5BZlkx+m4iW08nA0hqP5XzZ+078sjl
eogy68NDzVTlSV/kzYB+55fqeyZfD3qqSSOvG7rLJMVsPyctHspTb/rYfrTJu+MEN0AGcJrwJEw9
WAO8oGCEINSnK9dQn3kYD2rYpxlrT910gLwOyl/rySuRn38LbokcH62u6xoy2MDWFqop2Xt9lNfB
dxUK2+SLIWD4X6PLeIQs4BztmM/BbwBnbR700WYJO/sTkOXT4TqNyC2Er16hgzXRl6Hy5+WUoA+s
vy/TNjFO4IobTptFkrjqzC4vK23Mbz151PcTFddT7gp9wCqi88i92gmGh8hrpLrjlutRGm4CiETo
GaJwEp6hvd4T/U/wrjLMxBiXNbUwwfLVHzoUBAR0i3+nqolQJoMV5J9Szvy8Qn79xNu+/R83sSEC
tN69E1Cx5VIzBDzwRnFbvFPd5kdj7qrGKskSYiTeCEGG9EJd4J2GgejAN7JrkKxHdBH+1yzzdlwH
DsG1sFYRowLhyCMHX0HbrLxu7iv6CyntrG+Bv/+T3do1ZxynbZ9N8NhR7g5RaE6jD02PrWyzllGm
0dG01H/btjHqsSJW3BBXDETzgOZVmFPYyPFTT2ijwKgWAbKY2APxGUR7lpyIFXXss3tg0O/MMX2w
TfTmeQqS+gFX8VSd62k33kkCEoMSmBbedk4OZ0BmM3glBXZtS/P4qmPUPeEEKDiPth+lAa60Pt0s
b30UcPbJWawcJpkzQxlmQb+5O+VaE9vcYs1iOQ3tqM4asVWVeRRV1Q8upFmflwuO4UtMQBYq3H1o
95yq5UVl0t2dI9dVIJcMjoEbm2teePDa/mJlexBVjxt1QwSpD2sMspe09ZNGwomSqF4C/jDhHEUo
HO2d92SYfjXDVD0ZXMtoYQSf2yEQuD8d7FE/6noMn3Y+95AlZbywfVdCfqxb5/4mBKF99YNOfVal
06O8MId/vNyUN/Gj4xlAV7RLMyE2gN6KOr9YHulKguynaANVp56OuxkIxKKarprD5DgfmzX85whe
7FO3lXo40YMYBGdeRh0Xbh2Z7kRyBCIpLfddnV0rbLdziKJgzmZRRcEJQ9BcvpmFZTmffP92IQza
/uBf5kwPmoHV+U3nbBKcpbQcN5f1etQnFYdzctobykxel9KId7/xeXWFnMpfbZzMIBib731C96Dj
aogN+653AMNiq9bgc6qwkKQjCx5cMUMLrzwH048ZzK3Oynoav1Zqf/tcwA09gQi2yGpCHb0QDTAh
bogD05xg1zfeJLcu7dT2pEBvJBd7ICywCkHGe3t4r+WWvDd7qL5QDfvdo7/bAvFyj/PBNbLrs0jW
YGyBLRSetpFP9l0Ho6wvSLfoNtwMyPXbEt1ICybt5Vu4jvsfBy1OT9hkzM4aW3L8B0HXiAdKEbnw
yzCc/Xtv1/P8c0UvGZ1Kern881RzvlxdC4j3XB2zt+Tj7Bk0M+7aY0EtWWwaIKXtbhGR/k40L4+o
ZYXqs8fL9mdFef3NSkhyzoaKkBneSNqkL81GXEBej4aWEXWUtn9TZ3m0lqKJHc6lMub10KZnn54U
oTAahj7J3XiHO6qsTgPX1YKuAKVYbxFzrPt8Qci0rLllRvsFixFomazHiVxR9t361LMO/idNvEFO
7RFk9FTx6P1th22qUs/dDhcU02zjHaI/vgQGCZXOVIT0J6/WTp2Hm/Z/sV8gGQBE2/sfi9QrN/hi
uJMoooXVTvGGSPKRlTvXxQII2zy2shE/6rXt2nyUiWMXbbRM8mc0lkPIj+bBoni05OqL7Wh/JVmo
t//ockW4gxg/OJBUrebPrK2DNIVRLPqCUojKhCgIaFOPV9p48shtg2ebeXj919FD7KeLBz2XrfaM
g7gbrFqi8JpCcar9hmzZhMw90vk8pX6sLknXp2mdaNDlTGq9gv/t4E1Y4QZ4HYfneR57veJHFcdP
p27K4UzCL9lnyPZ8XZQ8qMC+KO3fm66yo8cxLCu0CpV2qmKrNRi6nVjhdbcWBVhUR2MHhzPdJlRC
MYOMKjgEIxXGc8DVyi5RJEHADHdDRyVMboa42nK0b3WNzEQBYxlVadpzVQw66MjI+rEPPZsUX9cv
24op1l0UNjKYfejffDM1NBFaSxsRBCc0RZ8Vv3J+LF00XQTk+u9jFsBnEdixYY6rWgYNUY9vxojE
3G315vwXznVYFhP497fmmBEZcVXWOCtUFN7oyX4psGWHWEq22s/hE4O3ETlNWGBpKP8jixBtzi1E
5+UI3b45J2VvR1eOT9PmjNueyxWhRjbi4LDRELHP16eKsTE+B/zwXzbf18h8qyNx7hAqd7/niaT8
lJEDTjoV0eBeoAWqK854a7nDVJq0Nx3MobKw39jvXSDI8VWGoOmpO8SAfHMTO9s952azZkGi4iK+
ecdSDaPgXAKCW/szi1GN269q6+6KcrndEGUGM8b0CKTtxBM+tI8OAtOeNxCUo8CwX16HaZ8ea83P
fzrCxf4OeWZek9hLPt3BhfWuZ25HG3za5uFBqGh/iSmx2lRDbNY5RJDjndpkg9wAhe9QhG0A4cso
ptdo9e01pzVnw9K5DCpONcK5FeHyvLoFqHsL6ecIF/04GL24b+k0mbDLObqCyAfX+hkNnrQehMcg
kCcjNHDm2y1xdW7tWsc3NBsgb3oskzBfOzt47NCA1a+7JNuooce6n5cMVYp47PTmDM/esU6QfPNe
J2fPEuKWpD87rzY+TML5LOFu38ZEVpiHbaX/26Ru1vsNDFg+M5Lst0yDuGQeHmxpn6FeGUf8UI/u
C8iU1IXFJq04XePmQ85r66de6QbT2wH+yzjVVmDDDOGb9eGMo2Ue9s6BnTswlwRPwF+dOdEmEPjv
luwOL0fWtQEdh8KLb1vKincD0VKdzwy2Im3XRlt8TSp5aVjQgK8hRu0Lgubkl4f6uznpxee5SZJu
Q8roefvfxSQ7d2A7Qj1XKGl4qEpdfVlqSswr0nGIVx9adXrx63hHRQpYtL4c3mI+EdS2E5JWlHvp
aI6wP/saMVRR6cSaSXXe5zmTW2RejqVxDYNsKX9pBqEK/4m0fu3KYljsAhdXU+L1Zn2L8YHovyGg
MFJyf9WYY+Shtu8HxSH2iwYwQjLhLr4/XsRquKAqFHHf3Gj3fXCQIPkYnM7+PSZT9MNDqb/c9rzx
V191TfLdLRvE4+7RN8nDaquqe9kO74ZYxSIezy6yWzS+HrdVplzI3m+HAFl6mKZxTB4cFcEv+Nq0
3wN8puGTpRe3OTMBlW7hthApNBUlxgLnssqJzTasxPbQBOBRxbqE5m/CVWuyuVaKo3qW9kAR7Miq
XzrODPZP/ttzgyaxT0OhFuQXA5vwyw6AJHOyvoYyZdLo6W5VR2dSZLET6ZhU0oHdb7c0A/Yuw9Si
DnqPJ4axW0PdUeosmnYJFCbdxcsqvneiq5ZxlUwXYawymwP3NsLiG8zlDvcNsI+G8lryCibZLsAw
s3bsY8n8osYhIwaZTxgnyp6+jq3x3Pqmj172YkrcwM0cYPFfol27NcUD6rnFEtWR/zhPkt/Rnwlv
fiTXAgm1Slw1v3VgtMdpp6Pk9jQmgHI4M5ouO8J56E4+UpUdKSbbTUOSB5oo7msuQRMGPx0F0JQx
6Tr9ubVmNd2vphVvzqT6OTNzs1v5sqHShZH10Cz74NfPBw0c1omy894rBlVV6ro6Y1Pf+7EyTKqe
QaPJV8P8OYh1fxoITSDia+wk6apbIxuWznmYGb2T/YofpOl+4niOLiSGLq+jVyMf2kalfq9B1H3B
RcZvtNMAiS9uifyeAtRH1w7a5w7n88s6SD0VG0wFCs9ld187BmE4b+juV99wCcFpEoHEbLROOis7
F/mzvczmtA6zlzwAUzpRvsT1/MnbMHKVAgFAjTsrrQ6SKfRXHxuDWWKfkMPtVRB/VVviVkUj5nbL
EMbN6pLUo/fVW8hbi7BDVMEiSece0bljo0L46Hb7s2AB+Nhm7ogbpx3OJ/8YW/vZ2TnnM2gMd7rz
xFIe5xbJ+i9UUpgg3L2P3xyaj6dnhUhPA1lFzgrOEpfyeYl3Duk5NsTYmS0OfteibaIzUAdsmaxm
cfWiPcHUQIJ9d+FS10hPo8ouoiCa+gJNK+K5GQ/m/cFkuaO0I2Dw2juJ803qWV7KQSJocseSP2oX
a8kgI23/Gkc9p6w3yfmX6S3XPkV1w/nO3s4hy4dkSWpFF46/HS6U960O5ymricfxCjuovfjSCwb8
AjeUr5hyhoBsqLKSEb4XhbKsCdf+79bFy8e+W+NytSJ7vWt1ZfzXWB/x7kMsi+OfrVZsPf7gQgWs
ZIn9mlDnB/cHB1eOwLwZcOWqMTkdS8D+BXa71f3JsTZHYGFYl5fasoZ/JH6wD++2PX1K0TXyhFQL
vXJjDNC+HJQMmM8H+4PqtLl+w4ezvrOh4Knb4j3J94N7E9WEZ+OumbiHd0b1P1QdrltuyYWDjIJs
5Fm2FyN/7lkxnxo0l++ECkC3+WM9/o3Qquk0bhN1H3mSFu24XABz5qMV90AfPD8k3m5zFtdu8Elx
ePNjF7GI0hnCpE6nHZkH3mtxmNTvaoEO60YePsR0z2yFU87MlZF2UIpjukbKsXqWC4Iy76R/aZI0
3vyjr+At0En8jRbczneRWQ981PYRTqfIRSielfbmjWePMa288fqJyAxERjFaNdMXCfbyr+BFrK96
wLYGmOi6XW6tHgfsYkl/4mJmpH3oeygNlPwj2hIUhQjoB5eFoOjm2JoLlVTbE8lJa/jn4JskZ4WJ
0b5Xkd/jkmoW15xqkSxeEa7e3l66aPNHvq+AM6I7Oo3jx9SbyFlryK9PNwbJmc4TuBBAeiU/yd7C
9MVP4YkcbvQmOFJ28sdWKK9SlOOdeDrsuRsLK4zRdjGR+D5frj9wNg+jKZfThFlmvsQWoDtU7oFq
dtIOGPOM9nXOaRSRCYqbHYmvYPzGuFdRI1aQ6O0iban1Uxut6jGK9FzlUa2r6CH0duePt5FdDLNq
Vv8MsLTt51kkq/rdztHsZsKgkb/e1GIqd5BeqjMQX2zy0KpweTFaxPFldtameTxGR/5lOd5fOc9a
ccZJIx6tOVzUed0qEdwjEk/eiKcSfwe97IScoXL2kQUPE/VfchA1KyUR3mkfGa5mVFWDYCtBdpph
NsCOBH1bATJJ1sQTiWnU+Y3C42pGiBcclGob7b9grHLEqXR180AM86GLmVG3fZrZME7D4pG7lVjj
xGlJBeIXJT5+c0V4aH4mfimefDaNLUeOqP+rQjv6qTxsV09xsk7ycky2/hZ1m9f+skEgjvejMmt/
ifVeaZ5RXCT5EI0mYURoo/muqSLuFg4/531zSL3NOr/jlGPY59jlBlzIFWVrmkmjdQb/bK2Lb+V4
FYZXAGzxJS1j/VXI+NjrFthEpINL/9vqBybEyKG74AJnFIoiqLuW8anZ6oJm1RvlFXsCgRLT7MME
ojDko41MF2+71/pF60RWAGp/RH+GrYa8cwxOIaaXsT3ybcBlWnSRQE9oiGHzLqGFguTcLIf7K1pQ
VOUOwuzubIdR+Sdc+ajTUi4kHsHHPeMaQWq1bMhibmk4aHl0P+z6LgD7PrXhvo0oHniWegxxw/RR
N8ZyoXluCYSTF6zbeQT7HDkU+vg3HmLvG/IK9w+nuglvWqq2OgE2jvV3p7YXhbafO1p/q9tVwuCg
Mi2Lpt/2lesnEO3FcSuXOTvcWS6RuQ8yt4DHf8qx9pezt7NqwWlVsn+sXUpU8PaVcnmx60DNuRl3
89CadkBvijiS1cmDCXzEeCFtZLHigPzvPUWzpK/Fsl0sB3g7BWF1Lq7qQhud14a7B9PG3OQEAg33
QTOM/jOdE/V0Cq0bDDObRLzwgYZPdMZ8P+kBT8a8tjs1kAJNy+q7V26QHsthNDJfIu1xxaxyn69N
JJO+SGwUai1+O7T4hJXHZ84421ysGgEr4ohk5nQELH9DoL4zPwejWz1W0zLopzU5jgUfZHSgXrCx
Q0BdaDwv84LV/gymX0avfKgB/BbrTpmtpe29lxJiN1OOYN2N6jopEeMNHMZJjWRwtxds5wb5wEPp
WkF0GjA93LctD/23yCY56cKejkCfHQsRXTg6Vvmza7cFPHSQ61eAEOG4Y+2atrMFzetdkcszaIZD
652Qunc8SI1oHxfprKhT0ci/4Z5C/cVzKrtXhs/kL5LHFt9wVC1jhqXLZWMlILR+C8e6+o3OKNpP
iijPgE2Cbj4cW37knsb+/2snSXke7x2Y+193VdOaoqdtHsGIJnGl6aE35HG189fm1qDcgEHo/kdC
A3mAxoFfWzC4Hyc7WNRxlbzKVd75QryIqm9waES8yj+4nQe8ACgDqscatXR8RVguvHxpsaMiloTG
zctdj/d95zVlBoIXf4yETrVnvINMMkvfNuoumpy2vjqukLRrUgyBQQeKifRMqs/BZkt472zq/Fl9
rLLlLXPdhlBL4tKoQQgGW+sCtDvunhHqkrYfbjvulN1V1TPVcZJb13RbAQngl0XfrEDcyvLid3rV
JYqUcV/LR14yJBa3Ze67XfnOcumOmMmljGKOiDDAqBRi9o3z2Zm5+hNPyfBh2SJsBxEwAIevs0aP
axseP8UUoJebAeWTrPdKWLektdlp3MbsLz3/Hb4VnAqCF1ixibRuNIjMRj4QFB7NG2vRe/gCi8Hx
QShkBa6XLhNKqyysXL89I8dp45Mr4t4/bxZkKZlcw3S2Y4G8dpx3T1z8sBT+yYjau+nHguZZ67WU
aNzaUD0f/SSGb7y/MrwrHWvd7jBSABd3/vJcRzhpM6lqg2CUL5FZnPgq11bO8khC0BZfEzUNT9WO
of0u2UkdQf7SHuwQYo9Rv5TN14HTdbqD3mR9ApJKhP3SW0GsUiLWWp+nrTm6vNd1IPMJGvXP3EPl
F9FsySkbIzAkRqyj+jbjC9h+j9qDIxNMbG1RIg4Jz8rAdl2UmSImR+oRvjyuSDweEf1MuR26zXA2
i2/WF+3INsTc1+0/opUcf/4TYR9jWPCm+1hulX22NbrXdDkq6AkiHzjYhwq/IjjUyM3Tt0hh0q0N
HT5o2cB7AM51yJVtK/yX1FE1ZZW71SKLp310ip5I67st4fjMUFsScxocbjhxf23T/D6b6gjhqWhX
kgxNjNZTtezvc1vG3yooHofRAUl/bvuaTm8HYRJ6Z1ljex6Ib8bV0QXzmgZlNP6GCoG2T4bEY4f1
a6SGfDkCzIK5sL0gJnfawvWiA6gmXHwBC4apuCA+p4pOzgT4f7cjpQG0GpCfMoK19gwYiLwuH6NV
WFnTztxtJcmP/t12ICi/BFsf/4NzwIwFHNRUhbeNm1ccst/feYuhEzFj7mns7NI5ewNZtAQqGP9t
RH8oH2Sy7vpajYH5wQt+a+gzS1X0iZT/PO3tX8h1BQ6y0drRhMUMz+GC4pNLI8b/pBrwdjuRGsYb
U11ytrb5mLKtKsv/kXZeu3EjYZu+oZ8AWSwWydPOVJYsxxPCYcycM69+H3qBXYtqdMO7mIMZwBhX
s+IX3jDva9Mkf2K7PxVgpH7TRHd3YAAXLhKV6frLPPVzzI9TxMID6QbUkj6oHmlSVYSHI5gXj8h9
cIjL69rZFP7MrWe6SDxsod7kxR4TDwv8S8VttBtDZOE3BLXT59612g9mZTRfx8yeTikyRdFNRZ36
1kYpbSGxDpBvUoxUwPHa6P9T0/LjuwoM3BcR1k5OaFkYJTBsLm62vF2NezStfCqa2K3YJ2fQnGQ3
mSHUIHdAeSN0ADscS4B+SDpolQMiwQnyJ4zCqq/I3YYv0ZRoX40up7GT2bwmd2hjpeaeQmVvbQG+
O3d2PEIkwXFHAoTSMfUzExuAROaL4bQ0QWntAbqnrg7C7r6RY/lDx/542HejRIgAQQU447ZTBOo4
4t/hUhEEcvTSTsolwePt2ZAsuZ8asHgRvBm/U8gM+darBZo5pkUjxlc7m6vPSibYTplGEX5vufXG
fUr9+UelgfjaADIOxiOq9Pp3tgTKoaQpOnmRPYyPCEzIRTFvtiQ+InWS7Bu3a5onfF5qQNXmbPxU
1ZyTjdCHy3eFjZr2Lpjt8kOE+o+5r8oueIqQkPrFY26rndalkyCRNkyQtXma/sjp1I1A0CubvGYe
JCg7M6GlVfcFcKLZJJifSzirYGOdxDrZguRsG4K7p3gk0GDeqBp9iq0wQjoacgxcNCoi5IxaGjTd
MQmK3ueZH9QXnNgH+C1mZj0GdkAuZMSu+aX3bSGOXWGPz3GUBumtArjyW9l99KXRSs5yxtn6UyKd
ux2Kd5m9RRop/GQXRdyfqmiGr2EHtnvSXFMMD/DD8Pnq3bEDTykic7pxFKhTgseeakiR4GG6SdpR
fZ2GEZjA2Lmtf0xoS98akPaiQ4l7ik5o1CxlYwiR8jhr83TXVe3QeQIKnrtTCUkrjMPBtW/pkjYZ
h7DiV2hdQSEanmac0ANFU2JnGW1cPuSBj8QFu1f/mHBb5EcgW3g9aWYyNS+J6uKnpJnmnwZsB280
YFUufXIM6du+qAJc4ydrhpzkULB2feWKrSyJArxcVVIHiqKhOSejMAmOFtoMNOUtWQS7URJfHqnI
h8a3sRmH10L2WnOA1Kju5zbI6qNCEuJr1JFZUF4tsxcAnfmwGSwmjm2AUsGWFxO1jcFX80uRdta0
oZAwgd6tNXTYAkOBZum0iZSHbH8KTgE1yr3QRzr8cZQZksClr361wiFJaIEWtJt2UKMk25n956zL
TO1gQiD4qaepqTw5CPO/bi6tjNKK0p/8OcmA3BdO92WxkAYsAvGfUEHmrnUzA7TE6h3VkMcc7Sqg
zDSTupup7K35ANk8f3IogPNqoED6fYBAT9HcsZrvrspCzesor32o4CfEGyjR0UMLijimB1TKJ4NS
OLtsMukFiKmI/Hv4hxE8z6R2HxsjTccjvExMeMXSkQFBU33QjJbClJ4LN9xbbVpxfLS67R7dIRiD
/TSkWIk1KL8XJ64nIi43MzD0ZTumWAeNTpKyn2y0RKIc7EgY0B3jJmod81gKaYHf+VMhyhZmKLUN
nqntBL/71irGnh2XgWIicArpxKDh0gENNOhZ/Ujq0H2Med5Qh+Eh+aagd9U3UegHYq+NNvUHChKD
ubfRGIl2UG/tF+HPBpB3swwz7Cpq+6kNK275piPI07IKdiySOOD2KFzQkNvQTwjM3Zz4JfU1UdoH
nb4UGKc8NK1tR++F+qOuFy8EaQRyQ6EbUN0arqnjbJnTY2pwh276iTbaYMXREkLX1JvnXsVUxooo
3EYjOOBN72OmdGuWetosdBRCyR/kNLaNIoglHpln3hLL0nEMg08/PUv0uD77RdUgvhCa4PDniBvk
gGpXW9/oZDAvwWAn0PCtMgIiBKGq3xQxcPR7yg4UwoKikZ98J/Gf2mD273U6Nf6tLNRsb9Hc0Ia9
6w5GtpknQ023ZSDRTxtbPfuN+2D5VQs7/9MEeHT2EhS5ftP8iDA0y4FAbKgq9qiCVyG1McN3szvk
obl0TdmHP9AzCu0jonKYJU5TOinSH2QRPM0uq0c/rAwq8IrEa2/VtPpYhjCHx2Qp3zzZGiB6+Phq
Bs1YVzU9iMIxdjLPqm2C2aB1oi1GqwJ0TOzv5Gw7gNdAOuO9kaRd/gLnoXua4q5/NrOi4ZoG0N6A
xg/Hz7Vc8hP4I/0NWgzAxpwks4db7jhf/8BuhEihJjPvgaxZlrEPfIolEEHBr21ITBfhfb0dbn1n
BCtpaRZqmTTvsq1yAkMPNgkWS/9VdNgXyBpM4w1F+/5rZzggwMlT6pewLYHso4ZzW4CSsvb+RAsO
3aYAPppvBtGvoOqMcQdkHOmXRTNDbGYgH/7Bou7SIhhgup8tX4SfkGovPiRjxMGJZN6eJlXoOm2Y
UN5C0AnEJmbTIP1PvBPvrcREVWKKdPdYuLF5R1e2zXHjpsz9mHcpmBwK1dZr6zp9syk7s+YgAP/x
KScEvJiS8LF5mP2ocjcBYlXWtjHyhcUdENfstcCIv6gmruZDRaOle+Knji81jxPC/FrlUkFVltnu
Z+gG4Cl5uxTTZdHhzOTcfELyie5Pmjrlz8bt7XpjBMrhqUg7mBuAOMCMyLoFCRgs5gjb2PSz6Fjr
I0gfRHGw7qAaZDYPYnajV0r9ynpgI6ZohgrV+XujsnjTKP7TOg860NYULa0q2OvJgCIM/2tf7ZE/
Rrcgtmek8OAzIvLP3MK5onxE4RVpBzve1f3QxocGSduQBCvsH4To9UVEwAnv59nUnA+BL6fXbDmM
lCdistyycNWrDgIEeQOrTG6D2klNFHbc5ktP03M8ZnDsHzIeBOzUcmxhA9pOBU9DN3xrkYb+D8UE
eSe1TCJtZDu+sw0kIOobmGw6Cs5lMXqoE1k3dY3l4gZiC6iImciK/Uqeb30zKIh+NkBoEjaBOaKg
CX3T/qBEapb7vu4VSjc8yNsGkpGHEEVfHfmzMNk0wwj5JhWq1HcmzKLs4Mhu+pbaA5XtuQ/dYCfI
gLNvFGWdPRTfpaRj1sTNpHeaeQJQ2N30Zk8dSXMqi7jEttzvdM9ECgnfCJf3AXVo+BLpYL6ixKZ/
GBuR/tTYJ1+bbCzuQxlMC23E5wa1/Cn/CVFfXxjKBuUyFxG7/8JMw8yO/osaNxPv163LTp9uU5ml
T1oSJ9Z2BhccbywbqMEXlDEC2G74EMNOQ56Zuv1Mpsg7Q7N5147l8DLG8dy+FLTr4E25dfspoyYJ
NBQf2C8gLAbnCHzMrEAB5dyUmELa1qaqSDxPg15ozTca43q+FUNUlXfUNYqbgvhqPtbAYsQ+1AMN
SgMQLkR6sjF8Jg4R34zAJ/rMZ2AjYLZbMHCzHlctcjo4P2wq+koFZWWzjI/z7E4wyvKU4LlUusue
C3NJmMwFOB4yUjhugaIxykdgrskDZJo6vhvK1AIKpGeArpLAzEELxzLYW9SSS0LIfumDVqgwPqOC
BnXdMiIn90DJKHMLLsv/jgJXED+VnVXHB6wwRL6vhTsAynRE9YCBc1VtjEjnV0O0EeJGOMC/QWk7
6TE1sjS8oUBaELdhT9SDymom/UvrlNovsvGc2R0K+3lSmQR6OcW12iAb2UUfKqBfBzMYp26fipGM
fxZ9AwDW9IsDqLr4yUDpCKmooijnh6iqTGxnodpgAAf6Nsge/gdkoNLaqB085fThDfKcpX3fi8h3
N7M9jcbuf4Rv1hJQbObNfo9TlpHlZY7kjszT/YAq8HgAha4X/FUzoIQiLqdTWU+5vU87XqypY+Eg
TiTDFXXPM0KiigAHeU3UXclRlj//SxqX5udEo6fsPASj9a1hFSa4EPC7gjzzmjj0IrS5EhJFJIQa
q0KKkn9WQqLxohYKo6fzOmQSdj6iR/tICedhQhxmS4XI/qb5M/mESxxITxvsWUE0DhEwNq9Ijp8T
irRNrONpC9nYMq0kQTW2NOUyvfMae24PHXqYyGRH/fGy6OYZDUxlIw7nCHNxdTBXcpRaQBl3Ig3x
Or/+wAIGn00Q5ktvUfOoH5BEVSmE7MuDGmdnGQF8Azwz5kFrT5McCuTgU3T0hr43noAxOEcpDG0r
acgciLpQLgJfs88aNe/KIak2mJu623IorpnynttayHb9nx+yaJL+tbVQW6rtWjHJfZahvgfMynGM
6Ba6aH93+ZvPLidwDQyhFmH3dwqvalSpLevOU/SPj6ZjWg8K2bgrmtVnR7GlzWyZJsC21XL24FM6
A4SoJ3BnpTolrVMx1Nb+8rec3TR/jbJSxjbbQIHCGjuvhBTt4VAR7B26Q59R4spv4hogJTFff+U8
nFkqLH90TEwN3cZXePVpGMi7FBpl59noIe6tcmofumTwEW+D9nf5+87MIlhQUDUKuBJq9SsB9A6x
JfAgcedhVCfgz7bKOQCVpHn+r+MIdoNu4n5jIEW7vmzCnOscEAu7L27Mh2IWQEXnMbiyJ97r6jIK
YaQpbTiS7xRnEWsEF26x83zkFg9OUYmPvjtq480cxcKjDuiLK9bsy/q/vUTxo8JSkrvLRkB+vdcF
Vic2ekSNR4jQfQot0gwtTpP9mKsASeVF6z9RBepvvhBXhG//GHWsxrYxTXAVmuPSwRZndaLpukAE
i2av7TVleAlAX6SXpOaSAJe5KLzeBnfo1R3x2ImugKpIUwzrputgJxwS3a3Iq3w4xfTo0W2xUnvK
tlAifOuUQ6cFRJChA0qn1XGDm8y26MKXwLs3KZT8bI8dFAjZDM0TkILpLF/tejbLK9fn++2JyjUP
gwQxI/GuWbkPGm5aRFEkJi90EvWKUBQ4hjnUny9vzvfnbRll2S/c0Jgjrc5bnWiJpKcx0apCZiDU
hhZyYSi8oZyb4+Whzn4QznWOK5FQRJbp7ZrpUFVnJ7AZCr/sfSKpzC7QwSun+twHYXKBg5yppKLQ
/nYUBKTcunYlJoOAibZTYyF9MJPUwVm45jZ45gBQ2dSprZL12HTl3g4FtjmHt+iMXkCCVGzSbEAf
qhsWSSMEDEV4h8xq+H1wO2C3ItWm8MrFsvz9q0PgMLwhbSir9AVWFxjV1DjrZDV6lEs0SogZ/dpi
AKZHxeG2qvR4p8zimgn5mfl1qABaOJVxzeDc/PajS7+MYrutJy/WIiw91JDu7bob9iayN/++lAy1
+CRIHDwwknw7VKBiROQT9mYsxy9SjB3sLnq9ypTZlZHOzuRfI602TVtpSMh02eS1BKEvYLfUQ+4W
E9QY0XsVKif0ZB11uHwezg7q0k00MdLRiTjefh58OBJoB0JHA3jjBycm+JmVJC9OLoz7zOjE94nO
64/Lg55bPsmbJ5lU6ehrvXBoawFNnWTwAjguN1UGx0qTMB4oUddXJvXcUI4SEiyeawgUCd9+H9rT
pKhDOXqDRBR8kBXko6j/rxsH98pLdGYmAU/oFm0P3gI8qN6OVE2yyHtDDV7c9O0TKqLmYcI85COt
3erO8QPgi5H+8/JEnh0TqyA4Z7yBIDPfjhlNVBSNpT3aAwvO6Po26W2KxPwuGhFOQiNAR/5nAk0u
T5cHfv/Qm4bBe4Afra4Wg4+3A4OFyxN0kSoePSuEPk2zPcUD41eRdcV/JiIlwZV1fH9vM6DULd5Z
jD7U2jSr5uANoWgqtOy1hpwRLbksiZora3h+FEJagmfB3b3aLUaTo+44tpWXFSPwERfY/rMbK3Hl
Y95vSj4GL1qHp1W8XzaD0qns/bb26gE9M9A7zXxU1BOHXYh68e/LS3VmMLW83rhyIelrOaulors1
2VUUth6CO9pti/3gIRz97GHSy2uGS8sWf/sWmEhwEg0pYzFVWDtzuYNl0VDwG68sm6r9hV4zWZTo
pvQBgUJQ0z3Nx/4Gko//hINRSqZr8NRf/twzS4gIEsePtx0zuHVaggLk7CeUVD3LD7s7ve2Au8A3
+nR5lHOTSrTiks3hH2StXz0nmgvspYrOCzMRHvw5+w5zN9vbErTx5ZHOnLTlbGP2bZO8ivX30FwY
QmO0a0/Fs37sRieIqWEjBk3Pue+OSK62/245TU6Ika9OCsTTt34TygIzBRNpAk+vtfGJ1wBVITW7
twJi7uHy1/0JIFdbhgecd4cjveBXlxvur6wYpl8IDgZRJAn3M7tZDOtqOubQczawKuRNY9XFf1Bj
h++YEYg996D+KpD5vnKfnVlPNowQWJCYxG3rFwlk8ygqseAWwPS+ol1Lm9KJGu00ZcDrL3/zmRV1
TQSHuc5wReIZfPvJtp2lqouizotAd91qQ2l99Ksug/DXUChCBhKPmN2/DikBkHN1SgAqGAmt7gCQ
OnmeRnHjYTGBkoOl9vRem52O7Pk2H2CsXx7u/RlkOEwYMVfRaSPaq0hmHih3ha1Te6ERdh6CF8VR
41uvjPJ+zRiFsHcxLNOp1a3mMQVXLP3Br72odecH5HacYxq4gKsXqZfLH7QeipXSbUWtjpdH4Zq1
ehe0SqLc32k00Ou+umkKswGpaheHwIr+NWD5MxSH3XTQHHTfWTbSgAFFVqe6h5NIfiJo+QJxcFhY
WcGV+Vuv0nqkZZ/+dfQMBBySpC0wqAjL4TB0vtpJDfmOy1O3fhOWUaDQ6KTpBlnXOj/p48ngpegM
zyAaQXHVUp9M07U9YnZ737dGvEcV0r3HM6XZj2gcXjlsZz4Spy6Ts20Qp5CKvf3IBKtkvIuQjBSA
Lm5yzelO0UI2uPyR6yPNRxIO2QBeIDo6FHLejoKYl5IRN4uXJxbc9AweaoSMJz4yEahu7GD+0dln
Ge9/xyiCPQkN5+143awRDfma7tEY1PttNifxl7q20aO7/F1n9j0zRxzkgJLR370EPWifScuVgL2C
hyus6XhGY6mlkAvHBn2DK8OdWSyQp0wg5TAXOtjqMbCKCtw4/APSZgsSUhXHdyyu7V3+KHOZnb/f
HGaPi560Q+g2Rnjri0O0KiaZBYXHiW/cT1GRhxQ4ZNG8VqUGBszB3S2iphKEh1w2E+4XlRA8tzMq
meBXe7HVgshA8MTp7OgQuHp9Ym8bzbZ2XBDO1RxOuCBwrUJLp5/3XNR5q+0Q1FFPM1gdSjepZsqD
GpLI/Yow84QaSil68NfwCQRNMYxObkZfT7otCjJ5uMWlRwc7DuJzuvL+nltgB6c2Q6fnYVOweLuR
xkCgO4NqqRfqTuzN8A03sZYWFBMgm12e9jNnhLIp046V+5lSUhwjZIGe/IxsVth/tnGw8aCjDbtO
duV/49RfcVte3pjVIpu0DkwOylIfWScMTj10+awzHDZ96ArNQfYbo0nnY4BTxRbxW/GItgfOzxl+
JZc/9E/w925oi1SFjIUy6Pq1zdIgbqoKuBW13cC6LXMZfQEP4b70mmMtXqsOmnZhFzzOnVZ9EVlX
HcD1q9fKL8TnASWEx56S4f7yrzqz0n/qvyDUmZR35fpsNIwgSiQ2qBC0T0HdNjfofhQfQdDFVybg
/FC0tui+qqWu93ZTuXJGykBTrHSroxlZ1KB1rCi/LzQAJv8PX7VU6QVFIO731cOc9aLCV53XEiET
uEuIZLe7VAvDFxjn7dPlsc5sYHPJnxQlbonR9OqzqokQJG6c2QMfMCefAmK7jyNggvsuRRTopxCT
duXxOjsiTMal8mTyr9WIoZZFgZHks2cMpQ3HHklJUG84vXQBddg0uOZMvS4ncDHyTpoWXQKitnf5
W9NrpV0l7eQlYSB2o4D12JcgqYBnZCBFg5+6a6p/jLz/jMme5CIm4qH9uNosITjOLLC4gHO7eAEc
Ap8TCPCxGNLo/3Oo5fn5K+BpC/rXQe9M3iycONrnmA88ZwnYoI2W6mK6sjXPTqaFtaytTDwN1zEB
UsHKCYGBeG4zGLcDAv/HTqbp7wU8fwrmsvyELm55ZY+eO3oCFpekh01baf20LaC8cuioVlqQjh5G
BAaPbVlHyCHB4b58HM5dsJTtHQaTjrLXpzxuanjeuTtC0xc0KYKiOkFTNKBLJih/DUQ/2GLhUgoA
90qV5trIy7H5ex0RP421KecjQSZuq8wG/eROiIqOuXuSo9H96sMGTEGtivzK0Ma5sZceLocNa1tn
/axUVtnTgE9Y1b6uC17y1u9BNE5Rv0MmOHa2WI2E4y4nLRq2CoixN8FrjZHg990bdLQcY6NDAAi3
Ti4DJK5hR6OuNo2+s6mtqsGsaBYDvOgB3Z/95QU7tzeoAhH80JeQ7yLxLMx8Y0LuzKtSJz0Mrmbv
kA5IiR5158reP3dxEVDogjiOe2udL+k9Es9ymGevr6vpEBRhc8Iup9jpwTTfhWExHS9/2rmzhlQg
bUCCfItS79sdARzYDALEX73e9V1xkJ3Z3YNt8YOn3iyE42X+oiphJE37cnngP/2i9VsPYgT6AU89
kfJqZBXwzukIXHiFNooSbYlIfq9dXGC81q6c+ijBQTgHnLqSaD/USYi6QQX9BZzlaH0ZkE3IH2Gd
JAJp+Qg6k1/IwdmVU4RUvIO8QHJo4H7rp6Lq448ZSmiLVo5fdhA4wjq4AYM/f4yrXgejNFkKCCno
NfmtDaBjb+EktT/ndp7Ri3CACO1gz1Sv0xDbIJqdagSV36F4d4tqjolv0OWJObMDqNaiEebymhBl
r671Mc4bBWd3JJTvFhmz0ki12zgJh2/AbeP00HRdVB3+fUzDpkRGnZ+S/zruKvGUCPtWowJfwK3f
VWU+se24GfYAXn0DsmpP0eP/ZUw60NJyTUq6qwCkDqgOjzVjTtL2WQQDQHPL3XCwtHH80OvulQ23
vFGr/QbggqdSNym/09d4u9MRKDR7HxF6L8jwbtj4LTY2Wwvh7mvAmTNHSlKbtkiRlCIuWC2gi0Is
xLNs9CRqDyEKE7qhoe2T4VaKVmuCzH84z3dxM8XfL8/omWtKSiSWiZ/5F03ht184D3GjdIvenkBm
HHsIFU3uHsses9/3whJX2pfn9il71LCkgdwN9bi3o8lsRLMWIpVXtXOHtlGLEKiMNDHu7HZGr0Qh
YH7lHj7zhNDCsNiiJK8UeVZbxinCoDXDagaRhKrmfZss9GAVJgrIY/Zdadq9ndvmuM2d1r/yZi+7
Y717aJcu4b9h4Qm8Gho1tFxvSE897pTqxOWf7rMWgF7tyNjDUVaeFLZVu7yOtXlT9lV9ZbbPra1y
Sa4xKjCp3a12LyXgjODc4FZo82cHKyEPw4MfMy4sx8ubyDg3ko2G+FL7cYm/lj//K0ZIDFS18qBi
XQmTxGMYWxRVIR5o+Q6VHjoiG3fOynvT7uAG4/mSf6uaKj8B0nI+6VlugkKE2fiDU1CpmwjcSush
rUwd6fLvPHOcea5wDZGCKIry2NufCUaltd1snD0Zwt0UXYsSeAML+cooy2FdrTt8Gdj11BWpcq+j
Fk0YOAgiC+kZvPrp0e+zrrwFdh3cdPgDQVTuh9qEV2PEtzZGnKg9Bfn8lTpugTvpmEBtAUCfH3U7
AvRvQyj+1eggu1FSFiYmJ7Ow2y2KYqj5odcDxYQUE6svP5uge8SuG9s/lNYgaosktC5uyQ/T6eQ0
FabLStrJgJBpZqMSXLYTixQlJQL8LZf1XT9N8Y9RhuWzjILgtyhV1u78wQhg7/oYsG0xK8WoBqX8
+sZElS7YZZqachxyBnFj6k2Wf708k+/ghKQriuq9sWSC9CLXSWCKYCxiCYFFGt1F4idRQTn81yH2
8xl+ddg86bKR5LxRr4bbqhtRDM1ZmHBLIW36bQMSz648QGc2OhV9jhL1OYLSdTfBMRC4TCtDemYB
6n0TWMZHsnz5hPfg+OHyx5+5K8kJ6Xc55KN8+nKx/XWmdLfOh6K08NbUuFuQcmsrpHRiG4/hoIU3
+kKbIfz3hIYyCjVIYDQMub4sgzkSEdL/JmoQmVInwgY3OgwCD5ovkzTsa9225bytDooDKshCQG/J
9NchRNhMNBdnw/QyEw63CWvhWCssAFBezz4D3x4OmV4+X57WM+8B+4nisZL0Mow1WIjU0e7bPJR0
tW3wpwgdCazFnWx4qiuX6LnqKVMFc3ILBTq4Bng+cwFhSA/YEegOV7K7WtMhm+Hc47cIKhWFbqhO
yGchqf7v1xwPOchAOqUQSdZIuSHCOyWZcuUlnTXgTWljsx0a1/zuzxwFZ0EELZBNWvjrqnjcWq4v
Cci8Efn7nYuWF1ZrrbY3CzqHl9fsXd+Se4Ac0EKqynUNZm+Z17/OAjh8mLtYNHt1b8MuV5l1J502
2keaNZ/syZ6oFGftF9n15i7UnHg343tyZVbPnMcFccLKUbjll6x+g4KDgKZUbHsWtKPPaWy1iJob
/qFwBuszPuHBtcbwua8GVCyXup4AHOssv+ivr3aaVJWQfdQS7eYY2lvQZeYciqZrlTt6Sfj2Tdjj
JMOICmsQDZgzzvaVC+/sVztE+YSI/Jj1cUkmfRrDVLeR5nTlIYGVu8UtB70qIAW7wrTjayn/mSPi
6hStBXf+gt9eYSAhvqcq9jvbg/MUOwiEuAlKtTLftQ7WJnYpF9trJ3oB+IBwlKM32NpT75+suN70
lHx36M87xwgNmk+XN+G5H0bdU+IjJVCJ0VfBg1EgQT/omsXZdeSLTYi7sbo+uPL9Z65EZvr/jrK6
ISwEkjBDj7C7SJB65dn7hi+9+DwO8nuPAPBNM7TmlTD1T6NndQ3z0NCxprMLkcZd7Wyk6QnZHV7Z
ss46bVPaWlcfinwssUPBEXjTYuMCTydFNOAxR88CrlKJwNC9iNEUvkv0tv+KWOt0wuXG779GqSbx
exA5AjwTSimIhIDUQmIRum6wrYchefHVgJtRInq1pT66sOW1dPxED0fDATEIGgt3PquxdxGIlWOY
tGiwmVj/wjhExh/LmDo2/B3OJJb/4vgjuKTCXOqKAVD8YNcMaDsgsmvJay3cswfSpNQHHxWCgy7F
2wNpI46FjnSjKIUVk3uIY4K3Y13ZengyEjxfN00tXW1jTJF9MlQ3IcAgQL9CyAp9dby8Hc9cv0tr
h90IhQQw9uqcuFFnLK4vypvpNOxjFWCPFgvMvdxMv3IHnHkyGYrK+AI1XzqGbz87sRJoRo7g1Qqi
8FcCxwnd4hJ/wqCe7iG+jacOHYIbWvrWtVCav3m9MxdUA+UzLgWar6uRM6Q/42lWXjMj/pZbot/K
MbrWKzs3lfRAyRKJsrD9Wu1/5BenJHJsyxvmEbPEwMi42WLzM0K1H/990bjZoDQ4wKWIIN9+D24Z
eMSYGS+zi99zkkTFdyC35n3UAqe4PNS5i4RaMYbSS7BKI/DtUFqOwmBZsj+y0TZvAkurXlWWibuI
pPtOjMit26q+Eludm0iX7Ir6DIeDK/DtmEGM6FqMG6lnm0Fn7zWCsGwbWX25R18lvpIcnB+MvAA0
NkGrWB1GWbtVhn2P5UW4mXMzFIt+uRGfkHiSVw7A+6FIW3UCRgh5hMfmahtOUWQlsudSdkU631b1
hFy1b80fyjm8Vstdpujtjl8yZBNTCgq6hBqrodB7SLhUheVZ8OxhR/PIZ4geHi5vDvX+SBvLNQZG
dwGevSveuX3oh6KLTW8IrMo9jnQtxLPVFUN4i/FznmLL53a3y776lWNTgXoxzypiYU3yioWh/upK
cIXbOosrZKuMWNA2R67NRvYVLzW8FprWqHex3zqfRlvBPTdCkf+e4TZ86Evw+Qe/UJIK5ej7P1UK
l3GjWWHwEaZYkd05qKE5m7ij9riBZKEZW6f31c+0SyzzGCES+NO20FpAJVuz/sOp1/xZY9z3iK+q
86NFXbfYksL2E7x0UWJ8WNnNMXTLzn6Fa0aJK5nnqn9pxjTObxMcGp7n3BqSg9+X8y8cFOvs5BeI
9++mAUgQcpqVeB1gx4NBqkD5bkF25caBmhzOLzLNB3MTIBPwM038sN8XU9yiFELAfJ+UmsJEL6ta
/QYfRjQBDT3TN529yKmnyuzUlWf8TLJM450n3F4SRiocqwMRtbqOa0JiekTBODQic+UGP/Qq5DXE
oNqQ931pDuAokhhDy1C5KXqcwh6eeLKMz7NTuvWViOlPSLzazABnSCMNNrNhr9PJvu0H1CJ1GhNZ
+MHBjRmZjxhBMvSsx/remex2j78z0hcxratCk+4ulGGM5JBp0mPSEA+iqvx6eesbyzSsfxSFcphZ
5BI0YFd38JwVyEqmhfBkOnUJsiGOlt9FOXoc7DY3+GzPYFhOYx6hyNIgfB5vM1eftRu4OW16k5XZ
GB9klOFReeWHLTfy+ofRVCbQB+RNqXL1w2h/gTOdCuSqwqLoUSXzy3ifTkPl3k+u3n2fNTeZNn2T
OMUWOUcdPwAaWXitSHzEPomsHfWThtaTuTNxyi2RhWjb77Tnp8cyMvpfl3/tmXtKgOtxFlQ10cc6
G7Iw98QStTZplmf6hwTH0nE7mQg5XpkV9/2kUIAHWQz0l9HU6hnrO4hYTqibnj7k7te0DzBwAMT5
aBKqom2DXU2GxPOAANHYpIgeVVgpGFeAAe+fUl4XUP+Ij1A+BCvIb/wrD9PgfiMTVHEn8x8fWFIH
tdhMIDeCYnyAtO3knlJgkVdSgXNTzENAVwdwvAH++e2wUYmKU9POFL/mXmDBm8U3JA7iyiE987YJ
aQIHwGDLpI+9mmA/hckPJ0V6dAGwiUc1xf3ZuWXwLEFIx4d/3jUkGoSSFKThnq2vKKL6fswRxfaK
MrO8CUOQ57mNgyt17zMTR/JoU+Ol9wrYYfVJ1eDkMQq6pkdYGdz4OhI3kLmqh8vfsvwtq+MKcgO0
nnAp9ZIRvF2efG5t3xyqwcsj33d/u4NQyQ5egUT9suEA3uf0rK+MeWYnSrgMEI0JDt73w/NZjY5d
QP8yKrP5NugLOgW5kY2NzM6uRDvwbipw8rv8oebyJasvxajAovgB/4SC3XJG/9r/jYltdTSavdcn
WJrcZ6ICK4c0P70T4Ez1E9ODkxVWo+0iIBvQ40bxy9oHVhOWi0g83JyhDHEOibIsNnYBiorB4wi7
+OMQzfS5FqDGvZ1WOb4FSVgar2FAyLMBjL94LidcuN9NzFWSryVP1XetDY3ilHBhNAC5RGQfhjRB
KDYjug5eUqfP1CYsrpMzz809ewpcJuUfnZV/Owt26Jq2rNrWi2Nz+uBj6IJRCMKCwFlacRipX2ON
YlTDy+XZP7PNltYcaH36c/Bul/P71+SHeYWAmwS/bkCiekoD1M/RBbK3UF6dZy6r9sqFu9wq68Wm
RkkvkgR3IYm+HY8SWEcADZAcW1XreciN5ifCXeEW1QSER+t2/gnQptqi/pRf2Wdnji25JXeQRerA
TK+2mVWKpvRreqCdbJBBQ2TsaAXWeLw8n8aZCWUETtFyO6AZtoqwq9mJh6pUcNSiDsmS1vL15qRi
Q3iqHFTAhi2SeYNZkabtUmSI5lurYU986DAhTTY4KvvtrzrAIODARdcjbiZqAe6n0IaPAjtqeeX3
ntl23Jb01Rbu0ntCEfYieBfXMU085B5oD6vyaUpTxPf71ky6TVT7qVeMberuLs/TuXG5osETAHkW
Yg0qKWMT4RhE/j2tsMtT2rXRs6wLPIH7xHjkmWwQZK2jT5cHPbM2f2rjVP4WeuS6v9/3I4rqC3/Q
dOYShUQddyend/ZjV3zy8ZjyLg93Zsfh80dzlvdVpyu9OtJ1nuiyx7rSa5oO6Q/7f3F2HjtyI9ka
fiIC9GZLpi8jVZX8hihJLXrv4+nvRy0uVEwiiZppDFrohSJJRpw45je9gw2DXqZb8Iy11JwZ7Jxt
QjJwCBRvD5UwKsaBmFieDbDQYjcEWvSa02GapX3zCVvksNbPCvq9PVCNJHqR0VtXj71eGRifq/r0
evu5V76tRUqj8ZlI3gAfvv05o59L6MnKzTnCYhM77zSynkr28bHt1OIuQWZM3StpWLy/0TJnihwL
bf62V/MekSRyxEgCRmGPELjv456YJkFz6kkL9rcfcSVvRHqZ/ge1LY2WZekxORO1alQ250KEimcE
puJWtex4chy1h1Er/aPiy+0h4iwdQsz0Pt1efqVVqLCpmCYRS+lRLAEdsQDbHqlle0Y6Q/g71eqQ
JMqxKfgYIVYNS91CCAukErt9r0WpTpc1VoKvcojy70ZEX8nwLHJIMlj4gqARFnF1pMpG6hHmzph0
084Eo2O6ujR29a7pi3prxr5yhIngMBg4V0DRltck9S7QrbaB2zUUIPbasDtRZnWug4fODon8fKPs
XXs6iwBJM4OvTab8di+HOLOVmhO3Z4SaIW1XtYaX0JhPwXc8ORr1w+3vunI7MpSlPOOiYmstV2Og
X6KiWLewybrW6yQFUX5DKc5drEgHa0QheFQs46lCDWojHhsqD/L2YqbdMqfNPOY8o118RuAtsV+k
EIhg+CUc1Z5UHaOHLhMubQyZERjUkUeR2sOLE4cYKRa6PX1F/FsadmD4fLrstu2b+0AI20YJupSx
jLL9AQG9oW0weRDVGLkTHgrKDjWost43Q4p4XRMAljnaSTHOKuoCRdBA85U/mYP3DJqOwWS5ll9a
L0rZSKkr0DJ79DvF+JNYihQejJGpwVmjZ/KpCHyUgPs67wB6NN2LMyBAcXAgaiAD2BqSxsebMKfs
rcHpUf0zE8C8mJHtDFiJqOuE/vCnCBG4O0Paay0P3xcj39VoTfqeYkY4xblGhuiyF1ShaWxss+sP
z1EGy0m7TKEmWyJczHiC6IcU2xnt7FJ/mYUYnD/Ya3XhEX100CRhVsM1iYm3vkvKpm5B39Z/AHkR
bQtZuYL4VUGIpZslcR+behs/iwZsDSrFTfUQkM0dmRnFj4A7mg8TjNJvt3f99ZkmX5pHHuQfBLXl
TC5qmLWJRBNoLnMnyBY6ozJGcu6AiMphGkiLbq93faZJOEgCedWUO6jNvD3TaWKFFW4/8Az0Jt9H
KJjvjVr+r+27wbu90vVN+Hal+dD9k12PqppHuFbI5xYj9H07Oh0GTD0i+NyJBzXEAsgYp+p4e9Hr
tINFOcW2Qj5PK2qRgbbxBB895PFUnybqEGn2pR+TeiO5YUR8HTHIov/2rJnfXgX+PJuGlv7JPDWP
8+GL1iN3+8OpikR7LS1IFXeyHqrDEbYZZuptVKMv7qNzjUx8isbiXm9UpzqTqiS0pACvxW5pTq3Y
YcarYvlbZMJwNaUtKzfFGGwW0CvL+C52UprigZmUHfo7YGt3BJquOjelnvYfyS2Eiv6/3f8udR9m
bBhVLdrToS8k5P8V7DGrZLT6XRU2xFalUVqUv1Mfj+EAN7seFs2kdR+l0CILBdQdjp+ABEmfzShG
GzNIgy64M3obUzlM5oM/vmkl1k4vUavdVV3E5FE3w8YVA8qDnsD8Oj7S9y8fmWhH6X7uLglkWyLz
g86sJER2pM1/FSSJB93wlScb8PvHmh9/pw4OzqVBGMi4VWIS1uyEoBWBHnccV/cQmg0az2i+f1Fa
xU68EA+ykcdr1cehVUT8rRHY07l0xls67T65ANdjVpc/7Liz659tWtAURfLLCe8MlAOnRyFL8Zd2
mkJ/V1XNUByQPHWOvZpr7S9McaIXhEOz5GiaqEOfbIy7io9ywZH5ldMTqHleqQywZTQbkFytUF/Q
8kfLqxm6ON2XY9kVH+MKaponj4YdvaoN7dFLY9dcLRIvRvOUrFZRNTTy3jkh/O9HZw4v6iECuw1Y
5GWL+HxSK9MFi1jb9vIQCt6HtAWWBS46x0TCxvPD/26WsXlpWxUfL5rjtPc12r3fJKNuelriSjJ+
SkWpOjsb9ov2wY9ivdzDesgSz0K/2f4yBAAI70UFivCLiQZ38RokiaS4qlW3J61Gf412v2yNrh6j
EnovtX4wuOPYkV0JRtb6XS0iPT4FWVFTTzUgyV1EgSUFJ+zJjPDcFlVzQDCRWy+1a2YAcmxo5de+
iazha2NIjeqmlaq+BpUWNndFlOP9ETQhgkYj8Vc+TbiFjriJzOmc02rFB8MwCZOQLy35gCWFjKCj
iUDvmAHy3fEh8nrX0omPEKA1FT3etzU+6aDxRHqRC7yPPVEa6g+s9XxUdTHQAy2bttMTNlp469kB
plQOss0afzTHhyJLpgppzTzsvASAxU/fr016Q0kWl3e57Yy/ncaKuKOGks9Oo2rEEj20DOlstVAV
3BSP1giXUXKcfYovhOlSQWDHx9Wspl7T262Cobat/awNcBB7Jj9M+PEPRXMpC9sm2wVqLUe7fJSi
7KRknZIBV/OR649KJ/5SYF58Z+LnxlDc9tMn2WhNY2/HYNUv8Hr66VI6StQcLGH5Z2JwMnygkoge
8BqRi2M6mG3tYdvNwbLCieHiGE5ZcC8r7aCd0lQeXlKUl35BfsdVV08RIPWEYXbhbhj6APOcUopR
fTTrLvH8BpHQI34D4mGq7eqOt8ZLZ4LNKKtiBJW5ky3nyl7EDiaPgFHM7ssot7X1G7pHhwVt02H3
xb3gY1Zdq9y9k5HPpnlAQqBxcWX9znH3UH6Nqtx/GaM2/6ikqvLZgCYTHKMwjc7D2GTKbiqwNgO3
WNX1kb9CO/c2lZdb1AYjG4SCtpLXlXkMvcp5gjnX185V+9VOSiOK08g++20UVGRzoX3QM1V/1RGQ
e0n0SftRGkb6UJda/RBFgX1oAtUcXKs2wh9Bn4/+HkdQNOqxGVA2atKVHAPJIAQGIP2r16N+yYxU
e+wkqOq+X3ls+/IwOs54l8v1dCf3ufH+mx8BQA4e3W8w0ur8e/65+dsAQ7u25F3E1IVPNT4ao8st
lp589nLo5pHpfJoKv/vy7rsf/KhCQWrQS7way+MxhERuMllnB1GKHUVqf+8ztzvcXuW6+uUV0rwD
906fS1mODjrAya3jK9ZZSjUndSkKfeyk40F7zPGZ/1JXYX6nG2V/j6fg8CxqUf26/QNWMjgErkwa
HircEG3ZgkfDL1bbmreLeUy7azRwiGUARHbEHet0e6m1jaOBQSQ1nuvbJehAhpIqj53Ks9Icc30M
uynJuBSQmXceFShQW4XYdVY1N+BNmocIEFxlb2rcNNgWaNZZUcNXPTCri0gd8zn1hbzxZCt5osNR
ZZQLOoXu1FwS/LNFGZGrCeEE7F0QUhylg/Jo9MP0fPv9XafAyEUwv8CrE1oVyjBvV/EnU616ZbTP
RiPJd3EcSPiMhhYvsS1PTAQKb1DZPbcXvd4f0MVnjPxMjJipGW8XNQXG50lPQ0/FNQlBRkwdGCAb
gNJ7Zf+/LMXMlh3CDG95FjDtqHx5qGlzTbjVowWpuaFuTMcs9sONY3f9wWg5AVViJsrZvgLeYuoV
hSR29rkKAdjPgPQHst5qowdxveFZhVEA8jSA9eiyvH13IgVcEw+6dSaS+/Ie0GaQulpgWNhBSRiu
I2aJWvf7X6IDAp9uKd1obpG3a8pxw2nAwg1BU3XOqTgFisdFLHlmWw0btfZ19AK2bKIvijwQspHL
kWTTNGGLi45x7mbLAhc5mCA8DRi0A30dgDPvxlGz8Rcns8NdFxTgjonfWG+c878NlUXD5S9ChvuS
fcq47e0zZ5ZVIOZlm+ehsgPJw8rJeGROa+geswnnE4SE+A+UQAN3RpDjpTuTNmqvqYfcxOkDqKLL
OMEqD2jASsXR9PtB2fVlECeH3u4wecDQubZ3gWOW9ccha9WOgmIK8pdAgsLxMAmBPAv8wtl8i44q
bgeo4gwe8AT73It6YgQUJ9ovwCyduhG9r/cxfQ7Utgg5DgyWJeyuKnoxoYNlndsqj08hbp53Qs67
jRd8/ZlRHoFeR18F0uLV+3WcqC8diUBaoP/83E118h1bzqJ0NbVVNOw0rfCSZ3giuGpdFUd84qqv
t3f1Xzmvt59YA59CMGcCTkNhCbmQmyiufVT9ztpg5eoO3ImZvwxJWXd3dk6L1ANa7WReSon0qcfO
tME2SsYeGuZ+1H4P0ZQddq2EJdUJQht+YTL6rdVdFQ+Wtp+kAZMiBT/JLVr09efhmzB4pg85z4GX
5yMVllSyaXSaForYR7GS4SSGgcbtl7MSoufdjOgTfS+O/fwr/rl9Bhw/nTpyjHM+Oy63CUMCt4zY
4aJK1S3dovksLT6EhkYfUZO28UwreLtYjP9KG8gQIyRqYq9zxulbLwYrxmwlnD7qJKmV14WWfB9p
7aasxcr71HhCBjMy3RJe6dvFNbkPtMQEZ19ZtO2CyUy8djK2LocV8jLYTiTT4Msi+AC6/e0yaKI0
Vl119hm12vYBPh6PN2GY/tSoEpp01CWTRGNNbtWKKp1DAfsloSpIckkbIPrLgYK5vSleIXEBbKPz
GnBKilgpXAQW2gwfHZFjH0JPP93bSVxfyhZot4dpavRQMUsHiJx09XezJ+PAWyq0u35ncfvLe8h4
zi9baVHbwhtXe3QyqnzKP1UqPPR7cOLWRI7SLaYRzrtjzSyFPzc0AaDTEltG2T7z+Y+xfba7Jt1j
Xq2dNGA477+/EH9kBsLFQvdUXSQ5hSP7ZjBSXUTw8r2xtRKcBnJ8lapp6/Za200wmhAVk//qeyya
l72acoviakl+2Mg7euDGLiRZ3+jurZ3Of1dZPBANvbjS9YTXpkYC1E6ZHYLR7z/FGAptLLWSIJKF
Iqsxw7DJPBZfyB+itEyC0D53sjJgvTxhMEnsxuWS3tC9UzGshypvbWSIK1kODCaO4wxxt9UlickX
LfZjCs1LPcSExkjFcJAHvCIZKIz7Gielj7fD3dpnY6xjYSPG/rqCBWZyPfb6MFjnhHf5KHDX9gCf
2Rupzdq7nEdwRFZSN/bx2xjgpCCGoh5BNjqQzvcCg28Hy076KnieXcpmkM4YSPVbuuIrmwWKnT5T
7UhKry4MmxZfWpNJnNMRq4+olIIzJm94xTmhvZFtr3w2ojeDOIpc6GfLaoLoDk4vlx3UpsKcmjMx
1F+SJo2PTHnSByiV2QY4b2XSCkgOCWBw+9wcDH3fvtIRc4cAH0L/TPc3eEBfy/oNUFL7Sn/K+TSC
f9zlSUtAFImzS9TMfKriwh83Mv/rXAbwD5LcKH2YgCaW9xfJbIEiXBFcCpPWOp7v8XAn4mlEpwSN
gi8hCZWDZ1WYhJ6j5gFJupKX0UaQW3n3s/oNPlJkb6hdLt6EFWZQqQFhn1tFFpPryFI2gQKVpj+5
8AmpoRkWG9F75d6mZaOi+wWgANmvxX7WDQREw9GR8NAR0XkEv/GxwCvP66OpPkVhNbq5Ewq3p6I4
vvu8wmufUZnQX7Srzz4EmVE6gualYbXWx8HER83JnXTjvP4NbovEBKE2BJOoVucscXFpxxBJA+FU
Eo4Ho6zgtI4iVa/g9ukmAxgDFzi3/J8sWcnHGF40plbOFH2QMRt9VRVhiE9ZmMS+a5IchlRNhhgf
iygrMheIOdKypVKZiudIfYszSyBFyqFtFcvHrymW8Q/qAodGJ+byYt9DZr1v4FaiV9KlygDBKcUf
LDQnGzP1KRqS+z5lzuD24NaNUxkEyieYDM5wUkBXM9sIeu25GRr/Kzo90XNb56m6S7DmbvaMUsL2
OMGDfRLoX2GwNMwO4C21O0j1qdKxnU1mh+E+0scXM4G/7yVI8I3YpnfKBxwnTOzKjCx97vMwM3e4
puaferI1HB7tkkyj9SUcq4wIWKlXj1kNHLNqrWaX9U6ZeS02dKbbBgpucwbzoWeumR50P5IrnRt2
Y8UspxjzJ6MIcWzCiwHzcDtPR/VjHiM5BGRcwzA1TuzpklOM/smMVv3TBQC8y4l3vB+CLvuBKGXi
uCPt7MaTGVz/hGusfaqzKPvJSNP/3tVB/ctO8V64xF0sPsOtwhTP5lFrpDc6+x4qLUSu2JLSA3Zh
1Hw+/SFsMRGVSqG2xbb+OZMsM9y4e1ci95x9A8Bi8DzTwN8Gt6mzG03pOgm+efR1GlWT6UCt2Htd
z6ONC3BtKXSkEckgDydLWmQUFQbH/AwSFTnPxyfkV4qPOS5blwh/141LYuWunSGNKs0fyAFXdy0D
vtjHRM4+t0xMTgkmn49TjGHW7QixEg7tmQ1hzCg/KtnFuzMxlsK43rLPOJZI3/iA1V0YOXIEU0Wz
KZkKu+h3t5dcezBwKCB/QFXJJC+LzxU3QcyAjwJ9QnZDsvr+IVXhrt5eZe1Lkfvx3mgPzl2tt6vY
4aBUEXjx89AoYpf02bjTu+EXcLJkY/utPg8RFs76zMnV5mvvnxpQN6XUNEOex8KO+oT/JAanpb81
D19/nv9fRV88jwQRNE9zgGg0O1MvQf3iyOAo8lo4sKfbr27tgbivaPvPYjfIHLx9IPzt7QQzP/pY
Ci71De2u341kxT/fvQr372yHN5PTrvon+B/bqVSHzjlo+myvdcV0UIoif/8pgkMocymBqSOlXLy2
GPmHDJM7B1eAyFao0AbfOeEqPbQbL23l+1Ax0WSaJUtnOYq3L62VhZ9lTc3Mouy6T8kQAxRQNdTT
mKJXwUYSs7aYzk4DXwWm64qPoPo97ZeWwgYyhr+DZQ8Kt+lHF1exLU+4leTFAQqMPxojCotK9+1z
BWZO5qIyi0lpf0ge/p7Mx/3EjjV3KqSyBRDQ2z/zEDc8hbr76fYmWQlPKCTz6ShxSJ2WsSLUULDK
BH13zKszV5okHEGHsNRh2ZbTJ3RNgo3PuPa4oBGh4TIS4p/F3hcpvdYYcMYZQYjkF7hfDG/7xhc7
xn3po5SCwYSRIT82fY0+3u2HXfuq0CQYkCI0Rcd/uTbqZFE3V1fAe8WlNXuDVMeorQfgH7q6ER9X
Djn0Lg2vEyoCNLUWizUEEF9YhQUqLzD3teZkj3amphurXD8SqhRMTRhgzD3S5evstQ5zxabxzw5w
hxPIhsbtmrD4MFqb/h8rnDUUjdEfM2DpODTGF08EwFRhSh3657yi0bOjSp/C3dw2imhjaPZnSop6
8DCONYdd02bN6BUZrueuXuo5tri6Tn64t8bG3ILZXu+p+YfRJIaLAWdtKQIiozBkNnk05yciCA70
PZOfCIzqBxyIlRKZvabVPXUK6shNC2xR97e31eryM5CKyQTBdnmGRrvAcENW/HPUdUbmYZg99cgb
gf50paAp7vpB1r6Ci0yjfTugbPbuDEOXSfNojKDZTbhaBJCixhQTrw0fYXBYP7rkOLtcLvt97jva
cxYkW6O6lVqXC4W62kY9hnp3WW7VdVUxWS38s6zhn97rLYxS1A7M49Thddoprbw3lBgXkNIePuJf
jL2kPpTPt1/62san4AJBQsPUupo/4bTQN41TS+dwHDRvckbIs2mb79XcMjbO2PVJni9QWqbEjJnK
vnjBVtKYQTEU0lkdsajQY+ppS820/2EXMaNGJ42LZ5Yqf3sPWKLtyjy357caTwdZSbFxbPN4PyZI
SXVYp+zSZNB2kYWI4+1XOf/Nb6tL7m9cImYxTRBTyyZX2EHM84Xun9H9Nb3K1PSHoKtyz5al/IPE
BGLrdl1Ry9Zhfs9nlTWvp704v+kYfbXOWQAPmeu2LFF/oBAWVM9GL8zskGdd/tVqW+1z0+d66lk4
2lte7ttRgT91Uf/poe49aUVDd+f2y1iLcuAhAVXPuhYguefT/k+2aSS2SOW6BJKRGkl26IckeZHN
WEWsFXW+r8MkK+UB+nj+Q5acQHeRxs+ftMhS693QWbHwKqlUko0teN3ZAYJKOsKpM+Y+0+JHNcms
hlJb1jmO5Oepy+4LZMiPkdMYlylQ0j3pwW88tsUuSKv02+03ct0t5D3wP2oYBCOu/ADNXA01M6Nb
GCjmQ5cnuySsPYBI6WNahMDeUNs83V5x5WyDDsL3lmvTZhqivf0EQdAnklZVztnxQwDgjtzvw1SR
f5fK9H50A51dkkquM1SNuUHeLtWVE3wvJqfnyMpUT5Pqbgflq934fKsPBNNknjSiu7VMPJJII0ml
BXMGpoeZKYUfFQZUwxcxaBQb7397BjR3/homhaTlbx8JDSpV90dK6MAEVAj2NN8hiWPg8+xv1YDz
tltEDsDYBCzuPQaYy7GJXMBat6XOOWeG0UWntodC5voj1hguplNj4clmBBJd7e3gRcbyceuwrkQu
1ifNoibgX0uAD70PmxSLOCLbktjZEAP2QmurXWH1qQdpbUvfe+UmAAjOA1sMbKGzLGI0/FNVmeZi
vmuM4YFiSEdVP9qaea49Fc0WSFok5Fxwi/tm6iXmABQm52ByzOhiBErxkkUaYVguLb/bIzb0fqw7
UdhmmIskwQqyYsBSslEDqjhr0P5T5aa+LzPhP9CJS7eonWtnAX1ZFGFovGBosniHk5R1zsAePY+l
PCDvit5xTU/SkxE33ujOrizFdBDVbsb7sy7oYilZgIDRJlM7hxYo+r0YmHzQMjOkP2XYJNn+9rlb
uzlozUKzmgMX6hqL5ZJKEYNAuegMsrP6M2QaYmDgjuXEjVNq5OMkimJ81upBoLYf1AjE9A7s6V2S
qDVd2AY2636USznduN9Xdq0NMIYWFHuJbs0ixiGAUiVZAIU/1aX6q5CDr6ORS8+3n35lEWcu6yjf
EKe6mpTJoa8p+DWbZ6VUA0+hU3iWJtD9t1e5PhpzQws0Djh27udl6tn4ldLpM3Cxs4vySTI7Z8Kz
KzIBv4j4NZoCfSOYXkc4Fpw1VGmkGGhfLM5igtKl1Sjo7cHj859aU88OY+SULwXQIFdMYf8NrlHu
ObHRbDT9Vx91vvDp4QHNXobxRvFbLZZ7C5D7OB1BjZUMkzTTUyHcMonU3q+KgHq7wZCTe4NB+FXU
SRyTCX8FLNfvx2Mx+sqp7gfr3Vc7cj9zM0pFkJgccLEXOxWhTXpE1hnyMjwvWQvu81r8dNS+eP/7
Q7WURtG865m4L65B3er6RB1AZKKarT6qnQMsum3Qna0l5SDkyNjoUl6nSUwaIdKgm8fEGMXdt9du
bfVxaMK8AkKA+HlsRvV+RGnC6yV/vEixPnkI97zXtVwHNzSzsk1uI67h5cQPYIajiqZkplo75i4q
sAdhQ5X7WQH+8+2jd33AQS0CX5gnbA51yqILC9inY/3RP41mFD71zVCf7VIZtmy1rmP2vAxXLIpr
vMQlK3jSWjQu4fadCluXSk9SlGIHJREPXllNtkYAq4vR9wJCO5/wpUYyEsk6oTHzT5NspsemK/Fj
Miv/FCrVFtL779zzTa6EbCVjfXISmuXGFX1NwezMzsw6vEiTDS4zRJ7D2stdggxSPentrykrh3FX
oLxuunKdokXUGW3+mgsnzveBZeQo+I9j9TU3iuy/IafpdOhENxV0GtLiZ8i6cMWqofI93eis1ItF
Bd551GzJ+qAFfDPVDQL8at1UxLqF0FHUpV6RFyjsZirqaDvRJYG/4zKdvmqVX/03TEkMnhBgV4eC
FIAOIvuEtvHMaPWI9RZ2icnEZss7q+29cvCrD4YkaHFlIgjxqhRa9lXkAyJZos77PyIO6hO4IkPZ
hbmj4NQ+dCmED1kkz6OwocG8c8POL3w20WEyS6dxWTPBQMxyHwekiz82wY5RT37OVQAOt1e52kKA
bDmBnEEqLsCiizAjhxISBe0onRswYZ91udR2qVC6x9DnTr+91NUJ/LvUX7UIVrqCK9shMhCGATrD
qptor/W1eifybAtEsLoK9wD9pLktsMzpRdp1JvoeNNOG1DmiIintc/hrG89ydbsh14J8yazzCdHi
qutdCqeOe9vwzwwX1b1vtamnSGr0zXe6+KLXY7TlbbDynehyo5s7A9+40BcXD6OwxhR4FF8w9kay
tpGtow8Wzw3DfqsqugZ08nBYzTOlYIo5a9+/vQoKZVIrYJnSWYR+9ZnKUmt3czPtXmlj0bs0N/p+
F6VdOkB1FANHJTTbC5aBwXOsxuOzmo/yy2hobYgj3Sh1blGosb3n4OY/GT3XW6OvlU9OVEJnZY63
fI7Fu1GEGY8tVLazleXxk1x30Q/IlfKGbJC29glYgmkHY1DgOYsbUgkSKa1MB2KVLUUM4cNgcLiT
NUqMqYYrd0r60RZu40dItE64XkmngKE9HuFKa79mkaOFT1oeSD2K773xDScgGFMhUlHaKcmTenKZ
P7bWfpAJnnc9ij2JZ4RGHT4p/pgYiMVkZoyMrNoaRymKpMaDdZC85qPeT17TG+AVUcbMiXAoDGp7
w+qq6hBqhl/Q6pbBWoAzEn/oAldw33xf3XKIXvsKpJoq/6cuQmn67a6RjFgxcC+gjxvrIcG2mi6a
X0EovR1F1r7CDKtGPQix86so0jfqYORd7p8rXcp/dYYWPpRKOuquiYD9uzFfnAQAZvPVihansyyJ
lB6RD9rz/jmN+wTaoVBdQ02ze5B0/f72c11l6vNSUGHoVNEzvJp6I6Te+ZrPdGKKRt0bTHQfsiS1
95Ms+vuGxtZRyrHSqUbT/O/2ylfNOVaeBegILjRwr/rDfYhYpWQPzrlygCi65ZQYpyijLYB2Y+VJ
NpKMqpkCr8sMsQeFX2xknmsbB7QEhTuiUIScxcYZFCFznTbO2cj98DKEpvBQA8gOt59y7f2CYJBp
2iI9AEPu7fZEL1P0hi85Z92qkbjDj6Y/pkaYfp+5fCdJGl7rwWo8QHnv7hjwfpk4zdcRUw5yw7cr
SwXgLZy2/bMxCO1Y1pp8HEE5gS4u8/d2DMjfOcucDGZp9F7mV/1P87fRexT+5v3q23Vyn6tyfpdX
nXWoy36rslz5amxVECGzmPF1m26aW3RorgQXFMWbL5UWzIzPrN+Q71v5atCq5rqE8TK1wuLdmQVs
jlFHgE7r7eRPoPbDMe9h2O7LenB+CCXTiGtGHh6zpPQ3dszaE85Enb9w3XlS9PZlWolk2y1TsEtZ
dMYR/r027GQdxtXu9s6cn+FtZg3QmV4ABTozKXrVb9dxWpHkjA2Ci4DdtwdnfhJZv3eidjzhabLl
q73yRmeqGjRRWh3s5sUbnbQp0tUwiC6hVlb7NLWcQ9lNJqY6ZvxZq9TqrNpZ/a2FI7SxOa8qzJmH
BEOF40eYY+j39jnHpHAQoayjS2qC8RuV3ji2aZp8gjGr3aWi/gM/3t9ouPyN0IuXC5gTAS5MKhhM
LSP4lJnADK00vUBNKP09vWUJCSG7CBrXGuxu3LdNkcWHNooL7eSPStNfMhBtwNb6MPia4uc7uhMq
cb9g8quG2+tRXu5p++Mcojqd4aZN0bSu1rNN3UaXgqMijabm1k5t2IQxQ/4whpqSXurebMtLE9Z+
6xZWi2l6hPrlbzub4BJITnTuy65W3bJwokewtcE3E9/db34gD3+iQMamK6jAerlh66i/wFuk33PM
CoK9iRhQ+GgY+PG2iaE/M6AVjxYbFrK+kM3JQ2u5+nR7v65+R8499S2I1av+buXkSjekaBbQI2fu
lQmlVdxMdQbDbbKgNI/DhHmbN8IJ1jaO5MpVRVHNwvim0qP4yw75J76h1xIhZZ6Fl9jq0vaY9kkA
jrEJdOO5SJr6gQ0//JTAS38gLe7Ue7RdmWvdfvzrPin7+O+emvNxgtPivooULe0GLYouU5y0yVNq
cG2DZ2RiD5GEsOR2KKoKT8I9+ScM9fHjiF+RvIPj24SeUln9i+i1WNqoSK7H2vws1A3B3SP9B0Vm
Ea7McfCDpiVUFnnT9HsWakqvr0qYLSNDSMV1MiUyjorSl63XTJWRukZj6rlrp7qyUVWufScgxQhK
aUxyrpAqegdggnZAcFFh4e3mMec+Lif/MU3BWPmZiT+rlOe7aIRwmDA0/nX7E82Pujz0ABaZ+6H3
eF3A+FNfDLWTBZdcryvXlibj3iep3jgHK5koAuMYmYBSY1Mu5+qTTQUI0YpVAipNYE9oorDKYajE
VuhcX2oenjLaBa29SF4oQxvLdxKuiER19m036k9arAw7NCyqjTx0fSma7TwWHNxl/VwGHVlMHASX
OBtanK1kfZflQrhd321NhVe3LOUsjltYYM5go7c3Qj2kYV5gf3hO88S8Q3cm30u+ZnzSpLx5HKMC
hTA5Tz0ZhdBDOyowvTQ//XJ7r6weZxD/M4VyZgQuq90KZ7EoVEhkOmWyvjPmjMiBq7r80MhpjJIJ
lrHZcUz0EEx3Qnh7wE+jELsi0Ibvha5IjquaubZlSL0WZNnBszEFTktX8FQ5yYRFFAku3G39T6TY
R6DsaSB/tvy2uUNSE0atOmAEd/tt/O1PLo4OolFUIuTjeJHr2ttPgudkzwRRii5MXdCgrzBO+VmA
S38txkn+nqtd9dxPVpo/q3FfoFxSyZ3swvaL0ddJa4pSp22tZxRw4s8CGd3UzSwhveIN2OdeLjrl
k1Y6U+hGeVX1rqwNku6hYqN0O9sMJ7oKUlkf+kJX4Xw7XKzVUDaw8brYesETITUuGtw/rKbCGt/a
UITND8YXeXqXYXr4G8vfnso/tco9jnB/oerI3HgoAIXA1qc0fo6nqvotxVExeAU8AADy6J2gjZSF
sbZP8sJviIxT8drYSqG4CNhX6LLFWvaR0lAqvjW2UdwBEG20l0CMyT7TG9HcVc0Y/6rC1PgvCsLh
98YHuQ5lb77H4oiUwWRPicbuHIzkVe0jaz/VVuXleiJO714J0j2QdVicDDiXMaabKJwG8qDLpAN6
M3p8u/Kht3Z5NBofby81/+jFJpvnGrNXJuMha1mm5E2FALPURpe+cIq7VqCMYBZ1sbu9ykokQ/2T
Woi5FwLWywvRAgSL5cAYX2iJd191P4kec8ePDjnuORtp5rU2KUBJkkyQLYAJ+NMiQNOdRc/XCOLL
IDnVazPI4scEs/CLjPbLS1e2w4ehLrNXpeqj8hTJ4YDP0qB15X7Qbf/H7edeCR3cu7xZynqkNZaT
o9AAYdxX5Cdg3+pHuxVoEGHNcmDia+2NIla/OUZqbnzSlSLGtmnHEDVAqF4JetROKuVVoYSXCq2t
PWQEyB0IID8GXd16eJgEn/+Hh5wHcbQpV7hiCHN1IuApL3EU0WOa1cpfAiW3+GMa+d+Z/o/C1elC
aRsRcm3v2shXMgMBNHKFuCEWIu3EzPYSUu5GrpbbAjvq0H6+/XzXGDN2FPXKjEs3MJ9Z3sMTvuSt
pU7hpQ59KMoABPtPsp4i2t36OrJnZZB+lOBg/qpyfzw3fZkitdbgzrofsqHy2laOlUMl+mrjQ6+d
qpmbCJGBzX41JwxUqBJ1F5L9q0ryOEjWcBx827lPRLI1S1t51bPgHsUiecjcnXp7F6Vhb+ZFWYWX
/+PsvJrlNNa2/YuoIodTYGbWYgVl2/IJZUne5NRkfv17oe/g0wJqKPlgl3dZKvcA3U8/4Q5qPMh/
W0LVrt0CC/L+mz44Lg4Cs/AYCBZ4hm2OLibWjbM4ehQ0KhfOpC1+0ofeLKezF2ZQrnoULH4/MgHn
4Jql5UeLfRtqx6lEdbPDyrQ08tzXzUi+mQoDeRMhl5OofnAuwdYiPI/nAitumwuIiaWSnI9JUM+t
9DSkdv+6JKk0ezlZf3ctpUrtT07IQYeBonAVKF7RPwyV3362GkSvEimcEFnLxUtD5v2ptez5CVlR
OYiTuH8yzNaWmPClUn+5/zEPdud6aJhnrUdnN58f1MW0CtmkjVhrxU23kq9DI1Xv1ab59/5CR3sT
Vwm4KaDXgQJs9uacgTIa1uNZoTX8DrjQPzJwg5My6mgRkn7Qyoh70EXcvMkQV0RtoRERKC0+OxMK
ovEl1nRxRgM9OgJcBisABhTabpNIhlImccfD9N3wqaENfWN2bV31Lk8EREa59hIBt/pknxx9K2pV
kGLMHfc4bLNEiQWnPiKJpIfvRT0Wnq3gC2NW85mJ889ouck4Vv47rTxoWATWTc0OY0NrI7POA0i8
U3hV+7ZJ3yGT3/9P6AbKj9BHUGibukj3NfqNlssMo3tfozYBeHaJv6bpgJqklYT1Py1Qoe9yFPWf
yrxDc7EojbpxR6e2zpLx/ec3mMus2QRyxcAy1LcHiSOkt3Mx50Gt2VgR9aFyQWu4PmkcHK2yzs3k
tUO2n9vYTk+ya0V0yMYy8VN0US5zk9W/fTDZxhpdGz41RO5dUOjjKe66BknGxcyvbPj8JoRSP2YC
tsXvHk2GNdBJ1iEwQ5tdQSfsVG3HMQ0sCSx9nbf1RVTFmYDU/szAnaIDxHFRaLZvp4HF3PVF1KVp
IHfov7pq1yydhz6G9S7smMy6aj0p4jIAOTmDYvyswd5uZiZSpAXrnAiS5HYWbFJMoSyZFAH4IG1N
RFrV9ga1F5NfYwsSu6my6M5IkRVV7Y1+rGm6kjzJ/9S52n8pkQcd/DHtoVRym5oMm4a2+N4UnYKJ
VBOhaRiDCYienSqJAb8CE/+XNuT0zkA/1fQgRejvdCdOPjaKiV5KozoCJEVVaJO/dEqO7V/X2eYF
rVINSHkcqfON71XOXpIvKLcb4WDnMJhbXcDQVorOs8UqzZK3hZ54VS3rfyxaBV16cAxCTlrNFIB6
LmzEhAz+9f29so9BvEqDvJ3eGUqG2/kCsHjwlJrK9Vh26S3H5vuiVnXmVVbmnATzow2zcu3h/4LV
2Qnk1OEcj5I2JcGEwKkLYtX8pmcCnK81iE9wUnBom9rfxuJyCTKPJcbShUMJehNChr5TtCYjTQY5
ojy0M4QXuXKwhJtUyQfO2ZycvX3jD7gKBZ1JcQemedfRaUWH0lGZBopdGbmfZLH+PRVmqKxkwAyl
WG6gqzU75XgB8WJ9V6MGmfL733Sff6xmG6Q7GKYdCW+lcSa14UD+Uadl6A3hHH2mF50/tfNYPJud
3DzqquiRleH3n6x9tJ8oNxlz8Nr3iHIBEGtWR9Yu89zxVvzjqqGso4qbnzV8j+L26nRmUofQid++
6kxqKHEK9lOIiPBlssv6oXKK7iRu7/NH5LVJplA9oSOEstPbOyiftYVza2aBKhVelRfFLaT/7soN
0i7ALk5yceXg/eE5tBatPNJeCiNK80wyKjA0kdqrKAPMkfmQgn77bMdlG17WaDD5RtTCO7YHujmu
aDLpeShAFYkkyb1SwrrwwRyRDfNCiOpPqRydiaX8hNVt4i+d5XWCBQSUi3PzTqaIiIeuGXdZhDPA
bQH+AhKGiQC2TB3y4M8K6oLypenr/l0UTnrngfMaqkvS1/lnGQvG/2EFXCxPppxUj4Yqd6ustdAx
KU5S62JCsUt9eUhsCIi5XFePOf0vKcAnJx882179oEKEWKZLEZptBjYzHdqTbXywtwAaoQhiraUn
+pRvv7pJJyOZez6DghrIZ73QHVdDR/pEg9FaVZy2L5LxKmadMB1ATG5e5KIlNfc4QCPHFtMcJOjF
K25lMh8DmieV4glAJ5rbfdIYygejrnTJ0zLGF25rrFQ2FVhegZrXPIZeasnlpzBadEQ9YKRP7tTL
HS3dVu8RNhzsylWxPSiuTg840UujMhdeNM32C/UIEMbZrOXF6+Us+Z51es8ocjG/Ff2ifTSqedRc
BYhc4sptnKSXTJ1s0496yWj9NofSdVH6xlT9cWC8S5fFmv6ohFbo3jDO0UNVGWPnFoki/93USfhv
UYfmq2LOuDhYgGI/J2OufYNCj0RiVzq18xSWiDe7NY3P8Dpny/BVLHEhuQRxlBbySErHS9FDqH22
IrqDbjWOkvAdrJS/kGFJ2XXBaOxxznL5hx2W1uhKuui+Fc0wc37BbkZooaCK7tLZSJSXVG+mPxSB
8/rVhgBvkBfM2lm5e9Ado4oBosVT0GTf3bKzGeNEhBb4o2gnpJnplfqpLiIvkovp3donfHXatGJi
1pUvhdT1fscMxbOsXj2JZj8r6+2OA+20FlTguPYA/EjVimyc7UdESzT94kRDXPtN2jbidXGmhpOl
xkn0lDnOmN6KjuwAhXspSx7adBKG23XO6NyAaYXzVdNGNOgLC2mVDB1kwzVozdvPjE3m/l9ZEUnn
IZRE27tgu3yRe6PNcYBdYiTjIwG/Z5IGufpY9/ZQX6suG78VuYU9ALrnSvVi24vzYi6zqfsiNsX7
1JDSv+wag1fIGHpW8Nemll/eFfPsSa01pq6EmsDXpFrk7FpYcgdcfE4oTJZYL8aPkMo5MDPC6GUw
zH0VjG3SYytMgJn83JmVd7K2YBdnOeyzk2BykPhQXKzQHo45icF6xfwytB0axHOWqXIeVRmX3EYt
GsftqLH8UWEPSFnb+DGZ7smqR5uOZRGogFvOgGk7ngurFbArJPsxRp7ATU3QG2NWVH5S90yz+ir3
7KINva4lHZXVenxCdUvctHY+g9ge5CNcz5Qj/BaYvjscCRrrKaMPfgjUMn9ssuVVUqfuwizKeO16
eULVvrCuhnHWCD64TNVV2wIxSHlVId1EcQvcgKPV62aXnfIatqnspY2jX1epxtv9nOugXclFxcyQ
TgifeteqmEpGrTo+AI92NnUfENbB9je1wWC7rbYwAzaLbPmQJgOS+1YjM8mEENYnn/tRWv7WVMQT
GsQZYTu5URLK5W8jzMD9k8WsDEkq6V2zZsJyZVylRGxJ5JcsKZZAm8biZJWjfb5OzohvkER2OC/+
oChmSPZ4G6YSwy2As5/nzBHr7dE7wdRnFo7MRpycZYLKQda9MhuYtRugX3cIOpD5o9U1sfQYhXk7
XTQRraKJhWOAXeGPdBD6XY0utDHM3yYjmf4lFnUf2TcMV8tsVjDtjbXOuZhKaDQPZJuZ6odWPfw5
AzRjmGel0tWeBPP7lJr048nWOfz1azVLug2kejunoZ08KmoEP71eiFTgSJlpG2neAhJQCv151rCx
gPwZXetKkZ+mMFKFS11sePDB9NcRrxSvlQbpnaNN0nWxe/lTNLfjA1gU6S9Nb6dbnEtnmj4HaTGC
edxo1M7AULfVf+8sVuvEQI6JI/ljuhTxbaz14t90mrLPSSEpJy/p4ChDkFmVmOie7NuNcdbAKelY
D/pU/j2HYdJ41dCL9xGX/hnz4HAxGuIWPtgoMmzb0x3i/RjXmdLjPPWpTwsKlxZ0mh+QYjOu9z/+
QaIJV53QuCK09lKOFfpviMTwXAySJ09Z0G+uZkM7qUqPvtaKcWZH8zh8t7c3EE9IOhWX1Ag50JO6
WfKLTovoFpEI+XGlnmHsjl4gtx1dcChpB/1UqCgCe5DwcSrM3jfIrC4SPuouahq/30Qlsq8iYExj
FKy4N41NPQytKY/WR0vm7hlmqoz0so3pVz4kJ/Ht8KkA6tK+W3liO2hANzJm7TPpUa+H5KWXnOmR
rmX7d6HElnt/W5wttflgmM0o8RSlHC9EWa6WbNNag0v8JQqT31a2p7POtWDyP6alYBve7g0LDOAI
zTd8TLHkid1+1oSH2cv4MFkEkfuPdXBD0BZBCWEtqJmfrZHwl0xIEp2agimBb5710aXVl/Q1LobU
t4zl76aP/9VbZTy5mA/e5K9L2pscYCwXI5uMxXlUzAR6GO5206cK7dSB5LQ9gxAcPR/tAjArP9HO
25SrWSE2Mn4fj7Vtlq8SDjVPWdPqT6XZoj47RiOX4GKd9NWOnnC1x1i7LvTVtoBW/uXStX1o47Eq
Z4EZ9/Req0W9RsZYnWzLgziCF+YqrMVwC53bzbac8W9V2o6Ushqkzl+QZfRHrcM4T08Sj1LdvNzf
L0frraKsK4YN44DtDBh2cNgPJeoOWT+k16Qblx9ja3zVu04NEnNwTurxgzdJdUanhzEo6eqWb54o
SSnlYsWaxDGaxAauFQXGOzekJc/8Rg6X4lv9vD/3PNqpSuAtwjYICL7js1Ya8ytdH/N9b8M1uv8S
DwBeBjpoCHahxMFIfTsPMMwc1zMzXNVHHeU6zYXk1VOp+xO4jJukWDOFyAKxFoLaq9Dq7o9izEpP
VWrpKYroeN//OUdPztjXBLfAXtpNorSG9StHhVyF6ullhgD3QE4nXSI6tSeolIPjiP4MO2e99rj+
1LfhZhBDOFoD3D680Obnuq2iByWR5KtYovwiWuP9JFXpCfhkPQKbAhtUAPcQ43r6pz9bPr+EOLkt
coTtZ+kxbcvo4sxl9oFZhDjRKz58ib+ssnmyWi4qE/8H6XEw04R6HFtLN3WaxEUXGvDS/S92VEmC
z4f7ytda3bw3V0Qf5oveYf/2CM3D+gdTdONxRIrCH0IYAqSijva+wbHtqQsn5w+lyXTLSxYNKFkT
/jbLneoCwsU6raDM2NXSmqB4TzVSs3qW86AzrTxwIufMVOLw9SJxt8rXQN3fVqySnFpRWtRR0GrG
FNg5IBrbiLtXxyn+w7COdwolgDRp5Utv3u0IojBtGkC09hQDwVSd8iEfik/3v+DhQVhV32g/0Jjf
XhEIETjCDoFGh7hwuLM14wZiZjgNpsjgDnnSen0Wn1hxHb3Dn4Eb+A7X01YnBHCSMlkI5Ab6HLX0
BtUKc1jeZhZCGr7/eIdLraISxDf+sS1GKsJnjn4Z+tEw8Lx5zjDbaOXiMUS+7SRfXz/H9ngD6kCk
GwLJHtjNBE1UckOthkBrfut7W0Zypc+uiKimftGP6VcKMONLF03/oSUNONEk+QTJsrI53gazcUJA
B7FoonhcO7cKyS3fSvr5ZABxFL4osGiXkE6vs7O3q6DQr4yGzVEHeIwWiJDkx0xVs5M7QDnakBSO
qxIBbluw/t4uY/UK41YHyTJJGEvkIlHVgKLthllxTSyqxENoLdq/DMgYpIpFmWpftPMgbkW+GGvf
ahpql0lA5/iWYwGnXfdG7Fb5UvyQy0W0F9qb6tko6GibrSLK1DV0Ukhh3/5oVV3iCUM26bEc5DlY
bJF/d0pVu5jWpPyHA2sB3WeKhyjhDk2ITpYY5TqnoVEVtr/CqNzElPtb3ZXDNcvm0i2qKj3hmh19
lJ/Ofmi30aW3NzsMZKMTCxm4mRSOA9qPChaYGEFcMkP6YNozdAUoWf/h6K5keJPylCbdtjPlqPBo
VDzLA0uJ9E9ZJRIPJW7xfbaWr/eDxMHJdX42vVmFqnS7s4t0Ueo2BeYmlSglMU7QxZOWRMor3ncO
9pJGVHwyO71ebkBLzwqfg2NFbUqApxNJp2cboawUfyscYKPAmADfuoqQwWyigCufvM7DdeiB0Qlb
cSbbzoVehWbctAYseZHVozsYo3UdsW3/9vvvcnWABLsnk19t32VcoCSx6ANNTJSSAobNiFrNgEGZ
94YBsvOd50TQBLH8OCv3jx6Q1iL5rAPObdeaURl2mW1Im1X0xfCRgVYD3UScXcpHGQ/1MPrlCNBY
nMFNGAzxRbHmBspqHK+SrEvStLYPWWHV2K3nhTbmWNbWpUidInShpowT3dt4ZFiyaL3laaLU6pNk
9ujJVyItGAbQmrtmdmVPkZFWsO8LXZ5fW7oPMAKms+z88Mkp8CgWVjAoz/82yBk5Aok1ZJVH2BHK
w0RnOsAWrfIjE4qHlksqeNAiegV9M7lO3A+Pcuc0fj/azUm35fCXrLN3bBOAGO5odqPRSwOH1n7M
JZRM/CIGwgAv3EgavzRny3xAgqhHxFFucJxWKVQuNSIt4qoBNbDdTDLH9OQnHVwADmh6oCtrLbpT
JDGAVorZyMLHbE7yqwCl86ylk3JdwYP/4WuDSVvVLgDw73SBi6UKERdL2OeWHF+Mrkkv0tScEZAO
6mukE9FTJp1A2HB7o01zGWptgy+FmYGgips6ehhkJQMCJEK/XtLv98PG0fsD+carU+nW7xh6DsV0
lVerM68JxV8WSEPU5YCDzJDlv3+XrVaNK8xoJRdvOwf0Jxq0qSIJEbMkvLVam0qubor6eWgXQyMT
jRXNzYx4+eP+Ix7coaTZREVSE5SWtjjLCjH1DoNcSiV8GG6il0RgW3P0FKY21hdIEARTq50lJtoB
jsCBUEJgIORTbm1u7riG3o6RKPl9LZX6JakRX/KSGC0W5h8l5RhEzj7o8fTW3FSLxfde2Fh1WQ0g
OaiYIRe9nOmSDwnFmh86qBqZ28OCrrxGiLm/2HE+fpgXRwJ7IjKQokrST6mLFUf6D+3Ficl6sRTJ
tUP+6C/cN7PIg+8rvsodzJP3rTMMuMwBgnpIa2Fb3kAIi05SyqPrnZCF7ixiliCQNnHLkuI6aeqa
lrMUV4jKT1b23My1c22slM5zEbfVY+xkDvOfOrnd/+hHoRkIvQ0/n/C8U1jNDUjkpdIg4q2qyaVv
tO5WJOEZiuDosDoavRCwVetS69b7pbNQFczX5ZGrT2rS/MGQhQxOFdPnsDawOKm07KSv+BNdval1
uGT//4KbXSVqXBMhHqB6alUm/fW28FaB7nfRBECQ/+e4+owxUg7gzVVDdL6shEnJ/Vd7+NC0AIlS
9BspXt8+NM7i6KjASyNk1M27SXLENVki1ZMazXAjpzqblO5DFPwdhgnkozaSgT8njb+8ZKlp0yFG
Mwb/kgED6UFH+QdWwsUM87MiaB8q3iylbh6tSgEYOekq22xb5belWEbPQU3JY3anvbbMqXnHxZlU
0Nphf/tNeahVupmR3WphsfmmDRk2002+6ZSqvM/QAQ8JCOViJ2E+uLnZVh+yiO6fI7UYUOXmb/se
r4xhEKUKRxTy+Lbwy1rDXia1jwNNK+J38bSUz3bf1MtjCrg1PNnBRx+Tc4L8AfqyeymsdmhHVcLJ
PsiiKH/VwrbDTSWc3udVl57c10dLURWi2PuTfLFtNU56NOupyAG3mk7td6mNyRBSBZc2Q/36/pE4
Wor+F1ZlNoyzHb1NFmUtRx3M2GROpKdZkfIfrTZ0vjVr0+f7S+1PHz0weg2kYKvw3bZvlPeFNHPt
ALGm9pRabgtDG6NrFo6ZT5Nkudxf7iDlY73Vfm01QSP3W3/PL6dPtOmcRCOauUgl2p8HUYbutISg
kaVCuQx9P4NAM7Urjgyzj9FV9lxjY+VNmaKdtEH2twmtFpgHdEIAmOOO8vaHmPkYD/XADwnHLn3v
VIbjaSa1KbIFlqdPs+EmjQT2uxyME0OPg27926XXy+aXd4DIUW4M/ZwFzSLLLUidtu6Mi2xk2cti
o9Hn1mJJBpfWMwTiQhFa0GMqUAd9HsrXlou54+012lngOLgNsKJB8wLxQ47wTtJg6hliDdTngVpi
G1GWrXnrpCW5psNEuVfk9ZM2tKnfDYPNRxPxLa1G+T9s/VV9EYc8atxdDd/qCnYV7JEg6wzLC0sh
f1X6vvNM3M1OvsPR1qfXs7pj05bdQUoGOWpoIUGkyurlT6QUStmzUaPxpba2PpV0Ek4CyOH7JYEh
WUV2Go/XzXWgxTpaFYYUB2Ha51c1VuhwJXOhub0Smn6lhfrFEMStSlXid0ZDzxYLInHSPzh6ajKZ
FdNL/kqN/XbzoVNvl20EW05pUvtvWXTmu2HOyiuyGu2TTgZ3JjB2uCDvF4NO8EE7KoelpGmYO8RN
xWZrGYWcf5yltHiyRin+kKMNfZKqHV26FDrILaDwQATdRJgq7jOtxug2KHqUKqxxxGWwnDCqK/t0
prQdQl+kuvbxfmA7fErQHSv+82eb/+1rjSMy/3RAc0g4w/R1quPOLaU4fR2NkGFtlJx1qY9ueUY1
P7kxUJu2t6zaiELuSjsOrMbEfW9EKkYphq+zGRpo8hcLxoFx5s1Uy26Zzz/uP+zRTkbFCUl5mCXE
821Pzxgq2vQONpYhcyrcBSMFkUtFQW3oJnXmci2wzQpUoVpXjALGF9pl2sdyWGLrpFxfI+Um11Ho
x8KuQxQM8efNtzYbY4rzqY+CnHm2myOw8KkeJfkkyThchSoTGLfGodmit2zesJ3bzIrmpNF+0Jn7
0iBJ+OfJOz24kKjTcc5izE8fcbtvNfoeTb9a5MiltBgubSLaiMmSdC+9XOPjPNMhCGQ7tv7i5OYZ
2FdEU91yAF3q5j2YX1eKw0W4s8NmdLEN7SNvMfEcxw2iMTq/L4fVW7LKMunsUl/vyu1nWFt1BNEj
46+cPNtJCoVS3NQbx5PGeHlOp7i1b0mf6PJDSo5TkXqq3V9RIQ+Gb9mT/KSEWf1P1PXhs1nlduGT
C1S/bT+w2p+TRSH4DrBs18Yc4WHkpSEBKpOi8To1nXaNwdL/UPNK/jCVy5kQ3tFWIXOhoYhOwsrr
fhsG2CqWNCDyHKjw0gNDDREf6uHQvr+/WQ74cWjzk0CBUqJa3M3D0PuRYrpgUVDkaW67kOTif+LQ
1L+0i9qwE4oQNUOoSdE/am8p04s0a8UDmkVi8BbYr+2rNleZdVGLtSaB3jl9jS0ThEBtq5L9YBm5
LRAVGua/QPlb38SQdvJNmTjxvmmnDcIHS1F8quwQQ1GXmY7dPYwoijmXqq/wezOgodrugvnEeB0n
JBoe5s6eF3fWq+oJdJ8TueOgZJ/KuVbNFzlO+5o2bB+JmwpW4m+L/0j2vy6Gnw60VkTWpa1JkS7w
ZZro08mbPNi65L8qXozA5naRzFKXrFrmDoauPGsB6G3zdWzb8uH+Kgd3EnNDAibRiubYNk4NTlIh
AMDcpU4r+UnUY/Nklkkb5EtWvMI+/OJUofLX/TUPigjKIkIJuBDGidsJdzfUrVpUbH10FmpvKvTi
sWEG7MMgSU4CwMHlB3QA0jGzdCSDt6GLSz/NmwXQ0NxU32vHHvim2fwJsw/nXRg5ZX+SJB6sB2+H
nsF6ATL0XkPpLwn0HNoRoJICiECozRAoV8jAtcklGlaRpInJg24pp1/uv8+jRRlKrCkTBeduNohL
b97M/RA+domkXJZR/WbFS+uac400Y72cWUIcfD74G7xLmKME1m2XvrGSFoIS84leVCP5drRGb/62
oXtVoqUnX/AgbgHmpHPLPfkzN3z7RiNdqyO5WfEfVYNChIwpHphB7eQiPXiFSHaCg0VdZAVzbxNg
HRJ2bTJeFTJDlGuj0p34ZI5ODATaEUt1qUUVmf7973bwIn8ihKg1adeCjXj7aBjGGi1qgtJjM+oN
moeLdM3qlPEgxe7JWzxYirkKUIiVC8GAZfN8eTunMaJlAFaaobpalK8vQ63Fhdfkp4FLPfhka5pL
8bKKi+3631BATUldtDyw0F0uL0OoQMc0F9kYXMMYhOkmlJHfRW8lfydF0ReurgxTBk0r1//NsrR5
IeLWi68JmMuXOlPReJ6i2L7qs638AZfHNr3YqVUH4lUPR0gau/abMqjyD82OTAxTqnT8ZOOmdeZO
fvRcJFkqnX1aOrtWqz71dAgmKQvqxBGI3c+1H2IlchKRj1b52Vuh64H16vZ46dxExhRRgxv6kj/U
IxI3jjaf9cKOVgHVCCuMBJX0Y70Xfg1UkRIltjbkAUjA7jmBl+W1VXdmrni2yiYc9g3LjGqbB4kB
lECbzPiqmo38Hzb3Go5W3gEpzvY+AZ4Pkx1ySVAXsuSNGv0i5m/VVQecehIn1h/8Np8EK0CQQAz3
/4lbvX1toEamtl3SLFDCKBEe1YS4hGZhfxwUs4h8bTSsK8q/D5qVxSdF+v4Ik+XTNv3ZucRuZXOE
HfJCU570LFhKvcTYKZFdTR/mIJb6+aR4OXpKUIsMsKwVaLvFhcWIz5VU3XmgxZDcbnGbtv1VWJMd
eXkJgf67ag3oFeiFFgbdNEPAvR8YD9dnzgzpmUwS8trbt5yIbGQSzVvuaqN80pcxeqV/Krt2a8QP
RTylr9DY5CuMsvZk5cOXjKgVmH6Khh2vu1OtLgEnzsqLrCweHvH2NwPGZ+Taan22b/enA1Ugjh8G
Myy5y4PKsc77FiX/IIGMjcf8HD/DzOtv91/mPsODMQAEibgFv3/nHZJq5cict4QwjaReiXrfZBQ+
OgRt5Q5hQ2xt4i58MWm8nA2NDlqqK1kBPRDU60gut/tIyFHZt1pWBBUSFF/CSkwveZ6a8qVALex7
3BnDh64tLR+F/f4p06Qo87Iyr3LXtHEV+w+flrYdrGowNHsyfQSiOkVTI6e3WX9u4sJ6jI1Y9WEd
x59//40DllhRomseuJV9AmWsdr0ZFwHI9BxtYUf+MENZd528bj8Lpy+vFijIk6HzQecDgR2Un9ZB
ADKC2/jQDg292yIqgnKo6utsRmhMKMb0fqTT7PeW+mNueueWiQ5RxrwtL/Q8zmbBRxuaL81Oo2+y
1i2bcyuNIXoFVhYIGuS3vrE1LwXXexLuD58UVAJQUpAo+4mzpNuRIodGFkyOyD9gdDo4rqxOTurm
Sh2vKPNxfq66KL7YZlJUblmb45cFB8MzcPI+a1wBrauNPYBrexctQnWEro7NXYCnSra4tWaN3+oM
2ifSmVN0KZXsvxxmpmcEZQUo9I4GJHq0hHvygpVCjHuOzeX6NLYM/b1sDM3G7bNkyDyhDsI4OT5H
3/bXldc//yVhoP2Nr1Gb5oFdScurPjZmgHmxOOl8H65CtUuLgjkd6Oe3q0w0SKOiCfm0rWOUASTA
EJ3TJOod//4ZPfx0gE4QeQL8txP1jeWRasPhigt1tbka2g+UqL5h9KV6pYN08/3FDkIw0YA4SA92
LQ3Vt0/Vd/IUWZmWBtmoquln5iTZnyqOGeq7zLTCG0YI1aMs99PD/WUPnhFqHyMt4gK84G3Lp9Nn
nSm1geZ724OAHhaqAy9MaYElatY+qWU/nHR/9r1fxEsRhkTBFu3AneA7sM6hTgS9ZrMc6a67YzOq
zbMtdRKoWLsaPi6yOmjXpkzy+H8tilTdtRijTv/8+w8OWHYVLqS9v/u4KCqpGUsngQ0g+gVKa+XX
qhiAyVXRc2z1Z6JQB3MznhsgPXrU8N13XKGBgMhoBOUZW+sxyYrD2h+SWX8W9tLdhGViHRJnSC7N
auvhlSM8rHCfMilSvpLWDSef/Wi3rfcu6KoVvLW9dRFp73Wdxk5QxRkdzbzXpeJqtM78RyPsxB96
vX10aiX6felB8M7wpcAvrECrbe8jQsUtzAqmVlEUFr6+lLkv7KtSAPdPhuehc95rqVWeXHsHAYMk
FUOatTewH0gDFALBMDiMyuQQ+Za6s16dpTrjgh2khayCCuAqobCq5r09wLGjFg6FEoKnhpR4kDPE
dVHm0J8LPGvv792jpSDqrbtoxSZvW/olgJbKWhBxcpYR/lPTCVyfss4JUXMecJC8v9pRiICiBMGG
Bv+KaH/7YI0Ey7iNpTQo5AmntgR0SweA4MFZkm8LuKrfj7rUZ7THACPRHdjmKFG6VHoi1DRQ26J5
ZMxt++WotY+UiNklDY32JPc9epk04dZ2NBX7DhFXIiLSqxLrDWMbB/EYLpcOVR2/Ql7ocv9NHi61
IjOZ2B9QTnJlmqUEmfRAKkhK6qVUL9nUKn92+DCdvMX9nodQpq69dVQ+iXKb3di2keOk9ZQFqNKT
X1J5XtQOOuT9BzpIs1hGx16GG+SgZwQE32TjqyyDwLCHzWx2W8uZS+1ENrR+zX6PfFhzs5A0dSVl
0n1TF+Lk5txfKOtvsHD8orJHdW+TUU5ph5TQTEZpGD0bhij+MA3S/Jzyvb2xdibDJZ5XLq5faOvM
6RkXev3vv633WR+tQdRp2bG79rjcRSYKgzb5iNqK1DVN8ZTZrbhEzPe8HuSPO9TL/KGzsuTkZB5+
ZA4mLTS829mPb09mp7Q9MusFb7+Iu8uCbPqtLXXtt3ftz8Y409IVaALb4+0qwEnLpMkQsppiKfQq
/pY3CsXyo1ZIJ4Ht6FUqSFwyDyVz3YG7Vx695HQ1S4Vd9TBaVnftjKl2LXlx4E1N8hUU5Xg1utY4
42gdCKTwmNTZKlUZjJ9tRdY2eqdItDGCZiitD1Olp9+LwQD9u04ihhutScw58lhKXpi81c2D01nJ
hYug982pTT63SwzWBHHH327p8LMYuwA4IrXe4TwibRhKSTPICyOzmUFupeHHBVnI1peEADR8/0Af
7ShYBcDH0WGAYLjZUVNU5xZ20WkQIp6tuehj2Z8bu2t/XwKQp+KwAohdSVbbPZVYDN6XpEqp+nsx
XFMkHb/YiAMP6HXY01PVFdT2kJPzCEVCLTypIFTl4MiiPITeLJDNvZS+pQ953TlFGizL0mQf1aKb
0CzToiXylVV58M9iqgeknEolQVtsTEd19jWQbJqrKoi/uYmt1zG+CGlZuVICMtCfjNZuH/Jlaf/q
JrWGktHXA3qOc2he62KekgdZHrTQXWY91k4C4P5aQZlt5VxQDrF3t71NA9XboiqzNBCyWgRFNk1+
Zxv5Q7doZ/vjMOCDHeeYoKRDC2wTbNXQUZp2GNIgBkz1rhp0DaUyVKouM/psl6RJphfbGJFzguD2
r93FIPIUbJN+f5eiYYQkHRw95kybiJR2SR8ZBgKy4Ay712kZJM8qCusk7h2dBXJUvOiYwpM3bpqp
SBLHZWcDWyiyZng0LCE9oBlmnzUIjr4eayCEycdDj2PzRpfBHirk5piuCsX0YzkxvbaDsenkkXXC
yt5ncjQgQMah8wUMfae4RdAeIaaMZDlL3b0oCMRj2U7LchqUwV80e/bvf6fD3QJWkqkZfS66OJtX
2GcT2ourE1O+aPI31IDm4dJZ5aA/5YpVKr6gGd64OeqCueuUWWW9T/rSfidnHRSm+7/l6DWjybu2
OUmIdpUHPdtIsmck3WNIQr6tizCIU8e6pjjUnTz24VLU8Mx4OSc71UQdFAlkUGC9FVjBwVdyuVVe
RnS+PMxbmPvef7Cjj0pdSeuUD7oHicRYo8iWlFFSdUbpTUCanqIU7IGThPp3QJhn8N7Djwo+BKYR
9Q6S1Js7Qq1RVKflhvNNOKq5i8Zh/qR1ul4/oHO8ZN5Y0T1AnSr6PJdx2lzqUEQP2VRrZ/2Zg/eM
uPLa/EfPTCf/epuYtLyVUUOvi5bJMnmFsuAoA9wqfRjK8f84O4/duJF2DV8RAeawJTtILcuWbTlu
CI/ndzEUc+bVn4c+G4lNNKHZGMYM4OpipS+8odp5MjbH4nIlP6AVC8Ph9Vi67FhqvGguwJv1O9tL
6qPnwKdLNUgotxd0496h1Uu9iVFooa+/rxhqM4JGzPZBK/CcZU15CtVwj4+y9QYS62AsSjWGp/Dv
Mr8o1hnTCG0XAsXFRq3V9BGkHH/jK6X9BNjkvje0vMCqYwj1/KEr+pLHEO/B8Rda64l3RK29/NJ6
k9odTeT774q6FephKJMh1XxDm7BF1UxUq4OEzLv2MTdJFwCP6xzNqZTe2482EBiSYXJvdFHWkRue
43SYUS++KLaBJW/lar7MRHqX2tLaOdobh42huDp5dsCgrnONrI+NXh9ieSnQF3/UlK51gxo60o+4
U8aTYYaTtnO8tzYeFBdIQ4TEYL6X3fJimaJ2Rq0jI/rGpWJ67BrTPVeKaBFN7LyddGIj+sbFA9Ap
8S+YzPXkyqmYe2h9dIFcET8puZfcz3VqF2c+vvkIZc650NessKOEZ7izhlubniSGOAaUEbH/8uFf
TBMtKaAbGWPH6HgcJ8CYx9aK250Zbn3MRRmLJ53rkvf29SiF0Wthu3TTvCqrbB9Yk4VGu5L8sWcz
2akrbG0VcKRg28mZrklXaGomyNy3Ep82OznGelQ+jIr4VOp9ccgdd9jRBtoaDhjFErpDCmDHvJ7a
gPhQOQCnu+RFZh4aXpuvooPerJh9es4Ma6+BtfUpKRkTg6EZRWN9FbZYcerUppnJy4wu/SHVh/DA
lswPuaG8vWWETwDlIEqHcPyvMDDkK2ipgNK6qGEfPmhlXx0Tke01lDcnhNgDTRNAUlcqh8Cru850
KXO1k3CCkdrs+6L0TH9Gn/fL7Rv+uvrKhKDiQOCm5n5VKkz7AnRUKdOLW7fzSeFepAcWuR+Azmbn
pmnSe1mF6puroAyKnAXxMvfkFUI3B8FXVSLlIqkIlS2h9bxl5b+3Z7a1CyGlUJck0qLttcz85THO
sEzXocxeDFC8UNBrv/Cq6SSmvjooWr7zHfdGW+1Bs8obngVUsPsitt6VMvuVVGn61HL0grKZ0uPt
yW3tEMBsxOqUedBaXw3n6RO8ilykl6mHZ9ABOQiUCPapKDgBt4fanBmgZKB6KMRehZD48M4IGrMZ
TUXxTrGhyzu9EW0QJ7F6rKOxP90eb+v6Zd/DZgdlfE27M/TZc3KXwouXavJEKF9ewkVV+fYoWx+Q
2AlxC57p6x5XaWLl63UFInBu7x0taLjHiUrlnej0+j+sFR0GMlTaLQSJq7VyKRnLweY6FIken4ow
joyDMs7jEfHnPtsZbGu1HCR1aexQJbsqthZidmphcBcqkQpJUYuGIHYQclZn+nVO0ewhULbuD1A3
IFMhDQKgW37Pi1MG6gTmSc4zNnlZ/qXO2sZHQDc+xWWjfkFfZj7qsbIHW90YlCCRF4ZMmNVbR1ns
w6xOlzo5H6C5FBLVZF+2dhtMdisCW8kwM+7q5vvtLbM5KnfkogzFw71WaVIcHY6pMyeXJsfqMCaD
PktaRCdZR84DMj35aZ4L7e37dBHspDdpaUutfpXhlL0392VSM+jUpO+7fI4+JVqcHjJ9NHfAYhtH
gryfYhj8InKL9VLqTmR6fYgv4ehEmnsKbVl9ECnIyfvCJrXZSS02Nir3yYL9gBW5qGi83jgjbh7S
iELy8VQ6P6uoCs99VzVnKx6UxqfXOuw8OlvLRxOCFG2R176CHfMR57zvsXiEFqcEcYyXiG5G4s6I
9P6UA48PTBUr7Nt7Zjnbq4L8kg4sbd2/AdFq+fTK7Xobm/ZLlWvlk6ON70lj7VPs4MvpRFV8nkQ+
nkfMup5vD7y1mIxJeoD03XVdSsvrLgV4QiEOYa8kwK8H6d9sgMXU23b4H9ZyAa1T9ufevipPTToh
A+rw8cWwi6gN0Mgvm6A0yohiWAGl6snNeeh33qWNd4IHkHcdxXbQCuuoD8/ZbIl4ocMtvRbby+Wj
iwfXzgJujYKOGAkWER93+GoBE7uCFtVS864yqzyk01JuLPt859begJ5x3mj5ORB/SKzWk0mEHEqk
swHyaQQRQU/e992rSuWp5hgmQYpqRe43eZWXvgYT6CCEaUWHOQZoojpGu1Nh2P45Czh1IU0vVmiv
DyfkhCIDwUh4YYD1EH2RBTn+Ge+0Obe/4RJefs/RKcc7SsnuJH23Q5dW7aMYUY28vY23fwmV1UXN
bYMyFnmj5ORqJNQytepgGs34nZUoMVvalt6lCUX7vtZq8zQV1vQB5Wb1MarxlMdFp307zxWQhuqx
Heg/o3m0+ipYA9tzXlDrrdPot0RzhqwtaXxEV/XzkCjVf9h6RF3c/Fz71zhhIRsgKJZNSKkl8yfL
qdIPEVCFnbO7cVEYRP4arg6LWN66gI34hj0JdNMvgM+GY2O4v6cmak+EyuXO+7JxF8L455LgGC28
7eWovQwV+tAdnVyFjF8X5S8zKpLxPnMb+V6FvVD6TZTlYF4qTC86d7SV8+2dtDU6hV/kXdFqArC+
ClTE7JaNpFxxUai90gAGbpNUTXHS6jG6SyvTPtf4Dhx1LrKdddz6wpQh6elzEfO2Lr/sxbw7IbRp
khmlbjWdjomjuIfICdMzlapi5x7Z6D8DHgAeARWfK3G9Q1Fy4RZuBnFJ56a9qGpbYyOSZUHWiPHZ
QcPfz7FLOzsRXpE+Tda3swRJwJdHgBeHi3nd6sc2YsC8myWe+vQIQ2U+ze0Mz6Zt4gMru/NhN150
bkx+JtQDyrxrNAie5wUajHV4nyceakyK1b9znWgKarWeDil922M0qOL59j7aYAwuDEg0nUEPkFau
i5UNkXchJC+CimvIeJyFQ1fYnu0sO85VgcNLD1oM9WojLTR4w4P9KbHaCAq+ZYd9MDql9k3TBLYF
rjv8UYdIVgc9xYohqKtMeZeWoZDwrHUEamvcr5xzP4/iY6yNrYmbUFs+hEU6qz6yHCI5tXVTfDfr
QpvO5FKp9GnCt79oF1XRiWZX/RWL2thk0VFMPUzSi9273LKn+JBponjKoQd2hw5pSPmb8jjJHVoO
83FuO1PcjVUhtG+63k7P+M82e0iJjeOIYizUFNq7fMx11zVFMhGCYxxdLBlW5wynhlPfoYMnlTL5
X1LSkJnCPIKME6t3txdwY9dAR6CAg2Idkee6bRiFWlXnA00uvYyKC76SsDfHqPtI1QN9jF7UCKKm
e9j5jYNJ/A6PHlsR0M7r2LqSWOZ0HuzIrBPl0ZulekiRy/5W6YZEpUeW51HkfdA44M/6seh+3J7z
RhRDtWAxLQTGtIAnXl9BhdMnKbRQAjSEyO+b2IlPqpzrHSWQrVGotADiI47BqWF1wZcZHlnelC4t
tr4QPj6+/aGQ+bhTXtwehnbEUo6AcboOyZqZ5yECvWgNc5752SSyX3lU7DlbbCQoaBtxYXOh/Y0w
X38zsejUsPOxe4w867F08SOKG0P3GwQTDsUw7/WzN6dFMIt+DKQdNsnr8YwBpygvJ4jOW6W8JG4r
P4+y3+u1bI/i0Qf1eIv54/UoCPtbneCpp96Hyv9BTKoViFTG+tvDCvyOgXXy3hGFr9EbTgKNHSQS
4kWD2Qq/1wryrcJpoC0PCiD3t+9vRqJaBK1KBZzyelZRoelJVoGZkzn2Z3UJIjuqd4UGt+4sWDaw
gAnLQKWsRrHbrisrEEgXUxjKe46Tc0gQd3s3u2mDsuXoHLhR8kDTxreLbP+1poJ3o6PEcVVCmhUP
rlgKbFSbaWBOhYot3ax0H2ENfr/9JTeCFTrkCyoYTgatzNUuHCLXGOssiy/CLvsfhZVXzCxunkeA
0juLtnXAFqV9qMA0la6czROvN9y4xdMZ/0/6ELV3aXUpAzufv7ZR++32vDYHY82oBy/bfh0rQLh3
FSM1MfvuRPvoWXHkZ53qnkrcuY8j32KnV7ZxzpZpIS5ACZ8i92qvxLOpy8EokKjJkulEIDHdz3BJ
D7dntbFajEI8S+wG3W4dWsatHMZJGzHj1uP5w9jghmPTDXzXNcMeinNj89tgbIgsOWHXwZat4h2E
AUp0odHimZdETWVysOeuvitcxbPwFrSTc80m/epVs71z5W/NE+gopA16SuSlq/crNwp8Y/AZuoyD
rNNDOGTa5zAZkvKgRvp0uv1Rt3JO8AQgU+hyUtRcnwFFijC3Kzu/SDQMj9pkhIdUHaWfOK1y6h09
vIs175lEEQ9kK/cgJWvRwe3SnaO4sWUXNzb8H3h+aBUu//9F3oDWfBXWSZ9dpF6I+xwlnGAEq36y
Mo8grU/2YpSNFV5IhMsFt2CM1tPW1UIxq9jJL4MxqjXSInH0XR0VvTk4WjgRucT2hyaN4sMEIfHf
299847gA8gM6AlaF9tr6uajcgcc8NLNLkwHxY4FD60moTrunobQR/AFOI+4D+I9xyZrDrmdzaymw
NC9y6AXKxD3UWN7jY94A8quQ9A6ausnu/sPkqDiC+UHo9CrxFUmJHlqt5RczVJuHzKyz+3pIqp30
emtq5CSwYCnDgfdZlvfFdgGHapapMuUXOkPW76af9btQc9IfXlkYsGkEUk5oD6d7mPWtlVtayhRG
LMDHa11cYCrAF8Mopyqedse0dmJEN/VhBy62cQHQ6YFmQEcICYd1fSyk8A31SBYX1SgL1QfGY/yo
k6bosaUUu6ZmGyeBgjQnj9q0hvHK6vKuWiK0Xgk5CaHtdXeuMzSPdFv6742nRfnBMYBOBvjsdhr4
y2ksrPPtDbMFAOYHQISidUnCsM5RzFBL2TUuXZx5hJwyd2aq+uDE6l9N5CUY8VVWOd/1XBuR76Qi
+9fAtf7rHDXjP1Wruwm15VZovgLXOtx5tTdWghebI6QB8tqAXOEfj4agzU8TaKmqwp1OjiHNOzIf
deczbFyAhCB0wP/eSleEMAUIv00NTBLLVeXBmov+HeaIHdZoi/U6lOudS2jzs3PTcgkB/bh2JFcs
KWAXg/zovLB93yS29UTsX7kn3FYn9xSPqjLjHzim6qFB8tm+GNKuP6O2ioq70ymJej9nqXEHBh85
y9tbYuuzk+0s5UBoaRhsvz7dShkNhTayI4rEyn4r8QS3XUHiIxws8+0wb7748gAsNoJXxV9Fd+VI
vIE+gRH/sULTe+fWXX8yKD58efuk6G1BQ6EEuVhXvZ7UCGMojHVLXtIpLQ6TGsdkVwjMZfrk7OQj
f1PcVSeGTvkCNiUJvw6hcdm0piiusksrw+TnkNfzx3aQc+gPqZfea4Nnnm0qMLZvJhnaO25hHYeW
8s2bj4/HxUKLzSVBvsaqJFqueElhZJfK0AYzgFnYpQewbguobdLrPZnQ623jUawngljSvYXs9/oL
F2nXu2oEutxZrs0ineTXybZ/IfRqvPmRYyQ6lMSjEGGviuM9r3oeIj5/0XHQ8i01nO+rQu7hb64f
OUZBhwlVSxxyry5GyuSD0bsxjQn0d7+wT9Q7grj0twHezvHVyO6OvYrG/M6qXd9EwMFwdeLiA9d3
VTNKebOTKhkRJZxt+RklYB1Gc9G8tyezEufeiDX9dPtoXD+rjEgyS00eXsAVXNkpahI0y4wvQyxw
2h7a7KCUjrZzw259TnYFLIsFB3EVdhkFl11Du/7SVFLc1UWhHaesc9/HeKudSAXaz4uc59uPIm17
hHL/Jn78sYpUophERZvJZuMk1/005OjNXhcFFAqnzzXKtn8GuqX3WlfLEyKEwi/hjOc7S7r1gbnl
ACIt3RyCwtcno3TNgW9CM4dKenYOIy98IHjZK4Nc1/1oGsKLpFJlg1BeX9vgOyYN64fkUirK1J2n
2PTuFB7vZ6Gj5XfS215V4b9H8hMA3LgL6KTWT2/fSSAMqbTq7CTundcTRbZPtJkewR0Ie3FvGIp2
GBDL3an9bZ0QjiaYTepXFvHR61E6PnLXYlBz0V0xB1M2dk9praOHLsQ/iQTscntSW/cal7lNDQvg
8BVCLkfFBWce6AOqxuWm1IaBK03k3rfIju1slK0zgoujtiDklnRstVH6TDfYfg7Q7kiWh86zgJij
RQrDxLGjRWW5FXdzPnVfb89wg6RNVQTy7sJR5tlf57zdpJSDWpBwC6saw8AFaBOMY6i+E0Be/1hZ
U7cBnHntbIl08nxyRTM8VvPsfsBzS6G9kwv39+3ftHVmlsVdGLhExeuMNEMB0a2nPro0Q2z8kwo3
fzL7/2DoujzTVKGAWAKhXueCiqvA1KhpDbhWG16cARkWT++nR7tW9yTz/zbEXkcFLCwSeFyAtKuu
8JzkwkhOeVzsSRpLzFxRc3hXZUM2+bNRNWA0UoFNmnCQ9TolPKHPuAlm4p9aFBHsEb351ttl90Ft
26w+tHbVG2fXYctTomtn25+jwtR8JBwNejAjqNiT23rWEcecsjkrnVoey8Y1JeWEKv7eGt4wBUbT
0wfQxhn0lqfFhRPM4HUNf9SUpt+5/TeWc5Hsol6KEtW1UCqi08R6CgiKsfCetU7ajxJh9p20dOOk
Mgh7GJ8P7sL1DSgMqbdpa8QXyEXtAb9wegL6XD1Y/aDuvJkbdxDgXDAhy1JeZ016lJZTtWBezEHV
0JSfhw9Dq0ePzjzrv3J17Hduhs3xll4n+3RDyKt3ciTzHd5oRSKSGMf2d3Q45V1P9fIDCr7uzru5
tVzocpAXkktdsySU0utRx4jQqavVjv6cNh5hqLc7o2ytF/NBi5hK23WRuxKz1hQwLy/jJJMHrbPL
Q6HoWgA1rNxJ6pebc3X4FslwAoBFOpwX6vWbUaDHiAsJAIeotqbfKVqTQUf//m7sZBeUipu8c3CK
emqTXdOqjUmimkg+tXTlKefrr0fWWo3mooE4mUcZyDqh65m+j7Ok/iETpf15+9Lc2CWAlKgjwPji
k65VhuzamJBWXugE6hSfsHEo2qAz6RnnaaPUfp2b+k4Ct7FRMOYlq6LvAsFufYGmhjHnY1xmlzlS
isDuc+O8eM4cb89r6xtCJ6A8sVSerxyKbMWCkzjH2aVuTCrcIoovGPXaAaC0PamOraGIoYBxE19Q
K19tFHSvOg+j0eyCDtf8C0dBEQY05OzvMRy9f29Pa+O5RxAG0I1Ft5QHfzVWz+VsJhaGqYU+yEdt
HKY6CLNG/xyHepz7o64VqKUWcucu3h6WIhpWcRo9nmVNX1TvuoWdXE7gaGt3zDu/41op/T6S1jEa
TcUKalTLLpM6eHt2e1vfli4MqE9w5ESpq/lOnJL/pxENY2cfYvwFn3MD59NsVPVPtz/t1lBL0ZW6
+sJGXEdSSmrpY5o5PAVtbqE4g8C875SmPGaDAdzh9mBblwvvDShcsDfXqhMDFslTZuPHoQ6W/a2R
o4a+rdE497asrftkLo07DfbQY5In5h4peGuilJihZ/FRTUc3Xi+mCXJ2MluiCsuF9lJU5nxUq7g6
xbErds761u3ycqjVvpHdIEU5anSN3Sw55YnbnAZejz+zEeM5VEXh21utIKBxFfxb/FvIFa/nZihN
VcY5LgSdNvyJzT58J5t4D6zFO8M/s3obloeO7UJpiFrc6oZGCCWmzQBoKiwjy3zOSG/mwoctr8DL
7XT1JOe4cfww1NM2QEzH6oIIBX/SZYglWK/keRY4WqdMZ7ty7TKYhKV+xOXG+OY0mXB8mDVJjZ9A
NloH1ZSN/TTNaf0nhaKU+K5be88itfL8zrORmzgbbqWJYxPlReMrCHRfpKbh6u5laagGUT4Of2w1
d3FgKVz1u2bnnn4QoCQ/9v0Qfkp7e26OQ6bn5cHWRwTcvUT075TRa9pT5SXGdzdXxv5gpp2oglwa
c3aQtGm8Q2NVfedjoqsoGI3O8/tRN0r7vhw6sO6DAuQ+8KC5/rYaEstPIZU27ozQTrWzXtYN9Mdp
pk7bIzkXTHGRyqANFWf0J6ulJT8DW8QTccry5j2EI5yGK+nKkuiiGP/JEBxE4ZraEsiUXIxfRzGm
X7ilnPlD4zn0pXyw/tL6F7HJESmIRot+NEkVD/dZaXrnrIczcq/oQyOORPNaEhip6spjqMrUPqqZ
MHGRMIVucK/FhhIURhK/n8ELyANeT83/uD1G+0GXY6wfhaLU4KKGJO+/JBNJzmF2zSx/mouq+Vwm
lf2IvJ7I/Nkexvppssuo9GVtz99dK/V+D/Y8nbwRDyu/ixH6uVM0u3bOuVplKBwOff++S3M9fRya
oR98+KfCPZBXDoT3mZWKw5z1cEdTbzDnOxVvPOELlVfviEy/Iw/a1Jl1UA42zoYltanmLlV7LfOF
LCvzULde/JBPQ9Nh/J1639EgG9ygHXPrS+VZTe47gHXcR10ZhotVaoNEWRjOb6Dy0Ix3fVRMFbIP
bmbG2Js0mea3HswpiD7l0B4k+KjqXksjG+8tHovKd3vR/luZyPz5oVTsCrs6Os5Bg4u8+lC2s/W1
U8IIAJiV5IHsckQV7ZQetT+BchNPPclk42euXSlf87HW7UBAr74oZTN/NhJE7p9ybHZnn5gt6dmU
3tTfj3FVf+mnxmp9s2yNb2Wlz9oJoVW7+IMlpZ4FOmYaewWkjbeSvJD6H5084o51Zlymo4DxBxHD
6jLjCSBu+OxVnvs7Izf/XDXav/VYTjvPydWVvhAwkIDigSTYuVJKb1J3cCoYBNjpTHHQLFi7MlaS
46RY/9x+uK5KRlT4UWsmJUUbk7FWD/JIWV+1Bie72I0uf7ijl30URmuDOfKS9nuJPue5S5uCkzeN
X8HrJuXx9g+4miotJ/Ioyo+Eq7QSVzf8mIzNLIcK3ejKKz6O0Tjh0BgOpG11evovQ6GdAbSbJ2WN
kkj6PBeeChEwHOBrZrmYoSeU1klXwj2bquVXrx8UojlahyjYXHMU4mgG7Ojm9Hurofp3cev6rXV0
yt4+oUUblxdy0QxaVxVFjLYbYH6yJ6Pn2NbzmHiB6ybWr0U+dt7ZlFuPJAkvxqdA7hZw8eu32GxL
Y/JyEqgUpv47LzaGc0+DeDzbxkjYWnnxeG/2uXYsVG3cO4Vb2wTna8pidJsBoawqfnkF+I4SEaew
wToya81a9XXGvc+Vtn27Gi4gGnAB6PICXbuC0+R2rLbRTB1V1+D8pzpXlNuO5wYzkp1v+hd5+mqj
LNBFnkq+KL61V3mNbit2gSQrDe1EJsNhKZg+TLXX/DObufs/OzJ5r9TMTXU/q+v8MbXryH2czNJQ
Dm2kuPIUjjL+oYa5Sst2ILG9vcOu1nz5editwUSgN3q1w7DsnEzsSrNLFNZ5gKc670gzD8ZBlt6v
XjjG0XVHGYRhvkegugo1GZlMAXT5AiFFpvP1biu0OBpE1WWkIeF4VIw8O8qy7M9W6szv9Nia9uor
VztsGZCMb6HvkjWsb0Kkh6uwihgwx9X4UkzqyLEqP0FJkTtFqr8XzXrRYdGSmNCIpCS4fPUX6Reu
NxMIXYdOpD6Hva8PAsT2qA+WOJhGW/MuhpVb+EQsC6uyyiskbaek/qmnSfFRxcTpWbdiczrME4z4
u75DLNvPY6uJ7gyvcr5kTWMPGEGU6U/gAvKH1EOwS9PI9I69XmjzcaiM+Xc+Koh9ln0IuAHBVU1i
nVfX+lf2fNf6STOP/cc6olJ3dBpIpXTZYNj7hD02RTVQej8qIazRJx1w4gCH0cTzeQr71hcF7i/v
ubbSzzUyUKGvTe7w7fbGvLpgWS14g9SsUcCDH6m//oR5HtljlCNrHzPXoz2H7RcrVtK34uqWUaiC
0c6EgXN1EahOgvuVKrOLKludey5WHuus2lO1vIaAMQz9Ke4vkpDr7lCcJNKWYEovsxPGZynD4Ui8
ox7GOOlYfy0MIqmbH6K4jXGZs+afUe0YHwb61ofbX/Uq1ll+CG1AIj9IhLCgXn9VewhVKln0/ePU
nI6YEXHZKw29adUYD6mrsCe5HHeOw9Ydw3AcBRP/0StqHSfNmxfgCTUQkf9PWFl/nyjCdXzyS+cU
moX5E35Y8hgiyr1HuNs69Oj5LMhu8AdEwK8nzNYqOWRlfrG7aXioVdmDNwuxRuu9PfnfzaEQOaak
ymhX6jaJUpLuLdAlxKhdCpyKgKmCWMCYzu5OoLOxjK5KgxVVVopy1Ptfz4osQhgTej2XqfGK82Sm
5aVMHfuo0WoIyioqHlQnzHcG3ZgfBSXUYcBN0kFaByO1UdlE5nN2QWq7/WngSHmO667t/FifnT1k
nbbxPFAvQyqIcviG6SWFMzKInk1Tkzb6dW9p93ZdZ37RSMQJ40n1gesnxzrt3D8DrcJDGYO5S221
uUsg0ZyVfLbuqYK1i1rl7IeVuqdmtBFZ0+6lGoRQkwrWcPWALcpB2jjynsSWA3wKgceMyxKRuhPW
DsUzZkDN9xn88GlM0YhCbUNOd7dP8+Y3WtqkHNml47S6IysXuEtNqn2Z9dR+UDvrCYMKlDmHDKYU
Dic7sczWcPR1KAbTtryWNiztKp/pOGWX0tWUL27RIDxgZSiPlr08zs7UjjsDXqNsKENCb8FsEozS
ddOy6cvck1kLZjW0y/fgiMQxa8sI3SUrTX7gTTScZNWWTmDk3vQctkl/D9ep2ImRtjY+JXco+mRR
1/6g+qjIOjMB2WR2Ez9ksJ/Q7e0rv1WyeOd+3vzEOGeRpxGLAR57fbAzqc6Vmw7ZxZV2e3RE7J3R
S5F3Ximch3aunR+3d9DW1KjtmwDjQKQwx9fj6dFYDoPdwYcVUfOTkaw5QHnZ/GL1fW3uLOfW5Ng+
HDo6Tuitrg5Mh9m0wMIqRWsJd+1US+ezVunVuUCYJOicMfoPkyPLxhGTkia7dpn8iyhMannqhDNO
CSUn5TyH+afeG8djjCXq17d/xpcjLTN/MRKoEk3MhEOXlibzAVhYSt2Luhv+sXsF060VI5/AGmkh
RFrrM683uMB4Ginh1JSFX4Dje5RNi6sU7Lcv/2FWC2aUaij8tnWwMMF7xYwXdFSi5u0ldjjsh8Ll
fhuwYVN2Ut1lp61C5gWybdA1+Kt3tvqEKaUylSpRcuki0QWDa0wPUenOO6HI1tdbhDUJza2NxG9o
7NhsgcOiUz0bX5I5So9ja82ncm72SjxbEyLBId0gs1p6g6/3RC896kkVjbpGSFSJKCdfAO/sIdg2
Yis2AsErzwDd7nUTBANuOxkr3MYgbKKLqjaRb7pTc2/1dnSMXMqzcdU3ZwLCvatq61MSoUPhAAd4
zSfPbAmqgEcNWa4khq+hTndUodJAjmlxur0RNz8lLxwoERq2V9SFxh4xmYpseSG8hu08tWhq9s4e
uHHztSGagvFFTkx/cPWcoq8djY2zpByh1x2TJpkplKrR58mYkxPBpUx89JHao5HOVOqGrsGw2Cl2
uCnXqGHevIWVAn2Bh+8qYg079DxJfiRe4q0ujoke2iO19MQ89QlSBIBK3AxWsALR3i9yr+7ORZGh
aJymOLaSbWeZD5Sguyfm3it6bW027hx+GTWTa7B23YskD3WaADlw6YfBrmhi2I7ylMXFP0M4qr88
xNp+9rQcdl6OrQ3A1UDyQJ52Te/VQ9dWDK+Ul1Ht7UenHeJvSJXsSVNtRdW88oB34Kth5LFaf8wo
9Dwts+zixI74nXWj+O4p7eRrIyR3IESj743pnrv71aB/H/oFywfrnB7VMvUXT0dvom032jUFmMwW
ycHS2VZsMi9n76UZ/8FMkzM9Aufz7TN1tZaMyzW46Lpz51L6eT2uahVGSf0dlTu9mI+1XsbHxFDl
B6zkVdoESXPqq079kMtsT8/v6uKg407pdEnISAqvYdpZpqDjBkw7b4fxYIkoOkAvkccRqfeddub1
kWasJd+mZbsYca0v4caeSIYkxGy1iMzKd2J7PJa6Np6S3LaFj3RxderswkHFR9F53caqsx8qz+i+
vflro+lNK55QZMMaplSsWEhdASESdvVjhDd0YKeue7DT8H+pDiFSBfx3GMd0jxV5dXL4ACS+bOil
dUza9nqZIfcbU2kj4R9luveIkYj52JbJntHs1pKiK0JUgqoNKIdlk7/YxLmQVaKGCLzouD48a2o3
nHQxLdfRbp14c0Ivhlr29YuhoFv1zhgahFpjaR88BMMOjtrtSRBtnI6F3InHBKh6gJrLhF+MUnpD
VDYttnHpMGS/4qgUX3S7ds+l1Od7M8kxfWg1K68Pld29WfuPJXs59ioS0o2pr1UVzrGZZvmRzMYJ
bDrvwVLU9GO+7c7lel2dWgbEdorWOLoX7JfXky0QWJoahbjcnToR+bou5H3Spu43qyggUgwdGYHf
tFF9UCcEvegbSuOdJYr5kcJL1h9uH5WtvcQ+BEiF6DNx2urXJObM6sNquNTTovLpjG78aJteXfqm
MXTPtwdb/rFXUSdTR+/QgzKC6DNJ0OupS0UfDW+ciaa18meOA8wpSuhNDW4dHzA12QtkNueGbgv2
z1z1V6Q6jyAQojXVZy32yktkmugIO6ZyiIRt7SCot3YwZGgaKYvBwhVDWUcBbYgMCIlGbZSeLyDV
fRyUgrZz1GnjYXAEAIg6tsPxgKde+uXN3xX0K9tq0Q3kNl8tIgqh02hRkcF2cbZPqaz+p05EC5Ze
dh8TXKl3tvDGd4UkAiKON5Q7aM380QYU3qVJ5NbXfftE4G3+qcRQ/Sh7pdu7UTfHWgJRkOlYR15N
zZrRvsBI/dI61vguD23rHqE9676z6JHd/opbQ8EnUIndibKvXso8VFHs1LhWYZFF72dlmE+2yPpn
xKH08+2hNq5VeN/c3ITZBJ7rcnuKsIxahEAY5WglT6OFtIsAffr2dfKW3ix/EGFfrxPSdeBnVOQH
uyr6MTVtFbRomTz2XWPsTEjfOAAI0PLc0p2l6L0+2gpZeBLO3CN4CDsKIJnSqY/Qyk3vNGayjwOj
zpIuQL+CwE7PHfufEHtBaNm1of5sZ7ith6gokFoF2pc+Nxm6uUHUDjb4MqVvaIVIwd9ba7JslPA0
osYsc8kLOtIvJADwtw68yFNQKpoiNrwoMuN/UIKH5KRaIRgODBfCvZLkxoYBAIvRKcV2bFXX56Cv
o84bM+yzqEQjTz/K6ehRs/sQNcPT7f2y9XXh3CBpstjy8rfXF6fipmFT0xGmXavTHIJEfEZGJT0D
cymAuSMSZXRihM4Ai+D2yBtXNk1DFnXhLi4Msdcjd05bh5mOwYrZJ9kx4Xv4SOMO56QVrZ/l6l5Z
f+NkAKCkH27yIoHtX81URDjTKoWCKIJtimNRhPP32Rm9nXB8a+UWSXx0tSkp00J4PSsYNdEcEphd
Qjw/7hMwlJ+UgdyO3sVe5L811CImYUE8Q0Vo3RJRTEuxhEAZZqjt4lDF2LkhryL9FPDyzlotcd/q
eaU4AFcPWPvymC/f9kUYBUdpmFR9UeU0E2U4261Rfdcx/pOBh3DtKRuT7GNv1eWeLM3mFIHY0OYi
gLsCZFeD5swigYogowQzPtscf2Th+L4LnerT7d24ORKvDkUQIogrvGshFbj4Fi6TjiISknVhBhRs
zWDSir0ge2vjL1sQ1Tn4X1eXZzt0LrXhKb5E05QF9v9xdh47diPNEn4iAvRmSx7HNvJmfm0IaTSi
90VXT38/aqXmIZrQhXaDQdepYpnMyMgIty2/F1GhBpYXL09OWx4l3b95pduvtzqcoDiCfMXdSwcd
246rAlQTYxXrH2Op9K8tHkrv1cYqv1pNmXyaixZ+Y+p0yUgxO9J/1UomP7oyqdRAHRxlQbwTNaqT
M7ZVOGNYv+BiTcsBrpeluAyZM34frd5tTsJrZ9vPZ6stT51eW9heV+ZRL8JdwQacarVWNfEmXgGM
zW7krRhNN0KytRrc8YFjUP5syHt/1E7WjYEpTXfy406fTxKE5rMxub08eJT27hJYqLjx4V4L0WXz
C3oLycKudVZ3Jqv+atixFtR5PB+AnHunjsrUarlKsZki2stTp0e5GK3cXRvZlsrXs7S/zmn52fNm
vL30uQs8Ok5vf38OXCSpgYn30E5J5tlH5pw/jI7yI/Na7bnJs+SmF2I4EN7dOwYu+Mwagq0SZJv7
X8YAFARcQLhSVb65iql9NzBQRH6jkvXThKP2wdTWC357DBD5Ba7g8kdgaLOciQflybbWpueka95y
JJbAS6Hr0lJi+moziS9GryznomDvvr6o9x8S2Qh4Q8gaA33etXvCD62nuuamFt5UYKjcIBFquPPZ
pTsvmAdagpCRTQ52z/10GZQ8niof7g53L5FsiWAy1AChCIvqpivmj8nOzaCQsQ5XtLDe9lFtnXS6
h/4a+aRPSOVkrvU+6ozb0+EultGlE6wsE9O0f5TRLCx/SjEy8xOYGWfam+MrNGvMBoXwlIl7x/K+
RH1fv2mhxa5SamqtB/1YJEdX73335PrTVp1RTCfhKm2PFCVkXScpJJ+xMueL00Ji9i0q0dHJ0sbq
PzjateXnhpK97RdR/ShjSUBkCt34X27WEPWgvZVHdkXrvnu5L/lN2O5SlySJvWst0eq5VoqBYFot
B3EzRhBiu4O5/PoevH/ggBXozSY2oWR3V2N2qgzmbU245UWl9TAquZsETZEquj+YXnlEzNvbfKRw
ayGIqh3L/fLqGrQydfGbIYBNUuWxLCzV99RiPpNMYhikGstliGvz0XSTI63T3XmSTFHRB/u94x+2
uAIOGEWTLkymeqvGLjp1Lc8Y3g5HJby9Sa4lSWpDbKU7vKU1+qwcyzXWi5MyTDra8IIq8hTz5BZK
BaF+idwvbdQ3j5kE9T5IKu/vT4OSFPD4qg3NhDf3Z5zFdmbyBZGMWPpgKdL8vRM7iS+RIr6aep4c
vHnO3i1mmkyUI837u223Sm1vSdt6bfMdjew51cVUB3T/VQIbjY4KOp0tZcfH7ao+kLXbwLePnPi7
k3u9e0YjbK7DLO+X7oMaV4PxhJubUvjJlE5vRkMK9+uIxLs4g5ll5bNEVZ9bcYhK40R+Z2FsZyPd
eqV5M839HhMj75SYdBBc5tbrjXM5qonEaD2qeh+oYjB8Kcb2ebLHTEC3jezO59WLHkucTZKgdqX9
1eZnxWhDtIgNmEVtPkfNkKhBaaKs78epqD8UTprZp2lWjPrs1W2ZnjtZSM93ig7MLOZdhBRkFqN1
FaYh9WDElkth0mldB03Td7CWh8WYA2uxxx+WAmR3mqzZWa5KNxYc8tRFz6TqJd14uiVWZ+9eqaaT
pHc8pw485rbfSGvUT0Uf2e5FH9IE3yjs02bOb2I2D0pGQ/1lgE/Q3ojjjM9l1ajDc0njS3Nq51F9
p3aTk/pDZI/IgotJMw7C5p1NuGqIUK8DBmBPrHvmj8RgbqCZ6Q1vag4r3C9VUQZLO5lvMn73Tzt2
xk+v32I7exAeibVCnChn0WP7cjzUYaVQ2jR7KGoskQNEaErbSQo/UmPjJxLD/YdyxBnk9UH3rhRK
9b9t+eC3bjf+IFyP57lNHpYsNk5gV3SvEANf20mIg0hhd6iV3sal+VvE+OX8BM0NbWqjaBd7srxw
S3fIcFrRY0+P+euT2vlydLGvrQvUm1fpmZcjWXJxZJkil6p6jWWgEGxnH8i07KuYXfHDatW/Jgbw
9K66JQCZQDl3JRzhyHGq2zZ9WEqnsnwlwunhHCncFwcv3d7MUBwACEdWDYxqvbb/2JOqPdjUSui/
lmrWBVNktqdBa4UP7DiSwSxH6tZ734z62yoMtlYbt7D7HJnUm1ftVEOVzRXabXuq87H/MFBnPb/+
0XaHguRD6rjKh/yuAPwxtZjXFB0bRDtsdRgfY8rID1pj9Odlsc3/x04kTCDJQd1mFV54uYrVoiWy
WLVtZFWZZ6XPTb+Nk+6cmNDz/n5WK9JFv7e9QgyrF+4fsxK0JhhJg0Aw+iC2GyjTnN1aXY8ikkwK
4q8PtnODaKD2ZG4Ql9Y20JeDpSbef6W6NkcYbh4Y0nMHv2wVXAuE21wFHW9vwDGODHDvU1ZqhmBC
+JAjuAxx5eWoTYFHTKQSD5U4FfygLNWec1NrXb+zZlqwqV5E1GPs0cSdGyz+c4x33mHwe+cpTKGW
k7ea41C1gEn18kc4ase7w/uJGIvpAElVrfJG8aa48pukLZ4cLE3LDzGqEB38COg9AUzI5nOpqiXx
RVpPR1o7OwdVR2eH1GQFeCliv/w9s1bqo50iM+TOtR2Cfki/y2rdt5IuP9sikpfXP/1OgWxl1tBz
zyYDe1E3C+DxMqHyRsiU6Jnui8Wbb+2Aj2vWJM4pt9r8Zjt1Q9O6jM+5lBlg8xA9SJeestd/yXq5
bkJ+mv8BP3FiIYTb/hBttNS0pDP3ISuK4eZEVvreK83o/zNfYGSKR5TNkYLdHKyOcmdveXDMkI0e
L6pbehd6f02a5KX12I9uFTpeMwSCPCjoaCpFQk/TTyYA+/X1+e7cWzQ9A6tRAeGnbOdbwA2vncnC
Q2iZ4xP2W1wmVi4DGrGP0K7djwyRiuWlCrLWfF/uqrJPoxS5PeSYo9YYfbXuXZSyVL37SYzYvB1r
N/tcp4N1s5LlCffQkVSv0sM+6fvw9VnvXDVcaND76NzjcrO3+1u3CU5kw6ytXrkRghXjI9Wt4Z09
pMOVZLz7AuowH93cO8NinUwnJM8RHdRbeCwWAoQORDXUqpmejlq6iRZgZ1RdOnonKlwfsNvw+8bt
+4OUZGdkxICpFq7YGH9rA343Ttzbo8i9ELq2c9Gbqgq9yZmvipnWj1kfGfDzquRg0J2zBMFqZa5x
h9yjgTgZCCepGDTV6vgCR6Y42yMYx+vfcmcHQ5imJAM6AXq0bTyP8s6lTlg7YaY5zUlps/jUmcal
n9To7++G1bgYPIBGrnvlhVjKxC4rLsQG1oU/G53+TmARdzDKDqMGHhazIScB6bvL0Olio91bj+2w
he89BZNoFSzEXBwdpilOldUd3jafVVx20ouhNW3jO0lfx08twE52/uvF5dNxQ6EitcPAVxY7ciJV
xA8RyeKlLmv785Q7lp848qhbbWfeSJ8Qa3D7AnDS0PfyeiDqLehJUpTQruhPq7xILrxzmvajRwW4
DTLNa8W5aWT0MY0x6wiqrB/feqIzfr4+5/0fQrTIgwTn8K6u6bZjMg7c0A+1XUfwces0oHHQSH2A
MpSl9V679EmzBHqqL6cynXVfj0z7v9d/xf22ZjVolwbtJVy+g9KXtrbo1WuUcFAbeYr5Pf7MtRK0
lnXkKLQ7YTYaN8SqnnvHVGtwfU2Q1VFChGI1bqS4zZBnqw0a6wrYE7fEErq41omqZL4TjVZyKa24
e2iRPGwOgtudRwI1ZOYLMLqKlm0fCYbzcmFZMbUz5Bv8vG7sj1miFG/KuBn/zRQjhQQrzQ9L0S3h
UDulPNNfZRo+TnvxeHC33AeHL3+M/nJLNppK8iyX+EGv1OpDYjlW7k/a4jy1WTMFxaK5Z3tx4cq6
8TvsPZe/vwoIhZD64gRCP77TJWn7xhjGJUkeMlI0jOeJ8IOqm4wfc4Svc1DkjfdmwXf5EkPR/4Da
uffAWihHbmf3Fzk/AwczlUZBbCO3QUJmshlje8ClyHLErbTsRQlkkfbDwW1zH3byt0njV94ipZXt
t6+F4yXKpMUPvTkrfuxk8DKterhIy0589IqU939/xgyyKKBlDCKRr3v5eRNj3UnezO1WNsqpn5v5
2slxwM/c8A6ks/aOM/01YDEwMjlqm4ijQuuhcifulMxSUj+mqHeKEUj51leqeeRhuDsWnEyYglCI
iTJfTsvJrKqsqjx+EFnS+1YBKdLq1RlumXVUbtsdCpdUgEeiKXK3l0NVOQSCObGVcCzU5H3iFObn
0p7GN/ClvX9e/1h7m5BnkULpGp4Dx78cqo8UGtjtLH5ozXE6m02kXJy8KA8ic3dvGOAyUCW6pu/F
lI0ytupoWqLQwykkvTipqYrnJVkQ3BBIZn5Nu7zQghIrq/Q8Nq34nsYUBq4jFgR5kNRebQU8EEsK
h8/LPpXL3GeXeAQr9luxqD9nvEel30Rz3eOu0qV5YDuiMK94mVXyNMoF5LJP7BilnqxrfN6iCFKM
kc5ZUHeFM6LcoijClw7CcgGG1O6vqhsjUgPLmt+5Bs5sPghRMb9to5rtrCJOhfIMUr/kjFnnOLfY
VVszGJPErnhSC+MymGTAZwtspjuNYp69Mzl/PvruDJfoWdWl+znT8rl8ohNShBT+RXteUNwqT32u
mbfCqdBgbp0myW4S89FvdmFqkR9VQxyd83ks5dUpJqU/a6IemrcNkiTuE+H+covjucpXj/HkjaHU
cKKXSRm+dG5RRmFidN1P0lsvOStqkz/rrWgnX0xlt/iOmonhLFRlcM5RlA4tyjZxW/u92scfSZjK
CrYfbXs+zl9T6leVtjTQZDpws1Qx6+9g/7gRvr45d84BbKC1aEqTCAjoJnaJUsrBONHBKzGn4pF3
nYbIIobyIUGbj8SN1z/2MkclF14FeXmqaX331h/zByoTdV1txFWXPnh2nJ6pJ8y+TFN5KqUqzjaM
9qos0pPmJEcD32cRMGdAIFYsDaGR7cUy6PVgdI6LpQgSIF+ysVO+TtqUuQFJlghpzOQtFk18JOi6
8wrj2mYB0miwVmmweDlfF9fZoV2tYJak7t+6LMqtMlBsNF35mHnmv5Q1lWs3jwDx9dAeXNz33SLg
KdB26VhYaQU0Zb4c3bOkZpZiwFYK/TwPa7axuS4JMJA/CE3e+s4c6wejj/TeR0yn/AbPaHg3GB7J
pD2ijT5rnXFFOu2vdeD4XRD8gGhotAJw3OwCp4xLmaKw+jDUNCLxdJI/ZsN8mimKHezuve9OYwiX
LlkAz8pmqFTWpi6zDoHXMrUfskwOQeGV/6lGXPvZ4HnIWnZHlfmdE0UZga6pVfVx9Vh9uexJtpTF
5Ea8zV6joyrda2HUGcpTpmjDwZ2/NxSm4iSRZOdUYDdhAAJBCaQaymemRrnVovZzGjttpKu4Wq6v
3xM7EQ75MJVkxiMP365kNHku5BSTRyxbIsOvCy9+moZ6FJTdM3FNqzJVD2DVnSEpR671yLW1B8D4
5ULGdepVg+3GD6itJueMkv8n6k/xxUvaDmhtVg4OzM5mWYu8FC/o8LqHtuoM9eXGxbcz9XSe6GH+
iMZE/Q1eth1Irknfmpbl/3EzQU5mZeGrgDRsAdQCOrhjzx65Y9oOQTfq9lucVUie575ASs7Fiadp
uoPel51QgTQFrBrld0RR7U2cZXceYZ1NTDdbdeb6MZAkrpEcCOf/8QnXaIQYlZwUGtzLT6jFfW0L
WyqhQV+vT0EjCRD4cjGl75ZrnRbK+fVdujsx3Fu4X2iUI956OV6U44HliFkJu7xrvjluNQRubh1t
lJ1jR5gP8k4jAqjY9tgp6SgzB0WMsOgr/HiXoQpqWblBX3dH/ix7ZwDOC+VQNiUp/eaEL/PiDYXH
UKYe18+TQsNHaXj/ZFnrnmsPqvHr63cw3FbvLIPDbFMfJndPvNRPEku7LkaFmDIaJGfYaUdw/d5K
QkbjcbR4FO4km4WR9IsTzV64mHLydW2oHxLsEINhVMQBK3lvKEjJCK5y3shLNxnx0tDGgXuzF/ar
D1vX1s3NbGZWcUjG8+ur+LuQtYlzOMorAU1fua2/YYs/4py+42yh4+6E7I/qZs/o8kEqyKbQpXj/
PKsRcd2Ud15+phM4+9mZQzf5E9AzRKVh4USaxuLKm6gQFvULkmf7o5p6Unxy+tkUZxPdLzXQKf+0
p7KWKt4xiFRfkRyzvmamqKfAgpvzmBSV/dGppfVVIKYifduWhfEGUM6JLjzz9c+mMMoxiEZXPEfk
QvEPl8Bz8en7aCrIAhDLECbSsOFy4LAjqqFEruc3JhR59AwV4f7o5SjUcwJn+Fs6dLRDFtakmqHb
VeoU4Kc6/pPr2TRcEaCzvoDH8UiRoeDmZiR4L5uKhoDm6PQL3IPFyX6VQOdUjl7/GDsxJzAE/9b8
lYdk3Rd/fAtp2xlWlK0SJqsQRjHl0WnRZvW8FohIPkiaFUgi/xWqXR88mTs7DtCVziG0vVbp983Z
7TUCKLXVuIwiq75M/B+nIunBexZr/vD6JPeAsJVGQIjrEMaTab6cpWgUAc/MUEJkwu3bQm5Li5iS
Iy6fsgORF1F8Hq8p6BLbfGtWxvdBK9r3r/+I+/kilrmqwDjwDCD+r5fzHytdGikSnautKDocXmBD
4w2izpGfDJHLg6f6/p6HNb6GBhRDSHW3S1uWZuXEuAs/TBSGbkS3yq3I2+HX6xPaG8U1+ccQOyiL
JeHwNBXh+4yqyVO9TGZoKrl+xPm617OBpQdMBWDGY0zQuAl0BAbICLLi+4DY2/Beg+LyPR9naQdW
hS9rAMUaCJ32dvGWbFZ8LpJY4u9BW2wqNfs7zavpv9nUeZCV1eTT0s/qbWI7f359MX6zN15eaqsr
I825hEjA3NtwDLim0N1qSh5GGferOVSFJcWQlL9GxY1vpBWV6SPA7z4tVTyS95byUynz6dxkinOy
Rke9jM5gvx2xtg9f/2k7G49qDdKElGuocVibg5YMMp3dDGN5ag3jtTDL7mZFwgoqWytOfz8UXQNQ
fnXyZVTCX+5xPAwogxUieRCYKpxULJWuWdVG58LIj2SlzZ3tBx2dTgyeEbic2wJ/RVgAI454NKbp
+/sIhIrEETBjfo2MYfpuW4logoHkNfZbKxreQn8ZRx+2j/huA2uIJxGry3U2+xH3px605zRLT//R
QPGy3qL/IDocqBY5XxKEZoH2lLrNfYwl+k9xUaZf3a6csIqizHtb9DkrTlkcaSv0Us/fcDWdhpNq
DcO7ZuVinwxbNuA/itZiAV/OeRJosdVYNE+pxndBDQb4t6itDtFg1/s1T3Xi+qK1Y5uCxJK1gT7O
iBp7VCw+ton0jvg7OztkpVSSYa9iGFD8X342hYpX3id4pJZuOgb6LKuzDm37/WzUR9SddbNtjsla
hEeRe9VUVbebcfAKy4g80j8kqL5pg5FcpWKJwC2N7qS7vfrOoxviVNLZ56eVWA72530OQz8ggAPl
PpVy7TZN02AcuEMBMNwhg3wqO0+caENug9jzomedvhBojW12cBvvTRnLLw06GwExSOfL1Y2RkM0V
syCdUDP33FF/wR2nX7l0A6LUVRQtkFKiMromTQ2u0A4dFOHXz+XeHbo2La1xMvUGMNCXv6HrxLR4
ETZA1SBy9h3aUCFloMj7tYxerf3rATQN/kjhIxSwJtObMiY8ipIyunJenRHeTXnmftFlZf0yp3oq
T7ODToovJ+WIubC3XBQjoO6DDe3gMq0Ji8vporC0JSLLjQuf7OTiejz5zaqV64s01R16d+Tc3Ro7
TtTPWtqb7sGS7VwvcKnZqdBl4FWrm5ChSlUyI6wwws7wlmDS7eKdWYnmr1sySJDYjnQMrJ2q24xM
5LnTp3aqhEuTqtPJUrzkwxyjKxTUS93pl1hkzafX98J9EmOz+ZHGBe1beemb5yBGQnHJexGFRm67
3alTGvval+PineHpeB9xgnYO3sad6wW6Kvt/Zd/QFrXZfL0WQT3v4yjsuBBbguqzMMAL5iI/Mnj9
jcdurpfVcIaTTepJFro5a1beRnm6CCWcZlt5NhOvcHALzqUapM08/2DDSQ38ONNhIDdVuYR5pqU/
JrCb6qRUTffdQLwdfTKj9f6LbH2pfVOxtWcrn6x3uDHMk99rbaYFUlMRplNKRe0v3ahU1sOiN6Bm
Tg+C/p/Wq/gF6TGe0D7E4Ni7NdbcfRimdEh9HbVRaG+53iDL2QOqkiQlZZC1pJLncWxHKAhI2fyg
3DIZ8NQU89OoSYpLXeNV7xQqpaEHnkXCIhTT+0BUoj5WhCTayRxNu37m+p7FeypVsKzdISvlKdIK
eN+j2cr3aAO3SuBWXk4bblkp3S3Nq6biv7RYJyt6Z6roWMb51aMdtXhP6A+hR6+Rrz91rjdbgWo0
jgjSQVeHAG3V4W2rCrQFq9qheJoU6ueBXpKPWLLC/1YSZXxOi7ZB4x5JcGCiGXZjXXruR8MgoYK4
PTpvDLhgX1y8blyIM7MTnfBaas1LQtUUnrvMZnmqEMFsUfkdKXZ5eR13gWBdRl/GC7WUtooS9+Qm
tst9VEbFcDLEmA0nuiHUAkEWiSl2jtgrfSd6rKj4tDbV/+iUSHIe+Cn78vrxun9iEJymxd2l021V
TlvvlT/C/LETlkvtzwpVwOSzUPT0nwI37otajtHapjdfltQ4irt2EhxGBcDliaHEdffGJIJkxrI6
O1xcas5+Z7amdmrNerGoSULwR/e+i/8rOgPLVtBJl0+iJ91SPNKwlPcHS3B/3l/+mM0SoIjGx1Ec
uvvzMj5VkQBGsFvc3VU3Ov31asNxpl0bsufqRbledn+stmOXHKxJN0ONmzOA3q8+DFadlH6WS+8i
OSjPwpiOYKedCcIrJYjhklkLJptR6cwT6VCORjhybV4jW21PSBvQmzHFB8XRnZFIzKEKrDZsZI2b
+lMqbCtNs1ELcaQoTq2wsg9CTdTHdrCSg6HWH/3i6qTmwCKusssrq3obBFLLS5tRj72w0ZUPkmV9
0Kb+k9enXo8HW3z0KOwNh5sIm2GFHu7Kvlpl1giDZl5I3GyfZSJM5BMVLfCyyAjMUlrB6zvlbiXX
ytqamRB3woj0Ns/e1HaJFakSjl7klJ+jUUTwq5Ra+6eppHIkP3EXw6yDAdghicBrdAe0mgOsm4KO
9dDK0zS6VfCIrKCo9PLc6nY/BHJp59gfS6+NuSWT4m0/yOoAxd5bYOK9312QFg/vuiB/HA2pU45A
f9oJXcrWz/FiOsV1hG3aEtsXFT4U+nwQWfwuTW23EOEMHo1AzPpdSmZye5cQe7wwyV27v7VaX8iT
QQ2NxmDaFEZIVYlLN2Zq0QPnDZVx0sQY/eyrSQ+FM9C8nLh5/LlB3xx+Q9PnPa31hTjCvNb7Z/sz
AWAo68KQpWKzOb6KK3l+lM4LW2iMn/R6Lv5zRuNIX3BvwyGHR0kVI2tKCZsA0tPpVht0WJIdyrLf
mnKx4Vgt1PhjFJI+v76592a0tolB6QN+uDtMNY6FkaSeEaJ2Mp+JiYfHtEn1g8t2b0YInaAszj2x
9vO+3FFEd2VJssKuzqY8yAdZXsFXGz/ywFRfn9DeASKphxdC2wov6SaOs6deugUE9rDXKnxnHWs0
/ml4t98PQxl9LWAlJAGtbh2hazTD4LMpmxzJUO4dIIh6KI+tbfxM+uV0tWIyC5EtbrjAD4wDbMZb
h2awfswAcitFDfU6Ppr3zocESuPUkhKYXMWbMZei0gjNdTskpXFPeCe1N6OIk/D11f1NudycADIs
4hQuJy7EbVnN7DQXk/TYDWMarJr+VMt+6s7EF9nHEkEBcc5IZN2T1re9OLmVnTRniS1O9w7tRSg0
MrXqNujx7rC+dUlvvhuiHPdRKOJxHKiaFMsbD1mc5E3kJPU/oraE8ohnhMiDxXPin6NplqsGcCUv
sUy8PlCtWL+aWCJpASZA6CJUvWYU2CvV0RdROdlPd8jzj/hGGi5WSNbi3nRzKKxg6trxm+oscExm
c5r+nYRZH7Hbdzb96jcN9WMVdAAzeLkL1Gl0nXyqvdBxu+6KwVF/qUZDudQiP5IJvwsdwUMoza20
UKT37mhrVbEkna3olHuItQPIIJ7fm0l2oilEXi29JGVCRuz8+l64By7XUUEsqXVSj79jYQDh5o2F
bGKIRI9yIS+vSAeo33yscRl/SAklY9zRR/k8j631VvZ5+awAaLwVdp6F9ujRQyIQHv3mdUImt9d/
3M5xQGwWfh0diACX233Kw2XJrAEL0PEC+TdSLPl+ief28voou+tOOkGPir42am8umwwzOpG2rhcq
GKJCN8dZMIiKxOyeHBoaBiT3+/rfNsu1I4n9nVuOUGR9IEgI1ubpl3ur04uu6bIxCiEmU+rxhHeS
sxcFi51V5ymr1QcxF95ZaPH8oaiSv2bB8uWBHwgu2eBYKW22tuzjJY8zxSO4tIawwSQrULKivBXd
0KBmpRVPnVcO536Y9EtTWPrf4mIMDyGPesxqM0xD5MvZL+jvFvjtEgFi8/ZllXN4axm1ytI7qPVp
fXVqtaL3SSCnYHbUQ3b0zv2+2gPBfEEUhl+wnvw/AiTmu7hRVUShuXbvIpfXV+8yt8i0kxik/m6W
ulKRIXbtf5mcEjZe7vyvtRLzEUbHpF0VQxrzTVDI/BZFJkFKZabxu5nu6CNF/70rCKcN2EoI7nES
Nt9p6XKHQgeha5V27bdZzxzIAtlCHj4Z8XTwyO8cObhuNLdTdVxz2M1hcOJ5VrqYNECH1UqlVFi/
7Fkd/vf6kdtZe/InCALQdAFrtmtfJVqhKkrNA5RL+4bylvYZcWJxUSNTUQPR/nX7F6I/1MNWRgfu
HXfRf26Irpm6xAunvIquvdan2dkph668vj6ve7kLBoJjauiQtyhN6JtNLXWkOKKMwKXSBJaPhbbY
LhjEYHxTXKHUH71oGX/0ulkmPg+B+K4XqamAx5pgz06VNg+Z06R/7d+z+VH6y52exqmjz3XrhsXQ
LReZttF7PS3ic6tG8iBwu0ci1rFgK/CSwYYiuHg5VmtU+BY2qhvOZjRcpwTeE46Ho+/UXnMruW0C
Gi0M/CLNNBDJDEg1VEV+sIl3TgwXmwnKv6IiPGwvfwRmhDLHL48In+f22bQV+tG6OnpAtffIUGRv
qLXbjAolOsR3YX41yG6xSnZWbYr4Vy/G4Rz1s/ji2PWn1/fWzslk48LVXxvIubE314BmgaSlcOfC
3urNcxnF9Qf82Z0DLZmdk8kYKyES7vI9PCxdCpdWR9SLFJX8oiYiu01ePL1LWeoY/8XB/vH6tNaf
vYlF1xYkxLHp8UI/cXPhiKwUToxpZ1j30JR9Z2rTb/hVZPM/iVZCuTJrL/kuu2L4MBe06AYjGqpH
B2Rv165NsRaNwoTFd5QvRJudvq0mJ0T5c/pGbS66dl1j9Xg5GlXmR6QAiU8zXyUpSHTdIxwB+bC4
ymQenJ8V0Nmuxgot8R6vVart9bvICO2rQbVCLwH+jAfX8DVrys+Zhspx2RTi/TJIJbCQEjp4jn+/
t9uhVws7ykTEgSBALw8NTiyFg6+YHbpOg0S8OffmpTUicFl91I3xCZHLpvMNxCButWdEnxLhRJ8y
z5Fvlj6Pjo7wTlCG08XKSOYSWZsbX/6aiBQrwe7JCvUS168k4vv4E40PJxtZlIvWdM3ZLTv5/fXN
uHPGkEh0UBKEGHzfIM2FDkm+Le2wHOxvrWyrR3oRkgNkZufKQFEazjM90fp9QZ60sqDBm6kJXIAe
SnVu0Q1fhuWHxPWiPb8+o93BIGlQfYHgjaHkZh2zmPa7bAGPzso6rJBueWiwDDx5/WT+fbQOAg1P
k5L2Wu/ZfLJOLe2osGcrBMWBnVE24rKoVn5wQnb3KUEr3eQ8i4gUbqLmWS2NKVoyK5Tm3OZnV61w
D4JVnH2IWi0TQSu17GlI6ywP8BdM3gwN1CYfb+CiCCq1RJH571d4NRVZoQKUNrbhmefUfV8sOTtV
r5PHEWCp9if67vKTOrrmcPC07e1QFD2gV0B4u4cWwSrNWbq9HSqU9/CwjZpgxDf5ICXa2zU03UK4
pbGYp3TzKc1Zc0c8lu2QMj7NeoY1BbnZLhfYN3/tKQ+0QoM679nKi0Lq8uUGRcqwsZqKoegHyP3C
m+bQy2bvFMWddvCl9taOrckN+ps0vY06k7RTZEODaKg6SvkwMh5Mx7k5WLudxwS9FWq00JZQw4K9
/HJGHlCJSz84Ry4tvZ9iXswoiKQQE9bIC1LHGtTUn8RINhpHpSx8O6mr/GSYE6DW61vz/jHnl6zk
vlVGlmh7s7Z9TMXcTTUrdCBRPY95PsKsFHY8+k3llE/6IvSj/GFvyJX+tJ6EFV/aTN6GsZrGhIgh
jhDxjb6lVRGGlqtLXM/lw2wMR2ju/VYFHoCWzkf9bcuwiR8A0cfScFMnpIFgPGVlF1/Ak6xz1cEo
fH05d4cCkEA4bgWPt9VlY1YNGJKWHeLqXNI1rRaP2ALySvaZetAiui7Ty8eYWVHzIZp2iGG3QhJE
YBSa8e4KjaZzzvh8jpdFjN+1dDbPeeYAiSZuhHRWi0HDkh2T7lbhgLvxyf/W/n74Ats4RM0MJYH+
44Sz5XVwIOLuozqm2qM6Rj3eU9p0lUZXD34eVXrqG1UyvUG25oirsLfg3HWgYVBW7tNEbFuazDJj
J1R7rbzoNFcEprEUN02nXv/6t93BwVZyIV+Xt2XtUV1/yx9wACJurkPPtx1CukZAFQEw/d8iSxaS
Flf5VMBguGLj5H3sutkO57lKNX+gTfNJFir2iK7RXod0zD44Qz7/ev2nmc6aoG2+BtsbARnkBBEe
3p5jM3OZOpzPMMpjb/xO+NWY7yer0JTAUAynvZjSRsHMQbRMf6KrR8CUXpRl8VeFNe0yJ0OHz2Bl
tch1pTlsQPt90yhV3zxZuWnl74j4+/Tclvx5f+zmOvVHJ29/wWVz6/+WyhbxpdVgsD4Jtcr0p9aj
uvvJSskI/MGaJ/dBr8cYutCi1vJ/SeH1VWD3JrpxiuUt2RkELM6+Q/ppp9NoLINxVRyj1G7C1YQR
eE1kmwH63kP0yymQYoBxMCPGFlDJjrPnfpz+j7ozW47b2NL1q+zwPdyYh47e+wJAFVkcixQlirpB
UJSEGUgAmZie/nyQvU+bQ4vtc3fCtsIUyUIVkLlyDf/QI1EKPX2ORzTjOY7sVj1WblaUexD5YLiy
GmG6KNXQF4kaX9UyJr9lJoElUbZcZ4U50rjXgqEKh77oztSST0mYw0nA48ndBOyQQzKPft4yQemH
DvGZslwMPNOtfCD3BB7tgzSax6+9045ulJuZymK9w7kdH4AkOyKd16mzMseO9DTFL9HcTQa2WPhX
BdPwqVRWbbqxR3Pce1yn3kj3jT14yU5YALt3s58vWEOAoV2re+AZvriYi9xozqfCWdp9X1ESfJ3a
etYj4O3uGDWzabe7vFEIRLXIfvY3eiW0Cp3RdfnSd05jxzA9qg8SFXrtq2HV7VXalpYew6pvnOkw
rIMhZKjcVLcvqwWvmqizrfli40aBphil89VTppMcDXeg243CXXfvuN1YxsgLAx4zZAYKC2a1qeMm
mKD6i+6IPp7MZWJ+gtaffTcsFZBxmfN8UXeQNU9cwfK5hYBbPzLi8Dr8mKcyC5GHMT4viakN15C1
ZswqjUZaF8x5rCtndNcJtSi7+KaQLxWfsrSqlhP6zdMFulFtfVw5ErJdnjpmERZjuQyhdNz5DJOc
MdlPazt+QgrGDHAt1aZbI3Gcc10vtU/Bwj9oFi8LZ3Du1ZFasuShpaxzQr1PyjGe5LKiiBAYjReE
KveyNYJm0j7WzHLTyMZh+tjT5BjPXeT3EDRc+IyhVSsLB1GrW9MwI7589KZGPsrBV2Yc1AWTCx28
jjovk762Tkott9Rpjj/xd6hWYoob2ZRf60CVXVgGTm+FgnJ0v0o3f8yRDflSe4bmhK5eIaGValPw
MR8yTE1cutIqTEc132hCIxcsCpEPYeAwnAtV5+bG3gbYGeyROcTzRaMMj+ckYcaajZ5BjZfXzUEW
dIJPS6sWCW/Szi8LvIm/yck3utgwxPxRpYubxTj0+EcX/bhmjN1+tryb2UhqO7LyRDl7puvQFXpb
ZJLqTBn6vTUgrHeoKjdtz3sYEYkW9a70ltiCNg2wL3NAWjViwyP2tkd9PQ1ZkCCJMTlkfgq/71vP
FrV3Tr9Nfqwlc75Hfyk3L7FBJdml0ReG+2kulvKUZBU4fd5mA0jdrponeT6XqZVce2ae95eFI7w2
QmEyOGdSLotdqgXLpQj0+etYrPTAIA5gOlAYnX0jslLqxxWZpoBQiDYMkbSynwxGIGUEXzWYzyx/
sMcTBpHDxUwjwA0rvQFQ06L7gookUG55zIsZJGUydl0crJBEwsQyRpBnfdHcT3mXQ3iw1YpLfEpv
7qjEUF1p6Lonp2MiynGn6CilLLp6cZB/y9tb0TYGuOOFO4Yna/dh6Mp2+mRkKql2KeHlelWy8KC7
aPoXV/jdNYK60kbectANuN0tXrOKttQSom69eqEvpXf0EEaz4fugTHZhCFQ2bmDwyc9rr7E/rNTv
L3uXtb3POA8Ai/alH+kuPJ0INfBuiVwL9624QdZwucf+qlz2qQWc7bxdjRwfmHTO2/tMG6RxYsNQ
/5CppfH2PFs/uOKwX1TkZu54LZI2nSMwgdN0KRYPKBqqMJ6MrbxfS6QiUAAMq3wZ6tDu9KyKvLYa
u31Vmm66Fw3pNEfc5sNt4RF9Q0JitHunNvsiytMR9NdYms6TsmdphI0yKwTgqeJCGnks3gXbsNBb
qvZ2Bvny1dBU/t3zeutY1XCWoDM2xbd86KdvOgbBRSzGdPDCCWaBHk9qsT/QKS9AphqrDkmG9XfP
gTzUcaDa5SEwuuTD6M7DeTs3y4/Zd2emxtWiPo7U3cSJZpYyzLEjuZ+whavOtEpb+31VG81HzxrE
g0iM/AO95AzDm7ISO5Qv8SG08tH/4pT0jENeNy9jbMfbH67PXOAs0bOxPRiqabN4GjP9uvW1sjug
75xfrcqf3KgEUZ6EcgzcLEJQKvuI8LbwKEpY1VGhe7U4SOCfRczc210uZOs69xmQoARzCOXpISLe
84/JZ2KDkhbGUT5kwsseAWQ7dHoHleHKddILu2pEGcJqydBpX2QfJ+NAPNvM6WkFS4ldZAI88KZm
3sKUU6bzGmlNkT+tIlntHUUFXkK2tIcvY9oa4n6e/foTs8VJg4rUIsrTOBmRFmclzTuoRWQHH6eJ
lrhhBV+mcRFPNi429o5QVOsPyzh3zj7pEwOvhmzR7Z3sRHNlenX/YKG+xyE/mfJSab35mX6CXCPH
GtQcWiP1S9iavN6JaJfcjbthBvYSymoV/pkHV9qCGzaMOOr2VY4sBLJviJq7bXMzYdbq0PquKxUl
g54cSCW9zy7FHh6P3pTc+Q1CtpG/dEN/JIU0OV+qXMDaDYqgjRdNw4HeG3UnbBUmK3EPRIHa0XMX
62yWpl/EcPUXY4e77qyfmKPTnw6G9JxYa4sxu6hMb73tx7azT/ALZY0De5o/9RV4ykhJ01NR5gcl
pvVlR8Fd9kBzgSI5mOWRL4grjNzW5dRBPZSaP03WjzLN+JQBuNrbus0nI7IxQy/CebFqLYOTm6zu
t0YOXX//67T3dSsUrMnWH0Pmc9NnfVG8jiO7wc5K41B7tX0otUJNsdRLwIzWQgkUpnqSng9IQl8U
yjO6dwqwN0oPZKIQyCLLBKH2soiHLa5XnGjGIaiCLUlL8yNs4DoUbvGeNskblwK8SK8XhXSmYS9r
PQJyXWmSWIxw9RSn5FGRlyTD6SLF31b84QMhiE9TxzboLr+sYFtLTzG+7ZxDM1jOLkFbfZ9OdXrz
6yf3Rg9gE1SjcWvSpXo12W1lrXTVTs4BDLG2hhBhxKeZmPTBSqZ+7yId/PTrC751BwG2Ur5BFIdQ
/bIHYPdtPVUBgEzyyp0xSvNiajyUvKryPV3RN1blJugOnwPrAlysXvRT5xGiILaDNqGnNbrdiqb0
LhFL0pzKRBtOUOPz8TmSU8PZKIzsPSeO17d2G09sK5LOwGbq+bxKrcshb9K2BRAqU3vv6XlyblZg
a+1g1GPE9N4zSqf8faP2dNmBPs+RJt3L/lxNmr+OvmkiMZhpjwKBwwTvBt5F6K69VUV9r/Culc04
jhFms/oalsMwXHSJpYPLanAB3C0ptFtcTIKs5H0X/qM54IEUFsw4itBO9bGLe50zlaPCarEi6vTg
cbH6FX22TaIqrrwyTUkSTXlvp6M2309NZ5aRsBvn86iXNoFKy0uAzatwEW5OSNp0VMWLva3VMGrW
XgryphFRGYoBkWu70gxkcsarJOu5sLdIT2Zv9HEmmMyUiOBO/nUC7mS5HTrPz3faWAv/ZO6q7NgL
fbG/9IY1WxhZmeikk1AaaSRo+KEIk3HApXElAq0OdQhqyYmb9hPFUWIMt0EwtJu+9OaWdVXUhppP
gVqYCHzkzcyYpas1N9J1majYzi0ENf1C14wT2shzGY9a6rj7PJiNJiYJahRCLW7XnnazR8qdmmYh
rkbXQMgDNkNXfPTQmdNCH43V/Bzecid2nrAFokMaaK0dOXXpfrQp4a/XGYx9VLjSUpFQxbpGqYWC
fOgO4Bvo+Sz6ca79sboEzu18wKy7aKMsgLW6G7PUqHdGkLYinhF+B1TOcMA+FWO7Ps7zanxKUPbh
KK6FSC80wxuakPkWZ49dtzW6Knmd9yfg+LqjCjboFookdUCeZM7bD6LEuDOxwoHjSbM7C5dEW32m
gKnQdnLscxl5SEbRq1BOMUSNCIYbzfJrTgbOMbnXZMc9iMp2se4a4VYqDevAnWQoS1V1V3WSd/2P
Yu2be1fPXcoHx17889zw0wtkRLGNpJYqVQRyJznr+hKb16DRfBQo9aodLurJHJzTRXMpXKBq15+C
pupcaBymwz4ABHA/Tso9E2I2g5NhMQrI1XW6nMnK6dtQ5E4ynkx1YayxdP3qs8ph/SFEONpZiA+0
9UE5InigzCk+zEFnnqcMIrVIZU5dXQgflGzYt40WnG5e2ZeVvUC3nMrVK06Ryx+SaCgZFOxlVZA4
1ICR2xjPTSVCtqqO3lJn+ldlhqYRoOQGLbGhSxsRuWPdPto2bnlswSp4stM6m9g3q7B3JFs688g0
hZ6CLoGxRiZEGAfVxHa8VXpjlxd6hUQDPMYlubfreq1R4ffzz+SIXhW5lbPeBbTFf4xrp6+7Lq3m
u3KdhTrRoJtLZMmt7TWLOS/3ZT+6t+kqN8aG7kkaQY3TXImx6loGn471jRJg1S6XKVAfpgZl13CE
4qzvKj/vSmg8i+edJL7KaffUWFPsW7Aa37XKFQsMF4CC4WjVVo2pgLPcInnXNVFGj9EMLWwM6kMg
mv4kH+ogiCSK3G2kL0GqR6TwdXM+5wDV0N3Scx6WkhCP10BZbZhpVrLLS5EEoa65XbmnorOo7nDB
5qFqzt6aMsV0w0jmc2WOqogYPMw1jGDBSNtr5XQ35r3PiDMwh7uibz0zBlbgupHhUH0xeapUuGIa
9Rm3d9s8cbp0jpNiFMiPMcXJIpkO+qHsrXnc1X2vqahcQDcdZjPFjcAYk+JIze1+qU2V9X977Ieo
H9x6OtVAuTglnh9JlQHLHGEW67BuLRRGwUNsjmnwXn92e5nnPVAuA2CLQ4/e+yspGMNrKEq6wj6A
jFVFODnDcB00RdOzn6fmO5KfzfUyNM5JmSEuGgZuIdyNQ2oinWgVD79OOF5nAYBnETPVkfwjNX35
mf0Vg2mPHsgBi6P2IkioTzXTVGf0/bwbWnwFOoqBCn27Lk9+feW3EgAgcz8RJ29M5mTVDaY3DNZh
6E3/ZlazQY2x1Htb+c3VZCTaOzOzNz/p5gENTAsV0ZeplZ2hbjiJzjpsqV7YBrKN/c7K91XSfkmC
2v1MiVTTq+zH/a8/6OucDul0EroNaA7V5mUCrhUjpETLNQ9ula5IYDkqns3Sp6ulL+9c6nWKw6Vo
XyGABm8Du8LnK5jWRlkUTmodgDuscVUP6aUkmF0jzl3sS4uR5+h6bvTrz/d6GAmgD8dnxAjRriFt
fX7R0V2GVq2FfpB21x0ClTw5i/6efcEbqwUaCrcPG0bcl17OccWYtTkC+/phNqTbRb6a6q/YxMtL
tN6Dbjf4ufMOo/WNx8ZqgbrDf2CIXmJac1chgJ5a62EpiaC6k+XIKDX5Xml+/Q5i5fWMbDNuBqkR
kAfT7H3x2LBeNMfWUcYBb5B1t/au+XWTFjuB02af9SgyRNR3PeIDiiof+dR3ItIb9xaZKBf1C1Qf
wFe8uHyelZVXMa45jKjA7foRCG/pFglp6VpEarL/HzYEuJQtDf8puPESn1OXTMJqqa+H0ez1SKxl
iwxkPh4cZ6zeAYG9FscDPMDi3KA33GDC+vPF2Tvu1DjK1Q910rKzdc0bHjf5+i40pqx/Ciq8chDG
shoRFkWgFREl3yxhivbGlZJdCdXR00dskueg+dvFJW+NqhLhwG3E/vI22J0cXEXuhTRp7tz2lrV8
Nca5KOPJF/aTMGicvLNT3wgPRHpwUQif4XDycjLYVbD8XK+ElAHa4jDqwxwvq4UhoyPU2WZ+GClo
q7+ODq+3EZ3NjUS21XkOSnnPH0AbNLPhrKt1cJJW7oypYaY0MWYIEAX8+5fiSiCL6bbgZPwywoOj
dPOk4kQxGidhujap6gS1GHfZlQqhgHdu5uuwR8iD+ka1TmCCl/b8g6GrjhGc5puHdQRPT+/QvVyl
7bwTGl4/MlBsYFDhoAG0Asz2/CoFppxd1aU6skZ6ftk75Li5WbsXzgKdeNR1ES1WZTz++pm99dEg
/IEhxLQLrdkXF0VHMvHsXNcPGATW54PdlYc2UO+Jxr310didYBTpsGzArucfzYdGY9q4Rh4gEfnX
JjAHhmxyOJZlat91XaAn4ZKBVH0nD3jrsgQ5ADqsEA9Lj+eXlYSefM2VfjAsod9oeYFgTeXk+5Eh
mB0ZJfQEsoNi7N657htoGkgp3FA2A+JkLJrnF2YhmfYIj+lA+9rbKDA9k9mq99d7FPXB1HRT7yTx
QAq6F/mMLJgh6zoum8F7z87l9Z7knUDOYT6PiPmrNEGT8E+MuiMDXdZyn9DQPpj64OyMbngPQ/TG
pRAqoUu3ZQavj7bGkzKvt/GM3YmrJPflVWlIFEsazdz93UX780hxQWBhHsjR8vz2Qjcb2gEjk4PJ
XKCLtcRhHua0tfHOjny9OSDdbhayG6iFYPNi2ZpzVuU1xi4HZy7aC7D+TbyMpv5OLHsjWyUZgAgJ
qQ0E68tPQy+z0Rxh6wd35iCATQO9Zj8vRWHu/aITY+RIVXxd6KAxSh6a8r3N+RNO+aJKwVpn6w6a
xIFXawRyhq1SdzHI6mhDhgNyybBXyoaan8ljJahol0kPgaSbtwhYMCaHJ2o/oREXfA5cYT3p5Tx9
TrBFx5qHWeuV6mjZR3O2yYlPTC+/lNZkjo+moegn9YzvQ10Boz1YCBxcWxREj2XmOw/CzLMuxmhd
GyJv8NSX3inWc2sopYZ2HRyPWCx0bN7ZrG+kRIB2twNrEzJ+ZX/jFH47lID9DhbGBvTaZsTJtZS5
L6V2BM9Mnf568b7cJlDC/G1AoPPQN/jX9v2/YHaG2jIb34Wcp8asZ3DGpN7WKhFpdSYO71zK5LX+
+mR/8muBBgMgBKVO0Hl+LQTFap+m5EwcKpj4DTT0rirNm82rtQRIHwX9LM9RXMCsQEvz7AH05KTO
4I6hpicZeZtRMbV9+7mwk8W76oAARz1Y5Mc5wQz+W+9UwYU+yUGfQ7/LXJdG0eQgYDg6RhkjXOFk
10M2O0zJe6HaaN48taK0cpMUermnP6xLsOJeiGqo3M+VjjKqKbp+jrXBrYZI29hWIf5iUKr1te/S
UzXr872jmRko2drlA8na99M4KybRHKdpGvbOLMflyk5qGhcD0q7BqT0FuXXszLTgOE3HEo0TklJx
oKWXpyct/RD3FFzOglufT5v346+fwMsTiAfAOWAwi8Gd9jU9EkmVSmMfqEPuCx/BB9TVTqwkUdX5
yLR9PKXLaH4O2mxO32MCvzqDuPSGRN+o7WRIgMOeP3vMUkxb09zxYPl9WkZ+JnBRyqY2/aK3pTdG
GY4h2pkrUZQ+GFIzPrE7UTSvqxV0/N++CyRqbC2dUQ5Q1m0L/mXJe6oABU+3/TAMyRi3SCiEhVG4
T4ENgsEVtYhsb0jfCd4/P+CLxc84B2QcGDmw3S+RsxgF0OgTrTpM4OJGSnI3uDZq+nCIvE2ImhX2
TPc3W5JWv6znFOJEl3bSjbVCDGB0jLR4Txbw5db30BPazhPmWSRB/Pn8PmRNXuSoVS4Hu2mD61Rp
xcHXJyteu6F8J6q9PLq4FHd7WwBUAOYrPG8Fa5Rid1oZ+aji1JZ1dSaA2538+sG+dRX0YoC1o8+F
/PeLfkBdBmuimaN+WCtVx9lawjbuq/f4JW8sZYu+1U8vHm7eK5C+g8jT5JeE6BwD9E1ZXEcX0B92
XqeM2Cw3a3roNW3enQda514ZTTO9E7Rf72PeAT0zuoXoYzDhff7k2mkAp2Mv+kFNVXIKwi4/7SDg
7nMv8Q6l1S9R66brO4nBq4p2e4j0WdjBqJ1SPr7Ic6wRgbtqQlwRG0vwOGbiYUurwWnO9qqZ9cMo
ys5mRkF71zCXASk+W+/OwddlEpU/ZjGZl2oeuEh0Ut55b6/o+D/fG8oKkBo4W14dY1UaoNWRyfVQ
GZV53haTuw2P/O6rt+JSA4hlrGfU4RjUxMM2pAADFKzNQR97O4uAWKdNBAoUSahFTE0ewmWqzdNe
kl1EmsQqM3QR+eojS1KXREk2ufeWNbhz2AukZ2JldsPRpaieIx3QxgOewoNAV7sbGZjQyX+c2P3X
c50VfZhs6UvYy65uQj3Vpx/YWOT0PqVX5KEjGQ+EFbj6o42K/YOupHjPuOplgrfdKngCKMbwmF6L
gdquSPJADuuhd4zkSnca76IuUlw07LUMvjWg8H7gYaz6vdf27t2vd+gbUZC2Mz0Y5ABovb7KlWGQ
mQP7Zz0A1s3bnbeYzo8yRZsitMvamzdwVXLdFaqoooHg2MRb0nBfyRnvBsOWdMd//Ya2Wvl5VLZM
FCrozW4JELXZ852kQSSwAyn1g6jbNt93qDmMyGHhx2ZYCEeHMiuZBRkgvOp4sa0ctC6L6J2q941A
jP48CTfBi778y6NhtrUmTZZ+Ooi2L4Aw6MtO18rkA4mfeCdEvhE5UPwk/6KZT3L8ktZpD0lCcr/O
h5WZzHUnS0bLdSeiKRX6WUPkj+uyqP64yf/xNP9n+r09/nE/h3/9F18/tWLpc3baiy//dT1+76Xq
v//j8lEM/yAgfHuUedv81/Yi//eXnr/Evy7zJ6Az7Q/58qee/RJX+vOdxI/y8dkXu0bmcrlR3/vl
9vugKvnzArzn7Sf/t9/8x/efr3K3iO///O2pVY3cXi3lzf/257cO3/7526ZS9h9/ffk/v3f1WPNr
UTvIx3/c5k+sjD9e7t+/8/1xkP/8jW7N7xvll2aogfYYdQ/50fT9j295v28yxA7avVtxyeJp2l5m
//zNMH7nFzwauAwzEBNxyLdpeG/fcn6H/LgJYMCf4Uds/7d/v7VnT+u/n94/GlUfW2Y5A6/L6/xl
k/yUOXRYlRZNFwQHaIK/2CT1qvRqCcr9hOAUknj6KHdTW/VnmqznNgrqpY1RrjOvehjNO7K8LMab
XAPQW7RfS0Lhw1/u3Z9v8Nkb2pLF/961SKz/lKDGw5shFiMt/0XmsqYQoUpURXbL7Bt32eBbh94d
cFc3xHRs1Jif4NEaXLTINEXdoif3W35/A/d/fSeeETBfvJWN4uignUuhDHiXhOr5vXHbrhoyCsyd
ZIwcAofTQmcGRdgsqXEOt+db1ldzNEN5SCOfqvZkntvh3Ac7vFNjol+sTmMcnYQJKg1R67OJQscJ
RUcNx9wIEf6v9gpARBXn2EZdQvOd94O76NjD67edI5/wVkl3YBnUhY266CXI6OyqHdBww0cRBoZl
1WgC9nl/BJEHGBia1BXgUOc8UODXE0MsYCoRTPhhzbZ7UpcqOa+csrmEF+5FLXVBSz11MunMcHOt
hoxOoV3LpIrGtvzCG7FON8bAt1GuTTQPGtRe/Oai1EtvYWiez0FqfwII2e1zq54f8UTKIFJcVRWl
FTPXJ08rH9xCv9rUnKYR983ON6zIbPLLss2qzz66JVEFAugmTSRk/5kbHAyGc9FjnB7qRrfspqEf
LlfwvDGExnlfZs7wsZmwm/KDZjgMZcs0tYL0gcQKRIXZXhBHN8FWGqV1HUwtBjlyzHcOkByszYqn
uvPRpISUrF8nSptuJoM+a4jbX7aGpr58b1ZANFMNijZswcVGMneQIvMyt7cfSeLz6oylSwaUAUPu
AyMqp/XCddvTYUSSQRs/CUf/7Ho8PpFuzvPZ4IbQoL5qS49NTvYDC+AvbZfJXVlZGT6+Uj9NZaWH
I+fCeaFTGi6MKMGJVE+BnxQxjh8d7WzODWwc4Fk78rKxLXminFyEI05UoeNM5yjEZR/NHNR7aUst
LtZK4qZl4MhlfS2CZL+BMmny4lqVY1MfTpZZ3XlB7oZl1l1kVSZONbF8K+rU3YlptMN5E6yFEKCD
RYeoUIjTdmk+lwOyoGaRyFMhSjQ+y0KeJqUDxBeKk111p54GGnP1fDqPk3dtra1ZhZrvdwdd6jp2
WOKWnAOsBXl9ZLW9fhTVssx75ScBsGjXPqYJEPtlVcHHjRN8CKCUXKxCR9azG5L8DDcA47p1y/mY
W7KpwYZ64tzoB/fYVM140UhcE1nJ/WTvhFc6TqRMKB9IXLprGUHlzc5bokmcmz5UAsDoVWiq5ZFe
dHlDFg9xaVuD9Ck073JIW8vYTcwzknM3GEV2DadlAjBdu5pL8igac918CAJ0SKHA+Rv/ZTZu9Bbf
7NO+7eGkeM7M27EnARZf+eX1lOxnJy0/N2uLNlh9p+fCieWYovCQgBNeZMU8aJ2GaHVWnR/NxBls
R+d2KVYZpWvbQO0yAUxpXU/52pqPFZIxjxsC/EjrvmrDpPbI0HX4HlGK0OUXnJu173rmqRvMxPU7
DRO+Swv/BIWuhNd9A0q/Rq1ZdnuNgj7EUXIMe11kl9KY+hDghXnqUcjuCl9vD6DCstir5HpiTVWt
ImfO8lM/KNZ7AOIqnGZ9+Aj+Nzjxg/HUNIbp1Jxy70cpOT5i3ZiGh7YZuw9ZA/cANGztntOhyYtw
FcZ0RUM8OxmR3inDwhZjnG+y8I3eNoDJLLqRCwutN3s6giDEy9uGFUZMY7ke69mRn8jfUG7Fwihv
9sqhxEXYNyk/rcHk+neFZdSA0gwfcHToZ04vviOYjFFcsxTkxrltF3sQZwuXloW722rOivgknEvo
OgE65AAqPnmtbtwlXgMXNLGvyzxpjr4z9X3Yp5vRBpbpnxdz3eVdC1iob3r1NFUGoCjDsw6M/wD6
F8DsbUOOJwj/CYsTq5jiYnamXaEgZfk6TWxLePlJ2SBGy2qf230XJPOZSqy1CScg+3dgCeoEoNEA
h0fzUgfV3H6ejynGGdacYIDV4/dBnGiSi670qo++v7nnAfwxrahpi+Jp8ZwPec+QDkFqfz42Tj8f
WTLz0ZNZcNG0IttkYtH82w2DMO4C3HHutJwfCvzKOUyAESPMYbsLPS0kgMRSfcj8fjplwlJ/SKGW
fzBd7ch+nw4Z9/9S2ZAZwjXR+8vU8dJdjrL7jhYEvkTYi59i9IAvSdGkj06r8pO5H1ng41rfYhw2
xhb93iYsKs+/CAoLkbMNJ2mVo7jr1856WEzYU1E9B4b8kGtY+kljSSHPjkUJ9AHRLUKfv2Ggwbdf
epnt3gMH6yjxVFtcAiyq6T5W8MkazxnuOlmnY9ypPLnl/7oTJHDqKMe6+WJqRXmDd40WYk1tqiiY
evcGoTfYRJXU4N/MXePv0k6s142L7l022taJ4WoWXs+lVd2S9O9MX5QfGRU46SlMNcLAOEucET1Y
MaO1ZxHqhyX3W7b+WO+CDfsEI35q6Y9OSt0tfVEeMRhbb5qxtcJgtWAQuNV6URtC+zSIuoqAnp5o
aCuxgxMHOdJ12qV22T1Ua+fH9JqsB3Ozc9FVEZy2+EgSHBB03Dh+D2mnu5dZrYsjPq7jVQErf++m
tjohLG/ALvZdioYvYrySGGx64P1RHV28cDHUZZMUFlErLz73blDeqoycsNVRyEvXPjlfS19+0E2I
SJGrdD0Lgc1bhwwPvWWnCjVFQeYNDMp9WzwEw+xfJFN3B29SPOY2EDzwmkHIZvAfS4DEiEgXbXYc
S5LUOLGHbj/reXW6TFn60TWaETRtY7o3Vt8pKADVUt8X62xkAOpq5wxArgYn0kow4PJazn5Xoujt
YiaVcKBmPfagJM2xBUgeGnqaxqV0d53XlwBji+TYM7reT6icRPSJmpsAGiG+kJ75LSuB08U/9yDk
FBZL1sBsGmy4l4vM1tOC4+q8SFQR++minwJAriKrMxiLZ2N1NueBePgZIFJE5S8KtPUfVoAZcSWD
5EoYXW2RwWH2GCZlkx8WQ8vsiJXV7hJ91l24fLaOP8BkKdyw28q862lNx8OYm3eVglWaA6sSCAQE
hW/JD0lXyW/5iEJJ5LoTYcaX83Gd1ZB/xIzShQtXZFgdjxoANWGBaIxrv2fBzzKZ0T1PyOpcmIrH
n8dyZw5VHY5DF/xosjS4CFp/+NYMOpye0Ept464sdO6tMbX6GAZ9b7QxEBOEndFMTJpoHapi3tdp
uhz7QfoxnM7pcwBwKtLxET1mtQu6VW3JvWNJ8WAhu3iZBMyJIruz5+PPvyTTYEEWjsWfbiIsi90y
iYcMUiDtXuX4m0ibwwdo7YX4FnRkC9ks3CegoeUP1yrtw1w1/Jrtwprw63ROd9NszEdwieLBLxfx
ecB1j9QLDosRAwviW+4oHpZ11I8jmf+JmDsunleQ9KTqAmhraERrH+qxhujcjuuwozVmR+mi+FsU
LtJjUPTDH7cfenJwbTvdH6XKn6Xvn1XTi6r7xZf/umtr/n1ZTT+rwP9/qrldOvf/c829e1KP39r+
rwX39gt/Ftye8zvElAD9GJvKGSYHRe+fBXdg/s44bLPWoLrcumR8698l9+8uJQgiaLZhU3wGVMJ/
Vtya87tO/4ayG6zEVqX/nYL7eYtua4vRXQWxQnnLxPfVrEAjZ85Kc9V2IJT2yivvLEnqUP9oQIZX
M0JZzf8h7jyW5FaybPtFaIN2YAoRkZpMQTmB5aWA1nCor+8F1i2rDGR2xrvdg1cDWpmxih4AHA73
c/Ze+yiL56r6XIgbR4yhZiPhnOvLVpHsivRjonehOi9n+nenrcntV+Gx2SgCW/8evM+uvF7Uc+Tg
W3dDqTogU2jJ+lM/uGGfGDJke3dWN/nqNtDnNMR2wEbDwqPYygAvGjV42bKRHqlNDFHRK15rV1Z5
R9qfHXkjkY2GFxsm+6ypQlvl04DLiMLOK+URzSEOQy3qx8qboX7fYcdKO6+MIZ/S67V6tK9qr9xr
nLW+tPkcdSHIVAfLHVy/7fNi6l+beaUdE4/J+iXJBus7kbpzfIzcZWmCkW1M9lj1YErCUrdWfBhU
+yO2ipQKwp4lViPsBrPH0ebAUXiN26XOFb5mniabmpwMnVUfHqJNNEBKRbEemlkbrWO6OvFRsQHz
BIUiC/NQYJM/JGXMkl43BraEuqimY9pareXNssq+xFZpGFgGEg2vTFZlK7XjSX5raY5j+O+pzDdI
nDHWanrR480AqRakubnFDVizm3m2Gw2D78Z0mjxYYYQ8ZGNdDTieQWv4tFnXH07UzhxGI1b0qzxu
sAOkJeUoD+ZnjXsynpYPveHIJiTrgdtrbmEE3qoUte1RoSmHMMa5zI6aELfEl4pi2Z6qFtYnubb0
KebawYCMgBxJeDFpbCnUJrvT6OKco9CeVnqZvchEkYgaiGHpNdGKOp1MiszSYi4XI8QX0l9iA3fv
7KJVG69WNFMBmTnj3VQyl31nwdGQ7w2lRe/FAvRG4er1hEZ5SBgnPGbaR7RQTn9Dr8eNU6DoCutO
4P8t0oEMzs0alF2tosLU0ShTaXnRrLIdnZEQ9Yf3f8Cuh0PlDPsIyoI/OQcsYtbuF4BUUDq55mo4
pZPxhFe+/0gS+hQssuxuJGZ6zHpxdcA66/orqpkbZZonqBgln2ZiwYKEMs0/krPxk7Y4OZ1fBDJt
k9luy86Lt1zwUU0XFWZookXFrWt28gPWuO7T+1e+r9P9GQUlEHV+sr/tP1lYL0bhG65nmUxp0Blz
db2kVREW0WqE74+y6w1uFwN6jmlGQ3NLghK7zhy6BpiVERfT1Lnz0R0d60F2g/lLM+NAro55Bznh
K0uzGTRm3IPpzM+RqXdz7NUv2G7Eiwt1tFol8SPXArYsv4VZNQG1aZz5tNuJkBBU+qPFIyqlOiN4
3b1fr8bd1WTBidVsLEstGAl0vlobW7nKWvN7m7S4hnCPNYcmi5efoFDIaC3VejkTv7n7Ov0Zn1YO
4VskWRi86KfXrVQ0ymPQpwGTOj5EZhn5xItKPPp9cSWQwf915lG/KkLzqLdOlgtTZouT31XF01op
I3211UB3uxy5RiKQ0DX6p6Swyc4Uc3ZpFbl7PzbKeLdq1vxrsUvxaBUxKt/3f8rruQ0XHIvvJu5g
S7On8dcqi/OCzxI7y8LWGjnyA6Sx/P79UU5bR3+mNm8omqytgUjjeVfpnpxaM+pm1AKkodkT6N/1
sspn8WQRp+bh5ERdFSdFdEYM//raaM6hUSblFFkUW6/TxyrBTGDeZzpbDXFyGRagcB2JWHv/2rbJ
edJQsJCzcoeQam9gUPolJy9NXVMx4XGqAcoPatTl3B7rkRWx1LLi2/tDvZ6ntBlxSmwfInVr4Z8O
tToJeywUIsGajNNtRRX6szJXYKAaxQzrJj6XnfbWpdEGQsq7fQGBkp6Op8x4B6rRUYM6rdujNSoF
u8opC8j1S85pXHbXxrLMoqdvjdQ/G2tz93VJhI23M6dQPLT9uIaxVlH+sxqr/stYonZElaDnHcf6
liLOhHfuAvFnjYqRIslyU4oGF9sQt/PHKabqGebNAF5nTmkSk/ig8E1+/0ns7gy/lp01TVAEwJsi
ytjtCGQ8mDBoMj1MC+oqxkAXKx84faoGztz3h9K3K38xwf41lkOvjnAJjgh7q4q2ylVWVCtCScHj
+4QOAYxcRLeiq6Tb+f1SOTrV5QTLG9pCA0xs7JhXmsimhV6GqXZeT9LZDLpzdZ9pq+XOwcwj+ijl
bJhP0BPVyrNrqMjBKjYJeqQthXb5/kW8cb/YNpkEkVncLs4CpzMpzzHO4kMxQm0xnBu9MJyrVe+W
a0Hp5eH9oXZrzXa7WM3Y21MzsMHJ7tbWqk36vLP5PJtDoh1XzVzvrTXq2VhyTA4JtIieLFQCZ1Y4
fXviu6ckDPqcfLjxA7IRO73CWjoqU7E0wrJK+4esbalI5HgBD1oX4Y8ZOm1MfIxl8+WQz9qEZQML
p59FCdTd3Ogr+2JYO40YB4AOV6mdrfVRyjQ9Wh0uSn/s3bSiBqcX1vUcF6I6kmzZUgEaRqfwci2j
8/D+bdwtnn9uI8ZzUI2sn/SVdzO8coapp3mnhXoXD7f0/NxAzOs598O2guzvGgGiPCjESCxou7c+
asqpbGjEhuTMFDf2KO2fNZnIFHUHJ7miqdAecotOWCVN90nyYTrziXhjfPSMW3/chD38qhtMhVLv
SYtl9Yyrm64zrhvdRGvU3gFv+lVSafYqR3w2jebH+3f39WrH2RQgAEIzIntAXZzOlhYleVpNqhWW
YMjCfO36S7UpJt8e2zQcFCHOPM3X1+mwWEHzRbqJXG/vH4BUaLtkqOo0y2RHYc0oHoGgV5ebXBi4
T5oYoavoytEE8OWL1CRc8v0L3ql3UFUBtEZchwOdJGga3rsrRqiE3V20XHEyRY9CUAf0F4hHqGbd
YUk5Zgpa3y1KPxqkuW1kvlqn0vVsY6w+gbKCgfr+L3o9wandCKYcVQBuzitebsIWTekMM+RvLd9p
q98Qac75bf5c1n8mOJs8jQEwTCFJV7cYsd1lC0sZerzxaqjmWUQnOLatH4gyqdaSfiDMQ8ni/jGt
NIuz44CrJehz1Hs0Gyt6unNTfEOHWheekPO6JR5aLsd5VfTXCZmh/cHIUqxJml1jyjDRF3/p83wt
L+LcQRAGdo7yeAq6TDm8f+t2yoU/V2VTqoKBi8POxah2On3dOCK4JDX1EErMoY8xEuiZPXmaLO0f
KwmI2K5JPfyeLrMgiHBs5XGos9n1NMKQwx4unG+mlXVvwkj69P5PO/3Q8MtgZOACgpnJjyNfareg
uAoPe8k7EYCTbANwIMbs6ZRw7p1Ysz7/w7EwpSE9JaJ0K7qhwDm9C1JObS+wkAWCLzMJjXEZyGFt
/Zne15nX59VlbYcFePocwtHA84+eDuUmJlQ8OvgB9SQQffMkQio34xFBqfj4/lXtzvncwm0sKpjI
hhATia3w+fIUWAAfU9eGseCq3a38KhYkOfqy1MQPyONdCG0TONK4yoMqXf0qAYNHCT6nKyaz5tDi
hDpzPnx99Wzf+ajzZd1OTc5ui60PXWVoPZFImWIuB2hLFgW9CWbx1lp+/+rPDbUtpC+OwIKITr2i
OxikSd2FC1UNDBwFC+VACNX7Q51uVLb7TIGSFB/QwJsh748u9cVQkKRKN5KOHazwGz+Oard8rlG5
Pqzz4tyPfawFOa2EMx+816/uNipfXGauSuzQXv/ULRVeghFa3RJP4jFXM8VzZzO7dNdevyCe1vGh
9WENTJY6tMEc3rCm1x8TO+1+jlqnW97oWuPDCvXmnz9kjjVbIhxlYlNTd2/TWtFjrfJBBPSQ3UPT
Dmswd3I6wPhUw/fv/BsPmVI8N96gY49XcLco4xygn17aEPvWWr0gldO+1V09v9tMDp/eH+r0K/Pn
ITPUVu/fvjMUj07n06o1LVzTbageWZRVsCKr8XJueTgt3Pw9CsWjbcOLaHg/CgkbXWMakQiSWRTZ
Qc806xs4QIgZOPdXb9Rd+QE22npN674/M413X/Z/DQ4al5uJtAuL7u4Se0JkzCSWIlhtQ15RSZeH
GDX3B7uMGuz8iXuMQUd9pqxRHErRFpfs/NPnWEztObfi6S7n719CFgiKcEE1bS+GVZHCNu5cCerU
S3Hbr1H+o7fb+a6cnf7CqCAXiFpvPolJlU9NL89lPr7xQjsQ07aTsvjzyT991jlsQuyhCqRPS5mv
SSc2Ps+Q+g6ZHJ7Y+cuDlctzuaFvXrKFQQYP5h/L+OmYNhBGxZlLERCxuxIQolOz4/B72SSO8hef
1+V6NbXy89Qv8zEr7XOhk2+9SZSOAHJz3Nqm3+nwMtfyzJ1bEUTgSg+JY0hoRXl0O+i6/Pn+m7ST
kv79dF+MtVua1aaeOgdPTzBaZedxBLeu6qw3jrEi22sQqd2FyAVYwGId7y1Af3cqMLdvlVHbtzJf
kv/FGkJdhHeb3oCgL3B65Yu5xDIFcxYA6YSM17KOQnf7zWZo/j+OtF8YlbiqcoWRKlh4fkShbQvx
1GjXkHx75h5v/9bJdhWP78ur2u0zClWLxqLoRaA19vRhtcs4hNSpfwCD6jV2m4VOV7t+0Qp0nH1q
jLfdNB2AzJ47F745r7YTA7VJ6vr69vcvvo2SQqXJ50BAq126YN1csfo0GIdZS50z1/zWUJibWZxx
31MJ3U2rBH4LQWcsX0Yym8eiGyz0cLOBDDnTL96/vaenvn/NYObL5iyGmU/f4vSq3KJxFHtmczpV
tBfNxK6+u2onr5Hdb6JdMZyhKG4r7/5p8u1hQcQZAF1lN3OQCHBAgDsdaK0mfLTNA7o8fT7zAXhr
CcJqyyJA7Y680N0o4CFLvdUYZV21/qqdVuWObAf2/Srg0Y4cAt8dUuO2NI3qzsDaeGbH9taq+3L4
3ZSdjV4INF4s+hZ1exTVDoBauzwmk6X6SEktIE56dnz/Sb55ZxGg0ed3qLnuC9rWGKu1wmvAkzSz
oDCrAuJKdc6U9ubUtEwOkWSx6lR8T+eLkhZlYwouLcNSenQquKZqLD0honNeljcXV94pCgRUyylu
7obKO/YnOeccKKjw33ylpQ5ip8N8UeSSEPEUCCe4l8Nqkrknm6+tJdZnmunYTRrquWdm1JvvCS6e
7aK56v3b35idGLqeu4sYSQ+RfrW3Zmm4t31mtIGcBnn5v3iaL8bbnXjUZKlmmv1cfOI2fgvb0dMZ
78xEfWvOUBrEvuzg9+eDf/o0o3JUIICytvaFUj7Az44DZUrU/8W1vBxlt3IO1VRq6drwzsPGO8q4
Foe+Wc/BGN5659mog02lesYxeHct/Uz1slJ458mH7K4WEaeKhzN7+jYiZC2Rvact1TvOzJ7oWk07
FlDXwvcf2hsvx0bgEFhDWR/hYpzezgL5ZjSWlRPMUyyvZSLXQwRSlwgCzfz8/lBvLDEueyzKZ/R6
6NbtvvW2GnXqTF5iANCt+jYW3Uwmu+X3fd187/iEHYo6Ug/vj/nGbGFMayPtcEzjzH96edDCFaVY
GDNOyYtKsky7IvDlXPPqzVF0piMdMgxk+y+SAPO/Ll3hBLKvqsDR698IZP/2cJ1YuF56bt68faRF
8R8EFHxjTy8FuI1cUFNypjZKfHGK6uQhrhjxbSXp4AP15fx+yjTjn79ulC+2ti5LtM5B73RUduKG
nYyM2lKbuKXeal7nydlO7vZ12X1iSUZROUyzS+FkvVs6eh0qSwlbM8inOT/mUnRfBtjrBycp15tG
GYanbDXWY1upna+ok37MG3257EHjWgju23MlqTdvtYVDD2/TtsbsbvVIsGeNe4fjZlK5izdBNgV+
qLfHolkGlu5yusWKiMDn/cn6xnLAXfjPsNtderFdS9JEKGyaRGAtUx/qzRj9WpVGhDlx1gHS52zx
hNG53uRAohjI3Dgz/hs1K8A/lIe0Pyg53tTTH5D2M26XOnaCrprzz3zggI5pnTUYXuH04hl/y/Rz
7W3svPGA5L7WK/NZKWijegOszDpsVgvKpIR9f+5o/gep9GqGUNmgxKOxRdp/zAZ7SIwZox3BFsi3
C7BeuacPhXLHadm5SwtF+zpL85j1Q+FnegSd05KL10GAelon0/zVd9E3IYoI4Sli/taNs4OaOtmH
1E6hr5JDNJ4pEb21JtCioy/B0rVJFE7v5QI12ilJmQtQuyDrjUVyqUbROQDfWzOVGCcc6MwcR3N2
T6xNqpaOZ8YTw7IMkXVSZkSx0XTQjHg+utWix35cK6t1Zm/x+rNBFhfALSRUFBLZGZ9eXVXFWYZF
yQkcjYTdZBPodiIpDtnQxMH7b8XrqgxDGTSWECZxwtg/+SlrFOkieAvUqSo/9pOEhpwh05+RKzlG
GZIKQ1TeAPr/u8hHbFjvD7+n4bDzZ8rpBrOdC0Vnsr21L97KqZFLWTpxFODNk6ZPQk7+K1ckeyjU
huZdVuhu7AGVAsyVVfMa2sP0qJCNmHhI1pvUM6tkJSVNlQjAzW7NJg+bEEbr3sbI60fWkMVHtR3N
5xSU7OjPaxQNB76Q+p1DXHOGrj/t8AwItXtga67fb4XJ5x6E9OqTtlPXh7LqO7IUynb+UBGDUp/Z
IbyeyFjVKQYh3NpCEV/1Augy61XGcSu30insa5E9dFQ5/3HdcsPRoMvgXeGjtd+HNDjmwAfl1N46
SVenWt2DtY6/cr2cz2gk3ppPZAa4LG9bX3ZfunWQGbq9ZCQ0q82lyAz9kypX42A0nbV6yizb32TK
hZNiGed6Am/eSoeSGrBFZvSfqvKLqaQPOSgCi6oxhzqNgMW56UO+q+nRUBfxNSK49CjspvFiR/SH
MeVT2NGrvmZR08KsRDSGJ/2eXNfp/v05/sa5ZTveckrYlFv8l90ucOgtvnHFSAFq6S2DtlOvP9rI
QZ/oA5l3s9XEJdoIrfixxIaCD21wEE+uDi+hD4Ypbn1cZsuZhNHXSxu/CUwZR2GKKfSWT9+7NLIT
13YXETAr67siGyJPynH9qZl1HcztSuhgW8bnFDRvLWw24lSamjTA2PicjtpBmmhG02JLvpaTH+tW
deAc9VObNefMEqptF3DyScPMDY+FqcCmGFXo7gKJ8+hdEORK0KpOceWgV/YaY44fWG7kTeqkGZEs
yaR/L4a+PEjYsce6ckxqwW32oK9l88NpzeRnM+vqR1shG9ErMJacWXxfbUm238jEQA7FuwKu5vR2
RHGsJA0CuqC1ivmjtDrlBzkk0XOf2+tGBksT9Uha1vxb8tM2l11/fH9qvnpldj9gtxXrpgpXoFkp
gZQFcvPE/YST8FwV8tWSsA3CAYyNtaaDRtqm4ov3MiN3BHshV0lK3g2tvCvsv9ipFeOms8brwbQe
rL47sz948+mjgt1glTST9s2GqSVlylZSJYDJneAhjMuYZc/uOM22R5IJlK/v38idMJay2XaRjrPt
sjmFmc7uUVoKCkYY9FEgVLklVMVWkPXuXGC7Nrvf81i2f0EhshD3EV63kNt4uzl93v8Rr96u7Tew
Ydj0GuBH9meYmXmWAHJXghSVLPCpuKUDqlrE28rm8f2h3pw4L4ba7b/occYIZpg4VTWbJNInD2up
FRfvD/LWQ4TfRAgJWNWN1Xk6cRbY/XOsZEqg60UShdXarA7oM0c9RmWvfiGcyvj9/oivVkVOs9wl
oGqbXBI7w+mIChAzVFitSzUp6q81p1huQeMV98WMUc1bwbYcqhUn+f9t1N1SlUdDPBZL5waj6xJO
hcDot97GMaGh7hiAmWlulKWPznwuXz9Bvi6IAjeDkIVGYndz23xd7TnRo8DMUnFtqpV9o2lxcfn+
pb1+9xkFbcofzCrN8d2lTSwvzqqPUVC42uK5yYjuPjHp2KYTLDpEtmUMlmGBGFRnRXpm/rw+cYGP
xaKJ9J7a+QYmPX2cBAJVc1HD/lxcPbvrt2OWP1ZD+2Qb/Q1ZGhpZBG1zufSJeBRt7j5zRFMPNr38
q8UBd2u2JLX88xvCVg+TFW6ATSx5+pNIdUjxSLdRkHWug9Kvzi9mYdifo04bIt8kP/EWPM9UBnjs
z7EXEUbwr+8/irhESGt2kLK+koROWrlg0RjjMDEG5zreVG0+BINVhmQsqzAcVHY/tWisD1mszWRX
WsOMVSSdoDQ4rQ4gMHaUjkArq7WtI3ERqYFRRi2+8LVPvtCA/VhHBlT7huaPGSZ9AtAoyY2q8t0I
8oNHQXpJwyitza+JlG5y3AJkEWbUffexVSPD9CpFm+5Na1Q/SKPLsTmqZUdUAeWLGjiGUuRB2zuj
7dE2Qy8tSwNRUgMIT/XKbjR+4raYf+OeX27cNe/dMBdd9mUeLDIAKrq81Nnn1Xw0mqX+3CGB4Xqa
pf1sgaK+jUZBpgipFpXrtYbFnxUE9MUnlG6LBUfw/mMdZkJGLHtQIH5ljZ1idKnN+UqoIyTPIeqW
hOjmqZkphqfDhVsWreULoCmcge1GEnBi6QsydrVr/wK2jN3WbldQmJymCTHD/R4OjZEagd04dXKv
kB/il06WO0+5sXSE/rVT21U+tSSHJB3LUS7UNnbRYFSyIyWkWctO6J80ekUcjATXV7aBg1ygnXyi
1qNPaWzQ4khBGjxpSYzD/SjFUJQ0BifgoxWx9gmeKGKSQg1/r+GrEQiIwLKl1hGYktApUVpVPA9z
kn8ngMPMiIRzN2NvQeA4JhrHYtctc/JTSiJfWS8JpsM5LNL512gZ6n1DQ/pXMuVi8FSYwOSRKnHc
Bw4OhvVzjxF1wmjbRvlFb5vtSCqGOjTePNMYChoN8oTfSYdtW7v046PWV5RytIJiVtD0FqdWYA4k
dBQGrINQ4FFbr9g7OwOdCLPAge0sOjGbiRErYRprqIGGdVZ+Ly1zYLZGjfKKGXcfqbR0FE1zEfUe
jLVEOWRFNDDVjdG+c8Btm34h1U7HYm8VXtfQw6kLm9jYJlGWn7QDRBYsBnyY1mDt8TR4zx9H5Iwk
jxLH13ICMNBdkRKcf12qmO3B2OnFB7aXzv1AAM8jooSG3JCWsFGoa6BzlqYFqtbrcwfH2LCmkdgk
uKGHSZCK4mmICUavV2Gqejw5Owlda1a/6bxsn6j0jFNo6VR0/DW2u8u0I4UD33BtdgH7o/kvGs7j
swFyZqtqmHgMlTJfDax44/pIVqf6SONT/25RF0y2+NR6Adizdk9V0VtzSBEVWEpuRLYd6DLdcn6b
haQbyiXpr8GIlitIz6TH9UWafIxMfR6uoFGUV7nS9NWx56sPecZK5i5QE2VCNzi1GW3yGBF4S5cw
viFCc35QOkV8X8fc+mj1kBou7GzjNBSQV4IycvTcSzil3OJVh39DbKz4MUkXeE7JjVIvITUBKkEb
mJWBs2BWIg07sVfq4olZE3Rj9DJYKsP8BSdsLT6OigGPJE4yZbog1lIjVpIzneEJfYu3TLq8+taS
Y/tNi2Ljc68AMfXUtoNyL8gz+O5kMfE8ix41lC7Aq8zgM6aI2l2aV4NPpTHmGzdY7Mk6IzlOmTE9
wfPQL3os+tg4XWP1mvVKktz410wmYgXDp8i+JpaaLvBV8o4F2LK6v4jqaZ5ipPKaPzj28BVisK1d
2JZYxLYwSDIcZZ58UmPb/qRnMu8PppPNfUDGYzl/o2pmkJE8k+gcLmmi389pNM5HXoqIX50aqvxB
UGSh++WCotors7QX12m8KMNlZMIbPxQdlSlP62ea3aQIDbUHFUQofqMgUCLFq8jhfSeyLnx1mNUr
MjFgf9iUzxXqzrn6vTHzVV4sZl1q3rhF2lHi4pTjZfaoLoEA+lgEs2xqcmtTHRdFpVq57TnNIL6P
cx9/Ni1Str21TyJSFEaJxWyZVaUP8swmwqImpYecLR1J1QW4vYmcBztzwBRlubzQCtv4rCujjIhr
tLvyshcjsAUVuRORPIa6BfNMBDAfpBqVBGLZs3JMkl79rUOZUUNzVnN5U1glfBjITbLxIQ1M0Sdw
yX31EajQUh9JfhxG5kts87d4TMlsJsB4CYjknb5KYNTQEaw0d33NaHvtgthkHhXZPLL8OeTZNIED
mNPKK+0etI8kFTm2U/uT2rrrV5MdqBGygppkYBlR+sU2Ohy92YQ14i4fsC6FuVlV2V8QoQvQEjp2
ahQJLo1RVRbUag0NLlO+NtL1hSCmbVR6t6QOQ2kiKPIMDvCqJ+l39H7z3VpmU/7A1J7qIIkb7SLT
UuVHZ5pSXhoyqp9VeiW5j9MYPssAYJi1wx3gc1ylsuAjQO4UcaqcVSbzMCHwsUJEmKgJ8BoMBIst
9vIlLQftM5FIBBLHac46obAPeSY5lHjQNO/I8CRKDMalOZhPMZHCX9veHDmyGzPnAaUfQeMMVEkH
P+vy5ItRCQLW6ryvPpXIiPSgrUftt9KOw6/JWJdv+KUnXrzWzK5F1Am2DERAwWdYicMjmUltrgmq
m6tDFUFnPhYiLS4tC/6XN1eV+ZFCSvFdFwkAOAsQRLAsdT18MrosvR0qQu4DwkXau57/VeTRnG3s
UAWa/FdiaEnip1lVWv6yjGznbCcbf+ka5O6AaEr7JmvU5rusO6kArdfyIRyXAQOyU8/W9VC5/XCZ
pms7HM0mVxxfKyodnYlEr+ybY8L66a6r1R0w3pj3ZlLNj1HlLN1RNOCP78bVnJzAniiDso2TQI4w
HbERwQJSt3xJkbVDGreqJFiwjEXgNcblOR9AQ7G1KWGCj9yXW0XUSKJFjWccq3kBmaXN5qtI7wDZ
GOUvY0zm1G9aU7kF6UXCxkrbxpps3M0pU4ivDTWk8ZgMdX5dOE3rHFR3yr7VvI+DP0qlSIOqa+Tq
F4OpfHV6jZfQGpL+uQPCYvkjJ3grBE3qXFX1lvvXKSruSg353DNxeEfVKEgcG/m9Xlnq+jGrO7X/
q5xFrIZpWeipbzrwO47IujdHKgcEyy83mhYff7FeGeC2VYBhCtAKRSZ3aMeqPFAHYT4UJNNTZoQL
Z1smVw01ku2x2ep8Sia9KXAEjjWfbzBS9YAGVpnIrJ2bqg0N0oqvHbhR0TFTEA6EYopB5rDyk9Cn
gdkL27JuB7KN0/anWc7yt6O27Iiq2C5vXaw2lhdvialesWS2ii3KUUqfY1Nn+J0OXIYNEQZsKFYU
6jyttWJJqrWSQzS3WTg9l+Y9/nbLqvoQ1ifpiRyy9HNV6z9tgdODBEYYGjD8uRUR9+rUskPNWSyJ
EuBJSbAIcY5pvKirm+uFKpIX2QTRGmSK0SmBDOuIYfpogZ4K5iKNHlO7Vi6VXqwXrozFQ7m6FoVp
ciqrbrQ8axwNSOHFcCSkR/enCvgRzAHE65CbPDgjK+F47af3j2Vv1G/wl2Jqxl+jAqfY2+fbdVyn
aFCjYNPtHzVbEqygQZFrGtO6tV3i2KATZXdssEHRzFi37nppJ2e0UK8LOJjnOdBzPttu7r5QLGYY
S+NcuIGpF4M/qZl8YK1hO14t7T8/mJ8MtTuHKkQftnVGpaOvlOSCDN3+ESqURnmj7I7FglFibdon
ErWzL+/f6TfqDhh88FIRiORiLtpVA0HOdBN9b5dzRaeHRZ63oQJq48wx+807iZyZEzbqR7iVp8fs
Va1ypyB3KMAhVn4piSvpPQcH25Gq21mXztuDcZymAihgH+yKHC5fdBMGJY8tm+ugq2mSsvN8cBfO
Te/fvNfndyYIxYx/j7S7eXXZkT0veGo0xOYLSGP1hbPl1ayWQLkbNxP5j3ny9P6g28/fveuUNVEP
/Ek0Qep0ei8tOUVJU0iXSKNOI7JB5EGq3iXNjRZF5yxY27R7NRYWJNo4mo2JeHeBHcm1Qy9KN4ha
3fw1ub01BYY1mI/1TLhJMabVU1IZxVddrqBGa0v//P61vjE7KZ1uDHfq1TREd/NmsiO23Tp1Y0Of
xOd2o/0JItX/1Y77R6yi/xFEdIIr+n/ECm8j/3iBJv77l/z/BAZvTvb/GV50lM/Dr/K5eH6JL9r+
L//mBTuwf1kneJ+wSjH1eFD/wRfpNKsxT/EnpcXtr/6NLxL/RVw52tVNj0vpf+sv/c0v0oz/2kxJ
ztbIp/Bmm/+IYEQ9/WSiUldknf67x4kAmML/6UuRT2U+QifMj2Y7p2HVaC2n2SEnf2f4iPShDAfs
ckg7499OplVPqsBlO4zK/RyJiyxDL6wnDWezGSt2JVHbRFYeX+q5mATZwiKMcs6IqA9iDwtM6YMm
+EtfZ6zkJg1MuUzf64wdSrwhO0lhu3EwLnqWImDaUGfJnfFrVYKJdKPpGWSwCjZojH8LIjDClpgO
ZMrtb4v2dhhnmCgHw/ZX0eTHsSkeK0EUKRQGAK29XOawc3qOygm1CBruRAJ62kZMrXoZH4ZJfaKS
opGKKpAisyH9gpRGHciUMasUlTL+Puqy+Y9laIabBVf1gb/GxoKM4L7Jmnj1iGYvLiKANYGTl6bt
T9iQPRzFd6LR7mbu5a0z9fQI0+ZqbCFEGhQhgyzq2K22SewZU9NfQ71MBfydtj4mRmd9byNpEBY9
qLeZ1t01mfZJjbTMK/PcPq6VEv/G+dCNODrduzpOYl8uVH5Axemgz4AIaTX4pLxkO5PSGLuYKMh4
eTx9jcv01uy79WCiO/m0lMsnrGn6RTup8W3FCe6yx+L+XHdVEQftMphBCsX0ezENtV9pqw54Nh/7
K2suvqmTvfy0RNvfpGZhX/aavXytW6X/S6/bZ3VdKsoqjUmogKAwqHp6N4/HHGPdzN10p9Wbykn4
2dyllxNtpw9ukRhea9XtlYBw6Nll1T4NusK23AYqlcLG7Bu9+LpSH7p0ck0GI9vka6ef7J9x52Ae
7uz8Z9pJgKRDO0r9Hsm3odwO1GNQY8364E24wUsYheCDQstK8qt1tDJ253M0dqCfiwIziRr5Enlq
dTHWStR8iRzOlBdy0auHJC6AwFL/gX07CairaL9u1hiLoKzkA7rnOWTLl/hVxYmsWxNQeJ3zhf74
nevM3qIYi182xRd94DBaLs3nPnL7gAyIR9CX5iO9xPyaoAaOLVqbl+BR+iWSPuTXZfnScHJrv4KE
qG+t1nAuhg6yNynH/ZeZc+8h1VLxw5kJcUZRrKyPNsm0V2XKA4xjjqjUwvvDPJXDI4Eq1Q3aguhJ
JX2afb2oer+bLeda7zjuyswZD8Jq9Ye87qjm9Wn51Vh4ZQtZqzcCXo0RphKAzAd9mRTmQ0k6asXB
+EtdwtaTla5AZtTbgXc/G6eEZ6hkR5jK9QXoxfuum3+rEZmFy1Rrvhg4ytmOLIIV316wpviZKOlS
YU7KD0UUfc1VIn1GoV4o04e2FmSiWmZ+aXc2IRpd+UvO0+yjkqsO7ageyswE1FwVMjAqJacGrLlk
KZvzk0bNAMil3wt2aVUZ0yLH9hel/83emTRJiqRp+q+MzJ0U9uUwcwDDFt939/ALEhHuASg7Cgro
r5/Hoqa6MqK7s6RkLi0tc8pLeLo5Buj3vWt+Ywv5kZnO9DkVY7+fy8gqiHclrcFQly4br/FcST8s
yitAH2waN0A+pbel+SK12FIZuF5J0KaX2VG3k+h/XtguLnXmO98B/KsP0rf9N69r/TuYOPdiGKx4
Gqe7c0Vygp+GpXeil8IIdX0cBrc59hoENUYFHNyL0vs+TSTEsu/5CUjcgcq5KK0Z5OOMPfQF2Mi5
aY0Hf5Cbn2R+0O9c3o/X87DC77dCXEVhVXwRVL/fEmemrrMSdHEmpXxIbafN9sVo+DcURk8UoxrO
3uv0FUD31ZQFl+EMhg6I/83eCG82oyKmPawFFJ0Tu1xLQoTHRzZoaycjk7CH9TLrEc0v/aQThwb2
RIp13RvVUF10wxciyZLS8RT0RD1dMv2Hd2OdlemMXOA2Eg1wSeOIFwJs4VrIxqCyCV1x3Fu0wccT
NRJ7E9cTLuwVKVSGkf1gWfQ/pID7Oz3q77Xn3iOPIbLTdBZFOURv71AbOD9U4KUG+r8YN+12f35n
JoFH/6IbqCPVdpd8XySY+4Qil21JncUwEKi8Ft2TT5RyUPrWbVgb7ZG6lPXD9qp6v0gSqqN8sy7W
qXyUePeTgIDoJ8fHndOhk0960zN32xgsoFtjfkSBTjmUCvrEKiGU4nYyH+vR6B6UXGlrXoc30wjr
S8xMQRrk+QfvqT34uZEMJk9cR50bRvSosRPivfXjZEUvQIbBnhLzPdMBCIWqX3OkfHEHlrhz/ImQ
NnMb7/BEcT+u65TUgMbjmF15AJ/vk27AKPM8JPSihhvUy6EJ6nbHPHrIyAFIiyZabie87aNdPbu1
ytHRqhKsaVj3oUuOieSsfAqm/DlzB5JQhAxxvwWPatFvWi3Vo5ICXsAF2a8xjR1damiSbp0pnTGz
Furb3xJqXRPgpoNVtt1Nvs43MrKb1KKj/TISfUQ2AmGIk91ul0VoW8d6XpC+uZxjZhbyhy7nWHjC
PNOSDAOJmjvhI5pxORj3oTmPvFK2NnFEdltl1k0F4Z12s1T7yhWExAZqBAvNgLOJyfNHzZtqqrIn
vP54Bt03TYs7AzIy4YfiHKnKASRtj3ZdoCFAKjy65PYAElt9kbKvmMGLUefVwYA9sCkTKsLpqyRQ
/HaLutvWsveIS2MsxS+8ugnb84FwJoU+ay2NlnySQuzdzD5SbuW+WpPtHRZZHNcouia14b5rxZJY
art2YDgSJy84Af3rruJtU27gTPkOMhG0rzzlULAUGIVtElrtXixtnJevHKtfFdSosFeQwQjYeeO2
CFeSKbcBAoxg3M2cbnBs9rwZC5LRt1NblOlKEqBU4/e5z4vrXEXrI46JO0bRh1JZxb7A1XU0KoAm
m9gEhihOO39HO+4cc8/z5gpxgA5dYT32U7UP6vOcVsBy2cTnPHtLX+xoT9h2eTdHj4tN3YG9RJ9e
NLfXs4UKEiz/+0qc774DFrwn/E5xiGRTf9tX4gpLpDnN8eyqxS52ZDuWIp1rBu8U67znTXHXFaW+
HsfcnndTuHbVjStRvV9XM7m3InZoYgxORjQtS0zm/2ac3K0Q6rWKljL6vm0grdnfNtx/aTX6f4lx
/fMi9L8Pn925n0T+ngj7X3Bd+ukl/6t9afva/rIs/fyB/7stef4fpB4SWobwCP0jaa//ti351h8o
SMHqrLPC97wu/du2FP6BxgVxM9SriXUcud8/tqU/+AGbNwGCLbZx4gz+lbxXnuhftyW6vhGa4GEn
XRYmEa/Yr9uSxwblVy1DXoESymIodQLG0qpze8YoH9AXxbN+p7XBfdZ9YdUk2kSiTDxNgilCzkk9
LsRGDfFGscU77rnyzrRHKFoU2sbTBmn5seg+Ipgkby/QEfQPCwHnULzGutBUZgzrpdOTqkSgqsof
OtjIIDFaXd3P8+RdWS6NALtoHb2XtSpBWHvddksc1v0Ce+9ubh3X4GN8YA0nuuRm1FMOJvI3SX3V
TVmUMPZyyaxpb+LK6hPy3+UbdXHZsnOpm2J0WGHNR1KQ74c+UyouZqf6zGUBWzp2OcQftowRCcYC
9muMEvTbLNY62Uai2VEbyNA9GEzHl4OdcWQ1tjHlu75ufPBwl1+WWnYXWkD9Vv5lkvl8rSZ4uDgL
Ab1jlTfbfWERhHLwi0VeNGZozLuGU/Z21Owfe+BigmDtIWoVjdwzo1Izk56wA2U5FwXkovFOvTbJ
XciZl26WvICByr01+GJ5U5YnbpAj7ctkFRUng0rwJp4DJTyu/cJum5eqhE8fRlkcaJCJjoDwlXdy
Fu+x6lT2YFBrRu2KxGbAIDNZD/Ry5jUMcBhcu3y+HEdC4M1J7gT6OR9pT459swhP6AfYdUQwhHRW
Gtm2xYZb2AgSlqlv47oxom/+uDrnI8CbvlkrTZUk6Fu9IpKt8R696XwUhkatnhY62lVsuXLb9/k8
gK8XUIb27F2Qgq/TZeG9F/Py7a9Vs3gk104L9/FqBNaP0HCopKCrE93IPFhScrWhpllz6Dsnit12
iccWow+xCabdE4VL8QqH5vbhyK77VIQr/kB8Y97646aHQ9baTh+DQasm6Ze6GNKqqunYsF1j4isb
tvJb4S+sUfAAG/xAKBWkaNa/B23HHrvNZ3K53VxNwyYwa6y95VrjCStTU7ajkSywEhSw63F8Fwuy
qdhfZGJ3tir3lltNbjoQV3Ph0cZDjBasLkR5XmDkboYGOtqn3XH8thlZfQOtWM+pLgJ5mss84EIS
seOmm2d73iGwVa3Rd8y25sTzLi3hNFma933/5JqNEybMmcAWwvbpBFpL1bLX5FWjD3SDqfsRRZg4
BUhJt8Rva4d6CEOH3/pWW34yuqVlxxFiDf9mNex5hmTSy61lDVBDmE7rj8kK5Xg5RkFx1fs1sTqu
ua5nOL9HdjQ5mh7qXvNdnNmb/ofZtAUa+Dp7K2WnvxodX31iG77/hYXI5Lsz3f5LXRi9EXe5UAYe
iY352hQe2Mqgo7JJtqxYn0KbfThZKlvdUJZSkGqkrfmds9P5ulTuZuCMI2M5bijuuW1ZZL4Gs+c5
O0TP0QdNnHQG6i6TT2iig+nk8PpjVGLFeGxRqN1zjzmSq9/3XqLh0USaSZQV9L9EBh18jl++hJlZ
toS1ceMyd5o2y1pAqnLaEiQxI7DtI+tiNvtlvVFMikE8LQEZ8RkjyHRBNS6Xg8kUHU/jnQnL2TZq
KiJqPfpPaLYqkKCpH0DdgLcFLzkKIdFoVCWs2WJSbnrj9bIM0hGqvNypqQq2a0E3gUv7Z25+MwT0
UZyh3wwPda3puNUU2QjQ/2ldbwfE5+I4OKQqXnXeeM5K9Hvvbq6Nbbon+96krRcZdIZuhqCyB5ci
APtiJPbFvDCGcs0uxrnxiMvWbB6zHbtq2FgOA+LtSIwZrVKmcpvN50AvSH8JJzKMpHWJ1sBTY3B/
F4XTzjc2FQXjC4HGU/1Z1dU5DZpcKbRIfK+QsUMYbocqnxHaEDrovuKaC+8k9yLFASyFPJmrbX07
626/NTz3glJmviuUMeVCSHfYTE90akiNAXtoo70YZMCe55b+upNbUdx4ZrVcSKRmb6VoQC58HYlr
bZmRdciQeXWxoK9pSBbqOL7nU66/e0QH3nZDJd573GyXReFbrxkP9Hc2WdqNlylasbT7G8KopdLB
R7As87PDEmTGPG7NlLDIzrTyqKxAn4BcZ9yNMoMfsUn1enXUGnWXPrIb0nt1M63pgM05tcNBN5wS
vHLmRQM4ZX7H2waRo6N3YtMAEyoyV8156YurMijnR8hUdzsusvdeugW3A5DVvD3DnXLvqaqmaUoO
uasA8ZaWCLAJu+C+asZGU6QRcgGHUefDhVXCm8Y+MSnF3lI2TZIV+THwHNkAcuCv1HEZBLplsWed
EaxaY5mK58URz2WwyDDZ6D8YgDgjc+K4EPxWOqGqKx1hqQNcMv2UYm3NbVZ29rs9uyjnOl4oiuO/
qtUeOYT37hND/iPII9ISEXv14x5/kvjSdt36gmvfYwXPTP/bhErliQw3tsfGXSmJqG0ZcYqvk/we
dEZ0UlMkP8Jyq+6igSqWZHGV3e5G76zD6Auvvt9orO3WA6dt1JqXLZK9l1kw/Ccyn9iz9WREP6qu
2X4oM49+WG5v8nZq3JvS0X4HwDnKW681gESyrbuWzTq9teFQFzvHmrqnUoIyxHoT5sBCYNlIC6w+
OIaGwiXcZuF4VU/on+KxbJ0pDcyWlQCImJarLCD/HgizcZIi3BArYRY0P/xl1dtu7ZFSHTc6h8ad
I5APm6uiycgRtv1E0Ir7RPlOHu1twK9zKL3I0JgSsn5lrSJ8mmTW+kkZVSgLgx6rduIsjfmGFFm9
RWY7OSmyNTSgLTtJGZM/oG8IeAHBlPMsT3gLQzcuaZi6md2cBhcQ74UcXSQHz5woZnUSUWW9BMFg
L4mzStAbeVbqrYYJOruxKeepE8yg0vba1kbaAoQ+TyTwyAOyT/ft7Lhbdw4xEU9a0BJDeFyZJ8o0
TIkUoqqveKkXX6fIVR/0X+cfTLMbiJ/o3kNdIUcLpvNX55Ta5lMGfNUJzzxRc1ZPrA9VGNl0R59t
8SzXOsySfGYcixfK08wkM6rqaRFzVmGCs/wvdArryzYvvWHvOUsUXfTBZPnxCGFtnWSZoRg00eu+
DI3q7vJo65pj19frB2HABVApZ8ellc1LsRvd1lLJSPM69oBsCE5U3Ss7puvGuli0FvUOQN6/0G3e
aMqTHGp+ZSGDnCoUWXFo2sp0CLXps0PoKN6NGh4t1WQKUj/UrxNrdLfSBmVkTRHPZA5jNRsi+VpM
iEsSmc1o5fp8rAJUDVEDnF2WhjgSvV+KxGCvJz1m1NHD1mqkdW4YLE+uGIrXzkFTgzaxzVjaW7t4
bY1t+QwDAVDbVoxOMdGEyJqqzigv8YAV9/MgaXrLlyV4aiAAEKnVWX5TjuFYxJZJKWASEaZgx0a9
8tNhX0Q3OrDQVwkes9aZjTfQ0MA5CsNBAgBK1V4YEAFForzNo93dd5+FEj0vWHQq5I57MrtVjs1n
WNosohh4s3I7XpzFoXptLtBG/uTK/qUl+b87f8jK+FcE4vFrOZV/Jg9//vu/l59Yf0DOcfj8vazk
79xh4P7hBlSKUidKZixhVP/Yhm3zDyhFKlPI5iLmlZyqf2zD4R/oPAP8IOfUXP7Nv8Qd8iv+RHGz
TUdn3QOS9BCjIv/5jTnU4egY+CKCtFUKXKUkt/pQViGtJ1vJOZaDi1+zLxifq6ymW6J4crH705W6
+xud/uesg1/1Cn//BLQjIAPC2xz+RrLbYoCnGMYgzZHt7MfhXAVUtKToVtk/8Z3+Sqf/7TcR10Le
N5Qt1+83Ot0bRt4F8F1pw5m6M3Gw74oWxflf/z3//opyTc8xVyAfeBq93wQKRUigAEe3C2xcmbdj
t5kyGcg8hwiABnT3dsMxNpBne4NEyntVa2eX+7/+CL8KM85/6DkwCQzFRUR0jpH4FeCIgnYIhOBt
uI2DTGHe/Ot6yyL0TrI5rL4Hvmpmxj/xt6CH+Hf3ErEYKDKC0MJTwkf47dfaDeVW5oi+sqV9IAbN
I6vFcGsHxXFh91FKpPWYn6bRWnRS0AQVxJnpsfpGfdXd5pPhPjNtoF1jIPOuWnYmCmSUP3ytygnf
NWkFTAQ4VZzLwdIj8VpCV4gidUvGIoplJrOyIAsaeWObI5/loZoOY1i4T2bYUUheeqsdAHMSCvBB
DQdjbNgb7UL9BsLZwjm3p3WbeAhqx/0WQn2o/Ub/wXRshOXWiT9E/kO+ReW7DlbPv58oemye3WrF
qhh52yCO4Wz4X3KPOJcbp46K+Zltqz64ndBqH7aVZScEzLA9mVOjXoOFjsTUQj3X32SgoI/gGdB4
WxmIZ+3r2TpEbu2CLyxFhLBvdH2dtnY2fyVSzPru5LAUoA6Lc9nhHYZVgWNSiXbNyYd6UBa1lJYK
rsNZyy2lY2DM40AUmQs7iPYvFmFd90nDTeHsW2H03Y4eUeOc/rrOzc6eJruPm24Zit1ESP6JgzAc
Ur+B5Umohmj2ZRggvqFVUC9xnc3eDQzb+pSjKiexttFUFKzMvlfB0pRjwuYTfm/q1asQQBLODQNl
kZyOEP5gloD88UbKBCwgDwrgS91/GoxVj7qyYezVKpYosWXT/Bii0qVyaFtXVnxqfe7Q531DeLAN
dBd2LgB26MHCu+E6fM8Ql6JyR9U8Ggvlv3Tylff1xCIeST96G2ka+lzGsiG10zAjuO1QO2+1o4ZD
L5H6Ba4RXmIEC9SlMCL3y0B36Z09UMgQl6S+X5Aiz74WrI59va6Uw2IOseiewGpMm125Mv5aNKCQ
6diVza6zA5lm+CkQFLSmqxMVussNnXjzkKC4bC0Eu4gMYs82ipe+UsV9z7CPL4RNeT7mWYjVpJZ1
ngKYrLBsiot2pghww1zMczEOIISD214QSZrpq6haEYX2dhM9lCwbc1IYUSNozK70Qa4jk4+9hR6Z
UBmQGvJdQ+udLDpqc11Qym+uYrWFnqnFGVXsQ/9MeLjxEHXiOymnFfTKpE02BE8hJbCpYHVuMQ9g
FttaurwJy5bdjXDbaaW4KNMP27x1X8JJ22yLXUmP0mBk91snwtuiEoEfW9jNn4c54B5nXJafQRe2
d1FJ50GS11Lcb6U1QYJkZo1GpWyE3Iee4b3QPNK8j0zKPyIqIWFhh1q9Sx1m36zcXAdeLlZhIf2l
CjKWdN2bx56KJcYiqlXRMERmiZ8oyOc5ERRtoRnxrBqm3yQYCRC04jmhDCC685VXTDtbtey0Tcb4
ZLVzzj3YUCJJmB+xDeYkHBbCcGIPqGa4qNgfDCjvwp75Yhy0zPa+NLve3dmLHbhn6az+Mhi+AVdC
gPtXFmHgOhtJsti3zQynGDmG7ew7dWbhofJHG/+sUxQ7+no3C32NpPlrNHSd3zo99F3iVI1CWR32
S3OYwfUKvCtmOyTkbdbmQfcoIlBSRKUGriboP46stuA1YJYsAr4K16/4gQwCH/DZEbm99vxlU+AY
qGEi7Aspfh9n2a1qMYsLNysrDzCQHlWW+bD9GuZuc6e5e4sYwhdzijN2+pZ8zdZKaoJTvxOCL9w9
j9v8pc4N82kwvDrjiUBohc8pgBMkPJguXyl6K9/ZLloLGl+xLO0oK0SVidzGe2o6TNtHJNdi3LV+
qLqLZcZtkgBT+88zicxn4KCl6jhDMmH9k1PtV7khCT0m6i3CndFYnf3bv3eVhB1vIBh3eOhh9u5r
ed9ZVHtS69w/uAHX6q8P7v/otznE3gJtMpAxFf56gupu0Z0vhUdJRmfcQbDp3bIY4V5harsGtfv8
619nn/9//xA4nv865kdIGoLbzXPRxG+/bxxbPfIKcVOl8/keJgPsgxqfYEX1EmnaRETrjMlSCEE9
rrGZ7bONAjyjK5kbP0VfJUHHXfBMXHuS9su5leRc505O9g7VjMu1E+WdvxtqvMwJ+Z/l9Nly8gV/
20D+07is3/TS57+DkjHT50QnF5rysd8YHXy3cznhryMsaDFgASSS5m+kfUsOIl1F/iWz0mqfBtGY
EqTTlGO8aRttGbAdQeQ/r+r/34f+x2c7ldN2+vhf/9MyuXX/c4Lw2LUf8/hV/roS8SN/F1Q6fyCE
jgj4JxDhV0FlGP3h/BT4skKducOz2P8fgkpqWF2X4fKscgz+vBTZf0QouM/BFaiFfsow/5VKyN+f
Qw9+MPApDjp/Pp+P8+tziIR7rovK9/crhQups/Wx67W4YExx7xjSjWvw0jnDEEG9adwOrzTmAlTk
jX1SK6XNePKIKG+cPcGCD3+6jv/BtvQzlOTPjyyMKlsF7ixCRNgdfx+yy0Au9uQi7NCLlX2ps/YM
YjVV3iY95oZDv8h8TQNPNqcAMqe+onm25VTyynMmlbE96nLr08GZ5ZPB8+HFspPuzsXQfKT/W98x
+1lXC+KB8k50GscrYVouk2XX2N/oWEFPOXdZ9skuG42pKEbaZTNmuCvDdcfTX/+pP6M4fvtTfd9m
YeMbsM5k8q/fAn5tB/5tBSozDf8JR/LEsI6+J8kIZz365Vw+lpahT3i6jAOemfJL49H/FYNkoyRs
2qC8Niab3K/Msw4024cfIV88uq0+/Sef9PxJfvuknBAWd+fP//zMlfpTqEiBEFSZUVkcBGVDd6IJ
mmdqNmEhuC1IulpuFY3gz2uxjns9KvdWR314EjqgA6mb8Mxks03LTdaVl4zCy/6ffLrf3/LkoRJ3
QqwLFQUACuZv19HvVr9mdPT2YH3TYzcNK/OCGSaLVTfHpqzUi7lVt249ZBcSB8OVJxfrnwUx/cyT
++USuTT9cIJTKoahhUzDX7/MVnbwGGPu7APpG/V1u+a5c5E3YZ8Kt3rLaZvHqlyDLtcc84Un3QRn
OG7W/FnPY7mrxta6rAZto9lbTKzrM0FaC1CqwoBDQlb3wKwATo+l/+h3dYV327PvnNJbDqtrIT8V
75scrWTsTPHSeVsdo/OpXuQ2lkkTqEO92G7CsvBEd3Z/PSCojl0iblQMlVM+Fc5SoCXKGQUPqgu+
Ci+3CoyKdr3PDNvDl6VUu/OzuXhuzKE+mKN5VdoVASGLcvU+al2rjZ0tV6dujCqDLWai/FN64euc
QQ5tIpscPoaHbrpWfbSPlJmyH5GBDrmFts+24spwvy9+U7+HVjUcKUBFPGVNPoBqDoY+6jXgWR7q
JV1qD5F0XyzNJ3mYVjJYDG1lzfVdJuQEQS8oS1YkUb2QvY5PLPeXo16b4T3yR/cGv+ZGFAMk02TP
WdpnCHsLb+2OhjvIrxAziWjK9ioM9bQfNtXgEbZhhUBqAR7r8dQw/6+4JRGvDezwkxKHzq99lLXn
tUQZfbr5qjgUm9VeAWEUn9FUV2dCR50so390vKnekZ3wBvs87kNUCweTLfMtqLs+bTo/uq2HaNyV
i2Lm1GQqvU9L9oWG2Du9mfCQavacp24hQZlUgqeS1K16B00QPQnGqB953YvicjUi/8ZxmhXPsIUx
1KYanoS1BjtsxbXfZLne5HZBWagx2s2jv/UKY7blH6AEywOavMet6bt9FUDPWxLeyfPds/Mvmp+K
ApMPssptTjYSs6D+OyPFkbPuVrsr9lSOWyd0vOUnsQheAqtQp90SUmUNH1F3CwRKZHwahVzQt8ni
znO69xW5ROJ3XGR8v0tK1VN2QBH/HU4yHVj7ac9exttsQ1cw2HayRjCzJK0YCStEAt2hUs8ovLT2
UYlq0cpdyY3UyNW+VNq4LwZxX2eevKsQArqjP59q9CsJT2O2d+ds+gCJucOQqQ+AATcNC/6+qMvw
09DBd0NNcGdLjjmcsIW9KBtMuFHJN2az9dvdVMZZkVlFbEv7coXg+4FOWt7wrjEjFJ2F/WXREzCR
Vfl7K+vUkeLhc9722deDdXo7jQtYktFHnxzVMpZePqGEyJbbHo3NvhLl9LTVRGTiIHXvSCNI243y
rUjUatePXtPFJSL/K1C/qolpUjNTTo31vWnX6Bs6GPckVOG/GYQpvffY7uMtcsurc5SPk8w1sZ9x
mUfFEVPxQ2dHmoU9bA41LZW3FB993/rtNZdyQ7EaeVeS7eWIkSfbA6W4L6Oj5WNRZBeaZP2Lrmmy
+2oN9NUEXpN0kX+0KFWkyGzzCW2wbHGsItLeGLYxHMd9V8w/Kp7Rd9LSWG2z2kZJTejikTDxYI/g
A/XlJk5bt9Q7K9fiMI1OlNF5vvavtBQ7J9EsPG61e4HTev5henq5QYI4pp5m3E+7DCtnnPuVuIuk
NBKMJW+i367GbAlOBSXOu9DJhpiwy4GemkalTYWmfZNGdRMS3PBaYhptk2Gh17XLQhdVaflFRoLm
NqN4wBs73LA21keErXNxFhlcWMHg7oJwiZ4W0oqIYOitB2lP3c60pdz7PltHbK5ZBHK0Fv3Oy8vb
HE3SvgvK145U+HJnGUr2u0bN+l64sokJKDKg11trPAg9+IcuICLHdGS5w+vSJtwTTUJwYpdj4679
WEz1/VDKBh1PU5waaxBvhOeWz2bVmj/wfSzX6Fe/VSgoLkHd+5ObGd7TKjASACPaJ2sRPyJ/eJzr
iL6maH7TPycqnOgtbdHNcJ1vgrab1g8Ice6D6yGwzjYGld0Kv7lv9PQi3A7BruU/ckxR0Ua2abqQ
fHiqo2hvImS58MflSvjyNtg8J0Ufe9OjY48N2XlEUI7jKegbhPPuYB1pzCAeKdcXKPDv27lGdBIS
V9GhxFlj/OzGvfKqMK78LYNlLNedOZbFPhPZtxYNza7AbYzn2K+P+UY2waz613HIu6/WMPTPpS1q
UKeZaBtHjcAZLiXZCGjQDuFUb313TRy3cI6knlNNzISerpEqTm4xBPcu5XO7Qg/0ldTtRhb4DOMc
ju7t3Ai0HFiyq5iTTx2NVlWXHRPf8xa1j6Jogo/VNq7HqXyehbUm1pbdDbB56UjgxI/Nbebr1sWL
LLKgPIYr0DVMJiiNWkvvs5VlDRU+LzeDGvLd2E+CYB26YhTyurtVRGQuVobRdDt7MHMQO6NHQSpV
BlQs8onXF/ukPcdhvqrwSuXdfGbTWxlejkiBIGHD3CeER22mm1aZMqzDBFyPbHeGJnUeAWtHEMcy
q9vsoAfQ0sUAFIq9eQJvrXHk1Ie5d5rvUIhmfT0osQSXfuMMIMGkXsoPnKC4PWBSoVnhmYPu2Eb9
6B76tZmqRxT5Da7Geub9FOEoUYjHphvAmc4/5nCKW9wQ7pufgK0Gf28vzrjcz6jzSS8pkbcnfSCx
MuBOu7bcJf8BfhSVSVQUy6MNR+jecJuz4YdjDzBYtFdeJNebAPkIal/87hXxKplDGzVao6sg9O2G
SIZNvrpWbT3PIwYtV6n6pm9DXrqbZ+yCsom+mtXkHMegc9JWhIGMC6UlEp+8L6oUaxjlxKgFwFsr
QE1nLtx01lttY07IN8SXTrAiY28IeTJMRaHEaHe6S4tN5iOiJNDkZJom8RxUbm3cNe6Mqmz287u5
KKu92pYm5S1jXmqyVK5BPKyreulIAsYLO6YTRlG65GnM21JEUbybolHI63ztEVSiUM4ujMbMLiqk
2+bOR+Zz6gm+enSUO1yg7SI5yjYRMxdovo6IJ7dvXAHmtLklMsJRwn/ohi67KErFbKabhelptfYZ
FU3femmXF7M2LJBwOv3ubDtzXjsU5e9nt3DKP9HfDASFaRbkxDx1ZMR/Ou1UBLQKSvcxaJbH8Wwy
mrv2pRnGbpdF5WvJdUsyHEk+UWKV4b3Ks1VJu3DkjKJFQobdCoMmH9SgnKuu3TA5ne1Oczks8dRS
rRfbSN4eMt6y4ihsHeKSWqyuRa6hssQakD0KBIlj0noZmsmp88RFU0yZSN1gVs1VT7hI7GG5nY5W
NVvGdZFN0r6nMBUdjy7H6mOJwORNxssPrDfDpRkq0j8suzmNZwNYgRMMqIuoCR2USen5/ZPR+TjE
amQ2vYp4vwdmdGsogbFsGrGYbf2iY/HTeWadTWj+Tz+a+OlN0z99arbdfl2WRX6jyn17K852NjfA
2IZEafvAf/1lPZveup/+t6Lru6SUY/Huk/+1c/VY5TtTT/ZXkdXNCf9Tfj35fNlE0jznw+g9O2e7
3TLn12Q99W+WYjhoV6aFHVla3VdjKnzS64zafG5DXmuJROA6JeVIL2nckpqJft2uxUfTN3dmbZD/
ZmzNNYGeQiQzHz/HAug4O8OCY0Hp6DHb+OGPBuxq1yzTheoVyXSVeWGuZiHSCDXpdcWInBbeMN0O
VtOkXAmv3rmAFXmctSR1x6sM+48S72jcN+6ukw6yHAftTwx2u7xHNf40M5zunQzihoSTUO1M0Wav
lQtnhSI5nA54tfpdACd0u3X4LBETZXXAkVoEeBDIyMORATdMZkrUXIX4SSBDiA91cosocXBqtzc+
azWvt5UUJ85d3nJZO/0oVwsBbB+oMDrOvkv2+mhMfpOs7dQdJ1fmIq3rJcJdtlXDIbcmLU+928tr
rjlxaiX+kGjzjv+HvfNYzhvZtvSr3Og5KpCJhBv05PeOFEVKpKQJgnLwJmES5un7Q+mcbkn33qM4
0+4elKqiqsjfAMjcufda33Lqzt5iDty3FgCloCy2Y+cg+3XD/m1ol2/HPi12eR68xFqvyj2SNC2n
fY072EdWxvPlmiZ6F03F2zzLxR2RUNX7QC6adE83nz8Q0OD4myJkCj7osDx4RTF9ZkVZjqbLd7he
bfrwI69XMG3LUGdvQo8zajcEyTlmAd5FCfXXjmxAGkcqz7j5HWgansX+SjrhpqDagcfiZ88FDdat
qyk5Kb7Nra7L5ERJl19VG9sb3U/AmVx1Lqb+1gpdPIG7IW6jKOd9RPD7OhKtKyanNWOHiVk9ud0A
rTaFspynHg05XpJBlpsKwWu7mVrZXhM1s8hDLnuBCuDeTyvZAkaUs++kE39kx8GegRTn2CKjOdSp
Iam79vxX3DnPTeH5914eZZ/LvOyu5RhC9QIcRMnaneMie2J0ln+MEqNJXimy+AwqJPvSUyu/JBMy
xtQbY5RylnWtw0HcmtKMrwwp2zfLrLud7aRsuLyzPDk3fUrUaMeYaquXWn4Bh4SDR8xNcChbzzcw
nfr+rApf3Ohuyx0t3/qaZjL79nf75N9q5/6/6AFBI/FTn2k17/+j/7uaWP7n/3iH9C79+vr1P16r
r//xrv78Gtc/d3v//ul/dHs9+y+avPjnhc1FsH8zhISk4BG7oIByrkmk/6fbi1cE7oEXkgHoIQxZ
1TFdPfTJ2n3+ywaKCqvdgRjtkiD37xhCVjXEz50p8nvopK6/CJqFCw7z184U3ap40rELCnQch6Mx
mKJGTvk/pgL/7YzibwjNTy/j2Y6D6cSzpesw4kEo8evLtCO9ShhrTEYox99hlE2mfdEZF4AXktyP
eaIsOkGppb2dPWecETgkkhAqVmXyzPl1PiyRm9obr7FNt/fWQdFhTgkP3GAbTLddYsvp1jhqeFMi
PCZ3Pgimz6qM+suIajs/xhSVz0unEv8gKwcBtdGSoqsrRPdxcZv2oZ05uV2JfIjQZbiz87ZIB5zi
HDLafgvXFHSTK6ySrc2OM/ccFX0wnDE9mAfaPwVHWdOg6UZjBwEffKmF0gSr2lZHCrtyFed6k1Uc
WTb1EiXMORUfb4s5Yfk++qOOtzKL6ze5laTPSLKhOcrOG561LBSWNxz87UZZ1XwbCijuMFJbdZZZ
vlwgyTGK90pplj2CHqqbklkwuKTUBq9U54mZti6wwHX0iibbCFW9K5dggRXkKu8+ASCGcWd0mbor
VHUb0HvRwakqzSY6KbI9VV8E8KNwc5stpxh5j6xHfiYwnnEwfung608P0X/R3//tZvR4FjAmEG7h
ofoiK+u3Xm2OTlb6M/4IegjhqZsWLAYO+ZD/+lV+H5j9eBmghi6UKdRl8jepzozEtg8Hjv9zV43n
PPUfOyPkrmb3vQYMlrdpFEW4Jephy2Ob3aYo+5NI6bcZy99vgY6w65LcgGBKrC6tn3rmcdbQvSob
OhBu0t0VU+uc0i6VG6Ixm/2QevIPD+D6zf3y/PHNssjwJ48ii8pvr9crZ8oV4a3bZj1gqMUFDYGQ
dIuXSRz/9dcr/4uriCuE15EutxnomF8/m26SKO2CDFVEj/j/qGXafbBm48kNlKoe849TucvOIkd9
Hc10D3Vs29/Gml78wSky58bQknJ+qmrzhvqdbABMLj3OWoe+UY8xq99GTqzTXcPjg6ocrOB+YnR8
bXB1viXHxr/LvLq9//tT/Vsb4f/1Os/1Uv73c83La/mafvnV+bj+xD+Vnt5fBHthgiYzHmvBz5wY
P/gL0z/zjzUmxsPPyC3xz7Em1kemXOwNoOHxP65Io39udP5f3KsKNLbHqhBgCf93NjpoZr8+A9Bm
yJLyUI8qEj5Qj/42JyeUosc7JrIDlg5cBd4oUyiHClHaiPoBRV1dNUxG0F891gLCJP3tSpvdkoPj
gz86Q4pT68kcmmjXTBvbEmqCx7JEd1WR+LeeBa3clSFnnv3kBP128ArrBL9wAHqPhf99FYYLA8NG
D5KVx+QvTc+hd09AwyWJkvJx5uZf4+R8YIdeDDNrO7rFpDblopDgFdE0r9Whn8b7BU9eRIvWdZ7L
FvQWDkHl3IpI1h90gQm9ayK8NwhpIxgANW5CFGP0syxvCLOjdjvx0I12GZ4S5gDPHt67GtFQv+gN
qdwkIZV6VBxGOyRg7DsBbBZBE99IMX2LRTihA9Pl9F4A1jtNMJrKrb0IJP6BXQ7srrN4YbuTnwl5
wwsGJz99HSRNvo2WOWcjN3YlBjBmfhlOhsF+ngdLveSAOtLTiFzhM0Hs+qrG0fX3qV9hrLKbQit8
I1mR7YYlsN4JNxosUHte/gFxsRrPVTYLdGgUFc62c4LsA90fRDwkVyt3s0i7kxsNIYtUqV7UMcgN
YX0Kp8yITcR4VB3ixQT71mn919qSkEFLK+0/YLJIvsD284Djek30RoL8oKk/y9ah2Rf2nwRqXSJE
PEkPt2Fyv9xgCGQfLKoFDsCGE2VK3C0iNFiz0w5jfkr6m9WswIh1wpeipP1m9AC1EUoq1AuTthmI
Ajf9YOiSFHsvtiRi/NnxNlMkR9g7BHJJzl3hGG2ZKLT0Ngej3nqdM5Ff2SfjBYfsyFTBKknY+YM6
57cdhKeH+pS/UEqTsEA9++uqnkE6tvm96cGVSbVPuYiI9pQ8YCXN/vBS6wbx02aFgtemWKYqXtUM
7NG/TUuLgT5Iiwbt0Lj6AXMYiZn+aG2RT1r7LglXvU1qbg3/+ABlY/yRV/H/V/qfFSweBcl/v9Lf
fZvSL7+caDiF/O+FPvD+8iUxNVRQCKx/KPf/AQQTgpWeSiNYozewqytKq38s9I78y0dGxnVFvsFa
vmpo/rnQq784FnC1Gc+jjJG+/+8s9OuN+NPdY/sYuwBDooniWAUPcy1PfiqtWsfA5oBBdZeMYeqD
n5WzeJMrncsvVhtJegO0NtS196VrHSLQWMvzT9/Vf1HF/r2R/PIO+NyrTAWyWYB+w+GT/vwOyFlD
P9M3NDM6DSRLmtYLn1TsiOE8u2HSXKaZ2ukhgiZEDzDLJk9ditLpUdTFiJWRFXswHzB7/uF9/bYB
2j4552yk7MGrTug/vS/cFm4PJ0Xc5NiD1wpqDxdVywzFQEfLMbgnGU7T+25yVIf/bwqTHbljSNQ5
qaXZA42JfNwqlVj+xa27Qez/8P5+W2IIxEK9LyUlsUtzkZvl1+8tR+cnG4eMDfxky7Cza9uZoQVY
wYM12WXzfcqbpb/CHXAJjSIUftxMxN0Gn2mYDO0uDt32McxlYK6xBB5/KFwTpg9kJ6fuwx/e6W+i
EgGkYY124cwuQG1TUP/6TkU9C2XhNb1i6i6mM0EWTXTWnJWmTaw5xOwZHlbfQHoMb/O8zeddNurO
PWnFaOIP6VHrS/10syEUC8Ra2pCsiojxB+/hp9sdCzdNPE+MVxn5pkfwUHbF3TgSOMrMfMiaj6mn
+yT+w7X6bYleXxX5FbJDVDVscL9rJ6ultjx23f5a0/EwbMutBhfs5cxyyp6T6LvFbTN7Y1W4nI+1
LPn3swWb6w+CsPWO+PXDcx1WoRx8N6q63yM8aPcWSaKbEvhXnefzFly5wmMKQSGZ/nCs+e3m5BOH
667H1ebJUagafr3kZaUqKFIjvfwpk9ZFOwa9gCoz4hbICUjrP2iG1jPoz58Mndv6DODW4cKuS+Ov
L6cZHSAwltOFaTiNVDTt61coEs+5lhQ35fu2KtVynplNqNO/vrv/00tT7foB2E2uLG8Di9Uvy5eF
oMMJ505fPEtk0zHAaQEeqJHemzpd+F6tbI7avY4HxH7/+pV//45dZH3QUWAJ0fHyYFf99sr2HHet
UzUXhCUCNFJPoXT4sRyBW+BO+tcvtzbLfvua2cOAtYT8F1p0qJ3X7+Knp6dLmymqLeYLHdqpeh8j
1f0OnGA2JyemeNzzXNfVNsOivG3DzNujr1DXsiBRm/aznt84PtEnJlfhGVFEsWPa723KtA6uSIfk
fpQV/ZseYXvT9uZSqNJ5oUM0njSavscxZA44Ie3aO8BLJjdKnkzkjw3d8TDSobXqc9NcXWxrmXrr
m4Hgtu1aPXyHidZ+bga4ULElinPiLO49t8PncmisIyb2/k5MTbBtXEJkQxlBoSL3hBneCqlqc3xB
wRIG76zJDd6kNaOoMq5BijegueykKW/tVGuEMjZDlKxCn0QZWm3ZVN87nmgfE5+oB7RP+aEeGIt5
VR0fq6h8Pzb58ha40bR259qdEcD9cVkzre3q5LUZ+u9+D2WDs1autyF2+E00WssOdEp+DMNJbbXb
mvDI1wAhK1HNPSZunAhWhoamgXtP/Q+40bWbZyxL5V7STQSx0FTta5sP8hhhfD4wrqvfxboLcMIC
7GJ7Fp+DUc4JMV/tvJ/reL5jvPHQrYg6N+hhgXu9eBtUSf5oatt8h5YybYPMDasLBF6kBDM2irf0
NhXj80yAHYhXR5tbQT7ZDKQtfXIjEaOAI3zlJuvZvUwrRc5lHniErR8eB695ysrKudSJN+1ZnJgp
1zraJgn/G/RDdEmehevhKuNuuWVZObyL/ubemQqvAMtD9ibvZ+9JBJHzxlrBeeWK0KtXmJ4ecuuq
PY5qU4rKa4uGR7REBQbiaJjHA48rCYVoc1t5u9DM2Zcclr0UXdF5OzwIcRYefEtD0HjSP/CAk5rc
4VJH8xdXIKSavE7gLpq7s0U+ytWEyv9gGPJPG5Sv2SmxLCbafer3p9pun2VsF1+d2RXnJujGI9Hr
JIJ4eMG1z5QG38TB9vN0O9j6DpgphxTIDNV7ECkpbiiuEFJBBD4yJfDCbXKAZoQRSdnhkR7n5U5F
NdYsbF17wQiZ0AA3efJbccuki6/fr796TKA3SHfPopnLJ+EmLwCKOoZ9WX/wcXFgAJnsj5ixjpDd
HAILhuY2xwMg+XR4g/5qPDJun/bOysqcUETsUTBieYFnw12nmN0YAYh/NNlyDwYnPEqZNSeJFO6h
cubuib5xeZ/qNH5Io3i+ZbGj962ehqvFkGoA3WhcZ7sgfAGAwJSg3TZyBZy5fomT2p8L8lCjJJm+
OU0q6dwOeYiAayruRNJn+TVIxoKpcR4V1sfUzMiO+zCgOYBsC2PbXRM2VfYVJrr4rrly8nnBuPBY
zZXr7cZKo5sIYLx4L6EP2f25bdjOy026pFl6MbTs8+8YPcywtVA4eE8edcbXNigYl8E+a5cHo1CI
HGUadDbzvE4Uhx+FWUU7oSJRJOiNOk8JzfZNN4PXnEY7t9MtvCeVbgNwbOlhJuojocZMqOoABkzF
IcxqmZxJzKDJXM8lv8E4VtJuyKTK7xIRK9LBpmYIbnFlE/TTTVWaX9yZr4DJeT7V7W0ShTL3Pisx
blNCewrKZtGyrjzD3UbAQYIsPhsSN0KojkUZd3vFOupta78e1c1tCje/w9mllwdla3ZYaY0LMdQz
z8dd2eTqVbYUjpdm7hY6N9xi8RaILeWxB4OiO/iazsGHSQu+my5g7diSiNVfFhRNDixD5PGsuM3i
mK4uN1jbi4XOuuh984hqKs4vAylUy0NPdIL3rvSClSzvhGM4EA/lGIgbY9CAYQqbSAY80mqpvlUL
hImdlsqtr7JLWyTtoWnibFtaQTp6h8XmCiV7vyKgoD2kvlfdkdCLnarqtPMIrIDrfdM2VCIPpIzG
DnInsNbl8dUdSqT2q6zNsHaxytsgbZxxjYsZKk3fQULBOOLkMh3PvgHxjjjIzmgJ6TxvvM2SEJNb
7URu+1/x20FlQdc4Q/jYTKafrb2fdcY/gkQqmKcmMblMyqh8OK7i8IAckSSob24h8vgSTvRRnkNm
pe23shq5LFZgN6YDaZxk7JYjf0xHjp8Zlkz45Gl2k1WVDwhhx3VKomubgBe2p6hW31Rp9w22LCZH
vbPLOBUB9BNO27xdqE2XM4uk6h7jiAWTPjhl+6lOmjh93/RMX+5NNy98Uwldnuhj1c4VS1Y0lGn0
qKWwwXl1ni6UD1rA7RWcqxk16feUsgVAU1JURltb8i7AIaE9mCVF6VxNQ/bO0mHygqxI7K00QiMb
hNocsZdrSIhF1G3BXqn7HtrfJ7fqovdiNjAmqgT7JIyQXVAI75my/EV3cXrm41WHseIMxJhk9DYo
v6+eisbioAd7Bp5W1v1DOEyv2oB5KuDkwLHJAnwBZQTyZOY+k0139qbIerLrqDousmFvmUA2gvip
ecnJftuwruzCLvTfpL5xtmGKKEMMCe7xlQfb0th1N1HoD3sgreiCESBcZmkN+yaM0dJ6kI3WEJUV
9gnU59EN0NbAkWIaZXEUJWAKyeoFXjVG4sHV2O1dgGnnEDPvGQF6dEJXK06OMMkeZWd0SJPxWcwl
lGkvjEm6WT2Odqncq5na+aIyV19liZWfa1JcDbOALbHTYp8QMxRsCFRxP0s4rkcImy4ahGHZdOVQ
nXvgLDCOCN8KnBrp7QKtqOqyb4oEhkemowC3BfReZncDiSd18lhn/LpOxP57txgIzK1U0Nxau6og
cySN/yYb25AqwXGRGdIc3YZtD+3DheT6fhmbttynZJCx5xkngUviIzLYt/0ovoeRFdyyWZGOFHEY
BoRLfFPXWNomTYQh1JB2pBpxtmo1Qq7IfcZYPbsHP8RL8FG1hL3fm3HOCFhg8eXU6XYZJWCHg7Jy
A8R5CNbgbsz4M4mEozxgKlkMzVPKZn3BXy4/O3EdXXNnlGdJXKOBJBSbo9PAEiTzSs6nvCeBilyF
ECxmZtrhMsX9+FL3bf3Quy0FFZ8+eOz12ipd+XLvqhKOzg7xv3xJpROAAiK0Jmm7+rFPI+ecrAf7
nZqn7mzriVZD23bpfsnNlG/TlNasTUw0tE+zumwHyMZf+2GGIytSHWy9oentzWAB09zQ4AkreqOT
RrMYAFUB/9Kf+MVBvIGujBim69VAiDMt4MPQDvGlBA6xwTbEvmWyOQTFnrbpsFVDM9xmhKefTJDm
TwL0XoTFdlheHCf22FCg3Bz8mpSw+6BfATTCpl+O7rbO7tycx/4SBHP3HhZu95YFnbw7gRTkTTtF
xakfxmYHBa2YD91oxhTou0bxhNSswCAIqO0QIuC8i7E1dKcsZCTP9zsDtgun3LXoPWfFVc7E5olk
mV5L4/v7qU3Fkxm6cLsy8LdJDgCmayf32EZxfeiIGXqXV8WrqHN14gO6Bjd06yBkVtoFw9V0O1mn
gsz5JfQOlkzmY5x01RXSljg63gBA3fEdjXKmSMx9SH34oFN7fO+BdKpYjqPx/YRe7xIAsrgRK4aq
qyrvLKjrX0bdk6xb6OCNNAlAxgnVkqojr9w4o98e5zS+0G7O6DHlKHBCcq9ui51xi3UShyKrhQWh
sGzfQHa2mNPU4URI4bJ84WFFjmk7XvWxwM71SmjyeFRD8FVWFJh8nCEY9taCFoByZeRwlYbZSaUc
x8oWfNcOjNU3WIUeHBmei7ZKxTEj9fA4G0SKXVt1d7IvsLG5zeehz8fgMAVuvrMIJnzyOAXvTIlC
iTN5g+Te/eZOVrITXXmNfTj8eozCt3Yk7XcQEqILqTH+VrbheI9wXW2XoJbQupZ+n5rM/wCqpru3
MpwSAQK6Y61yufFV459d2zTHUnXuXpQpURtBr5kD6BuSSVwNeae3eoIX2NeSH8294lKPEc+IrsRH
NWb2AYi+fS6QPG0RgeFSCDrIUZ5DNYa9hvx3l4pq4Q0dAmzqu8XOvyA+TXCDW+EeRVtJodPPpwos
9G720JkWVh7vyzDu9XESzvhlHmFVqDa/5J0XX9wMrTlV1iOUP/87Z6z6iaS15p40MJvgI28mUQbA
+vgYKQrkXdANzRvZ2ZV/N5NTDD9cxsE1KScbDIAPxoBkMbcnm92qZ+8hrVzrHTPtMDhiqU5Ra1Z+
RmJA0EefqH3Ejkn+QjKDVz4iO5EfVubHsU4bgJxBnHMoEyJ/DtAr73oMOru8itxHO3eJ1MnD4gxo
7OMwGhilSBQZe0VwFRo9XuYljFmzfXElPYlxM3XCU4SGc5vVZbVDwUdJ5zrBi/awbHdOYb1BevWc
9SgmvWSmCWgXibcDJHA32KxhQdtDDE0Ub8I05ReWso6Ab2t6qSHZwYUY/eK8oHHZzT1V0LbyPGuP
g3y6n1of0Qfosg1S3PA26cS7ZFG+8s2ytznHEOCXWr6tFFBK9DfDaaqkd4jtmKKM+yShAaHzc1kz
aptlkT6hCTf3ivK/ORl7lls78MtPSlvNh0ZrvAt24GxFU+pTAZD6lcYpi/hSVAfuaD8/BdJaDrSs
Ed/GTiS+t6OCbeL7xb5RKt4X9LH2XdimgA3y1tmw5KCBbhpWxr1iCMnNuCpD8xoIVZs/yLxoH0nG
zbeJg2SFzE672gC+vwtTajO7GrtT05ivqcoR4BjdefUR/KDDpC1vPi1+pnBppBxQK/Zt7r9p0Huq
4VdA50A2QIqKTWaLBwHd8xKte62tZXclgyC4m4xU9/T6nLedkVm1WUpfnkwSXdHpgAmtl8LfcqpJ
nM2UCefYg1ckF4EC8CnJgurN4Ij0NUQ9wQda7O8JDQ0qe/JZYcc2+PhRUj+BIrHva8+sniRqwlul
ZH9o04bkACEq7wKlzt93yxorqKyzsRtBqqtlg+7qoLZ2vVjUhiN6/22gV76eJoHATqY+FjXE10Vl
3qcut+XrQi+m2/gD6xj1Pl9Y0PmHlpJ1xYt/K1T40sS5RWSvCh/VIpq9GEGEzlFZnMSo0anqvDuO
us3OsWr1No6niXjCTsw3CzQ1bBLjui+21P3bCfE4LRHX5S0g47cG973VztOr15EJQgcY5ujktGBG
Lb/5SHrs/BDoGWg+/gN3Ii2YdLwd7cZhJZYXn4qlGLuPM4aPDdVRaA6C3DyUwiT4fgnLePrGZmm2
KRf21hkr2zl1aAcQLWb1NKgUmTczw/pWWP7IiikxcmydIB53aW3y9ErLKIpvkRdEuy6nc/QZ7SR0
PYfFbthx7HJf0K2M74vcaUc4GQuuM5TnmfB6fRu4sYf+ZfKEwdRM7IiRjkZ1IoK+KcGEpl0yTZSG
03hHL1a8oBOFtdOoF7CN5Z2N2eobvRJKjia2jHrIe6GnOtrJoM7rZosq38ou6OU5w7SwTL37Kmca
f0hMXyiQnF0PCHaZQrYGwmunK8oZ/qtsmqa603kAU2OZsath0kuiCpGUD5SZJ4xAG4MArbZBpw1+
uuxQLSjzLg57dVf0VuXdNWNre5+GypH53TKOc7SPMMX6uBbsvjpWBeRBeIQ64KdmBASEbSL5Cm+h
5oI/ztKZmExVdplxTXhjnBHShtzWY/P38ZmFO5q+WEmYo+2JIldH79ucmfQB6TJvNhjjoPyWkqC4
PPp4smnqkR3PETOHnNAel4EgrSvmqiW7xmox/oODbbndMnxPaejXM/GN0BOEnjlC2TECO7CBJfiS
c7Dq/04+g5F7nGmc45cMtf4nzNoOLc0IrTw6Zafzk00tOz+49JklpzfS6Tj45z7qpatuxJSztsKV
Za4+A56l0a5jyfE3jJzyYVysxsaKpTq6IDm19FnjKiuvgRXT+iY+0VengZWGxryJ4unFjbMqUFth
8PvumUoQdxiAxu+PlKY0C8jTtcV5TgMODEyFVqqTcufyYtNeGHbKD1V+N1ZTnX23UgwW5xCUb38G
lq3FAaGEB8iYHnM/f19E0GL89eMl8L77rgPQcQvwn/tJiGQdmdVYXA6OBc/yEIXGM4+uXUjOpb23
MNnzyCNIb0Vi6+xaCofXrnxK2w8sxpl8oBbKCLJEa/1W1oV4zRP8Shq3zVi0nOGddiK0maMxT07D
QCZaaxnbm/c67bGgkprnDtHGCS3vOy4dYYA6hw6XrjCBzd/Qp603izsrRNq9K2qKp9LHzrs0UUwi
QESJ+Y7sSfxK6F2CZuMvY3aRpMJDUokyFilBqLTzdoiXuj7oqJH40LijcWZMsoLZHXtL9ZARV8hj
1dXEKqP/yJLqUpA0/SHK/B6DFBp4N6GOY0q29bg1TmyBY3hbKHWt/Tr4UncYlJSG66IWQngUCcOb
MW0ZkEYlEu1uDsJDng8lLmB74VPT7AivAldbsCF2Yu2c5TEX0wukqFb60TIdUockeYZjeAx2Yyfy
ZDvqhtqKhW/SF0IU+CnlG58g+pKZ26UbgyW4IHSpkjMVj0Hh+WMqqv6+rK0zteJJEgVXbrXxPX2O
WtfW2xmx0nKzusIDtl42PRivoQzkPlzMWN2PnYZZAvzVunJzWeH90Kr6vPCK7aPKRN68Ygq2rN3s
e8AU+iVrLhw15XxlMDb4h6wNvOpUyKG0HxNkpdWOhRApX4hhKbvXi4eMeFSopu4mVZEq2IFNPeC8
aalhq9ALbxyMNPwqmwwjMKsWi6HbS7KcIhW2LyYEK7mxEYPRXRNOD0VyWurui8pwPO2EMvozXG3z
EEOu9k+zFG33lYA+lVOU1lzuIW7Leec4rnzxi5LnrW4aDlNyiZuvgG2XV3pEuXOCyVvPBw+zBsa4
tI6c3czCEO3XJ4wlOuBQfyqq9dbos2L+/OPh7FvBPRrAhdEnu1/8BEOf7MblVBnSeXaJJ2kMlgOY
5IuE0j4eCgpF79C3dBIZCjWV3GMRyK7CxBWuRcfpqx0symm+eOiJoBnZxISD26oKe0MpOvT0UhMy
IUdqDBEYYuXHhf6jh2Fpn3Hj+ge/D3NY7LWVXc0c6vjs26L57nf2iNO4JlGMzrOMvIwvTtHZ0XCV
/AtDkbL8oNqBZz6Vmile3pIzPuIiBrdG9JjDh8OjZbgEDVnt+VEuZXwcZSvjXVeYHjFwibirOLq9
X88XTuyMhzcoparse0ZvJ7+wDXj5nWuCrJ53rs1temD8S2fdchuvOjRZOD/rGS2znIlZ1gwiWtbP
0BGsXmRPUndn7SqIzkPfKy8uuFd96FUKZnTTN7WMnlMf188xtNzAWnmgVNqs0yXG6ALvTPomnNKk
PgRZyB0BziN1jlNhmGdh44dUuy26HGEYPiQLX3Se1kVx6coABNRoB9lpkWHqnghR6rMzx43wPWYg
sGs8wUB+4gBY7aYisSvZlUunP9sm5djdd6lwD4KW2IdWB2vQQJ6R2v1jj/gxKp3KpMj2dZqJJ5fA
1fiOL8mt3wKpjWhZMEztn5sZMuv9jxXTRygn3pvWBos1CRsD2szJgmwCCwlscrS6gQuHopLBL8HW
Yl2B7So5EUq3ZGfJpTw3BL5k23lw+u6r18qo3xl2PFYfr2i940wdBp6vDdQOD373sRG+bfZmDpaK
iMW6GWVPOMTgUSlzkYk1mmOdWafK77ktsKhSE1tiqJuHUTG+oPPZE89tk0GEY43OJ8LEOh6CT4Ub
uMWdmnLvC20GPd86q1dqB1mbMoOKyDWPMZXv8hBJIqTf4WQlW4VSw5xVZnnmVlSxvTy2Dnzbdx7S
Iky1WJUX4pusNlFfsgpmnoAvxiZ5dTCR6W/sJ0XOhmKjJSxAHBeLdd8hH2jIeCc//uSqbm0IW4NU
LjzIsYtIlElMrL0vUdnG6OZVnNS3YPXPJ+syRTi0BT5xScgYklYEQxwa9DBeK13PMMghpsNr1KWD
Udwz7PSf2tKQkhmN3iriYTgQMiJIQ3QoG0HbnHoYknFlnrq2MM1bDhNzemQe6wILhN2ktmAry5UZ
XWYfce0JspTzAYsqPeyJKcepKnUg7uk/EWTBSa8HIcLQlGZ7ixng+R81kmsPDlXXHHvq1AHLY+tC
leH3PMVludzHdm6+inRmBbA8gR57G1BUNp9aF7AOvYDRFHdxZjXTU9A0abxL44H7rAoqLpqdhW59
pnXRNCfLsuJ2W7hTPjwtOM/FyS449ZzM4lvPDJq60zjaOCxUn1XZLTKumett7Jl5Qrpjxd98n9nn
K2dWq/oQw6X/7FvAUL/YM9pd9LJT4vnEjehkogZgZpnYRIiUMv4cmm5MPozhpKNXaJPcG2STJeF3
BiyTPs19EplzO2fpzlmsnMzoMWEUcXUqfPx3sLtFsI+M19lPM/2shhASvtgT5nmrv+Gd1tU9es+w
OSxlL/MXlzk/Cz3wcZLl4PGDrD6A4IKV0scUXV+x0iLzJHi6BsiG95iRYpF1nKg6QQhEsJQPjkby
xHxyCc1x5i2P6YbAkWx520SMpa912nuEZFdDOyOsikcYgQtTqOGKS7SpTy0aO7EOWdLltrS9lPcN
nfJqY/mFIWajHjmeIXu16p7UQrfQKd2Ryh3vSt1X6tEINsdT2QrWZs0JPb/LwtFbLhiXK/RAjd0H
oM6sHOTHOe2iOnzAZq58QAd9RNbTSMXi0RRpxPrU9441XzkzDMMejfXcv/iulcI0zYZy6PYgKO1O
bofRbekVFjEo1N3Q03pp6ZzWXlzsSzQVVvPGAZshwjurdlKcsmlBoUt6BS+bVn8Qu/2mAlyP7y5Z
oD5SVRTpKFp+FXa41NStZ9oJYk3pYQVUc9i9VKA9/hd7Z7bbOLJu6SfiBqfgADT2hSRKsmTLs9P2
DeG0szjPQTLIp++Puaur085sG+fi4Nx0AVVAVZZNiQzG8P9rfSt7UTEB4DvfoON+NUNUEY9+7rP8
/BSX/DfISP9f0Ui4q/4Jkv33n014y6f55//p/v0zXCn6Uf1Phs2ixPpFhfObc+6K7KTivYdg+YH/
4yFwSTuySCCy4UIjL11Ydn9LSz0L25vP1lego3cJXeCJ/i0t9f9FO0rYuo4IjD01BoN/pKX8Ph/Y
o+/bFu4CAqH/S2Y5c7EI/KLKEijDwTct/0CRxbnngyqrFK7f2YhVAiR18RbBGHtwdwIhNDsNp3yF
QaoY5Nkwc2heEyLj3zCwnAuOX+k5sNVsY/Yov1PJeqszdHdSolZZYXvSNn6f6OQC8Xsi8rrXLkk2
Z7/c6Kv/fMxfWdPWx3eCT0+FmA6q6QKJ4/O/fyeMnOacH/pWkGuOd1Vg0zn6xPPxkkdTspGleKrS
Tl9NbIgpxWZlfJhAjKwspgDYUnYidvR2yy3dlO2cchOU3Wc4dIuM0Ix6XI1OTyBUdYPWqnl0dVtH
HFL6z5imWThTK0VFBpWC2vWkdo0VD8fY16dNOEuJa6JzAlnG1Ukf8AFUldZtU1cj+K73zC01lPTY
FoX6Quj2+/0wLQbSYsZa2Nsf74do9YJw+8wKvLZQd3mddCQ79E10DH2kCFNiZY+c7yiy98B2P38W
HzXCjCScnUAbwTfiv6R89f5ZlDlBnl7fGUHPagGbyPfvZU6KQ+UlClRZuM3dFj0Z1RE67sMDuezZ
YTLq188/xgepH59ioZG5jmfh/kTTvcjjfpG/0e+WtNo8GYyDBXNlSVDVx/wvzfUebPZaZ9yHZPX5
JT9o/JZLsjPFaGo61O0xt7y/JKk8VNgaV4Kr0EkGdbxHuA43nVd+daHfny4XcuBxO7jsMNcuEtZf
vltZc9YSsyMDm3NcTtN0rnZhJeS2REOxUW4Ljaf1zAPxAeILTe5Hh+HPL+kzGZjWsvxY+odrhzzZ
qK57kMChrHZF3dQBR+eM5kfkBlDC7+qSriJE8k1nzA+Eu+Zf3OU/ffnlRmMu5Cb8dpc76iAwW1oZ
VCJ85HD5ohrnMbU4XjaAGUZ6oGXp3H3+ZJcl9f3kyGukM2ejj0Xk/3FIUyaHvQuKNADDKMg0oT/v
ZF59//lVfh8/NJuZzJc4PB8XwvLnvzzWXtmUnF2gJjT74g2aN8hlk+yWQkqy/vxSf3iMXAv0LWYC
KhzMFe+v5TpUDNBtc0wO7WPfuPeNISCUlek60fV6NafIYPUJ3pORb0zZffvi8r+/nR6pHT6Om0WP
i/Pm/eU7e/ZcRhj8Fst8a7PqXFftM12BZyvq90ZI0GQdcdpSzgagw62u+c8jx+u1QMbBfxW7JoJ5
03uo7jL36fPP9oen8O6jfRjgsitiSp58NKBRB7P0r3xbfufR7D+/zB+mSW6Bq5u6CeYPv/uHBdfR
Cg+59Qxt01a3rux2XmU95FaLb5ytaKel4DFjkskxS+Aumzg4eN4Xr9Lvw5qPwATN2sm2hPzG908h
SaHuVL1iEHhNFdCghcxcW80X3/SDjJ8ZY7kK2wpEyNhgFnfMr8Oas35ejPrAVVL3PprcO5nLh5LV
loZb8PlN/dOw4gXybNYeU7gfJ/3Uzn29EX0bWHPd7ufIfUwqkppNiES7QRB8mHjm9MVN/NPXQyjA
5IB+zDY++v8JADMclXZtYNc9nQlyiZy4/S5t9zDE1tvn3+9Pry3VLGoC8Eh1E1TO+3vZaM5shhPQ
N2BvABXJnFxzVMdcM1VqHdfpSG0zGVaj9B6raFzrTW1+8TT/OG7BfC4hGJ5N2/TD+9GPoaY3smmD
1rEvfJb4YwIBayvDeaOm/gdiZYvWNMdUReQI+1YCalvti3v+xw9h/5z/MS+wCH1Y3TPw0w1mPeB3
qnqEy3AzGSZ9K3lXG/UDW7sr1i7cC+IvO/YpMVRs2//xjP1hv/nTVP5+QVhcBBzCAEzrdJU/PIeh
QM4McKYNhm6YqFtqAPr1agc/JQ6kKLed3QV07MCVonZfKWTt2iq2KM1rphZICZYQM+k6s92USryW
7V38xWiPSn3z+Qf9fXDiIsH8xI7kpwPtwySje6Ubz1B4Wbjs+6S3vEOK3sD1qDnOgzZ+sar8PnWy
lDjLMQKXNCbHD3cFgrHTU1oG1ii64S3LkltIl8R9a19tb3+jJQMO8ZZ1S0ezC1bhJ5X2l6UyTUN8
u9j+A6MxIfXUj7OV2eup7K5UxL4yQSm4ilA2bpuCBAXSbjY4M8d9XeSbXqc+SlsIuiklGLKd3GcJ
fX4vR5vmZlkQ/CzYTFAUuW4Hno+dFzRoTdVuajltBqu3166uyD0oD/+1Z0WZ0uQAxqP6uXP/OBuP
9EOcmjjxoOcAFQhReNcqqsTKm+0QMmr51bz8cfb/z/U8w+LkyUHyIx8lLmRKkbKdg5bd+bFKdXHd
RaHzxQj8OCUvV7ExT3q6zyhkz/p+xspJ00TpU8wBmdsEU9Tx91klz9Kuz7sCGC7pf19ccPmFv76a
XBBnjwlDG2MTB5DlA/0yNBT5hJ4wsikwIzdC/ZFhWeubF7M1Xqmhtqti0X6klV1+cV3j47u2XHgh
USybRGo0HyMFBLmnqQTOEuQNwd81q5BZWXehRD6RjZ11MKEfpiK99+a/Yse7BXh16XjlecgOiM7u
IzSPFH4v+r7Ph9XHl5KPxUGBOQpyBXYr58Mir8pIdiXvAvAWWLChiuwzGpL+2q+n+uzzSxl/GFIe
VPXlAOQbFDo+TDfZpPWSypdiDozydUvEG3oaRJAuhDGQixn2fhMM32y8CBSvJHuTjGOACqEXAVQv
91b5mHz//DP9YTgg34RPxHLBPusjHqRv7JhrZSpIO0duO/Yia6vpavwJ84tpTY9pHyWAzvJ4+/l1
f1uq6UqxSHISXBKplkPD+3FIzYb5nJibYOqyv3JnzqKV7wLX2vgo/iEjp/P5WPakYOYWhYc0a13q
7Y18+/xj/DTvvX8d2ChArwBChpTst0fS59j58LMNgZ2P1puow6dsSC5H3ex3oSt/ZGPv3A3sbQjK
NPzopoUZuydClQBoP77WvPaM5GLvvB+yao9mi76+G0EGJkaxPeL5bLdYD6prl77FZT1rxNYhxjnz
y3kM0KuXT6JoxL4iEvdZ1jNWJrvCOBT3pMW3ZbMF3IrvS+mrYqqLDVbc4lSNdPSa0lqbU1OsnbE0
zwjA+U5QnnswKIW9oCBSN7Ko+JC9Dc7MrLalaT40o6XATMwl+mBwpKbTiVMD3HCVDHl1WSDR2MV+
4QZxQywsm1EsSNE4qos8axClo9VsVw4pJUc1Gtl95kJw2dUudrkvXsbf5wgWRqBZS6d9Kd5+2DzN
TerZyLiGAHabePNAs9+bRljui1l/EK2vvtgP/2EQ8uDZrXHEosL425ykTc2Uih6WW1RadyKy73mG
34mEee67jFgtmMNi7vaNSwjmpL1+PvQWrtiHmZgvi18eG6LuQk/5MBsUyVx6i08qqN2IkFGjNjEQ
umKDCiB8TQbTSTY5wUFrM9fUjTOG4zf86+ldnLcumtPKwbM2MBBTpR0lXBK6Azl4rXXbYNZk28Rs
lumTutEnH5FtuYiZXH6RLjp9V1uVcbK7Ptl9/p1+n01okgB/0P2lIIBJ+P1LnYtp8ttx5G1qSWZw
6za5av3Eu/Rqxdhx4pDmqooWKin0088vzUZgGR3v32XWFeBOeDqXJsDH6TU2QhmFIWUIQnXLBFQ2
CRCG8Iozs0LUt0JOXj9VCdJVIsKVC5AzQXLnFFpxGYqifFNeknyLSgSko0qSMzJd1BUOkpAKUtbb
x7SupkfPia0zsx7+yntlnNLY6460bPOTNyLHXzVhKUh7jwE8yr5Qw1ZLpuoKIvxTaRgn3c2NvWlW
9rH28ElCqr8nAfcF6lbEeyerM6vrzG+tW7jPU+XX67qqlsAAC2Jy2Lr7WpjNlcxNF/mX7t8ME07J
0TaJ1yWFFxAmsEvrTPPzdh9j+rqrdLeqNoMGapX1dg+Ftn6KpY7kOXSARaveXeG3bYaF9tI9xsSe
3VO38YMMMXIbEF4LSbdJMRn5FfWFoEaokK+Koq3OE3yEl0qb+Hfsc9WR3GMCA9xuIL0767UXSA/G
XYc75kWohrQvzc9YtY3OBNYpjfpJ5X66mfEcAaDs8y3cbVSfUksusYRN1wYOnvVQayEgaNOlTk7e
NblSrvsSm70BwtIadPRTnphFUEPOtDZdUzYn4AlSbrOmxGEJRu6CRIxqI1BaNNu0ht1Onqtm0gEP
JfeCzPW7QsqWNNxIr5+AdtfbrimqJd8WbYyRGPVF16twlUEDfPasJj4KfJtoOyIimiJ4VoskeTXQ
qUyDxX+OPouy7hN7GWHikYRPELsixX27JEx6UR9MVtUc0D2kSPGb7E0nGupqmmgeTplfrGZjjE95
odLDZJvJjqi+kR7CnJIFkcK10QuG2mSlmFkMgLO6hlAaxBuaYp/MNavztANx5eKHQq2AvtjRCeua
OfGSnSYpc+0SMSFOQ6nSAHIOGzhyLYfi7aJSZSEhdp69u5VH6YoeIyoXX/lBmsXwTdOBLrWDWcMr
mgTzVdKf9MlJDnEaefu8hRGvYxxo18ngDwSuj/l0mN0punYdNi2zqP3zzOoQ2KTJrQFr9LwRdbmT
das/tL5VHhOnFgQBTCG+Bd0oAgLUsZW0WbNpSsd/yFL0oar13Oekd5r9XKKXAmCGgEplUwELuJxZ
XsvpItSg3ZmmJj0cQb55GEXYoCF1A2Py+g3WP42XjEia1FT1wa5c/2EacNG2oVA3rcb+Asqy11y0
Ewy8CkNGPUwud0QaJ1lGzXoJ2L1ADh6ophsPVWa4p6pC/q0ierSOL5MdCKNeYkmmGwysTGgHOY3N
SThpe8tr8tRjQ90QVZZvNM4UO9ma7pkvM/+ge4m2n4XECCs09y5B2B2oKPQfFfb7GxWb82ud8zCH
CDNCzaR5k1FfRlpeyw3+bO80FblzgRNyuGj72f1usgq8+qXGo0NJ8FiLzNz9fKZjlzlBrhb6daIQ
7XNUq45G7cdq78os23RFy9FvSgZ5Edoj3arEso07gw7BzQQQd49l38eVozdHr46mSyQ0gW916qov
THVTKSs5hiqttgOF/a3phlMATAklOz73tdKFdwQObx+yIn0ZkV/hvQ7h0ekazOzcEddO0bEY1a0f
mETtXCUcUa/gJiKVp9aoDytz1uZLWc3WBf5brIUl+nKyHDPhV8SUZKSRi966cBIxdCsnH+9LDWt1
Nc+3Cbz7k5syfrlES92Uvr+TZlCz2rYlb/XnKiglyJjDQBI7B5LErEYUsmRrwFs0TiDR6ycsU+kR
wq7zBvy/XMtmrI6WWye7whv9oCgJO1oBftaj9ciNeKx0m89oqKE8iarftzIcDk3endHAjy4H32u3
eNGag0058ZRkuXetpcTXl1Pf3GArn59nbFDfnMmerks/vi3HSvvhzGggc3IE19TQjJM16cU6Twfo
BNPcX7nIIIwzLTL6CQsO8es9AXnGSpUpdrQ6TVuDVILSu6GYUh/mIjO3zuTxw/Tp3HvE3SoJFIpW
c0PI36D2JHBH1+SmKDzisBI33OFRcEQ0SGykSov3E1CihkCDQJMdGHJ3i+kWBQ0pE5ZaZ80wn9UI
zrdhXZbXdeYgkvQap1q3aXufKx3ZDVbaS3wr1Y/UwAmxZH9w6W5YjNYq/GZpdtxgCiA3ZOyG6jGl
Oo4qf9AckOhK4J/y2wxRZiz9o3T1t7mv3KAf5FZmgvS+oWmydRaKC4Ih0m9L1MguCd0U9g+agTWr
zHhFcXx4djMte8l0TFJVraItRn1yOn2FAookcky2zOLa/KTZQ9mg68J2sebXF3ti6plv9Pxs9K38
mv5o9ReWa+ziwi2NFfdrvHeUNV3VGvIQEY0KgyCpiSs849bBiNNmG1VlfxwcejJZvcOAMAaK48nL
6JvyhFVc3YehX8/Iv7T4hJfV+qHryXeg0S5JsaJ90+qcfWKPMOVejcwpdGcndYWcmV1NVnvu/Tyb
dA8roZ/qOkVKnPYmhUep7jgHkfldZ/mRJTV/6mcd59iAKVCWHRDqqCAkKLpFJHTkvEPAokJl53fR
EU7StSMGnKZD459ripd1iHQLDzICrcAJOeDsDKnR5q5H9qBClTdg/82dboxyE9OBfFbpXCQPbjc/
TYkd61sW6RLjBpnKa98eeEBdxduJlucwKfMQsQ/fF6oFte1w5tm1s7jKRw11mSskB5jYbFjlrM5i
CratlqXdLekjcE88dTWOYUwQwLIL8sms3A1xLc5wLwOdUAn2FkMlB4/PeMF2pbtiIs0hw7kPhVj2
MW3uH2En5QS5D9ejESVblu70qOR81Psi2kin8e5SdtOCPL2d27OlxsBnbIc43/ejLJhAoVxzzOtW
vel+g40RjDG9qV5z0UxP5l8hY2ovRDkj3S9E4NVuUGi9s63jAo1pWJLoWY2PTtpr+xwG6kqNNRcU
WfzAHcq+F01crkjvcLeZ50anxm/YXXv+WSYGFXiF2V1K23PO+qVo1CKg+uY4RXIgQ5UZqA2nB13P
wfa4vCpVURGYlNQrY9SrTY/JfhWpCvS+8rIz3bJ2TY/k3+rGKkCNBCpl2thResfLnK+zaD5l2EnJ
8amzoJusK+mMiPobw772QkNRS1R6dYals99i/Ckvs7GerkyUgMW2bev4NBnMoIKG4XWbxtVuxnV+
midwFzR21HJn2MFO7DeKlu3o6PgdNEAw6T4T3TVaTnqpeYE1pkuamxFWy7lnFK8hsYvHPKeAtXHQ
L56r5Q/0VqakImIBxZIU4QXWbJsoAyAhHSGagNSNfuUODa7UUQnqYVF/z+85Drxdh4Fu21K1N+RL
VLxMbiK2Op7ATcWoJfxpYkdmhfGuIa2YfXKIG70XDjMW3n0/CrHhQIUgtsM4aTZjk+jQRXxY7kOU
h8jTMayGBFjz4+Or5WhloEQ8neLQmjeCzeCZjl75XkMZvGghp5shMZIzS2b6VdSHzW4wdQ45oCI0
DNn6qIoNDVPUdQb2HXc2i13T2tO9M9ZylZJgi8B7waXDEujW7mCSuaRXpbiwIqRxK5JISIKA6cQp
h4PbitD25kiPBEu9P5FIumrxYc2rfjbSiRxYPdv6MZbsyOqibD3C9SIvwZp/kM9UjyBdfFwVcxQO
7NMb6VxNYWwxdLy2ek7dPLodtKw+k6lS1TYKRy/aULIYrruac+4aYz6BJqScnAbsjdvGXICJ0RQy
TVXtXNz1eaqdE1ItWO5nhw1AZWjUjKhhoq/Z9PZcg2/m0WMKVzddnYoXNRR/aWmDD49KFpR3pS9p
urqr5VRB6g5VChSp3QgshqgIpR2wradbIyvTmyR3gICi4nyKkf1/KwaN8A44RLtqWfONGA+Onifc
1LmdmHiRRHtQMtkJ2qyCZ1pXR5e6UwKRd+Zk31VmSSVX1IHKteakCn9dDsLHEKUTZNEJb5fCcVgP
9IImOU8BasR6a/iaF647mYUBejwXl1okAwdcyOvE8NrokSu2IfLlrWDXuNDyJ3zZTThpVwLixY4z
Qg1RHzGNtFsjyOZiAmETVvpLpUgmdVrPOISprOmMQdytqXOvOOB4224mcYWk8DXxNe6mGwWbOkvF
JCSEIyknUQuohYdTjc6h8acTrT3jYa61N7dMo4dhtJLvg9R1TCtR8dpreOg7PaswOsryZsyxXnei
is+BgjC3QzrfxPVkrYQ9mtFqLH3j1reJEFgDtF6hGeQjdQ6VlyE/95Dh1ythtSVRWwR1EOjcnA+e
uRst9nRS1tq+qbOGqHC3P+hUr3dK+OHBmK18F2my3hjkRaLjrnlZl4QGMyrHY89kBfyo5fyidf4F
BfrZXMfILbclRde9kL4aVuwYXPohVYhDK2sieWdOsxOvnMqANZAVcRNkY75rKYlc+BAoVq0lDoYz
yt1sQXbOIwvuyWhV9tmo+hbV6YQ/Ex/bN9vMxrMaf7+5Druc8VsuAfKtVx61wme9IwB5iGGp2fFB
042K3OCYDWOYe7RvCIAvVoPXsrsrIcDm6R0C0vAsNPRoU1KSoAIx3UZd4hymISI1zvMjjFRkhZ+F
ljFsS6sgDYlEoi1OwnLv41ggnV2f6zU3rdpRGajWPnv3IE3HLNSxI4b1RMGeNSqFhnDeZvLUK46L
LDtgAqzhNaJTv2YH/eSbnTpNuUMxCsHeVYQBYU1lxIajmjuQS8Nz30Vw5shuBOue+oGl4UKZW5Zs
W3tU2BHJD/lRGkuohb0c4sbK3Mh0dgI1k4XGbsHftZKsqh6qzBg2891Q8sMW+MK1RDF/FhnYJHSa
V5xV1pB2h001RgS8a9PMG+unmE9cbVvphBPWhI/EtCqA3ST1rlHZeO6lVPxMm/yp0IN9kYfT3QSV
bAO/KAsAd7kXhpWJtUjqc3TFSZAlDAURG1PgTTqtk0RdlCm0kDnKb8LMg4FLOBBDTLLfBaTj6Pc8
hBcZpQ/cqIdJZPvRbpEHO8exJ1GrYUUmk7iNaihcZA6GKOYsny3KPPli1bsEgHjAB69gZXcHw2QT
NM/pCtOABmLXFqSmJURJXnlzq65xXKt6VRPndAP3CjBelJonjxM9hjxHrHWj/DbTo6xWdkbsHvpo
ufU7TQWTLaM1bNx+lyrffuV9wiG5TPvE15lHR1gmESYUi9YRZ8uy9CW6PecqzKFxtMZgfRsM686b
EUqPRVGf8LMXK1Re35LCTDauP2XovXColG2zeIcHf48R21gnvsXJDIE3OyELogJoHZgMlv9sguDJ
O7AHeE/5HFa6GOHSN4oT2Zpw73tTaZATRDys3Vy+9WG6ZbZjyNkcrilvmlfCHMwgSX39Ah+Zd215
vXdKYqPaGDUWQrRxxQmS2hnYce+0VL3jVTn2QP29PHkIp6li+c7EScbSvMjrKD/pDaGcsom2+mg9
epFBKF3J3iE0THHhqLbg5RqdvSNS+9E1lNobOE/AKPHL2Rqg7pPquz9qNRgRRdcAV08QzsZ8oMZN
/8CxqJYJ5dZbp2+6PYzT4gSmK7yQcQ4duWoNE2EljtgVN4BqWo6goF1HTamxUsS6k9zLxY5EGQdq
8KtAjw/A03BIueGAbJ0G3WZDHEXRptb7+MWlJnJseCeuXZ7BMRqb8ljq1uRtvNntfvjOFHO5OF0I
a1LuYT5Gl65bjyfE9/qbSlPttm6t7K+wLqZzlUf1U1dY2Y2U+kC6JG6kk9vQsJ9GQX5YCCZmgO+w
ySjWBFYUM3iqSGwsnDO8imb7GJnddGeA8tkpAtPuu9murnm6BIZKgtbBGLDxiVI9PXdbVOW06utj
WRFaFHDeUSu2Ps6RrLSI87m0171QY7u24gpfMpe+gLaU0EFrCW5ofgbfpEi3OtvbIhUngb4Z5An3
krWKhim+6kOtuC3aod23iWBX42UR7dImNSN6ApyP1E1ilMTzNr5BoT0zWvESzQmFChSVYBQKxWPq
2TKkR4wVJNZ4bv7db1mnZhB/KfwA4d81TizWjVXUa2As9gPZ79E3ja0Nths/8DLQtSuKc9rGa5qq
XmEgAI42a/66lq71kHQWZTRXRbfM8TdU9Na6zZGYlj9bk9uM6iMbNUK+HagNVpsiOPaI5mEB8zyQ
Y0a8WNEZJr2fP0ssCJuuUi5NCO0vK0NVBsGBCncB33ru7YCy9j6m2YCbvSxhMkUUfT3euSaTD4nX
nPHq9q/tkibR4uzeALvr1zpS4LrC7xeF5N81MTCtjK8O7UwIony0ahe7fhXMKieLYMjkWUwVeyNY
ZH/oIUu0FIW5tWchfkzKgKbTk4nWs9EjQZWNyegPx6Ss6vNFAHpGvV5ba5EpNi0Uom5lA+lYk7KV
r2N+7kBYllVx66j0UYLtbnvSC1aUr4aLOmKiMPXQuMv63g/wziywGVHG7HIjDkadR8yT0+naCtGq
w2BS3jVeOraKy4F7isvxPopL4xw2zLCxu1Su9KmK916aC5bd0TsmnXMwbQ8MjGVuJ09Ss2rQtkOb
M/tbwzaK3QCIaUuxOtfgHlbpzhpyf2+PPRFmlqyfyDdyX8o0yR5bQ3YP1NUcSAPJFKWb1IyrYzGo
7i2kS3AkZ9c6Uxpl4okdzzl+zPrKj7J0V07R1eSV+OjLKX74vOFiLs2c9+2WRULGVyC1g97+R5HR
SDMqI32lCYgtsdda17DeGf59mVGTzuvLMjTqWyApxT09lx8sT2xaQCS4SPWsXLw4y3Yah7izcxuO
+rme3xM5WR3wYkf488qY+prwv/jMf+jAC+Z5hCSWQ8OXhvf7BpVNhSkcrQz1ZpXa9xPONQxvVswh
oM7WYOXAsC8zjtnj8bF4kTqaBse06OyL2is7HMWIPtkcfZX5/XvfTLgosQ3LI83UNJaUhF9FGZZO
8MrsRk1gUvLGuHZNP+o65IBJynpMTBtZ4yssgvlXgqSlxfjhESJwwSOxdCEdZBDvrwtGgBEtEyJy
KyM/+BUJqBPgrpQQL/euTq0X5On3E3ritdcCX4ljNuqChsFKNl55lc91jmpRvFB6yC5oRHqnMcFW
7DaTtZk1um0FVDzks/rSpGoNmgnKUBuaHX+1iG9XVLRddmo104Aema9h25zCErOfURtBGY/+riDc
i9iAHvkYufKvgEKmjUv89MHxCd2V/Vxx7HacO8oxMPGGeXhqF+deGxY9rNrO2qAnytnNFE8e1gNC
GGE9vM68Oytevepoz9H04/OX4jflnYu3EYeI7aNtAI/8UbnrTxWK0RG5aI3VfTO2086Hfn2iEp8B
0HCoBjWOG9/1npYw3WRvieHoaysVY/ZFP/Q3rQnCChOaLiIfWjjAEN4/2oE/qZNerwI5Wc61E0Ye
vQprvPr5ff+/1+luqkn7eq36UrbTzQ8SK8pfc75A3P8yMP7gdSJQr3+ZfvuRv91Owv4X+lufF8/E
NOfw9z9uJ8fE00Tr/KdNZAkA45392+2kGf6/TJQ6ho4lmx/jD/+xO2mm+y9cJUwg/MU/HfRV//5f
mMQwhV3955XHJfbu3391DL3XJnD25uBj+ljmbcbxMqLfj54pqzwTL2vGVi2/Jb6yXzkW8FSUUe4X
urA/X2kxwiwqb0iy769kD5ljaDj9g8ydplMNNglXd2YHlSLO/Zdn8PeX/OpLLQlk+MTIUSMp4P2l
UKz2MDn4UnpsXMV5R/nWEDeURi8/v857Fct/bt5PVckiHMdwtbyav0jsKIo1ACg4bGZ0EqD4qVSs
SjM26PujsRZplH37/ILLPfq/0/jfF8QsgPRZgOL57V1PIzux2SgEomzzS7/yntMxbS80lpxtRn+F
M2rXfbF2GDgqP14WjSl6dR8ekeGh9P0wSAgNbzSfzlhgMwFdkZWT/yhrEDN4j0lyjGPvdkBueJqy
yQ0wpNd7iAY5nOTBPbEpBwvUWvlG1FnxjZ00tq+oHZe6q3M1xxG1/aIV5zEnnDNf1+q9ETnuLYIX
MJUU8VddB0F2PRd+YqyKqpbHesi9g6Oq7Ck3RRG4ZuxTq27Kqlu3Gf1SRE3Qg6dcAQOZweVzdHGf
Bj0kPwXuDFDPsdMuPc5qr6Ee2s82jw4r3FKaKFoaXCvZS6qrYSFf3Cp/i7MhXeuWCyzUTY8Jy/aa
ApRvbGYLSQBVQJd+gzDWWMTV0WvbfO8ZBIhmIKW+GXbsnYTbjAA/6Fs5HPaggXeueihd0e2SqU2o
mXswIGsnObNbX+6FXrzoSLr3YTPSOmkIDn7QqUG9tH1m3NYyWuxbipQjpGLTK46GiibG6OXbWZDt
pxHoRjBzMQw4v3tBBnBSc4NzM+0vBZgFuXI4FX2XWBTW1Lma8zgXgGU6pMCbrNDaxwF4wo2BQu7O
RYIAfycV8J6Wikxbmt+d2dLWaYJ5GyFlwsofJtq5gu220RJdrNrR618jZ4JiGLPb1qy611ZeRagf
dIMiPSexK9sPRR6etYmnB+ZMpHXY+t0hjqzsMs3bCNVLE54ZUMQXDLeV7cGQ0JxKC7LKW9Db2yxJ
bYdziQrXSW4Oh3ro5O1UCEBOBTBZA6RG4YIBEvFThLGIZoyHyATZB+ALupdbBHjWgv0uX4Bxk2Fd
ydR8HUIDIR5pn/1+JDaOjqDk0ARNx9sbSUIloulQjfZ9ZGzsohp2epVcJp07d+R29m+SKeBAkEbf
rHSHs//KslrjRuqy/dHreneEVOWckavTPlLjs7ZJNzfEF2djTGRTA+KvJpV8k+ayeWycITpzhtRa
JeAUg97XYndj9Ui/8qEsVwM6so3FiWPvK0M8yHGorszagRJKfX8dVnX4zYPnskY+6zxqkHEPXhFn
D1RmZvjCTf48aZ7LdtitSZX3fkijLLekt7mPRuUYG+HI6Y6Y2+iGkrVz7gCjuw/pIQMOcbxdB3Du
4Mu4vNB5+9QaQoR+b82xDiqtDmESJV66omenbiGW6puMru8b7rD4ks5Iup4nNzv6icqu6Zh1j7SV
XXlty5rSkMbH6CBL2XUcmBNk4b0sJ73aEukh9Q2m+hkY6hS3YXXTZp1FZWAwm2bvKUcV14NuwpZs
eq3R3yDxAcW1gFyHu3Jm07oLhZdEYIpAJV3Eehfukaj46X2WwXqn3ZDrb93gg7yZ9DGaggjGE8lc
ULyiC5YU7vccgZ9fUxKxn2f8JnKjTEh42zJDArLRwsweD05CCtUS5HWly2Lvpuhgd7lpR0hE/Noe
F+q5lqLI4sO+eO7U3/1v5s5kyXEkTdKv0jLnRglgMGyHvhAEFyfpe/h2gYRHeGDfDIsBePr5mD3d
UhldkyV1GJGROpVkZiBIAjCzX1U/zSYQkFjw18KLsFDLC0aAniZ5euD1zdWf29yQap9e68qU0x6D
9fy9mgT8lU72DkxIpq4/Rjr+1j0t7vaLHsHycuROh19V2y9PYHNT+zknkeiEdXWlknuVWNOjMoxC
Yjes2vmU5jCqt+wIykeVJLCZs/hbFhdqD+OMyI6UBnPq4eyYKoDp2kCX7714S+N7vJvIg9GR4LU0
7uibxE+hM43ccPUSv9Dcp0bYRzlJE0awE1YsiPzMNENuJ0SeGMl6I+EY7BPHvlE1mkcxUmaOKsr7
gu/jaEzGV+5407mTRns/tJnFIJf+gbBxxKEx9LLh5n8quL0aTm6awrIDvLJ8b82EE4Y0eO7H/k65
7gECDnI5rWbmrgIV2SYcz70ZDk1NTVsdS+tOyOVlvH5Ha7pnBYqodj55gz65qXGsWu9UzuWL1t2b
w2xjP19h+Z31HcfBJh/k3lLTmVnbN99MJzwAzR6DxMGEgHB0FTXqMBpw9SISI/zpZIPWeGxqxE+q
iPCRrS/FwmOzia/DOZzXZabO2MourJL7IVC/+sbaN7a8k7LdVmX71HTlQ22jIpK23WvX3sPGGT+Y
Yxgbwt39Vnru0ZtW4Lg1np+pjn+lUj9narjzLG6SAGeGGG9bD6dfkwavyhBtGOD5Q5MiXJj0/YPf
ch9NK8mb7pSWHTPAbgrXPP2BVyRsx2WTBF9jS59yB1AlXcsXmEvDhuIdXpklw5AC0TWOgUp29dlx
ZrpoAPFJJ5z6ObQZJ62FBTyCzulh+K7AfOOLPsN7u6ukulFp38GDt9hvQpyTQ4c/TMMS9+7QDXD7
mO5twsiSVu/x4gC1fJIeSSeCO900P4MgLEIXc/kFJg8QjIr7SGDcGK3dAgN145XLe+xQLpeDT9Wa
kHDml4BGuIdjOuBCPQXNFteN3I9z12yT2XABeGs3tLTa5/jENpjZl40IVAh6HinJE/umS2nMWNS9
gcPjFWwTkpot1d2YAbWb5IgyOdtgC+mp2wgk4900ZjcS19w271KUxaJ8zhy2hmYBuV0Zyb4AvTkC
vDFX/+T06feyKX5SXts9puA2Fy9dNgyHb3I34Yliagkf7Cmo/NPSJfZdjqEo9LXBbH3ifojzOsKR
tWVWa+LoMdTOmP3XJV6+ZNuwQXEY2I0NJrMlHctw7dGA3cHyHgR2odvMzDGelw1cU1NhKKkGwlrG
+GAObXAMGueNHCZfWb+cAnxWdIWbx26tzH3SDsPjxFhw1zSd3lVGfAhWob8LY04vnbd6NxSJ38dZ
fVhMyNpSifUCQPzY+QZ2A70eVdLPJLWND5u1nik6Shyw9su0ug/1rIsDWCrgkpJy+8L0Q4iKt/iI
sLFyQgq1Ip809mK/xPqxrmgtZ4L8NgQUB6s5fVtcrqi5QDj7MyDQ7AUt77Hy5Ym0HoKygACUBPEe
GpK4tTzjor2gC1N30OwL0ifAV7eWPR2Z3T4E9nIDmPsMP3ieqbtX8zZgMLinlOBiwaWJfLP6KMEK
uFIdmlnfNR3ht2UUZ+nMz+1i/WJYe4Cy/Nil8UtZuo+2Y98mhYIKlN4XwTjtpnWMrGU1GZCNNnTT
+YdrZtsFtr4sfFyE6tDrfL928mzwuG6kv+wahjFNmtyWeZHvfD+7bSbrk6LA7YrfexpyZKKFV5Bl
+B+W7B6TxapCR4IuL8qIKdUOQ/Odoh4gNL1qC2/aOLtm/Tys5mfNsGJTl9MWhG22bcrG4JbV6U1v
LxVbQZimPvnO5coSdUtCPqkeC1JnrmJdWs/dbJ3XnGe9V4p3IQCzDaBv+9HrhluLfwiEaaTtpYBM
hOsTQncL73NoMSojEHwzeutYN36LSLp6m8qclmOgwUcbSvzER/nSFG22CQw5h1ZhYJuU5o7JEdRc
m8b6Ku2/QVB9qlPqI4Gu5xuha3CrglI2JFuVPTiqowGBoMwmEWINiyYH2ONPPyaw6Mj17WV0tXGT
aSNaebS5VYK3vqw/KPHZen2+PjHMprXBVmgzOH8R7tdu1+rA2g1T+eoM08Ifqd/hHl+qay2o51p8
t23l0L3RWwe59s12mPv8p5iwcQ7lfumN06Ka75iClmgW8R2vqUjirwCyUw671qUnpHOtdZenbrJT
fktzRDI9MTJmcWndI5+fj+LWt4ibXzg/T77JNHFy54XUK0BouD8BMniRnpD52L/lgbdxKkrpBlH2
p3jq5a6B7nVcy7EnhGk19QHrZL1vVjc3t7DQc/asKKuUJIwb0Plf1Tq2W4BJjCztEdRs3daRoGwC
7Wd06q2gkIyhujm/rOUy36DpOT8SZtTPRaBu+x5zybCo6gkoKMJDa9RbncbiXBUDBxFzoBIbbDSJ
UMLneHx7/Vkr4aPVVqkFYajxnzLyndsm4cx3fRa569C5QmYszZc1p3AR8fq/TIkT/PKo0tkP2jbw
XlR5i2eraEM/LQZ0l57GEOwG6WPqCxd3YDkflLQvK4PYHZi44rZcRPaVj6s3MFrs3Q/DDYxwlIbD
8sC2GjpUXAybvguORDtmrOC9uRyz0epIU87C36+wF3BoW5U4U96W3+DHz6BAd922zuDvxb477Vzt
zLdk/oenYeidO9sDra6K4B0DbB1mgym/4tKi9JSgA8cbN3GRYrlHm2BozrDag70cmuLcQmJ9IuGJ
+mOPKJjwlaGhlvMu7lS3xXewhLHpTHd1Jl3s0P0ahzIdOURhIb+4evJOfWZBRcmRoR9aWga2hdVA
no0zHqepG18z5MFTbVjWA8MBZK0gtQuQixgqjaRg+xubpu4wTcbFjjvW+yHRfaKWBfR15i785XkE
AKdci094+uXZLLAfjO7SwgNXGegtJ2dvEeRpn3Jfa1R0h2f/ptA62Ytk8ijUi4eLEw9lVGbm19h3
HvTrYGBUnmKZm2f7Dnmue9KrAGpJK5GlKuuYOtTwFpP/c1LA8xJeJDegmPmhZ0EewyTgccLgOT4q
p7pONSDxdvs+F129na+/1E0mE0MnPGApuyZxX5rctwuGI0Gy6FeNFc5vIpJGhnPvpQLQ2sWUXWbp
bUe8Ld96FdaYcmDCDrUgolORhoYSfnuFL8grGyZehnXplRPLe+gZ1usgK8pGnDknDj3JJnms5HK2
HMnLtdL90UwTNEVAlsV+EJ3/CpPe5rCFBEoRSFXximkil789G9GUKphYiZ1lld259UUauZT6bP2Z
9okGelnk+OUSWV0V78fKhWkY0FQ2jSbbk3WKlL2AF01trBS0jhRV7TGCQfGhBIuKE/AVZ9uS8E/H
+L7T7JawAMIUWALq/1j41yvbTm20x89VtNOej0q1nfTh3Jfx0zLNeBcS7R/jBXz4RCtWDjH/kvfz
u/TxlWVzjheIwqPJHoxoMlL7Jm3jvVTro19wyBG2eZO0lSamkkxnOhOQFFewjPOs0mhqx/FmKDJ1
aQdf70fo06d0keVNlndAbxbbfosD98fM87xPTEds8QrWuwbzF/69cYmaWj7Hgk3wAgltxEbAiUIk
Q9hSkBl6Q+yeBoER0nGM6aIqdHtMz+o4NA62EFqIWCvX2bgdq8jVvrWbh8bYeu1SbBxnRRFOufPk
DJuR0PhusToeLPo5KGFO3QegfydFj1jk2+uZvw+mE2JcaJwFXWhNQLKn9c3jmjXemUd5ZsH0bIhu
Fl98kco71ba38AWCY+qawy7BzI1dS1sLWuaSv/ZNNdlYgRN9HFX52VLwu3XLoYhcn5qt3i8wAS2d
jMBqOiFW34p4df89W1aIu37dhE3mG7s0pocmXf3urmvGxzxJ3C3K/MtkmglCry4i1S0f89Ah85hT
HFWiCQ48794hmYlSCNwbGIphLFeMIabast+WishjPBEnmZkTbLRv3zLqXG47JrVYt2hA4ogxnhzY
sDhTC4MtkYMdXFzdRew4wsrixgRyGG9URzjHS4z4xEHtu0nNlXLrU+rzatZrVd7m8IUvWUBFtlNy
nFBiegdbnB8pI5vxQk72L0sKpLDOGutvpApGZmfJQzuY2dk3al5qqx3sJjNH7cXE9o7LrD62BebC
oe68C6/4PHQ6qhc4xpQRCwFxHTwA4ZzTRLEozzmavTNGcNbnt5XxatS7/nJmDl7d5bNeOOjk9aeB
TvkA84yIJuzF/N0ZiAe3voXNiw8f9e28Rh3+AgpvAIEexyqtbhAnvR2mVxP2mJPTjqYM0O6VYX7z
u5HF0kDizhD8n+rasE+cxduoUV73mhiwMCyj6y45LryjEQcWuf41Z7CZtyOHI9oDiM9VfnxrYPgL
6bZ9WcaCDsq4sMMJGnnoUK60FRhWrimg7yJDdmO54H6rupdV2rdW0pp3SUOUaeMF7MqwhuQ0ptqY
kLcFXWYvIjfKbbaKBPuHMm7s4GpIpceOIUTzjaopD2usBW8x9cIYfx+bRVIuOpZiu8zU9VnO+sbt
kB96tcpo0Jg1MIgG1kZMbEFTHg/catwpko1yb31UsmkO9mAxdLaNDtd1c4/s2eOcqfzdiKS5oXyQ
PIDfuvd4nqtbqexbKgdLJGBvMbc0FbhHo8FwU1rfLD8jqlKnHOSx3dMc2NGLVFP0dvWb+gq7DjUH
oT24L51hgyuSLVuYdbdyStRFfQzGOpJz++7l/oGsyj0OnA+yg59spRy2uASGOu0Pd6mcf8p2lTsA
11UUS49jR99/ptDvh6Jdjh2k3G3bmcORLjTnnmdOXdamGM70nOCnz61+22YlZo4umSO3tYtdknmG
eV+IBr6Yzi5Otrza3fIdx+zIiU0vT/Vq9o9SM+DohgQLIf0KbiQGcdeOFdtMOdPhVWkyeTLDTSlG
TQ1jHbzG/QIR3W45R9m+cWlGNs9lRo9iOw8bBP8MoX1+cif/xQvcU0OP/K6sim1ZOKxwiqYdNXfv
MF7h6sUAW6b5xvPSA5uGLQPd84K+/9FBQ8cEZW45Tx0mb3zSKosGcBUwjR9dIhIhE/idkzMKobzs
4q8Tfhq33tpOPoS1yrIHragWE/lW8R+Rg543+dgdaRI7erNz62XBW6DMU66dsJViv+L5Tjp5AOz5
PAN92ZVZFZrZeBgb3pdB9tAb4zNRA6pZyd82/oGZ6i4FdT0yDgmq6QYzJkVm+MNj64tEY4SNcru4
/X1trM6HEASStLUtLRbbP3p5OiNqgKf0zbK+5l51ze8g4Tgh8M+oZaNelsZJQRZr6oAokrWrMFyH
TB12szGH3Bn3PmUvgVO9tNW6TTP1viRYGZjG6OvRZk1uEmwuldPuCsskQrcM71Pl7lQhntxrrYDC
40elCnGMwP0WtzTTBSIq5chdBPK76PACtlc8CIkMJv8uTjQwE6Fm/L5Jqp+V3f5hcoYDK5otq8aN
Frp907Z9Uzlqn076KCFdAyGZj0lib1MqSAUZRBzA03lo6j0HU+7V2D7Xgz4yMAjnFBMdf9Miad7b
nL7nPL+6/7ZVjc0lCN48g9fgNWXJU3munPqx7hkgBSatBB7Q7TKmCLKxUAUsfowxzD33PHv9PnWn
kJnHvW23NlnHNKRlL/IwQRNYrc98lZfAiZ+HQbHL+GFrce6zbEcv673U8tTlBBEIwj7TlYPFJmW6
PPOHMH3msBOIaTcmyTkJGoSmrKJCpruUC9MvVnR7ENu1q6bt7EISq7X9kADgCNfgY6mMsOThS1g8
mI8ah1nkkW3jSnbd+Vyo/kIejfcFPW5jeyr7bguFN3Kx0NYxx/6RZ4wEU45BWOM1ZpV/ID14tqf8
Q/fETRNAe5kY4JSvYUou+pHB+sI2oNw2gPki13Ev4yip5TGuA0w6J+pmmh/sQjDWdgoWhCG/Z8F/
KN3hothSUh/EAEEwWuPTY4tjsx8MVK+lj13WjhvlTae27ImOMYgttbnP0mDXSus0U7wW9pr6WcZO
97VTnaWN4ddN9OPkLE8p7AEvFyfMC1NYk0HB7KdKslW8TWMDZ3Ha2NdkiXmgAJuzJ/cVZ9vIzeWH
7cdEQIvxHZvti5K8Oo1yXrdF752kINOZlOqnqUdWl/HXnM5HpfMjyIUtxIn3KfUeUIy+CYcYTrmM
H6U9ndaCeA1axLPkrdWiDaJxXoYg/Vym5YYm1l2cE3II8kPix7wuEXusjO50FROes9SjdhgqCA2L
zcpmeBDW0SmqfRw4QE6MO+BJPckL7E59Qr1JVveYZAZowLR4T9VX3lBD04l9Oxt3gZsC6J9wus1Q
sCUHv+tRruGja6O542yytc3i5JQpAMv5sXDJEkJMwgLX39Rtf8v699FkARlgy/9GoHTeV4LQAOSK
KEEVxB9X30FFPCsxFnsCXa8o2BtdzacqGO/KlLzSsMbm2Qf3/AQl3wqNMZ9v1xVVTvsNKJNlwtO2
ZtVzkRN5S+n3jQrTSBZ6ZBTHLhlbRy8ANWWZxXLWFl7JMlhvwQMMB7/nueD5KI/90nn7ZJY+UWi7
PQyERr8RcI2P5JmZ0NPEsmw8MQTHcqasR4w1Ax9fYRTTbGffAK7nKzddsJ4y07YuwnGGsBj6sts1
nZFGllLXLZBPS5LrISJ3ZXEohjJ9qjCifxa2yO/LpWPqUwQUv9qavMBIddjjtGTOPSVZJh8mC5JD
FRfm1zRdQWb0GI68iCinIm+7trvOTD/LdI7VIc6ktDdNnozvhu6gSUnd6HurG1sd0j8wsliJQhz4
sz/HMiYCUNXqoUM9PDSF8J4oLltfXUD3d201+bdG0FmYGEtOzEGWrNt+guyUqnK+Z3Rov8dGasL/
69JDo8tg3jhljIO4M+MwR4YrKe0IOlSeodphkNWPHb9MRIdNQY91z6ZKsIbVAPS/B51HHqinCsWd
hzlEVbfZj1MW5ebDfLq6MHfICYKNXRw8gkXAJm32nBtLNhcZQQkKR4mTMV1kNbrIiXoHf3FcfqNa
6Bfo8HMYc3K/mRztf0+rgPVZMAVNYCtgTB2nrZbl/M2EkIVBMPlKClaBZlkyenM1CwB08PZA2eh4
44+ciXTW/8zT9MMbnOEuY3oQWRAbn8dKgq2XTT+dac5rjgRkiyflMFhtNUgHtuHpdgVJB+3eqcMC
KcWsmPzEvCgRJRmgwr35rNEGSfAHgcZU2Zf7th94/5i0FHt+1566RtU8QLzausTcSkgaDTP33czY
7TEw1+KUDc4eY8ID0pD9mOLbhQyh+NdNXD3b2a/raGK3/ToT8TuWNiVpoieDuWUPO0WAgRioZ8sU
DYxQt9DuQPjbDBtonfUvceMZt9hMG5fg2owz2MkAb6WE1u/EopHMapmcpJo1awcgOlYTHBcb3Sbj
bdaTeB4dKz/FVAQ8mI330SnR7Zj/9LukcMs9e6cgNDyHnIfZsLCPhAJw93uQINz8GlkrAof6WqcI
nq7p9WnTj03/c7ViSo2TEe975+kR1IdZcVxz63Q7rlB0Jh1g/PTYvnHE9+R+lb0a2BbkiOkqTXjR
2IxPLrGa5U3vJ8ONLNoy4/lcXQYdaVtMu2qe88OIAKqAL4A22/hCyWerTUS7dWZ7JRNkMgEYkjW4
q6qR1sR2MRZ2jMNCs8SIqmUlw5vVW9UBuE+6DRydMtEZnEuGUMefabi3bdx7W8fImVLSzLNuaLEQ
m3+H0EJua7QYJQRiSbmXE1PQ0JHEHCWaMrbeAjd30zfb88iizSnK1tZzZ9Kx/z5QxmV1SJEEmDBY
IW8QF0AbGzrz1u28ftj/e1FRDeLaDCoox0DPwijNZmvhHp9DOEPpSxLbnIn/8Ar9P3Ds3U1fahjV
179dvrf9v+3G+ud30gX1H6jx/0aP/yd5/L//7/8nJHIfh9R/Awv/pzvvS41/dubxr/8fZ57r/w3A
XABEBmI4xcA2PLD/4pBbfwNjiVvWdcCF2ZbAyvZfzjwTRLn0LHabngfbDG8Z/7BvxiH9j/9lWP7f
MBsDGQoC62raw977mxXvr6x5v7muEElND73d8nF6mab/OzYodWLO6ypPIgjVnMobZ92T0Y8vf/eN
/AOv3J8dySDarle5GkgxskncEL952BTqV9MVCWqjah+N3N+3QfY9nb2LZPS5zYrp3rCbX399zd9s
bH9c03P4n+vjKbfEb36y2gcZgPZrbHW8EIYzYuMRUnZ8dvqVLOdkX6i+EP/Exvab/fCPa/pYOwBh
w2HCC/1nr57Glr+wWhiMxLNXK0iHG/JG6yZw7PI/H7z/q6XyH32jTPJgjgt8c4F7dQ3+nSvQapzM
S3x471Te6hdYlgYtpWZ5qxPOJQtu+YNt6mHHGKw8/vX3+j8+I9ej2ER4fwCp4c/9+crBmgM3kBj1
p9yfUEnkYD1VDbh90jgiHf/JN/o/7s8rgAkvp4XD0kZ1+e1zOn2HtmpJAMEI5SFodV7gFgf4v/5M
//AqXMnDzIbt8XfC6LB4S1nmropGanovfs26bqSijf61qziOJ2i+4EkDKcVJ+jfHKIAku5cZZJAS
/9F9QH/JTljgk/76Kr//Pter+Dxr0J7ZlaKh/vn3aa1U9nVJTz3JfXaNlaWfGnrkb9rOivd/fanf
vzYu5XEZS9LO5F1RwH++VEFluWNUNe2snO3DICEpye7Z+ydG239wFR/pFPu+gx2e9oU/X4V6yHL0
s7aPWs2gw2BPt9HLmvzrPw6uUxMHNTsEi3KIP18F/hCb5bbrI82uHlYMDrlqRIH5174xXgy863kF
BrzY2WT+9oJYiPJ1lcrnqKOwnAFdO1v7eDA6+U9eD9fH4u88vDbpC9hl15eDMCVg/t84lPwIahqD
zow8s5+jypz7g6A34j2RPtNsmpLr+7/+YL9FFQBZEPv4Iw1D4sQFfoiZ/O9fSCC/6nGinC/K+pzW
7M7mxGMZMHmFmd9It/2eyCrYr2xkooWT5EnIMjt7uOL+ySe3TPt6Q/z9hwfXzP3C6giCk13w78T+
Xnrr5E2UKelESC9s+oaEOH12HoP1vGqpUnNaK7C3EqOn2OlCBdXLdc/uP6AuJwvHfJ18Labsyxs0
57m/UJOs1zcH2Npwz7TYr25It9IFv7GpewJnoKlDJUom1CP9CsCYiU0S/a0oWVWHMtftPUV9mqi0
btXZbCYC0qSEKPkLRFs8E+SR1SF1e6w/WYK5JAR24V97BV0xoF+NLq3abZpyQJgyPMG91svPPlb5
Gk1woOVbYnU96dwUPMcJQpksmBQYmGj6IplPI2EQqkU5r00hczrN/n5pV7L2lBoVxknYxUBrlFwK
Z5skxnhuMmqyOU/XPolnx2y++X6Q9XDqoXgGNT2CENTz7JTXi8q3RBmLZ515+DJ1nCzneLDN9mft
V5UHV/36yLpF5uVMGmNlhutoNf2OsUKPeFzSwrQZgGmJyNaj99p7CjeaEIPyI2QBExmGDkqoN3gS
7ynug/njKUOeJCudT1SZsfrWdAZ8BUZPSVKd2II6NQrs6o2dCcqfe3yAzpawAZ1xOBq9R7PyatT0
+fqn0Bzoq8jgc/8yVsWMxaQ5yNtMNGn/yGEyrWFWpWMSOeacfKRWHzziJ7U/jFR79QZ2xTRtZtCS
CNpSm3pvFgKgAL1sUOj6ttXvtDbMv1YKxV+aUSZvYyfV98w0qXCtMs3kNKbZDBhnPLtvMl+wU3dx
IFNmQr13dtV1GsBswbgDjNj+KDBlpYfc9IiZDy5YsbBBwCDclZPbTjj0cKQFkdaAz+O2xv6V0tkJ
cI/5oMDIbSSeeas6V730tWM7xALdBFewyloTDSkO9ig3ZFVN0QKCiFkpnE07T1mxnYa02htg5D+G
JGvfjGpxX7XdzmV1709u7jcPgRn362UMrAaG/uCJGjhSpglgpyJ45CejHsN2NNGkgm2R3tSg4F7c
gqkFnBr4fhAxGUmefANTy155FG7uClXgGsgGvyNNWTidtY3HHk1UJ453J2lPsDelosVvI5dFrOck
pbr7wlCoGCCtklS/o3pYj/w2ifuTJG/7TEQah3q/DjPkgUDP1zNtN30YenSMqKax7mFpcmLvIBGZ
dzJqqJ9SzTSHhs64vWsacSU9DqAQNgIHNDZUK52evZHq3Y2iHPC5SHXpHGd7LG5TVcmJ2Yu0u11Z
1l1xsbUv34116uKNdeUJnDBb0w9uKFfYUQy9zQ2v3CSG1nXqXERVWV9eRqkt+BEvvtGuEKQDU4Is
O4e2UgSqADEZXVa5fXLpcssyQj9bxxUUh+XpHVzKGJO8yIKNW9dU+Q6pwajDxBV1AlCFPtf7mM+i
IDVqDIYG8xScT/SNhWNtDL+0BFkZYszMcHnUTjDhFcYoC9SpW25EEDTclNpQM8YPlfxcAr/TtNsr
U0JHBDTdsJQtm3rAqbJZnNn5GgnPvtgK2XevRiHfoQamHzhrs5fVGuz3a8+at4+TllzDklQ0TLZp
Mj+VwYQERE9giV3xalQlHsDewqRisY6cJTGAeXiefIevu3zqpWsecdvkRFLNeOioMpu9CUPFShyg
66dSRjZdj8/ETTNxbgwO/WGbFkG84Rs2f9D22XURcBEenpKnQuOYhQS+cbPe/cUBrcS8qxDsDrFc
cApVTuJ1Rzyp9mEqPbY5E8CO15LIRoqLkwFnuLSy+VIZtagrLDYLL3FgvZOcX9+uqY8gzNlhtJvC
ENjhICFrZA+58DR68NTTo99Ocs+97Ek4GN38fTV1b5GrYJrDFGGc+tNom8ujXxf+LwiswB3IKdgk
L9JsNbY4jdpPh3fATyMvDGgO0nAfRDc4kORkQa9FEqBKbybWIALBokffaKb0HkQ6hb7xTDaFqvcm
DzZ6stPPcegNvER+hrAeq3HUkZEHFv5eUPBP8N4hGMe5MKZ9psjqU0bXjNWpJct5VzCqw2Zsu42P
zaMcS/ipqvtlpRnl445MGmyjXoZxZs46cU+Y3HmwHXI9JcXQP4Z5au9zQ/kF+t7iL7AqlPqua5P6
ID3mxrOe1+VtTsdhCLtYcOtXorV/AizxlmNpLqRG8rhqJ0Y2FUkOoKaWYuoPHWpjMQrsb8BNSVLr
gAjup7IurkW6o/UArSQFGYH9qtsBth701bEHVmFOEbCEmToSgOZc/go6zPabsodnHqa+sZz70Z68
neDQ9yCGCVqRQO1OcSq6i3NwZdq+UsPE9G9WVjVvOmPIXsqmFmjBXoPIlS728osJlu1AbBkbdZY1
Ro8D+CSYpHBr7AC2jknFBGiHojv1nFweiYDzaEMaANGMm5gcfLrUd9ZQDDVxnarERjpiIKuG0nZh
gNje1fkOcCecB2s6VZi6B36XNH6AYIZbOBtG86I8z5KbDkjiN945cJxY2IPbXLP1wrY5uV+dKfS+
bFX/5dprQL56KfNlj5lxfIJvhYOSqtMUgzkISEQIghQBNdja+FCyWt9G08OOtcixf4ztDNs5dBSH
vL5iZfHTkqnqtRexdi2B35w33cfi0hbK2FhSX0vpqHx1RSN+rNQPHUaEwzpsCyFe6A1GRllVZtxh
tcII52V2ig256+/YBpifEq2Jvmn+7GtmntsBFVCan1Yvrfs2G7ov9nYSCTlxBuBYXVlvxtjsLyJp
qRcBLU/FBiQHpo0dloMHi1KJZzLx+L4CBMjzqLy1DEcSNp8r6EZ6CsW1PAbvanGMOxjX+I0HNn6F
L7H5DIw42RNb47EmWwIVQcTFIwdM8mdu3sonhCWgAHG8NmuklVmwfXKBzGzokUEAbFsCTZvAFp3e
uDoAa6NS0wK1y3xj489YnEIv9v370uMNF7LLcttolUHxnDMEJrZG1uqzEtbVbh33ZBV1txpX2wny
Vqr0ysA8zyE9CnuBsLHqvv82dJV/URIJg8bfDiyGrHqLefgaiz7MK1zWB4N9A6Fjd+mxjyMZu9sY
IofNGmqUKRvZtp4jSRczs/zUJ4yQFHBNt06DKzIi/zE6kRpdjCCAGlJ80oOSHRsPw8eum/bzSwIU
c6AyzY07nJDknSuKqANCpBv8Mc774A/m3bA2aF4+pax0y46KB4Bv3/g0zRafkDFDRGaOHDyUNEhW
1xZVpuKmK6Z7r0ow7IG6Yhs3ARjYqWWkGkjFWQm+I50p/sVBmKAGdkVrcOJE2N4AikD6l+4strZv
qR8doiXvDNFV+HOdhXpU7EiIqwaIak5YbVD97LxpvKZUpPzZoLS4YdchlG6gftmsxa4m1udSTgc1
Z8YlvZODjUluWfuBg0XCyBYAcec9sp8bSdJ1dfZt4nTQRY3f2wiNVTxjuZ0XxKy1qH+oflJnwzHJ
GxBwQeJ03Cb9cqGM3k2N6t9MGte/8a1VX+ipAEAYfa8EWIjgfa59qh4xqcduGKcp++CMmu0PVAvR
bPpF9eRNFzv43+ydx3LdurauX+XU7fMUA5gatzOTNJWsvG11WJJlMycAjE9/P0jedSytU3bt/l0N
q5bCJAkCAwNj/OGK04+tt4BgKcZPeeFC419mBBhcMddql3iaxmFhq+ZhHJf63g6pu9E278PHpI6q
V0RkalRC2rTHkD4iCJce1h/HFFgaYbOaeI6c2HSJQCo0P5GV4V0HEcLZgC4FuY1NaAVSK0+aJ0eK
CboahApsYenGRBvloGhT2WBTUVMwwJy2GOYH1hdur5hhzz+zaiT1LeNVPQdeNUWIuXRGuLYcq/zQ
9xNykyhlEynLGad3+FTLczdMEd4+azF8g+klv4aZRLBlXd3lNZ3tDmvjBgpB45TQizx3ufeLbhIb
G2p+e661VSDVPKbRK+or9Zkn1lWxG7nD0+Av2Mu7SZrgrl5WX9LF9+5F3E1fMqibAH/Dor9GnY0N
zgNiRV7NOfQ0E379k87CrLbWqNoEmFk7/ytr4wQeX7MCWEBYCmRYNyrv+8BM4DSS40KCco6bPudp
aX2x2mp8BSUIiUMPDQntWEMl26m08Pe1zundN5Oc7pdmCO/HwqzMurCynxHH1bvZGarsTC2p0clK
J5T/VAyHcbcg/QhkyqHfiEnB0twUwq4TYP+oRaMBOk1YQk7gBhukzF/KaAFhGgUBYMnCbwEuIigv
l40DcWSEWpQ0yzazwua7X0JDxdFPRmRMgbZpHg4peYgPQ/I5wS2gAAGXxl89XF8VG+e6iD0Y25BG
TekKXmLeATaZQpKIIs/Xc3w/0JP2kiT6PlW0lzZ95UjO605ln/kdALcdjJb2q19N2YIuOz5MG3bJ
wd0jwANURo5QcDZBpxvkoqLIeejWKrgp2gIzwIJ7Knet9KxvXTghcwR+nWSwLYcv7ChzdyBQ11+y
Xi7fVhXXDxjhwG1w6zlHvbOX3X6cG/3dw77zxzDOpWIY1kbvotTKyw2w2f7nwpCCtEccHJBmErBl
SlfcTQ7Hmq1E9OgU03Qn20bhggptEGf/GmxRFdjxpFTZFaK/ENwihJyIOrSWD8GgQgixRexd4O1L
1SIg3aYDv/Qr4A3Pi6cz3TndDIY9Ddkecp8cIW5QPN5I3YpuH7C5L3vQhRlHsRa4FWsXReqdq5o5
3KFfON5R5zTqgY7F9jzN9K12Xt9Bvx8ThXO1z2SAcRPBrDqEs6ogq1lpqnZrUNvVFroVfs0tKkc/
Qk44N3aYzz8sqyuwXEeFCQUqJDkUcx6lda4skDUdUWKttv0YYFXuy7V4Sno7fBaF6r2NCAYH7Iob
FcHOJvEHmUMPvNq3XgZBduAEw22Fuqp3XtGnS3eRx8q7DOoueRBoFGLjoJ0+CdyHMKVju5uGMZbQ
EYY5Ahe+aj+XN9QgADPHRQMQK+Sn/wr71T5mZQb5zrJl/4L8wOwA4rFVejHmig0xqqveh1sMXsEG
BQ01KYNWAJwnorTZyVbMZ6KArb0PAm3pTYO+FasxnIvvKCZXFRswEE8kyYsm3iCJyr/xiM0rROzZ
xhN56R8xDbPZ0LulfbTnVdwVCvmbrQ7MQrXnJP/XXGYoZNd2C1S0kPNPN7bcVyy22ejcpeIMJKJZ
Af1RHPWRtCuqknzGh2pSIaszbrHYHuJtHZTTtfaya205gpy7ziSoBw9doRTyYIbkjiO+zoPlo5Ew
I9jJhKFavE3ZbqAwyiVDlwHFevbZfKiaYxqi+/bVKYbINgotfr5vwawTARXdK3hqDm9q48oKBpDZ
XxHLhLdm52DOVDgRWqrAKjzOhElUXNRFg23lbo1APBxHSJRwhPwIy/iTaMgMvlf5E6YRyZICtUeo
Ldu2rddqDp5ZdDZ1Uyzv5zwb2is0EVHj9CFrUtUEhKL0WbJG/nAvkXkFPjR7M6S2taQCuOliLQYY
ZfGanHczhFkEB+oRiTe7gnp5FVcrk3LTdmOAaSfc3c56lBqK942nu2Z6ilQQVFdpNyGrf5jcxAtP
RAaLfregZ2OfdSH93B4l7jKNLFZAFi9G07hZ8xsgBZF94lQ6jA8DVk0cLPUSx/ShdJLNbJCW6Oy+
vnC6dZRQdoI4mccdqGkwgZtg1DGVDVdR0Ko23bCEUGF8m7rCd0Qm4xTmU04+4W7sbFLeIUIaFS2r
wZsNx6fEi+YQ48zbstVU1Q/YgOpybFKFfrUzTNByMrcQ68kytGSLM5Dbki0Bo3tkD0XIiZsHaKjQ
5H2OgOl2bDkaPBADizDdWqtYNHSEcshGbys7AihC5F7p16/RNOYhxc4FdBU9iLb+UY+riSLUzhr/
HOx2XJ0jJlXAkFVpS7+oUIzB9zxU8EAbGwlcdKyJLf3FHKX9dI9iM9RFSmjU/a+HRtghhTK38mHC
OIgEABIAlYFL8WSJJr9js1Llo4Yy427LLFiznWj8vnhYLPh+J4nXR/15KX0/v51BhzMSqHjjjAen
Ad8SYJgw2qphUKgOLQm1/13T2C2GH0T2NkCcjBwOfeq+hzh5CgbA8o4lrRUjFI3L8tc6kcktLZ7W
c/ez8uIqh+0si3I+Lo6anXWvQUek0QlEIW2NwMFyTObXfekZXbV9zykJ9LhnK20jzzQFRFg0JbtK
XkyhRNBzM1oAY0u46tmg1n0Q1nSh31tU/x818F8/Gt76cnz9v/8H/ZffOij/QA08QMH68fpfd/pZ
/1C/wwfe/u7f8IHgv9GJ8AIfoiROtcJ0P9/hA07o/jddDuxEsabBaMyItPxCD4QAC3xBOw54wRuq
4BdwANwAR0TQCJR0wBaEbvif4Abe3D3/p8lirui4eF7TLSOtoCjyqfdXOYVsAEn5P2ARaCTvXBPP
qq3djfn66OMPUz4LjKAVeogcEcWOw5yfzVurTeyXtJEC0WOEmSHdxBnFrV0Zw4U4neK6UpfsPx0o
p7acfUpaJQrPLVIjQVWwfVP7o0rKIhpuAceF1TMOPl3yHTmhHh53kPcwmPFQMOpmovMlyZdj66kB
rOkj3EKB0K+JgyE0pRi0Yu0s5yRQTfGTgnT7V0W0jxAE+JPGST72AzyojNHw51Z5iBnfkAVZ9COZ
2qboT3WNwPcpwnAKB54VmVScWVYUy/KflZ3kbvK3Vpjpuf3+joCPGLNUgXQ+b4qb+diTo1PPnmIH
+WvhlB72vbqFEYxgS+wiBHoA2JUCnpKZTkXGFmGtXXM9CW8xqDyxBpN3poOsMd2atvekc4XDcM/P
fpv2/ws05GOnkjIrkFpE/2KEUpA5Y1p+vMc5y43pi2e9BpZEa2NnlOtCKugRx2EoT1IHgakaJ/ov
MIZP78ZcV6AP5boI9/0vVm3sc23YWl70mlI0Q3V7RL0fyrdIXCRxpiIfcjQHM85h6NS1iEBt/vzY
ptH726vh8qEg/aHljCC4yxr6+NipP+aWDcTr1QqrsPe2/mQH/jMLydLHds3D6iq3nNa59Mp+Ge5K
haIy1aUsrxiUP9/JR7wAL8B3AxHRWgeSzWh4n16ADqDlL+xo3xOTdEnkB7raeK4gyBQvJ0skZ97K
ny/5z4ePDG4A5BO4YY/G8ceHz8IsoX5oy1cRTKxy6Gq4FJYHX06DEvs8SkTwJAdGvd8oyADBU2sD
10MNNW/tbvrLRHC8z68CN1IKaWahInWGf9vHu0lBtPhxp60XuA0UAU5nnZkFUc9tplpKfOQvgn6g
WtxuM2PVzl35uZ0Nd3UXwDSGtSobBBOgmjYwSFrp3uJ62aiXP4+Ziae/TxjQRIDCUBozbsSsFoOS
+A3wM6AaJO1+nV9mqSWTwB5Km8GyZ6yxML2V3oiCrlvSd6cJM7XmC7pMw386WA4aZHQVjE6XAO70
+TaiHnTpooL2pal8ixheEL3WaTMutl78c7qHxH0FfrN8rgu/IaLKrpaOfxpZhTUa+VairYn8S8Zf
NflajedihgBS/yWsvIlcfhwvBgmMEo7nTPHgsxjl7E1NhzWi96ISF/tvGulwE4brftV5h6Zzv/Tc
nBWirFtzCsGua0Gad12su6nrkiO2MBVuD/W62ss5bZ6GUnQT20GiQb3aVnUb1HG61lvXi2dCokvF
yGnO7DWu+NQSR9y+/8sy/QSwIFIBp0cVLQCgYmwu/U8Rg5mJsjDaAU+hD8UILJSNFWePLMoQox7i
oM9MaAcU+xY9sWvkZ0bCRR87J4n40TzRlOkPw+T9fUGLz1EcLBjJCD6kjuuZQPJpdmIPrOoka7un
TrKK+j2swkhcurTwl3NPDQvDEScjh/06m5cl3AwUnjmBE/Cn4Dbt18Q6pX1arI/SGlRwFeWBSRBm
WohVfFIOvnk9LckuU2gZQ3+87ch4V9j/HEGRUa4qs2nljD4vqKXqwTc9lM/Wxwi4L+8OqhZiNDSC
7VRHu85XnjoE4WDeHXJs9Gh2GFpw+ZjSC61qClio1W9akgfuPLcakxvozq/LZ6xx6L0dYrrO453w
2hVOnCwTeiJVLd0a9eCknk8hyU7ptyZCCQgSKwBtuEARDeSfIxpypCh/jg2fQzijH9r0aFDgQ7MP
+OHH2OAlS5M6yCA9rU5tFMdm1w5xtZnaoq2OyIBPBIo/X/FzNHJDYhFOpyYrZe/+fEUl0Uidam/6
BhLDTMZpQGAPgLkKSzbvYEQI5ikpIBvB/HBpJqaXIYGFefrn2zAg2Q9REbBe4IZsXL5ru4Is+eOT
r9449FYc1I81rTMNY72lsf8DBZ2eaJSVHEMp64M5vx5BgxNxusxv0z3ASZeye0TXtkIUxE37c9wC
gzv0rSuajmpygvFWR5ZNF9lfZ8SR55kqXGELaosbkSB/y2LPUDy4pYdKdnFMilKblT8K3/sCc5Xu
5QZhYG8e/wK5+xzXQJdGNukGT83TAiX7tFthoIcmTK/Ch5EqLkmsL6VLEjvCC4AYQpIlTjNwKEzb
mXoXX1L9ltnSKjRT2hvAKSV3IE/MlHb7fMUgJ+9cz4TIflW2c+irsVP5yeqj27nsYP+bnBrzu5rV
GTp4qvxl9roGjPZbqAYZHUVsm0Q13iD2pZ+OEr3XIM1bNC7tiYxS4UF39ODyE0352yzdt3UMNHTh
3ihnmCVOrDQhRXY9G42VOaTxVETNt4AZq/IZHfpQIP2DEwx002Vqg6sETZjlPM8884gGcKAOpcWJ
99BFcvSwRma/4HH/Mj8/ZZk8WuxgPuuwVACjke99nJ96Lp2wGtrlAV1vE6k0SJzxFjGfvP2u0QBx
G0SyYCc8gp4x+2NttQ4vZA7qKl32ax04Oj3EnjVMD2Sp2L8hfYC2WnPmjRRJfja5ha3IiZiqzkS3
gbB5mrvdRFjTZCRcMNc0NTEi8ZEEoBuaUmG40jrM6AL71VCwJNCeKPi/9/ExobB8/vMgfFqj9MQ8
sqvQxVkNxOM/Ul2HDmOwBL11P9Z0vSFQvaW3boZgBERm9CMwd/3zFd1P25G5pAAk79oGM4wA7qft
CM8WUkhKcMi1OcwQjeUAE4q9n/GhtCpaTBbgutGsxhB6YcBBqDWkLAQ9RmmSaMlfh4HCtuNA/zki
GLAgx1tJ854doLZY+Hpu2Kh+vTZKSLgwb1DtAeO7YRWZ15GWs3kRVoH0CZ654FjGWxuvLO7EL0v2
pjIAZfE3FW68aT8vJxTUfRi1KH8LxL8/n6hIB5WV2vNyn2X01hLaPaXXbZPJToqrwAX/gP1AJgPj
LQViH/CKlH3en9kVNT3AX2Q78IHT2oJGU2cIQWBROKff8b2yka4cRLArwwbRUlFUq7yt26AGobE6
1fRFQKuFIBlRl/aROSR/VMNhmvxoBICGQg0Gi7VdI3JvSyem6CVjZDdnSCMJmgtRDwwra0aJ5hKi
iCOLYVzlRJNltkDNFgeYEIO4Q1liEenWpiWFFmkXTxmt3HZJUn3UWUhmtqUvP63IdmdMxe44lwu0
zh4Hp+AwxiEMYb+25vV+Clo3fxxElSY7T2gXEBLnU1MOTbWKoeS7CL+lfpWehi7CJH1rTyt0yMam
zjo5mXtILUVbe9+VbS0eFn+kx/aAue0830N38/SlBQvLumXHCIdXH8VA+bCGY9q0cCxANqqbeF4r
6JE51Y3D2oqobjdxSU0PKRC5qj56ceoial5pYsKb3TFVlv5HPOjJmKPhjeAgYpk0vQ9YrLT9KjhJ
aqsMrmIkxsryZAw6tIKzHwhseJpRntGKlwLpoXZkSq+OVF124wVIIdn7BgmBLjwOtIey6qLxZ4yJ
9sWY6mm8wPs0haacoBw5+LdJ43r9EWpslkYH5krglXQcQbChPKOiHJxpaomgx6cvoQ+zHKcUlCyy
/HnNbrMtEdgiwI7oiPtfW2sIfHVkckzYjVAQVtQXho6sK6Z07UVz8AVv4pAv+v2bVp5jIrQBLSe4
3NoqQWdl6OFGI1wnIW+dgobBt3yLmmw5hCcYVjqAJnwxmn3Rpn3M46QA1i3vGbFFEMxbBFxjP/2y
UO7vwusisQrEPcPSQ77wWA4A3MYvAVwH4HR9HJusOpTaR+wUf21YredCwJlO97TOCNmXRO0+82kF
gySsLhzq2U51jeVREWG5hRCHSvdtDmFEbglZ5pYWcBK2u4eNCilxZ3fo90S7RtuW33x1U7fhenVR
xfHDkEZ9v5WcgxlZF1gtO8jWQUWSD+H+DZsZMLnJ6UWmeHoQbk6DBkwBNJER85Bi4UurMm3dNXVo
Qr4YdYoNZjzplgmwwoMJjDBkze9174+aafwp+eAi5D/2EpVwtSpzOGTifWtej9OJzPX/5SCBzC82
Ii6oJVmDJXkVFhC1TPzoew40/QGBBDItGP3OEmLCFGU+smlM+aEfHmk5QVVmvKwM48dsWIUzX0ZF
aG455013613AzOIKHj/qXxJrNhMskFTaxzNgF3yvwmqe740jtBzapoBHwX2fjo3isttfzyOl5/Uv
FNwyvufPXRvclb5IaAiKKaYAtOnCDDz5/tfsSVYV85FhYZmHS/TyNhgDs0bSKHnLcfH38s3/ecoH
6Wnn0rr7NdTW+6//e5Dff49KgQtAykX3JETM1AI3hN9Th0FN3ngLD90DVOZaqeuluX3HATwFROW/
v6h2HXEJ2nPyxuby2DjxAkrXKTMEAL6gQdAySqNLUzGlCkuNTW4pcyRjbBrsJulNa98ITFZhavcv
8fsIth0riLj2/kyZm3NGwyMcM2vndBkiczpHsMw8/fv0CJKyYnywHOAv9j7YSD4R7Z2MeZo6oOBJ
JEy3Sm6Xlv5r9rBauRj0GU8KHR+TsbeJtA7LwF3ykOZTHPr3/B3e6x6zS0EN4M/fB9RaJ3Bm27by
WhHuLdtvyuKIvGk4d2/aSvz1lA8tazouUlP5UBPvNx9Dt39xAvzY4o2i32ceXo4ku18UtWzzge5o
vgigGXwBc2iWA4Yu5v4b/Gez6WFAYAyzziaN+Nys92j/nJaK9qM+997nSl6oWIcnv4Y8LkbJ7cy5
V/Ih7AAtFy86nOHzk9GBeGpjOiXhSqGnYqGFvKURnHBxH7tKjky66qhtVhQMKNnwmrLhGLYgTNwd
wDpT6CmXAbT1oSRZnBfEBlQ1t6datDbWNFUsEOLeJAjgodQSOwBENxli0XwhafSrq7of+HepJ4po
vj05lIp6avnVFUY5CUWBSRZc3cnSdnwMIFVzCkiW1cz9KSaUw0P2elquMOOBckaQs9liURjDPzVW
R9Tj5Tp/s4O5IN6kwAFKOvvv5eQCMrwsDkNWcd79vgglPO+0KzKG48R7WzPIWlYMmEqwhVsfvSxq
J/3QexPgyVP9/uhznCqGCND5WvJEZTopfx+stkOUAzBmhs+ZOzNrqFeZKf5eP41UOTECzuCa59Ug
YfgimeD8fp9TCqV9Wq3UlWPhlnTPKVksQX3pARblN4IFCG5/GP1BMa/eiyxogFVoEw8N8v7uEcvE
lc9Y30tvCcdyqoa9L+D6n4CP5ehb15ydcHeG1c45tC4Ds56QV8opwqdYuREqvSBZ2PPUQqRBWBO8
LIM35J4pFbhDhCfqdWHsOv1zIP885beJ9CyxzqZESZlfxR4y/dmmhd9BWCkTL9A3gjIWgvkzfthL
hvJf56N1RenCwR0lpAgUPAlamRzJ2QxjXv5qQVBBZ7WpzbZR+4mZbtKVDpPvfSQL3VKJ9nIb8O7Z
tPp1Et6UK33dOwQuNVWFtevj4Il4y/yypg547AmAFfMMiJdZBH+Ol6ZKhayeqebS3wHw8BSgjdU7
L2KuaHgDCELm/yDcVmnr55RjVp7s2dGw9dkoCO09KPfKCSW1GTGV+h6KC/pg28Rf4NDcTiG5Tf+K
Y/zYu99UElGaOIFFMOKLabkrbdpVgD5vNwO7w8xh33Fackq4ZvHgDMzy2ljwjnzTAjkeTnSm5t2v
J3l/lz0GiQyP73uLeay3cFPhmMx0i5fURBOyf7N4wXaY36Ahz5iBjjbf8x3b4jeWdDG/mADN5Tc4
uZveRo6yAks5JVtMrla9ON2+YKGaVRnX5ie/piw5JZEohovHj97r4SacWshkz4v0wo3jSju6HrIw
pfE/2Q3Vc7GsSewecWEzqzyllc7oK/pEfBGkZRplXZv5LWz6D1fULc2dlzmdxqdfF/Ilyll3PVPF
uns/seEGvoZgqppuEDfle8CCA2M+uY8cU4y2KjSpuEcZSIEUeFr3QNWyPhgsBEn8jmfWE1288Sx3
U5PGoULFNcKxMrc1vC04q0VxjjqmP5hF3rmmzbhrgBExJ8NkdUtwYJlq6nqfFRWr8fA+INSBTdAr
ocXxuUI5+KVlrmc0Sf58tPx0oKeWQ3xgBkMwg1X3j7JypukhUK9277K2BfyJMFw6sxqmljDbWwh7
IYQyUngBs5X35t7/fHlzcP2tVGIuH5jGCfahUDtZuB/rCXKYESkHB373KzTiZ27WFecAVtKfL/Wp
ScNqglIEfc6nZMW/gTnW/9ZwmEAuRgmp5L/nCJyptt32gKjFFziuZnYjJGNeKlqGvOFWoJGDwt97
cPzzvXwsIRhiOlUhKMARNFOPee5+vJdkBGGpWXp3MV214AkvDJOPK/gsHmZTpM5/G+d/XhBGC4UD
yIMuxcX4U10RdJTtVOCcb/u5YaMAvBzrY7iUhLlfK/vPD/jG/f2fF2uekNotBEoHxqZDO+rTBYEX
ibTRaDb/ihgT2khMoiXwsLk7zAIg1qHoMB28GSZvKXaoHpl47klCg4W9IfvRX+7o40znjjhKRTGb
VxijD0mr7uOYL/ikTOGCmnT1vqigRZk1jmV2QlzPIxA4/SETw8LKxArK7Igo45gbKTqvN8DnnpP9
AfFTo2M3E1qWLaG+59dZH4lzlS8e50nEs9/6WfjLmzD754f4/Bp5cQKSArw2SrIOPNiPz8C+22t3
tsYrOIcmMq1viVCnfOzCUVUbxMV/fj3f5kWa/wLY+R+vF85kI8Buh6tf296cZr0xyCayGo+DPP2P
Smu+TcnfgebLwsCJSPwjHKArRCUawhbbjcmCSZLN20ABnnXRoGLLI//5AT/GH+qzxlhJsALf+b6f
65nwrudcrljNho0lMa8NoXp6T4FkwfxtCf7zUry6iLZXJDjpI1LxcSwhwgD+S4P09D0VGX2qI8wj
APd8+fNTfeqt8ekgNGKa8Ywi5wAi68drNbbOkmLu4u92QZn617Jyg9KkitKrzXESNHiDTB+agm64
AQ/HKXBTkYqqrca0NXyALUMQ/Mt9vUNEfosL1DAZAjy4kAghtEWf25i2Tb8ozDN1IleISGqPyJFB
SQxQv4f2JwbbNNphOIMaVDEqsSun2A2cL+3U52QRQIPSLVrmVKQuXEFNxL6uEz9N29OFnMVvrxIU
6BzgkIlLK+wbdLia45ksXNH0eySiVldv7dYOFKbwEupedeHNTusF1/F7n7EMOCR5XzDDcPr5skQM
OwbKM4xB7lCrKYCQnHIACiF+VFbRMUV+JU6wHsxyLN/THU4OEZtY8BZe349A5dtoTlntEhM4spr0
ZEIwgUQbcDDnl8YdGG5Sv2AIrzxVmSQT9wCzK8Gqod6zsdE3NZ4VStfOummUjBu8oruwApz871IM
rvLcxq8E620J0fGbGF8g/ya5CPuRihdnnjJw0UttuWRdctoZz2y6KIgjV1AfOOfRZ6iK6sEjHY+9
q2DRseiORWBbpkgBHJ/67/J+PoynRXn9LiuHmnIwlSF8gmrUDzUeRgihtemEqGkPt993r2OsTcJp
n/aB8Pt7JHvHtb2nD2I6beSmthtctVrR3LiHzBuIdMc8B+ZwyGTvOEDvHZLhnwtHYhWd+cE8uU+O
Py86uqKcl3Q3TRxDSNwXjbJsTugEtBl9Qdg6vbtvAOYG0Q6CroHZ2hYVEzypmO4+rD6BFcJFGSut
kEiD355zyo8jSb82z2x1IpClnl4Cuy6XbJcIDgIw08Kmll8bKkLWsDE+Z2Rpv2JkT58+DS6imv3E
0G/gDQ9k92/5HwV5k78u0Er58j41qrcstcG5kaOkjEHqdJtR2gHgUGmwntyGW5buZiqtMb5nc0HP
vWtiqzrUuZ/6G4DZ052PDluBWvuUnORi9E4ReVuPtZzHUyos7W0IRXc7YwWNeKeubGrZo7xPmNSn
AnMs/M2Fm70Usqu+pjBTd3PsJMbl2dMnHMIpdbmAUJGuempLliO0f7yOprzbhSLLeLs2thlFOMPf
bPPhy4ovE0ZVvaf3+H57FTM2qL9n3XDnOqI7l8JKMWdVeu8rSuMAZNLTsR2wSYmn6CbsMhSE8y5/
zVWfoAqKPfMi8Nb1k7g/i1a3PiwJat2bpvMFHx3h+i2KJjxMfOQRCmP2Iud2OAGPkbz2cVkZU81q
3aBC6B+ywm7vOkHPAJsAGyokIj3pAxTM6LmyYLHANKzvsRbL9zYCgGfCjtG0ai3LuxCUDw9Sq+aH
KsLkhqJmDo5Ke/GrQwuKc5bTObcjxkr5oVsaa++oWt+qUVAIIRTskHxFVhG6B+LWNWydJIwRYv+a
j26MTwNA3e/KFYWzb4dOc/yCyLhsIPhEPyLt4zKB1I88q2NgEjvh6OJmHr2S81vd4n4Cnh879qx9
tgvVIdwp7HMV4FJF7PRNbzcdp7OZNPsSl/bxSFUemwbYs+4uIvq9OtPkYdq0RpA8NXjHb1PXTz96
C6FUVIrXZ6wHEPqKkw5YI5QfZm5W4bgOkksOu26dyvksGNI+3dhOl18tTkgg5qi3HTGx9c5EZFfd
GXq18uB2g4sCI6RRKtCP/oQN25AkV8Jh+YwKbyhKnna+SWeUPnb+0np7EermqssE8qzw9w+FTds9
VZuhBJtR4lKR+t3GGjzxTMccfplb4b5AAQN6a61vZqcpb1QG3BqRQ50+9NnSf5Vzh0ZDP6MfljgS
Uf6C+6MTHFELZOFhhLCFMj5dx67KKmyOxuIZdY0VxQG7fmxapPa6bnRuYpobx86V0RZmV4JRTSOe
VYQEaUEfAtYAhWAumuhNMiAwDccovQgwboHq4ZTxs7RItnYI5ZFH+YXqr4MpKA8E+gDBmXwNT7XT
Ztfgh8CcTJl8cNumOxkHZFUKcPbP0kseJhLLh7VHGvwE0vSyKfoaeQ8G5CTTIcoFpKfLnZbIs26k
6Okkl3hrQRkYjxhkdCc9+TFeXqGKH+JGxy/e3GF/BQ3mBYvY9cfABN8ha+deCgAPSEEE7q6fe31H
3otVopGhtaQqn1YbMVqvchIQY5S5rzIERtjLZiKSXSCBzq5dBqchDaNtp5ripPQH+QDmzOP+R/fM
sRvvUASe+ka9sL+Om0yeOksV39W1XM9TVfT7OSTkcjyv8ysA7PpMDmK6blAKuZdRJL57CEkgY9Av
45XAOWQPpnP64nh6OIeJOx0RY0C+px2MqVlQix3HdpCflGPi42rJ5CKBxn2zulH2EFHS+davkb5n
w09PWWzh5epYGmxVkB+qOPEv6LyDs9d1XGH/vjTIS4CRO6yp1V6XtAauU9QG+y2IFfsg0Zr81mlk
Mjj0r+uFjMVwDoAKEolVt/cpfOOamF3Pey8sMcsz1LIR5WrcFVOPjoG0Xq3EBRt3sfhizePtYizT
o104UGqPLkofhrbe29gCIvJcxV1yMVldek31p7qyxNI8Vlo+8zcA5XXuPCpESncFIrNXc1wAC0VS
I8fKuHOfBisZJsj2k30JBGl4yN1x7E8yt/IEKg0OorBJK7Gft+smPquzqNvRXxbwk+jD7yJkC8NN
sWqEDmsvaa6QLbGd88XqQ8Y6sCctL/p4pAHlwBWfjqhU1F+8WVg3YYO/4hYF3azdZ3EnEcfPx3pP
K3rJzuu8bPOdJRsfpGaSONZJiIz3eotLt0RH16QeyIv3M+Y6JaPWTml5VlIrkAiqh2QuUAqGZLyk
igPByhuc9H4K13bZtnYVGMHkxNlBNcvLc02BQD/6OadSuIWW7LRxJbDTBrjT6agho/vubDfF/eot
iYub3tzb8XDmEuzsI8IP43LSV0uD+syIWv1djKsHmjFuWkEml1aSIohgiXi+yz3QPGhtiOqmXRws
6CYOwHi2hL1rX0B9ntEFkfQXLsOKcLoDuLfuWipuZ4WrIbM5YXmmLSTRii/VYgUxAlhj3di4FVE/
qkuDHutcv/6itSgijWg2tl0uhX+EJqDV0naFPb2gQC0M4fGizOgab9CFxiMABZEefnG90JBC/6M8
RQfdb/fp5E+XZU75dlfM+XzqpcgD7QJs20JKdQVytWUqO9qkg2+YshNd+UC7+sry4zlEfCAR8NaR
Z6BESC3x0eks+Tqi0L/zZLdgBYbegofkY+YO0D+CObPaLZgBIHITvP/gdrFEG5KYDdGSowtDw4Vf
aG0rn/PvBKE+CvYZ+uUbP+3x0diXdYh22r5z59b3Lx1rDIYHmsx1clr0kXhOx/FpxS0VK/ruKTWq
/7jrTfUd8kbFPokS7PvYPGyCRCBpy4XrOQ421ZWEvnXAaQEnt76DUxwCH8XntPbrO9lUwU5KtDdR
8BLE11Ej8oC87QHbU9qLKWprdD4je+sgY9fvVjYbcR2rzLsLATbJXT5Sg2I+MGE24PSmV6ftypuu
b1S0V2GYXih87+6GXul0P8zpmBypZqfhxsIs81i3BarvTV9BpE58Tse2s8dfsj0vsWy7dMtZnLsd
zdQ2VTTVY45FCBAl4zMU2OFknV0XSdqQTXhnxyPCYJ0TtFfgGicglRJPiVhNcFORNSy2qJ5CQIud
GpVUbEqa4agCo4y/UHy/WxOZv0Kcx/cORu24kyzKCWWLEg+0wWXzz4MSt4KC/IJbSG7ZdXJoXKie
IEqcPRZ56jxREZwPgInik9aO60PYhcW1VSCVikpU9tVu6oeqAKGG3lVzCN2k+AZ5Gxq5j/bsN6RR
/h9357LcOJKl6Veh1aa7zZoqAiAI0my6zIIXXUKXUEqKyMjc0EARSYIXAMSFJDg2ZrOZh+h1r2ox
u172Lt9knmQ+BwkVHWJICsE7g5bIsrKMkNLhcD9+/Fz+85/wY6Ib1IvDizppUnmY1D/2A52PHtWI
vLtrSrnrOs3ecEs+Llea+zgdG9av0/5I+zrVjNXVkoxy1wwW/oVBKPsLSQF9KnQatFMGLV+vKWiD
NALEwUoIYf2xPhVOeurNxa291qOBvxQtymcNlwQtQW6/cQG5v+t3otBdx+TANj5BTGs10TrGDD3S
blTdiXk9CyJ9MB6PIU/QZ8yhPZlZ42ZnyrgdwnLIBGRW5sW8kehWFxd+OYPni+v7I4wu8c8BXhvU
AYFh1H7l4l2FNPSicOy8Gk8b3TiYVM/dhal/FniGU22znCZ0MqsGn0x65AySZTPgesDzhAm9D0qL
DrPGFSnF8DJIAbu0wxEmzdU6SoLBVI/Xbici/Llsu8vZ+jGOU84KhxI/LQmIrg6XZNOWNCBaQo48
WcKzvViMgHK56w3GPHBWB8Y4iv7m1ji+hGsmxJfFHKH5TH9RNXtVOAaAvECT8QUG6tkvFl0MOtPI
oOdAjbakN8nK0u7J+jVhEAfqRINNOI5nZyuMqo9oP2/VW1NJT4vZNcQYbdAlVf/GGK+gD0qoVaMK
bF4zg14YULfXBimDENG9aT6e1GHLHS0bpHioVJtMMdLCnnBjYTlKFy4sJrQw7W++elHiTT/p9L2L
ungV0EC0EV4fzo9QS0Yz+NRooerVPzUSwTgx1RauYc+As1a9zrIKfQVt/UJvuq5dT2Ei9lsdvO01
XS2SzZhuuR2LC9dMu2PyapAPJ6DM62nXW6b0jb1Mm31COp0owQELbqnxN2CyWgM/byWnYRIs3K+j
0ZReR90VR4X0DlVChhe2l7RibNDIBlvNu0jGSXX+W7SI1kuzNwaXNYdnaEEOEJp9nZzQWQCAK/Yo
ba5Xa5PbSQJpgPkFcrHITSYgrMlNQAYW8vnOvNqyaqxjBDtalyYna/OrGZr6+H4bRK4GIhESw3BE
yJYWkevgEgZYASkAxyCyKJzDjTUc1fu1deMMvPeG87aAfMz9JQlWcDm1vSYBuCqebX+yanBFoI7j
L8mYgELzKsagXN/Qea2W1iEXipLF9GxD1o3d4sqjXH1gNBNvCQXHLE5S7xKuCZout6Ho1eH0AIxj
zPv3UDIEbqPXAEDrGh9rSbJI4Swz3BgbB99hRBe6ALI3Hfig352CjrrWAZlhugctNGZKkT6VqPUz
N7boHB0QHV4S4XU7QL2S2areG3nrujvrBSuQQC1iB3Tgu9pg+jVhw5o1+mTnlv0WZP9afdGq96x0
Y0CIpIfzL0EzmX2ugvqhANinKI72UJydHiiY+bDmTbGyQOVD0NDzGxFsbssQ/My6vYH+6CcKmei9
NAH9/xG68+WtCWr3nPi0e+XXYGKb6o3keqKl6bwXGHNAZMsWCeqgOruf0P3AulhgwlltStrTOqW3
dFg5gzAAdOW6Gaxol1xbTocBzDRTVCssKLS+btaTbmxs0rvIra7WGAjVWQ8LFA+xPwlM8yxs1ON5
F0qM9aC66a9T+tiNVgvtrjl14eBbuR5UHvC+UbU+WeIaeJvqEm8kpINMD3MijM6TsTldDuGCEBEX
LGrdo/3peHRK/diyXz2dJ1oT0BDFvR5E+HSm6dXTWnSuRb71ywxGLAKWVl8f+R0CilT3w6aVRjfz
ZgPGHb1mJvFXIBmC1DAMQP91wJosYItLNB28E8GtmxGeN9XhUMivr9ckAtfQq9Nn2ILy+yPV0RCG
AAin6APMXzAHUqKnCa3BoBMjVVaNx2fUU7Ax1npUbRtg/s4XwWwx6SQEzAZ0cwyRjX7rp6Rag+pn
DAl+Ay6C25TN7tZbfarAJ2A+HAiEMQqmk2B0VUUNR7/iXK7GP1mTOY15IvBV7jkWTONjWLdMd4CK
NNIzY1mf3Pkro38NfHM0HIUaK99cbdbA6Pp0JZpuNu66Hbi11efm2kxuVzS/4xMoryNrbc19tKk1
p4iCrhR3GuFDi5J/f3WhEbRwuzDMuz+vDBqRdMxpVD/3aCUKbDI07xd9CK9o61X72ggjGoZY4CPh
2t9QORDBuEBdFlSMFKnBGZlES4rNZnRYoJAf5omLUSMENRfRCoQmf/3Vmum2ZgKygTfcCTwr1U/J
XJH/rRkUPEIARmMgYjTUYcC5E1iim8UoWmAUeGl0bSRBcjXStWWzWzNHgXUKQCN4WEFSBBo69vhK
UArWr/VwDBvhHAP806IqLN6oWW96bWzq1G03pv0WMJnpAtZzLvQJiDDCJbebORGA9qYRBA0oMwD+
dY3a3O1tFvBYtiFUiy6As8yD7tIIfltFYwjq+7TtXcVm+ouFtlhermOPfk+zxbJ5F5mQiPM601zg
ELhEgWj1dW3Q1eASqqipBXypL7qDav3WZRWK3kE6c6cf19UgugVDCD+f29RtqnXoguRFFmxIrhnR
GM9a1d20m6zSSQTxQDPu95IxjXrRv6Exu5xoOmRhMa0Sv1T744B+iXEECRYAE1hRZsFc+8VtgcRo
zwGI3NCuIIJWdWXSgHrTggoP7saaOe/Ntcn4YWquw1WHexOrDvu8OzbCRVOsW+PTylgRhjZ0v3/T
pCPF1wXoD0hYktkvRjT3v4YxXbDHrkfsEaQnAK7REpGfhb/QIxCylmm0pl0Hlsd1mFB2FBF3+dUb
JdWLcMKh7tLk0PoUJ7H/MTYX1KCE1vSKuIB1Xu3Xml+IGLs0M/NGjUGgb4weTYeiu2WY6hfTyI/1
zmTZFN3iIGAD0uMR4rGiqHkeGWOvQXfxKobT3G2tzzxTX87uqOJ16Ry3odYeUa93FgbdxzBftEuP
VgJgFlfa13E/XX9t9WPIe+AuoqQTBgg4gPq/RWAeu3WzHn9uYu6fabTyGNBpb/q1xn9iwtnEwlGK
8JVaoOb1GvDBWQANZXvdTGyA0/FtkNTSfrsZ+zWNc7C5hRJnikWj1edn3AcQ2SXNyOg2LUAz/NdX
q4Ue/jwh2EFzQhyVhQ9XDrz6mv+l2pzBijE26vNOnaj+RRB4Gik6EKBTw3hME6L/YW8aEA8KB1xQ
sE91yc1TXfUVj9afB3dhPfLr5qd4Ml6g5SNYUsFMhQvqsgEvrNPJfEGugUSo/wmqSlFIudKpIYE7
yq+t4/FFLRnT/ugCgHkaf+6765X5aHp1f3pOS8t5DN1cPaxB7t1cmnUaRXOwQdmQawO3AQ2f26h1
AQRqG8zGZi11O3TnDGvriyRdE8WEk2ptntYhH23+Cg9kjFJZBFMILNBj5rgGDdrSAz/RraYNCNkX
Cyj5lsCkMeNBe6XUaHNogNfXIVqkCZXv1BbV1Iq6JFoBEPaiYJVO6U9NZ8gpKKZg1BfgdmRwQRpk
NBltaouflkaTNomnrrFuhOEX6K76y0mXBDGUaqeUMtGE8WYy8en3AJctRMZarxYYSbQY0ARuCYck
owRu2lnBg8INuKHJ+2IJBSNecatDxFp8Sb1Be84ZbdXXS2vxc1IdbXSTTiHNKT8Do2811pfVOMJh
vpykUR/SzDWMxdby9OX0nJwhJ2sIAqRG6lBU8pKAFQX/+wgJQmXNmL6ZnkNzE5HQWG4xLobphSTK
I2tcT4CkLWtrGoGPaX63il6ZgJzeFhMAKEDxbosEMDB0QQKwPwHXTKmNovHacLqdwHyLPJlPWzMk
ruqTF9tmSr+LueHM8W/suRMVWzfAXf/UueFvD/6c/734K9fuYwj38m9x8bfEbJ5G+r4eELsPEXQL
vYyK4afECdM7J0pm8VNbBPHTW856/OC/75fyfguHB9qRQDykgfNvf3n0AXOJGYywpPd5HkRZhtRU
IptRNt2XBpjRNSNOhoysGScAYSwNaMNfKgj1aPf31WbzJMPJ6KJKk1fsrcm3vvrlD9ou38u/89Kc
nSdSDA0JLfvRGtAUXPbdU/h2s3Vi6mZNpMvxncRzbEsgapVKLUFVs04oaKb0EhTY9pH3v1E/ERwf
4JaO7dsbKLBS3661TvB9qDw10cX7Mm/VTgygEmB96lvBQC6OS/RLH3d23dI1Nh35F09B8hvaCfgV
oGO4avnPj2sFNDHlUttfP2nW6dFBDfxO8AtSYNJuBxQU1Q3bJahRGndcayCq9kstgW6cgMACg7X7
wqIYNGsngHih19B2a3R8d4COnVRqDWAy0ilO46HLQ/YUlIF1QqCvJRCs2x9vX3hM92DZk1A1hJKH
WOhpnwtHQVwCDUtvgmXbSsrRHQW9rEbU6ycAERsmND6F/W+eZMJh1LXtt7M2x6UGMpKvUmfAwNCp
URlFH6Gn/d2/EFvclDglHAO6Q4nn6M5AYyuR245XT5b09xjA5gn1zYIC4flViFigIfRjlX1NtMcp
tf+azl1YN/hKa7u/GLr7+980Twj7gUyhTVz2HN09UP4asE5orcchz49AQQzwg7AVdGDYu2vi6NSA
qGMoJQVVDbs3e2oMtb//pnECJQaP6GYmnu2rjugOzN3T9ysAeLVPiOVReaWhS6Svb5xA/kDBSG2n
/bZ+5xF9vVnWAqjjCeHmQb4jfzrEkCTAaGMHWjB7ju7g73zy9++7Zp7g/LYosChc/C1OgwkTUq0l
emfyHN22i46QpU58A95Py2jh5O3cwMK5bzVOGlm1FIRI2XN05160qiy1BFUITg2q7yCiK4h+C7u/
IXqi7r59e8aO6NRDA1Ty44n60QwRL5+WqtlTuPQaNShjsQwbjd0ROLpLbxeVfP/xrxraCZF3CgH1
w7aPYMCl2MvSRBUdonZEAsC0SgpAtUF0F9dPeLfbp3gKsPwo1zP13Ow5Osvf3M7o/RLQQsZbNeok
WYjtIyuCZh3L0IQe2Whtl2gbdzwiORCViKWUINc/IW540/IlQLFIFhBmgHgEaWT2HJ0eoHi65BoQ
C2sZhoA4sL/7Hw+YF++YM8I/x6YBWmUNPzw/FBvlgHAHbx/54wkEQzxNjLy1MwCPzgKgZWvJnScP
AFdSiyJ4xHp/57F+hQUoWHy3a3N0Jx+lVfbjCYPrOiXNIoK2//HNxgmsBKi8XO0d3ZmHX7rsx9dO
4B9GwEW7evEU7R/tpCZuRuqGj+3ka4J/vZTSb8L5D59fI//2otNP8B/XD34KxD97jk/6m2UFoIrW
h28WrU8mKHsKEkASSHjFmEDHJwHNssofw4Z4F/nPvbDevgowCXxg+GpW7gF/R/77DebRE4QCvMps
mIEnXCc6hLH41i/kKILnP98hCETvDE1wpT51p8h+VaAptm/fognEn/8mgSsyM3/vh/8D+3Lvj9Lv
brErez/NfYT9d+3W4/lMD35D/pfnrhPa4eM47WWoh91XCcDMv/3lw2xge669DwNBRv8xjWdwkSdt
8eKo3tCnC2o+kFhAjMHSoyZRHMpz1bDbyw7bdiBPS+b5QFmnFA5F6WH9iIWt2N6wcu6EGwfMmutJ
SyJuntJvcWZ2mET5QNnkOWClh4VSzi6staFgul3Hm9vhNJ+gmK7ACpWd7kXIMnjDfKBsWAUC16Ov
ZeFwWPCnlJ1tZ+M8jmU5Fu5C2WFPXa+4CBbmVulh7dB3KheRGFuSM3FzlB48tL1HJx9H7FtTwYk+
cwehPYvtcH/gloKdOwO650VOKo2LCVV2Gc6ccG578rAq1iF0HHl1Rfi57GQ7oQ/iT9JkGUF62XHP
Ew+dIy0CiJHy8714fKYcYHRXMG5sz+TZilBq2VX46NCyWh5WxzctPaztVa7t1JEAn1kvrrIjX9nx
siANogNA6WHdeJwUTRMszfIj38/8pT0tTlnBGl+56PXY8aLYceV1ritQ71fJ2pkPfMhe8iUQ6lKr
K1Dx13CjsybSuKYCtXbte/ajLw+r4IhcC90ujSqAG2UF7saJx0747JbTRFy09Nh+uLLlQ63iar71
ixc+XD7lZ3vrU9E0smf5SJmciaRu2WW487nl5INHWqz8uOJEO8WBNQUCfJ9pzZAap3ySYi10FV7H
fWDLSkLXFJzk+6WNQxdKljCpx3z2BwsA3uTR3a+coXx50MxBxbBuvNmeunywbIVVXHmfpyFLLBmX
uor7Y9cn85KOzkNfdhvrCmTuC8bVI3LXoWuntCamghOIRuaCckahLNAqvJp7JxwUzralQEJwPJyK
/xvGi3ylkktTo5jjMWM/OsOip6eJRFW+Ae8/OJfUEy2l1QYiQ6/SVvmhf/8/Qv0fcs3AYIK0BGyi
wQ1c0wVr6muvOxRaespTPw84yQU43//z3V2SHXbDxJXMg1XZUH+K0FrH9uyhZKcIqE3ZO/QMn+6Z
n6/icr52YOCRBDVLh5ad7z06OK7cEoIMnSwYdu0uEocAcb4UmQiIDFTZN73SvziLfb7/HHeYHkGF
yoe5E6Kf8+lms7dqAjz7zflHezmWl6KmHSJug4FTUHTbpPpLV/h2/B93gOnwB31t2QO8P//d+d//
q57YvzyyL70r/0n+ly8tcdseC6Mg3yyxeyrMrk4aFIKwpoqjbm/sCjR/biDNV6TYvilrbxS1C+Ju
+SjZIgh+4dKDRqHtyF6DisVlrot8ctlcVRieH/1wWFgCFfbEZbKy3ViarUB8lV3ZK4csjawyARuU
H/cT/lg+Sra0Ar5adrI/Ucsc5sNko7ZUeDZ2MnQrH0K7aGTWFMRW7mnYKKt0AWQouxC7C0nMudKb
u6EdO6jq7ahiXXRRb1D2JT87UVxp256UU9FNBYvyizMveHwqUjU3fgWh+6eoUgxdYKeWX40zERGp
3CcDyIVRnI/SUazDFqTg0Dwk3uCQ0Q2MJstyl/+KD4Okcp1EkkTuRlewRv/zrnffu/vS6/6vihAe
MhqVZ/JvCUAvlTyi94PAddbrry7cocv6j3EgwBbhwObX/0sOBDaEx4F7JS/vP2KDvfI7R5G7/61o
iUKmXpS+3Se/0S744KG7H0UAIh9ney2IAglZU33nuFFBv4KELTdiLwn9QArubCEapaZ5Q+RzfNDE
z3zUUmN/EOgFe1ZYB1yHkgtx7yeH50wJksCaltm2T+IkyDNuwOlCWwrA/tR5NlERzy/37xONW8yF
UTH4Qh0NmDEQhXWabcAASxua4pck/yAxeauDhczYBUFs0L6ortNSp05DZHjC6cyi4EVtMhTuI7Z7
8cq3qIBEn4oOzKZJ4wPgogped+1EPvSh9lzeKpS42TKpzWjUNMqSIejQVLzMHo1DZ5CPJPSD6IAk
/qGbDWBPGgYJCKQsd+/YrSd3uPKN1EwTDi+YBWg3TOwc7D2cQ6++9sfdUnoWJXjLLbW3Vs9uof35
//d5yc7M3Ui6VYWlSs+X2K7cFe4WUXnxTVF5463Vm1Xu7dnSBnSWD5aJ5bPLcG9l3zj0WcIRntsz
6T58fht+/8DnvjcU6mh/whkQu+xi3LDAoT1KpBln1d1lR74loDmXhxX44ZeH3RfYHjeDiOH8MWah
MIbKHrdjBGyOCEBKu6DgBH3wRnhO+V6Kw/PMKkn+cd++8ey0RasfZGZ/WE3FuOR6pbCFriBP007C
xBu6+3M1FAzbGdvD/TFVJCDvnCAZzLAvSIuBWah0YFqTAvf1l+7BN25eF4rAR0IWvOb19ymQwA5w
5NCXY1yvO53bgr2XIr6Q2/tw+u3vgflSMP2Ny/OUDsh8MO9pjaT3vGTbvfU9duBUvjjhULqOX7SG
3zhyd+KCJooliRf8bC+r89cXvDdKgzgfRmiSxkum+xsn21twD/vovVnljO7rjqRTGgp0Si9041Ae
VkX2uhePXT+Q1bWl4HQ+cOzP7HkhFirKS8pu35k9kA+hKA8uPei4cA08d3q//3p5LghwK5Wfa+f3
/4ydyvCfLpa+G0qnTlNxeV06XipJ74FIyPevxZU7KFoF2vNY0DvGxbOk/Ui+quI4A17I//j+bCrz
LayC6NtZVsyuybeP7Aj7Nx9rO2EF+gHsrB/Hsji86G6+UbGBZbRXkg6GPTWf/fvXl2ELgyo4xddc
pI8FiICKgPq1naB9XbmKBZI4FcsgRi6GsDQV19y1vxH6FyxDPs1M1kQ31LJifONi4ufDZKOquDKy
UeWbSFNRdrJVw1V6yUd2Is36efTx+xXQ3e9/T+i6I5n7UGzl73n/CbnDM5HROVmn27J7d++kj2Nn
Nitk+moKZrwL9D4L+usqiiTuBSpQhvxCZlF+me8F8MeuXDl+AYkp+LFKLzZ44mJAXQWQ4T4pYAOI
LZaf7YMve2m64ForvQS//4dfgdb8979n4Krb8Pf/6z26cmJENxSsNVlPtxA7B1dY/gMebG9TVNC6
CmzD59GzA66iLoU4wZQ6zsqpHUlmka6ixoOaXLdg0+tKAqTEYUh9SiYBTJTld+/XZz4I3RIUDOvO
B/ZgJV2tugpsylaHPj/fKoo82m5YecCYkxBQJMjKL8eHQepIe0f7HaC9NfrD07aMxNWBJGLxqv1x
cVgSXq0/YyD2YKrcfB3J+uN2Qhe+5p8wJP7biPgCgB8ZzKZAD32gNmVguxN5YFPBiQ7BVsnGuAIH
DRjYaGYPnWicz1B4Dypqaa5TWxTuS8OqmPA4KW6aApOiTSRf1peGgrkSoB74Q3nPVBgU96FbuQK/
JwWFVMRuAELJuRcVFgppy1HlUvzf/Ye7fXGgzUP+x/c7ZRfwhnhOwczUAJeXtpMZWd46aLrLj/rR
DmTVQI+T8qNepuEo3RTVGfd9+aG3AKdLvxDqhrK8/Nhb2+rA2AoE4xIo/HT8fEkUnOsrW84OUTJV
fi2oKLP9Z0dEMCyXdfio4CNVW5BlFT4CIcOhu5TjFpBaKZgxIc60eKZVJIVunECOWGiWgq27BT0B
Y8RBhK9oZ1Z2A2/hHngmyCrISW4hwHKDgOxYlM8yu/5fBGO9MUx9T7GrHaA2pJE1BdLxMLbdIhRc
1xWc6wd74j5faRyn/BPef0092C7Rw3ycrY2lYsaEFoRZWJQO2ujl73r/nD9vBs6B5VBBH/HFdWKQ
Qfkcs/VQoeo+AZj1l5WLGGhGUPlrpUcG2I+T3cncf50GtbiCDdi98DLx7GiMN//XSv6v7qGXwvqo
wIa4D0BZzNJD+gasqArb59odDimi7tlRvL9o27K9b+sztMibqAF2q3Y/dqdgUD1W7elft6xR+y8l
FgAUVUE0VSTOUpsNCt3Z//vf/x5NxZ/OwpQUIDM4J4s9t/Ndk/QhMEx6hSqIyjy4IEuqV6KEYv8L
LThwDUEnW/aiICQ/tae5uEd/7bq2n+IvuZWfQCrZUvQRgnWoxxW8tOtPhz4L+GBPcSNdGe4Hwz2w
5Vc378cFOAAACAbqtxWD7EXIfgzM9kOYDCSvT4F5SAGHC/YzSwa07XBAJiOXxEwv5394/0UCVDBx
ZzJYUIUhIGYLglc6qyoIGARUhrJfkKvS0CoctY6dUst2SHOruFY7BelQgQvo+nPSAHJ1j4pLLB/3
MBBOhRcB70GRTkEF1xH47iFsBImcMVORuT6nEFgK2mcc42UvhY/IcWH/NBXg/Gs7FAmiIpxBBVRS
cM5EIgssWR/ai5UvbzQ9buFjjH1RUyDdhrqKUtItccWlG8dRpk1vnKUraxAVJuf2LVfJo+zRZ11Z
ysrKA8RV7tAeZtN/8AeUWeXqP7sLVPDPPuCzbNeng1z60SFlqD+v9du7e9+41duF+uJCFwqfiOC9
EdDnrVZ45vKqAJO1BSYpGle+uOHIPajkqZHN1/P91+nn+xffoCCc2IaFr4Bk1EWr77Li1aF8hShX
PlAmUipM0Htbtop00VSp7GQJYMSVHiWY5MET+RirAEFtpRMTJh7//veZM0/zGYtVMdUAafiAa5s3
yEX5ZIFVxNK2H7C9BSr/fAo9yKPzL/sfIbjtX3WafpzlL6rr/pS5zUNVwyqoDckE/ObPpgfiGg3R
pqjZbNHSQqs3m1Q+vxpa+XH7vi1y/hPmtMORUHlyAk9FMKhN8qDA16uC+KYd2hsZ+aIC3dYhpC0F
V1TEbTr+zC9WTqgIV/Ye8SXkClTRT6rszXWK4/M4FmUvhRoKFZilU3s2FdH3Q2ab9Wqg5/VioLME
4IAUgdCUpCOI+hFxlkRDe7G6/Y1Wpkj+ED6Rrm9NNIgpu4u3TpjkowibIOu6V3bQz2FSnGzWwrbs
uF8AA28g6ZM2jjr7/AO+Ze3+uGvgECvFn/BS2HIPwtdjz31pc1RYmG2aEBTDhQocnHuhbv2DDpQK
REPHF17nP186cBZ4o385pMhUeIMZcEJQJWEiC0V86D0qKNM7vp/bZJKXYipIAZ66Ezc/wkIHqciW
n0ILLYjNhjuyk4yq130Mn8N4iMqX1qK7uxDe8/QZTOhFCs43qv/d+BmSRWy2uBmfKJEESmsobYqK
i4EApJQ5fU6nk3x34f25AwX4TkKzb7h+7BIEmOV/J30EtEnlN+bShboU1zofKbviVJQddMYh+XBi
97vPkV+gYOY3zqrSsWcH+J9VkGLfuIX6MBVFxV9sj2po2ZxQESO5oQ5PHlXFmRUL/KtDtlbuzwQ/
db6X3zInXjcvb934kdjWwcsFMicFL7ADkmniEw5UG7cUxKVuWRh5zVsKhJpLKhrbs8MgJhXsNdtw
0bkzIynzr5UPEUHZiCq9baRZnFjSYiTiO4k3luwUOLbKb8qDP8U2lVZNV2FKPACtk2erAhb5kNCT
oTBZBZL5M9vrbiPvp0kMYiVfV6F6ofzK//j+w/XMyNRfT/2/fmQ7AqMmsjb5oc0nKuZtEmS0LEi9
TEjya4ANVHRJ+ey5e/bJNc08wsqnBMgN9uJBM84SMIea6FhOFAyau9f5JX6g43OAKK+s47P/NUJ8
XuJr+mOonA6x9P2xX7kVbBGPeuoxmk/gJfaZM8cneySdTRUY0rskKgBqdRWIo4ff/4vixtTZP5Jw
MOZ//JYq2ZeX3h9L8XWATjHflmyvduLL7v0jJvJKj9b9rzkO6T/E4/gn/MoDJJJ/vq88xFl5ZF+5
fwDy4yz3Uxa/8TjDyfzb/wcAAP//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110435</xdr:colOff>
      <xdr:row>2</xdr:row>
      <xdr:rowOff>5419</xdr:rowOff>
    </xdr:from>
    <xdr:to>
      <xdr:col>16</xdr:col>
      <xdr:colOff>22087</xdr:colOff>
      <xdr:row>33</xdr:row>
      <xdr:rowOff>96982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92F8A39-D85C-C360-CAAC-7895EEE9EE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30975" y="637879"/>
              <a:ext cx="7424972" cy="576084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528917</xdr:colOff>
      <xdr:row>14</xdr:row>
      <xdr:rowOff>141887</xdr:rowOff>
    </xdr:from>
    <xdr:to>
      <xdr:col>11</xdr:col>
      <xdr:colOff>17929</xdr:colOff>
      <xdr:row>22</xdr:row>
      <xdr:rowOff>53788</xdr:rowOff>
    </xdr:to>
    <xdr:sp macro="" textlink="">
      <xdr:nvSpPr>
        <xdr:cNvPr id="3" name="Oval 2">
          <a:extLst>
            <a:ext uri="{FF2B5EF4-FFF2-40B4-BE49-F238E27FC236}">
              <a16:creationId xmlns:a16="http://schemas.microsoft.com/office/drawing/2014/main" id="{4B476CCB-54DC-44B9-BC0C-D83B3B947EDE}"/>
            </a:ext>
          </a:extLst>
        </xdr:cNvPr>
        <xdr:cNvSpPr/>
      </xdr:nvSpPr>
      <xdr:spPr>
        <a:xfrm>
          <a:off x="7485529" y="2920946"/>
          <a:ext cx="1317812" cy="1346254"/>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121920</xdr:colOff>
      <xdr:row>2</xdr:row>
      <xdr:rowOff>3810</xdr:rowOff>
    </xdr:from>
    <xdr:to>
      <xdr:col>15</xdr:col>
      <xdr:colOff>289560</xdr:colOff>
      <xdr:row>24</xdr:row>
      <xdr:rowOff>99060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CE224DE-7936-D834-7CD6-635669FA46E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33800" y="636270"/>
              <a:ext cx="7482840" cy="411861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186266</xdr:colOff>
      <xdr:row>2</xdr:row>
      <xdr:rowOff>16932</xdr:rowOff>
    </xdr:from>
    <xdr:to>
      <xdr:col>19</xdr:col>
      <xdr:colOff>163286</xdr:colOff>
      <xdr:row>31</xdr:row>
      <xdr:rowOff>10885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0157D3D-D32C-347B-75F3-27D58D3098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159846" y="649392"/>
              <a:ext cx="10500240" cy="529747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937260</xdr:colOff>
      <xdr:row>8</xdr:row>
      <xdr:rowOff>110490</xdr:rowOff>
    </xdr:from>
    <xdr:to>
      <xdr:col>6</xdr:col>
      <xdr:colOff>579120</xdr:colOff>
      <xdr:row>27</xdr:row>
      <xdr:rowOff>99060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B82AA936-DCB1-E9D8-738F-23EE07CF39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7260" y="1840230"/>
              <a:ext cx="5684520" cy="346329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7</xdr:col>
      <xdr:colOff>233517</xdr:colOff>
      <xdr:row>2</xdr:row>
      <xdr:rowOff>12290</xdr:rowOff>
    </xdr:from>
    <xdr:to>
      <xdr:col>22</xdr:col>
      <xdr:colOff>495364</xdr:colOff>
      <xdr:row>187</xdr:row>
      <xdr:rowOff>63951</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5DD8C7EB-8BF3-483C-9A75-C221DF77F87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792557" y="644750"/>
              <a:ext cx="10853647" cy="754974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286611</xdr:colOff>
      <xdr:row>2</xdr:row>
      <xdr:rowOff>21877</xdr:rowOff>
    </xdr:from>
    <xdr:to>
      <xdr:col>7</xdr:col>
      <xdr:colOff>87508</xdr:colOff>
      <xdr:row>50</xdr:row>
      <xdr:rowOff>92239</xdr:rowOff>
    </xdr:to>
    <mc:AlternateContent xmlns:mc="http://schemas.openxmlformats.org/markup-compatibility/2006" xmlns:sle15="http://schemas.microsoft.com/office/drawing/2012/slicer">
      <mc:Choice Requires="sle15">
        <xdr:graphicFrame macro="">
          <xdr:nvGraphicFramePr>
            <xdr:cNvPr id="4" name="Region">
              <a:extLst>
                <a:ext uri="{FF2B5EF4-FFF2-40B4-BE49-F238E27FC236}">
                  <a16:creationId xmlns:a16="http://schemas.microsoft.com/office/drawing/2014/main" id="{53308A7C-A5E7-3D1E-ABD5-F1698F7F1C7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825765" y="651992"/>
              <a:ext cx="1823128" cy="2356362"/>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9</xdr:col>
      <xdr:colOff>566057</xdr:colOff>
      <xdr:row>25</xdr:row>
      <xdr:rowOff>10885</xdr:rowOff>
    </xdr:from>
    <xdr:to>
      <xdr:col>10</xdr:col>
      <xdr:colOff>582567</xdr:colOff>
      <xdr:row>26</xdr:row>
      <xdr:rowOff>169339</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318171" y="4898571"/>
          <a:ext cx="713196" cy="343511"/>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76201</xdr:colOff>
      <xdr:row>25</xdr:row>
      <xdr:rowOff>21771</xdr:rowOff>
    </xdr:from>
    <xdr:to>
      <xdr:col>12</xdr:col>
      <xdr:colOff>179797</xdr:colOff>
      <xdr:row>26</xdr:row>
      <xdr:rowOff>180203</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134601" y="4909457"/>
          <a:ext cx="713196" cy="343489"/>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566351</xdr:colOff>
      <xdr:row>1</xdr:row>
      <xdr:rowOff>100914</xdr:rowOff>
    </xdr:from>
    <xdr:to>
      <xdr:col>19</xdr:col>
      <xdr:colOff>10297</xdr:colOff>
      <xdr:row>24</xdr:row>
      <xdr:rowOff>41188</xdr:rowOff>
    </xdr:to>
    <xdr:graphicFrame macro="">
      <xdr:nvGraphicFramePr>
        <xdr:cNvPr id="2" name="Chart 1">
          <a:extLst>
            <a:ext uri="{FF2B5EF4-FFF2-40B4-BE49-F238E27FC236}">
              <a16:creationId xmlns:a16="http://schemas.microsoft.com/office/drawing/2014/main" id="{24F8049E-98A0-C337-B57D-8AD25C85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4</xdr:col>
      <xdr:colOff>558137</xdr:colOff>
      <xdr:row>10</xdr:row>
      <xdr:rowOff>54520</xdr:rowOff>
    </xdr:from>
    <xdr:to>
      <xdr:col>13</xdr:col>
      <xdr:colOff>576556</xdr:colOff>
      <xdr:row>42</xdr:row>
      <xdr:rowOff>143822</xdr:rowOff>
    </xdr:to>
    <xdr:graphicFrame macro="">
      <xdr:nvGraphicFramePr>
        <xdr:cNvPr id="2" name="Chart 1">
          <a:extLst>
            <a:ext uri="{FF2B5EF4-FFF2-40B4-BE49-F238E27FC236}">
              <a16:creationId xmlns:a16="http://schemas.microsoft.com/office/drawing/2014/main" id="{BAFC4803-FF35-FF9D-8CAD-8F304BB9EE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FBCD0B39-F182-4033-BEC3-FC2D7AF69665}">
  <dimension ref="A1"/>
  <sheetViews>
    <sheetView showFormulas="1" workbookViewId="0"/>
  </sheetViews>
  <sheetFormatPr defaultRowHeight="14.4" x14ac:dyDescent="0.3"/>
  <sheetData/>
  <pageMargins left="0.7" right="0.7" top="0.75" bottom="0.75" header="0.3" footer="0.3"/>
</xm:macro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3C0D19E-7564-44D6-AAB0-3D58B8B8E0DA}" sourceName="Reg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7BCDB0-6B92-4713-8502-E5ED1C8F9A9A}" cache="Slicer_Region" caption="Region"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430800-CDBD-4A8E-A960-939159FAF8CE}" name="Table1" displayName="Table1" ref="A3:D180" totalsRowShown="0" headerRowDxfId="1" headerRowCellStyle="Accent1">
  <autoFilter ref="A3:D180" xr:uid="{62430800-CDBD-4A8E-A960-939159FAF8CE}">
    <filterColumn colId="0">
      <filters>
        <filter val="AMERICAS"/>
      </filters>
    </filterColumn>
  </autoFilter>
  <tableColumns count="4">
    <tableColumn id="1" xr3:uid="{45FB501B-4762-4BDE-8C5A-B9E63F5AD399}" name="Region"/>
    <tableColumn id="2" xr3:uid="{B19B3912-14F0-4AB4-9059-DB9C471D4AFF}" name="Country"/>
    <tableColumn id="3" xr3:uid="{B664E566-79A1-4CC4-8C84-AABFD429EABB}" name="Biocapacity" dataDxfId="0" dataCellStyle="Comma"/>
    <tableColumn id="4" xr3:uid="{CF2A3B1E-D40E-4526-BF80-094C0B141632}" name="Eco-Footprint PP"/>
  </tableColumns>
  <tableStyleInfo name="TableStyleLight15"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topLeftCell="D1" zoomScale="46" zoomScaleNormal="70" workbookViewId="0">
      <selection activeCell="K40" sqref="K40"/>
    </sheetView>
  </sheetViews>
  <sheetFormatPr defaultRowHeight="14.4" x14ac:dyDescent="0.3"/>
  <cols>
    <col min="1" max="2" width="13.33203125" customWidth="1"/>
    <col min="3" max="3" width="21" bestFit="1" customWidth="1"/>
    <col min="4" max="4" width="15.33203125" customWidth="1"/>
    <col min="5" max="5" width="11.77734375" bestFit="1" customWidth="1"/>
  </cols>
  <sheetData>
    <row r="1" spans="1:4" s="6" customFormat="1" ht="35.700000000000003" customHeight="1" x14ac:dyDescent="0.45">
      <c r="A1" s="5" t="s">
        <v>236</v>
      </c>
    </row>
    <row r="3" spans="1:4" x14ac:dyDescent="0.3">
      <c r="A3" s="2" t="s">
        <v>235</v>
      </c>
      <c r="B3" s="2" t="s">
        <v>0</v>
      </c>
      <c r="C3" s="2" t="s">
        <v>231</v>
      </c>
      <c r="D3" s="3" t="s">
        <v>232</v>
      </c>
    </row>
    <row r="4" spans="1:4" x14ac:dyDescent="0.3">
      <c r="A4" t="s">
        <v>225</v>
      </c>
      <c r="B4" t="s">
        <v>43</v>
      </c>
      <c r="C4" t="s">
        <v>227</v>
      </c>
      <c r="D4">
        <v>1003460940.599999</v>
      </c>
    </row>
    <row r="5" spans="1:4" x14ac:dyDescent="0.3">
      <c r="B5" t="s">
        <v>233</v>
      </c>
      <c r="C5" t="s">
        <v>228</v>
      </c>
      <c r="D5">
        <v>1234587341.5999999</v>
      </c>
    </row>
    <row r="6" spans="1:4" x14ac:dyDescent="0.3">
      <c r="B6" t="s">
        <v>233</v>
      </c>
      <c r="C6" t="s">
        <v>229</v>
      </c>
      <c r="D6">
        <v>520587143.19999999</v>
      </c>
    </row>
    <row r="7" spans="1:4" x14ac:dyDescent="0.3">
      <c r="B7" t="s">
        <v>233</v>
      </c>
      <c r="C7" t="s">
        <v>234</v>
      </c>
      <c r="D7">
        <v>314506516.80000001</v>
      </c>
    </row>
    <row r="8" spans="1:4" x14ac:dyDescent="0.3">
      <c r="B8" t="s">
        <v>233</v>
      </c>
      <c r="C8" t="s">
        <v>230</v>
      </c>
      <c r="D8">
        <v>7492561696</v>
      </c>
    </row>
    <row r="9" spans="1:4" x14ac:dyDescent="0.3">
      <c r="B9" t="s">
        <v>213</v>
      </c>
      <c r="C9" t="s">
        <v>227</v>
      </c>
      <c r="D9">
        <v>751728845.70000005</v>
      </c>
    </row>
    <row r="10" spans="1:4" x14ac:dyDescent="0.3">
      <c r="B10" t="s">
        <v>233</v>
      </c>
      <c r="C10" t="s">
        <v>228</v>
      </c>
      <c r="D10">
        <v>521322386</v>
      </c>
    </row>
    <row r="11" spans="1:4" x14ac:dyDescent="0.3">
      <c r="B11" t="s">
        <v>233</v>
      </c>
      <c r="C11" t="s">
        <v>229</v>
      </c>
      <c r="D11">
        <v>1649161238.9000001</v>
      </c>
    </row>
    <row r="12" spans="1:4" x14ac:dyDescent="0.3">
      <c r="B12" t="s">
        <v>233</v>
      </c>
      <c r="C12" t="s">
        <v>234</v>
      </c>
      <c r="D12">
        <v>-5375951.8000000119</v>
      </c>
    </row>
    <row r="13" spans="1:4" x14ac:dyDescent="0.3">
      <c r="B13" t="s">
        <v>233</v>
      </c>
      <c r="C13" t="s">
        <v>230</v>
      </c>
      <c r="D13">
        <v>3365277970.4000001</v>
      </c>
    </row>
    <row r="14" spans="1:4" x14ac:dyDescent="0.3">
      <c r="B14" t="s">
        <v>90</v>
      </c>
      <c r="C14" t="s">
        <v>227</v>
      </c>
      <c r="D14">
        <v>395569951.19999999</v>
      </c>
    </row>
    <row r="15" spans="1:4" x14ac:dyDescent="0.3">
      <c r="B15" t="s">
        <v>233</v>
      </c>
      <c r="C15" t="s">
        <v>228</v>
      </c>
      <c r="D15">
        <v>144860769.59999999</v>
      </c>
    </row>
    <row r="16" spans="1:4" x14ac:dyDescent="0.3">
      <c r="B16" t="s">
        <v>233</v>
      </c>
      <c r="C16" t="s">
        <v>229</v>
      </c>
      <c r="D16">
        <v>151907268</v>
      </c>
    </row>
    <row r="17" spans="2:4" x14ac:dyDescent="0.3">
      <c r="B17" t="s">
        <v>233</v>
      </c>
      <c r="C17" t="s">
        <v>234</v>
      </c>
      <c r="D17">
        <v>498548633.19999999</v>
      </c>
    </row>
    <row r="18" spans="2:4" x14ac:dyDescent="0.3">
      <c r="B18" t="s">
        <v>233</v>
      </c>
      <c r="C18" t="s">
        <v>230</v>
      </c>
      <c r="D18">
        <v>1379788206.5999999</v>
      </c>
    </row>
    <row r="19" spans="2:4" x14ac:dyDescent="0.3">
      <c r="B19" t="s">
        <v>28</v>
      </c>
      <c r="C19" t="s">
        <v>227</v>
      </c>
      <c r="D19">
        <v>120100621.2999998</v>
      </c>
    </row>
    <row r="20" spans="2:4" x14ac:dyDescent="0.3">
      <c r="B20" t="s">
        <v>233</v>
      </c>
      <c r="C20" t="s">
        <v>228</v>
      </c>
      <c r="D20">
        <v>55955997.799999997</v>
      </c>
    </row>
    <row r="21" spans="2:4" x14ac:dyDescent="0.3">
      <c r="B21" t="s">
        <v>233</v>
      </c>
      <c r="C21" t="s">
        <v>229</v>
      </c>
      <c r="D21">
        <v>169812263</v>
      </c>
    </row>
    <row r="22" spans="2:4" x14ac:dyDescent="0.3">
      <c r="B22" t="s">
        <v>233</v>
      </c>
      <c r="C22" t="s">
        <v>234</v>
      </c>
      <c r="D22">
        <v>1837094595.3000002</v>
      </c>
    </row>
    <row r="23" spans="2:4" x14ac:dyDescent="0.3">
      <c r="B23" t="s">
        <v>233</v>
      </c>
      <c r="C23" t="s">
        <v>230</v>
      </c>
      <c r="D23">
        <v>244042693.90000001</v>
      </c>
    </row>
    <row r="24" spans="2:4" x14ac:dyDescent="0.3">
      <c r="B24" t="s">
        <v>91</v>
      </c>
      <c r="C24" t="s">
        <v>227</v>
      </c>
      <c r="D24">
        <v>97132639</v>
      </c>
    </row>
    <row r="25" spans="2:4" x14ac:dyDescent="0.3">
      <c r="B25" t="s">
        <v>233</v>
      </c>
      <c r="C25" t="s">
        <v>228</v>
      </c>
      <c r="D25">
        <v>30450168.5</v>
      </c>
    </row>
    <row r="26" spans="2:4" x14ac:dyDescent="0.3">
      <c r="B26" t="s">
        <v>233</v>
      </c>
      <c r="C26" t="s">
        <v>229</v>
      </c>
      <c r="D26">
        <v>89688882.5</v>
      </c>
    </row>
    <row r="27" spans="2:4" x14ac:dyDescent="0.3">
      <c r="B27" t="s">
        <v>233</v>
      </c>
      <c r="C27" t="s">
        <v>234</v>
      </c>
      <c r="D27">
        <v>1844165386.5</v>
      </c>
    </row>
    <row r="28" spans="2:4" x14ac:dyDescent="0.3">
      <c r="B28" t="s">
        <v>233</v>
      </c>
      <c r="C28" t="s">
        <v>230</v>
      </c>
      <c r="D28">
        <v>365186999.59999901</v>
      </c>
    </row>
    <row r="29" spans="2:4" x14ac:dyDescent="0.3">
      <c r="B29" t="s">
        <v>166</v>
      </c>
      <c r="C29" t="s">
        <v>227</v>
      </c>
      <c r="D29">
        <v>273398315.89999998</v>
      </c>
    </row>
    <row r="30" spans="2:4" x14ac:dyDescent="0.3">
      <c r="B30" t="s">
        <v>233</v>
      </c>
      <c r="C30" t="s">
        <v>228</v>
      </c>
      <c r="D30">
        <v>159203404.09999999</v>
      </c>
    </row>
    <row r="31" spans="2:4" x14ac:dyDescent="0.3">
      <c r="B31" t="s">
        <v>233</v>
      </c>
      <c r="C31" t="s">
        <v>229</v>
      </c>
      <c r="D31">
        <v>238191044.19999999</v>
      </c>
    </row>
    <row r="32" spans="2:4" x14ac:dyDescent="0.3">
      <c r="B32" t="s">
        <v>233</v>
      </c>
      <c r="C32" t="s">
        <v>234</v>
      </c>
      <c r="D32">
        <v>-29012201.399999991</v>
      </c>
    </row>
    <row r="33" spans="2:4" x14ac:dyDescent="0.3">
      <c r="B33" t="s">
        <v>233</v>
      </c>
      <c r="C33" t="s">
        <v>230</v>
      </c>
      <c r="D33">
        <v>1614173768.5999999</v>
      </c>
    </row>
    <row r="34" spans="2:4" x14ac:dyDescent="0.3">
      <c r="B34" t="s">
        <v>98</v>
      </c>
      <c r="C34" t="s">
        <v>227</v>
      </c>
      <c r="D34">
        <v>202225048.99999988</v>
      </c>
    </row>
    <row r="35" spans="2:4" x14ac:dyDescent="0.3">
      <c r="B35" t="s">
        <v>233</v>
      </c>
      <c r="C35" t="s">
        <v>228</v>
      </c>
      <c r="D35">
        <v>142333808.09999999</v>
      </c>
    </row>
    <row r="36" spans="2:4" x14ac:dyDescent="0.3">
      <c r="B36" t="s">
        <v>233</v>
      </c>
      <c r="C36" t="s">
        <v>229</v>
      </c>
      <c r="D36">
        <v>218503577</v>
      </c>
    </row>
    <row r="37" spans="2:4" x14ac:dyDescent="0.3">
      <c r="B37" t="s">
        <v>233</v>
      </c>
      <c r="C37" t="s">
        <v>234</v>
      </c>
      <c r="D37">
        <v>-119179413.5</v>
      </c>
    </row>
    <row r="38" spans="2:4" x14ac:dyDescent="0.3">
      <c r="B38" t="s">
        <v>233</v>
      </c>
      <c r="C38" t="s">
        <v>230</v>
      </c>
      <c r="D38">
        <v>770839524.29999995</v>
      </c>
    </row>
    <row r="39" spans="2:4" x14ac:dyDescent="0.3">
      <c r="B39" t="s">
        <v>37</v>
      </c>
      <c r="C39" t="s">
        <v>227</v>
      </c>
      <c r="D39">
        <v>127903048.19999999</v>
      </c>
    </row>
    <row r="40" spans="2:4" x14ac:dyDescent="0.3">
      <c r="B40" t="s">
        <v>233</v>
      </c>
      <c r="C40" t="s">
        <v>228</v>
      </c>
      <c r="D40">
        <v>58612685.700000003</v>
      </c>
    </row>
    <row r="41" spans="2:4" x14ac:dyDescent="0.3">
      <c r="B41" t="s">
        <v>233</v>
      </c>
      <c r="C41" t="s">
        <v>229</v>
      </c>
      <c r="D41">
        <v>174913457.80000001</v>
      </c>
    </row>
    <row r="42" spans="2:4" x14ac:dyDescent="0.3">
      <c r="B42" t="s">
        <v>233</v>
      </c>
      <c r="C42" t="s">
        <v>234</v>
      </c>
      <c r="D42">
        <v>338021330.60000002</v>
      </c>
    </row>
    <row r="43" spans="2:4" x14ac:dyDescent="0.3">
      <c r="B43" t="s">
        <v>233</v>
      </c>
      <c r="C43" t="s">
        <v>230</v>
      </c>
      <c r="D43">
        <v>309588708.39999998</v>
      </c>
    </row>
    <row r="44" spans="2:4" x14ac:dyDescent="0.3">
      <c r="B44" t="s">
        <v>74</v>
      </c>
      <c r="C44" t="s">
        <v>227</v>
      </c>
      <c r="D44">
        <v>171759789.89999899</v>
      </c>
    </row>
    <row r="45" spans="2:4" x14ac:dyDescent="0.3">
      <c r="B45" t="s">
        <v>233</v>
      </c>
      <c r="C45" t="s">
        <v>228</v>
      </c>
      <c r="D45">
        <v>70886409.5</v>
      </c>
    </row>
    <row r="46" spans="2:4" x14ac:dyDescent="0.3">
      <c r="B46" t="s">
        <v>233</v>
      </c>
      <c r="C46" t="s">
        <v>229</v>
      </c>
      <c r="D46">
        <v>157475649.59999999</v>
      </c>
    </row>
    <row r="47" spans="2:4" x14ac:dyDescent="0.3">
      <c r="B47" t="s">
        <v>233</v>
      </c>
      <c r="C47" t="s">
        <v>234</v>
      </c>
      <c r="D47">
        <v>45694426.199999899</v>
      </c>
    </row>
    <row r="48" spans="2:4" x14ac:dyDescent="0.3">
      <c r="B48" t="s">
        <v>233</v>
      </c>
      <c r="C48" t="s">
        <v>230</v>
      </c>
      <c r="D48">
        <v>518748450.89999998</v>
      </c>
    </row>
    <row r="49" spans="1:4" x14ac:dyDescent="0.3">
      <c r="B49" t="s">
        <v>12</v>
      </c>
      <c r="C49" t="s">
        <v>227</v>
      </c>
      <c r="D49">
        <v>112175389.40000001</v>
      </c>
    </row>
    <row r="50" spans="1:4" x14ac:dyDescent="0.3">
      <c r="B50" t="s">
        <v>233</v>
      </c>
      <c r="C50" t="s">
        <v>234</v>
      </c>
      <c r="D50">
        <v>325453682.30000001</v>
      </c>
    </row>
    <row r="51" spans="1:4" x14ac:dyDescent="0.3">
      <c r="B51" t="s">
        <v>233</v>
      </c>
      <c r="C51" t="s">
        <v>230</v>
      </c>
      <c r="D51">
        <v>357121063.89999998</v>
      </c>
    </row>
    <row r="52" spans="1:4" x14ac:dyDescent="0.3">
      <c r="A52" t="s">
        <v>226</v>
      </c>
      <c r="B52" t="s">
        <v>127</v>
      </c>
      <c r="D52">
        <v>663400243.39999986</v>
      </c>
    </row>
    <row r="53" spans="1:4" x14ac:dyDescent="0.3">
      <c r="B53" t="s">
        <v>212</v>
      </c>
      <c r="D53">
        <v>600526853.5</v>
      </c>
    </row>
    <row r="54" spans="1:4" x14ac:dyDescent="0.3">
      <c r="B54" t="s">
        <v>186</v>
      </c>
      <c r="D54">
        <v>594123911.19999897</v>
      </c>
    </row>
    <row r="55" spans="1:4" x14ac:dyDescent="0.3">
      <c r="B55" t="s">
        <v>145</v>
      </c>
      <c r="D55">
        <v>539913611.09999895</v>
      </c>
    </row>
    <row r="56" spans="1:4" x14ac:dyDescent="0.3">
      <c r="B56" t="s">
        <v>9</v>
      </c>
      <c r="D56">
        <v>531355424.49999893</v>
      </c>
    </row>
    <row r="57" spans="1:4" x14ac:dyDescent="0.3">
      <c r="B57" t="s">
        <v>92</v>
      </c>
      <c r="D57">
        <v>517781778.29999995</v>
      </c>
    </row>
    <row r="58" spans="1:4" x14ac:dyDescent="0.3">
      <c r="B58" t="s">
        <v>175</v>
      </c>
      <c r="D58">
        <v>495772489.09999996</v>
      </c>
    </row>
    <row r="59" spans="1:4" x14ac:dyDescent="0.3">
      <c r="B59" t="s">
        <v>69</v>
      </c>
      <c r="D59">
        <v>492193923.19999993</v>
      </c>
    </row>
    <row r="60" spans="1:4" x14ac:dyDescent="0.3">
      <c r="B60" t="s">
        <v>44</v>
      </c>
      <c r="D60">
        <v>491565963.80000001</v>
      </c>
    </row>
    <row r="61" spans="1:4" x14ac:dyDescent="0.3">
      <c r="B61" t="s">
        <v>197</v>
      </c>
      <c r="D61">
        <v>469257930.30000007</v>
      </c>
    </row>
    <row r="62" spans="1:4" x14ac:dyDescent="0.3">
      <c r="B62" t="s">
        <v>96</v>
      </c>
      <c r="D62">
        <v>457621620.79999995</v>
      </c>
    </row>
    <row r="63" spans="1:4" x14ac:dyDescent="0.3">
      <c r="B63" t="s">
        <v>185</v>
      </c>
      <c r="D63">
        <v>415077947.69999999</v>
      </c>
    </row>
    <row r="64" spans="1:4" x14ac:dyDescent="0.3">
      <c r="B64" t="s">
        <v>223</v>
      </c>
      <c r="D64">
        <v>412285438.69999892</v>
      </c>
    </row>
    <row r="65" spans="2:4" x14ac:dyDescent="0.3">
      <c r="B65" t="s">
        <v>152</v>
      </c>
      <c r="D65">
        <v>399318799.69999981</v>
      </c>
    </row>
    <row r="66" spans="2:4" x14ac:dyDescent="0.3">
      <c r="B66" t="s">
        <v>210</v>
      </c>
      <c r="D66">
        <v>381914566.59999979</v>
      </c>
    </row>
    <row r="67" spans="2:4" x14ac:dyDescent="0.3">
      <c r="B67" t="s">
        <v>198</v>
      </c>
      <c r="D67">
        <v>374167836.39999998</v>
      </c>
    </row>
    <row r="68" spans="2:4" x14ac:dyDescent="0.3">
      <c r="B68" t="s">
        <v>53</v>
      </c>
      <c r="D68">
        <v>359674148</v>
      </c>
    </row>
    <row r="69" spans="2:4" x14ac:dyDescent="0.3">
      <c r="B69" t="s">
        <v>205</v>
      </c>
      <c r="D69">
        <v>355126251.59999979</v>
      </c>
    </row>
    <row r="70" spans="2:4" x14ac:dyDescent="0.3">
      <c r="B70" t="s">
        <v>188</v>
      </c>
      <c r="D70">
        <v>320674549.89999998</v>
      </c>
    </row>
    <row r="71" spans="2:4" x14ac:dyDescent="0.3">
      <c r="B71" t="s">
        <v>160</v>
      </c>
      <c r="D71">
        <v>316008918.89999992</v>
      </c>
    </row>
    <row r="72" spans="2:4" x14ac:dyDescent="0.3">
      <c r="B72" t="s">
        <v>100</v>
      </c>
      <c r="D72">
        <v>310686765.29999989</v>
      </c>
    </row>
    <row r="73" spans="2:4" x14ac:dyDescent="0.3">
      <c r="B73" t="s">
        <v>25</v>
      </c>
      <c r="D73">
        <v>305668032.69999993</v>
      </c>
    </row>
    <row r="74" spans="2:4" x14ac:dyDescent="0.3">
      <c r="B74" t="s">
        <v>157</v>
      </c>
      <c r="D74">
        <v>298785270.29999995</v>
      </c>
    </row>
    <row r="75" spans="2:4" x14ac:dyDescent="0.3">
      <c r="B75" t="s">
        <v>218</v>
      </c>
      <c r="D75">
        <v>277322513.19999897</v>
      </c>
    </row>
    <row r="76" spans="2:4" x14ac:dyDescent="0.3">
      <c r="B76" t="s">
        <v>59</v>
      </c>
      <c r="D76">
        <v>273413947.19999999</v>
      </c>
    </row>
    <row r="77" spans="2:4" x14ac:dyDescent="0.3">
      <c r="B77" t="s">
        <v>219</v>
      </c>
      <c r="D77">
        <v>266111807.79999998</v>
      </c>
    </row>
    <row r="78" spans="2:4" x14ac:dyDescent="0.3">
      <c r="B78" t="s">
        <v>136</v>
      </c>
      <c r="D78">
        <v>258049093.19999999</v>
      </c>
    </row>
    <row r="79" spans="2:4" x14ac:dyDescent="0.3">
      <c r="B79" t="s">
        <v>36</v>
      </c>
      <c r="D79">
        <v>244700246.69999897</v>
      </c>
    </row>
    <row r="80" spans="2:4" x14ac:dyDescent="0.3">
      <c r="B80" t="s">
        <v>117</v>
      </c>
      <c r="D80">
        <v>231695063.29999989</v>
      </c>
    </row>
    <row r="81" spans="2:4" x14ac:dyDescent="0.3">
      <c r="B81" t="s">
        <v>158</v>
      </c>
      <c r="D81">
        <v>224401739.99999997</v>
      </c>
    </row>
    <row r="82" spans="2:4" x14ac:dyDescent="0.3">
      <c r="B82" t="s">
        <v>140</v>
      </c>
      <c r="D82">
        <v>215449280.80000001</v>
      </c>
    </row>
    <row r="83" spans="2:4" x14ac:dyDescent="0.3">
      <c r="B83" t="s">
        <v>159</v>
      </c>
      <c r="D83">
        <v>207982561.80000001</v>
      </c>
    </row>
    <row r="84" spans="2:4" x14ac:dyDescent="0.3">
      <c r="B84" t="s">
        <v>211</v>
      </c>
      <c r="D84">
        <v>206118593.89999998</v>
      </c>
    </row>
    <row r="85" spans="2:4" x14ac:dyDescent="0.3">
      <c r="B85" t="s">
        <v>6</v>
      </c>
      <c r="D85">
        <v>202378956.5</v>
      </c>
    </row>
    <row r="86" spans="2:4" x14ac:dyDescent="0.3">
      <c r="B86" t="s">
        <v>93</v>
      </c>
      <c r="D86">
        <v>187666202.39999998</v>
      </c>
    </row>
    <row r="87" spans="2:4" x14ac:dyDescent="0.3">
      <c r="B87" t="s">
        <v>17</v>
      </c>
      <c r="D87">
        <v>181524130.89999989</v>
      </c>
    </row>
    <row r="88" spans="2:4" x14ac:dyDescent="0.3">
      <c r="B88" t="s">
        <v>215</v>
      </c>
      <c r="D88">
        <v>166824221.39999989</v>
      </c>
    </row>
    <row r="89" spans="2:4" x14ac:dyDescent="0.3">
      <c r="B89" t="s">
        <v>3</v>
      </c>
      <c r="D89">
        <v>164108371.09999999</v>
      </c>
    </row>
    <row r="90" spans="2:4" x14ac:dyDescent="0.3">
      <c r="B90" t="s">
        <v>64</v>
      </c>
      <c r="D90">
        <v>158881210</v>
      </c>
    </row>
    <row r="91" spans="2:4" x14ac:dyDescent="0.3">
      <c r="B91" t="s">
        <v>52</v>
      </c>
      <c r="D91">
        <v>137117590.09999996</v>
      </c>
    </row>
    <row r="92" spans="2:4" x14ac:dyDescent="0.3">
      <c r="B92" t="s">
        <v>20</v>
      </c>
      <c r="D92">
        <v>136297221.29999989</v>
      </c>
    </row>
    <row r="93" spans="2:4" x14ac:dyDescent="0.3">
      <c r="B93" t="s">
        <v>58</v>
      </c>
      <c r="D93">
        <v>119807582.5999999</v>
      </c>
    </row>
    <row r="94" spans="2:4" x14ac:dyDescent="0.3">
      <c r="B94" t="s">
        <v>148</v>
      </c>
      <c r="D94">
        <v>119684648.89999998</v>
      </c>
    </row>
    <row r="95" spans="2:4" x14ac:dyDescent="0.3">
      <c r="B95" t="s">
        <v>165</v>
      </c>
      <c r="D95">
        <v>114303530.4999999</v>
      </c>
    </row>
    <row r="96" spans="2:4" x14ac:dyDescent="0.3">
      <c r="B96" t="s">
        <v>193</v>
      </c>
      <c r="D96">
        <v>113714907.89999998</v>
      </c>
    </row>
    <row r="97" spans="2:4" x14ac:dyDescent="0.3">
      <c r="B97" t="s">
        <v>163</v>
      </c>
      <c r="D97">
        <v>112475865.2</v>
      </c>
    </row>
    <row r="98" spans="2:4" x14ac:dyDescent="0.3">
      <c r="B98" t="s">
        <v>77</v>
      </c>
      <c r="D98">
        <v>107780598.49999991</v>
      </c>
    </row>
    <row r="99" spans="2:4" x14ac:dyDescent="0.3">
      <c r="B99" t="s">
        <v>42</v>
      </c>
      <c r="D99">
        <v>104973504.09999999</v>
      </c>
    </row>
    <row r="100" spans="2:4" x14ac:dyDescent="0.3">
      <c r="B100" t="s">
        <v>13</v>
      </c>
      <c r="D100">
        <v>104555356.7</v>
      </c>
    </row>
    <row r="101" spans="2:4" x14ac:dyDescent="0.3">
      <c r="B101" t="s">
        <v>115</v>
      </c>
      <c r="D101">
        <v>103612890.8999999</v>
      </c>
    </row>
    <row r="102" spans="2:4" x14ac:dyDescent="0.3">
      <c r="B102" t="s">
        <v>224</v>
      </c>
      <c r="D102">
        <v>101828622.39999989</v>
      </c>
    </row>
    <row r="103" spans="2:4" x14ac:dyDescent="0.3">
      <c r="B103" t="s">
        <v>103</v>
      </c>
      <c r="D103">
        <v>100686314.39999999</v>
      </c>
    </row>
    <row r="104" spans="2:4" x14ac:dyDescent="0.3">
      <c r="B104" t="s">
        <v>135</v>
      </c>
      <c r="D104">
        <v>98404189.299999997</v>
      </c>
    </row>
    <row r="105" spans="2:4" x14ac:dyDescent="0.3">
      <c r="B105" t="s">
        <v>50</v>
      </c>
      <c r="D105">
        <v>92791463.399999976</v>
      </c>
    </row>
    <row r="106" spans="2:4" x14ac:dyDescent="0.3">
      <c r="B106" t="s">
        <v>68</v>
      </c>
      <c r="D106">
        <v>85862314.800000086</v>
      </c>
    </row>
    <row r="107" spans="2:4" x14ac:dyDescent="0.3">
      <c r="B107" t="s">
        <v>206</v>
      </c>
      <c r="D107">
        <v>85240664.199999988</v>
      </c>
    </row>
    <row r="108" spans="2:4" x14ac:dyDescent="0.3">
      <c r="B108" t="s">
        <v>126</v>
      </c>
      <c r="D108">
        <v>85065114.199999973</v>
      </c>
    </row>
    <row r="109" spans="2:4" x14ac:dyDescent="0.3">
      <c r="B109" t="s">
        <v>19</v>
      </c>
      <c r="D109">
        <v>83153682.099999905</v>
      </c>
    </row>
    <row r="110" spans="2:4" x14ac:dyDescent="0.3">
      <c r="B110" t="s">
        <v>134</v>
      </c>
      <c r="D110">
        <v>80793818.09999989</v>
      </c>
    </row>
    <row r="111" spans="2:4" x14ac:dyDescent="0.3">
      <c r="B111" t="s">
        <v>143</v>
      </c>
      <c r="D111">
        <v>79778587.299999982</v>
      </c>
    </row>
    <row r="112" spans="2:4" x14ac:dyDescent="0.3">
      <c r="B112" t="s">
        <v>110</v>
      </c>
      <c r="D112">
        <v>79740675.399999991</v>
      </c>
    </row>
    <row r="113" spans="2:4" x14ac:dyDescent="0.3">
      <c r="B113" t="s">
        <v>209</v>
      </c>
      <c r="D113">
        <v>78314994.799999908</v>
      </c>
    </row>
    <row r="114" spans="2:4" x14ac:dyDescent="0.3">
      <c r="B114" t="s">
        <v>161</v>
      </c>
      <c r="D114">
        <v>78191922.599999994</v>
      </c>
    </row>
    <row r="115" spans="2:4" x14ac:dyDescent="0.3">
      <c r="B115" t="s">
        <v>95</v>
      </c>
      <c r="D115">
        <v>77915243.399999902</v>
      </c>
    </row>
    <row r="116" spans="2:4" x14ac:dyDescent="0.3">
      <c r="B116" t="s">
        <v>40</v>
      </c>
      <c r="D116">
        <v>76724895.5</v>
      </c>
    </row>
    <row r="117" spans="2:4" x14ac:dyDescent="0.3">
      <c r="B117" t="s">
        <v>156</v>
      </c>
      <c r="D117">
        <v>74627785.799999997</v>
      </c>
    </row>
    <row r="118" spans="2:4" x14ac:dyDescent="0.3">
      <c r="B118" t="s">
        <v>87</v>
      </c>
      <c r="D118">
        <v>71594447.199999973</v>
      </c>
    </row>
    <row r="119" spans="2:4" x14ac:dyDescent="0.3">
      <c r="B119" t="s">
        <v>35</v>
      </c>
      <c r="D119">
        <v>71220024.899999797</v>
      </c>
    </row>
    <row r="120" spans="2:4" x14ac:dyDescent="0.3">
      <c r="B120" t="s">
        <v>88</v>
      </c>
      <c r="D120">
        <v>70434294.499999911</v>
      </c>
    </row>
    <row r="121" spans="2:4" x14ac:dyDescent="0.3">
      <c r="B121" t="s">
        <v>54</v>
      </c>
      <c r="D121">
        <v>64845290.199999988</v>
      </c>
    </row>
    <row r="122" spans="2:4" x14ac:dyDescent="0.3">
      <c r="B122" t="s">
        <v>142</v>
      </c>
      <c r="D122">
        <v>63289226</v>
      </c>
    </row>
    <row r="123" spans="2:4" x14ac:dyDescent="0.3">
      <c r="B123" t="s">
        <v>195</v>
      </c>
      <c r="D123">
        <v>62768336.399999991</v>
      </c>
    </row>
    <row r="124" spans="2:4" x14ac:dyDescent="0.3">
      <c r="B124" t="s">
        <v>27</v>
      </c>
      <c r="D124">
        <v>61807344.999999993</v>
      </c>
    </row>
    <row r="125" spans="2:4" x14ac:dyDescent="0.3">
      <c r="B125" t="s">
        <v>94</v>
      </c>
      <c r="D125">
        <v>60528450.099999905</v>
      </c>
    </row>
    <row r="126" spans="2:4" x14ac:dyDescent="0.3">
      <c r="B126" t="s">
        <v>31</v>
      </c>
      <c r="D126">
        <v>59909622.499999985</v>
      </c>
    </row>
    <row r="127" spans="2:4" x14ac:dyDescent="0.3">
      <c r="B127" t="s">
        <v>151</v>
      </c>
      <c r="D127">
        <v>59559949.599999987</v>
      </c>
    </row>
    <row r="128" spans="2:4" x14ac:dyDescent="0.3">
      <c r="B128" t="s">
        <v>203</v>
      </c>
      <c r="D128">
        <v>58138515.400000006</v>
      </c>
    </row>
    <row r="129" spans="2:4" x14ac:dyDescent="0.3">
      <c r="B129" t="s">
        <v>184</v>
      </c>
      <c r="D129">
        <v>56546652.299999893</v>
      </c>
    </row>
    <row r="130" spans="2:4" x14ac:dyDescent="0.3">
      <c r="B130" t="s">
        <v>82</v>
      </c>
      <c r="D130">
        <v>56088511.599999897</v>
      </c>
    </row>
    <row r="131" spans="2:4" x14ac:dyDescent="0.3">
      <c r="B131" t="s">
        <v>194</v>
      </c>
      <c r="D131">
        <v>54431128.299999893</v>
      </c>
    </row>
    <row r="132" spans="2:4" x14ac:dyDescent="0.3">
      <c r="B132" t="s">
        <v>131</v>
      </c>
      <c r="D132">
        <v>53656238.499999896</v>
      </c>
    </row>
    <row r="133" spans="2:4" x14ac:dyDescent="0.3">
      <c r="B133" t="s">
        <v>39</v>
      </c>
      <c r="D133">
        <v>52407804.600000001</v>
      </c>
    </row>
    <row r="134" spans="2:4" x14ac:dyDescent="0.3">
      <c r="B134" t="s">
        <v>180</v>
      </c>
      <c r="D134">
        <v>50410386.900000006</v>
      </c>
    </row>
    <row r="135" spans="2:4" x14ac:dyDescent="0.3">
      <c r="B135" t="s">
        <v>32</v>
      </c>
      <c r="D135">
        <v>49524795.599999897</v>
      </c>
    </row>
    <row r="136" spans="2:4" x14ac:dyDescent="0.3">
      <c r="B136" t="s">
        <v>119</v>
      </c>
      <c r="D136">
        <v>49024531.199999988</v>
      </c>
    </row>
    <row r="137" spans="2:4" x14ac:dyDescent="0.3">
      <c r="B137" t="s">
        <v>150</v>
      </c>
      <c r="D137">
        <v>45670571.699999996</v>
      </c>
    </row>
    <row r="138" spans="2:4" x14ac:dyDescent="0.3">
      <c r="B138" t="s">
        <v>83</v>
      </c>
      <c r="D138">
        <v>44211837.800000004</v>
      </c>
    </row>
    <row r="139" spans="2:4" x14ac:dyDescent="0.3">
      <c r="B139" t="s">
        <v>181</v>
      </c>
      <c r="D139">
        <v>42978961.599999972</v>
      </c>
    </row>
    <row r="140" spans="2:4" x14ac:dyDescent="0.3">
      <c r="B140" t="s">
        <v>14</v>
      </c>
      <c r="D140">
        <v>40850330.099999994</v>
      </c>
    </row>
    <row r="141" spans="2:4" x14ac:dyDescent="0.3">
      <c r="B141" t="s">
        <v>222</v>
      </c>
      <c r="D141">
        <v>37645122.5</v>
      </c>
    </row>
    <row r="142" spans="2:4" x14ac:dyDescent="0.3">
      <c r="B142" t="s">
        <v>204</v>
      </c>
      <c r="D142">
        <v>37186392.099999994</v>
      </c>
    </row>
    <row r="143" spans="2:4" x14ac:dyDescent="0.3">
      <c r="B143" t="s">
        <v>176</v>
      </c>
      <c r="D143">
        <v>36743878.899999902</v>
      </c>
    </row>
    <row r="144" spans="2:4" x14ac:dyDescent="0.3">
      <c r="B144" t="s">
        <v>139</v>
      </c>
      <c r="D144">
        <v>36700626.699999891</v>
      </c>
    </row>
    <row r="145" spans="2:4" x14ac:dyDescent="0.3">
      <c r="B145" t="s">
        <v>105</v>
      </c>
      <c r="D145">
        <v>34945077.700000003</v>
      </c>
    </row>
    <row r="146" spans="2:4" x14ac:dyDescent="0.3">
      <c r="B146" t="s">
        <v>155</v>
      </c>
      <c r="D146">
        <v>34440609.299999885</v>
      </c>
    </row>
    <row r="147" spans="2:4" x14ac:dyDescent="0.3">
      <c r="B147" t="s">
        <v>101</v>
      </c>
      <c r="D147">
        <v>34232456.699999891</v>
      </c>
    </row>
    <row r="148" spans="2:4" x14ac:dyDescent="0.3">
      <c r="B148" t="s">
        <v>22</v>
      </c>
      <c r="D148">
        <v>33126741.899999995</v>
      </c>
    </row>
    <row r="149" spans="2:4" x14ac:dyDescent="0.3">
      <c r="B149" t="s">
        <v>109</v>
      </c>
      <c r="D149">
        <v>32481606.900000002</v>
      </c>
    </row>
    <row r="150" spans="2:4" x14ac:dyDescent="0.3">
      <c r="B150" t="s">
        <v>48</v>
      </c>
      <c r="D150">
        <v>31926296.09999999</v>
      </c>
    </row>
    <row r="151" spans="2:4" x14ac:dyDescent="0.3">
      <c r="B151" t="s">
        <v>104</v>
      </c>
      <c r="D151">
        <v>31448012.499999989</v>
      </c>
    </row>
    <row r="152" spans="2:4" x14ac:dyDescent="0.3">
      <c r="B152" t="s">
        <v>26</v>
      </c>
      <c r="D152">
        <v>31147870.199999988</v>
      </c>
    </row>
    <row r="153" spans="2:4" x14ac:dyDescent="0.3">
      <c r="B153" t="s">
        <v>16</v>
      </c>
      <c r="D153">
        <v>30788899.5</v>
      </c>
    </row>
    <row r="154" spans="2:4" x14ac:dyDescent="0.3">
      <c r="B154" t="s">
        <v>189</v>
      </c>
      <c r="D154">
        <v>30665239.199999988</v>
      </c>
    </row>
    <row r="155" spans="2:4" x14ac:dyDescent="0.3">
      <c r="B155" t="s">
        <v>46</v>
      </c>
      <c r="D155">
        <v>30135456.799999997</v>
      </c>
    </row>
    <row r="156" spans="2:4" x14ac:dyDescent="0.3">
      <c r="B156" t="s">
        <v>144</v>
      </c>
      <c r="D156">
        <v>29204420.59999999</v>
      </c>
    </row>
    <row r="157" spans="2:4" x14ac:dyDescent="0.3">
      <c r="B157" t="s">
        <v>137</v>
      </c>
      <c r="D157">
        <v>28922869.599999998</v>
      </c>
    </row>
    <row r="158" spans="2:4" x14ac:dyDescent="0.3">
      <c r="B158" t="s">
        <v>112</v>
      </c>
      <c r="D158">
        <v>26565586.599999998</v>
      </c>
    </row>
    <row r="159" spans="2:4" x14ac:dyDescent="0.3">
      <c r="B159" t="s">
        <v>63</v>
      </c>
      <c r="D159">
        <v>26132384.899999991</v>
      </c>
    </row>
    <row r="160" spans="2:4" x14ac:dyDescent="0.3">
      <c r="B160" t="s">
        <v>57</v>
      </c>
      <c r="D160">
        <v>25105109.699999891</v>
      </c>
    </row>
    <row r="161" spans="2:4" x14ac:dyDescent="0.3">
      <c r="B161" t="s">
        <v>99</v>
      </c>
      <c r="D161">
        <v>24944109.700000003</v>
      </c>
    </row>
    <row r="162" spans="2:4" x14ac:dyDescent="0.3">
      <c r="B162" t="s">
        <v>116</v>
      </c>
      <c r="D162">
        <v>22965286.899999999</v>
      </c>
    </row>
    <row r="163" spans="2:4" x14ac:dyDescent="0.3">
      <c r="B163" t="s">
        <v>49</v>
      </c>
      <c r="D163">
        <v>21924603.099999987</v>
      </c>
    </row>
    <row r="164" spans="2:4" x14ac:dyDescent="0.3">
      <c r="B164" t="s">
        <v>200</v>
      </c>
      <c r="D164">
        <v>21284409.29999999</v>
      </c>
    </row>
    <row r="165" spans="2:4" x14ac:dyDescent="0.3">
      <c r="B165" t="s">
        <v>1</v>
      </c>
      <c r="D165">
        <v>20483285</v>
      </c>
    </row>
    <row r="166" spans="2:4" x14ac:dyDescent="0.3">
      <c r="B166" t="s">
        <v>75</v>
      </c>
      <c r="D166">
        <v>19947531.099999979</v>
      </c>
    </row>
    <row r="167" spans="2:4" x14ac:dyDescent="0.3">
      <c r="B167" t="s">
        <v>107</v>
      </c>
      <c r="D167">
        <v>18499752.399999999</v>
      </c>
    </row>
    <row r="168" spans="2:4" x14ac:dyDescent="0.3">
      <c r="B168" t="s">
        <v>85</v>
      </c>
      <c r="D168">
        <v>17895876.200000003</v>
      </c>
    </row>
    <row r="169" spans="2:4" x14ac:dyDescent="0.3">
      <c r="B169" t="s">
        <v>30</v>
      </c>
      <c r="D169">
        <v>17855055.5</v>
      </c>
    </row>
    <row r="170" spans="2:4" x14ac:dyDescent="0.3">
      <c r="B170" t="s">
        <v>179</v>
      </c>
      <c r="D170">
        <v>17076470.199999988</v>
      </c>
    </row>
    <row r="171" spans="2:4" x14ac:dyDescent="0.3">
      <c r="B171" t="s">
        <v>61</v>
      </c>
      <c r="D171">
        <v>16653812.19999999</v>
      </c>
    </row>
    <row r="172" spans="2:4" x14ac:dyDescent="0.3">
      <c r="B172" t="s">
        <v>196</v>
      </c>
      <c r="D172">
        <v>14405323.099999998</v>
      </c>
    </row>
    <row r="173" spans="2:4" x14ac:dyDescent="0.3">
      <c r="B173" t="s">
        <v>182</v>
      </c>
      <c r="D173">
        <v>13962966.1</v>
      </c>
    </row>
    <row r="174" spans="2:4" x14ac:dyDescent="0.3">
      <c r="B174" t="s">
        <v>123</v>
      </c>
      <c r="D174">
        <v>12998714.899999999</v>
      </c>
    </row>
    <row r="175" spans="2:4" x14ac:dyDescent="0.3">
      <c r="B175" t="s">
        <v>60</v>
      </c>
      <c r="D175">
        <v>12978168.6</v>
      </c>
    </row>
    <row r="176" spans="2:4" x14ac:dyDescent="0.3">
      <c r="B176" t="s">
        <v>113</v>
      </c>
      <c r="D176">
        <v>12275336.799999982</v>
      </c>
    </row>
    <row r="177" spans="2:4" x14ac:dyDescent="0.3">
      <c r="B177" t="s">
        <v>97</v>
      </c>
      <c r="D177">
        <v>12245713.699999988</v>
      </c>
    </row>
    <row r="178" spans="2:4" x14ac:dyDescent="0.3">
      <c r="B178" t="s">
        <v>214</v>
      </c>
      <c r="D178">
        <v>12138806.800000098</v>
      </c>
    </row>
    <row r="179" spans="2:4" x14ac:dyDescent="0.3">
      <c r="B179" t="s">
        <v>114</v>
      </c>
      <c r="D179">
        <v>12063715.29999999</v>
      </c>
    </row>
    <row r="180" spans="2:4" x14ac:dyDescent="0.3">
      <c r="B180" t="s">
        <v>10</v>
      </c>
      <c r="D180">
        <v>10927040.899999999</v>
      </c>
    </row>
    <row r="181" spans="2:4" x14ac:dyDescent="0.3">
      <c r="B181" t="s">
        <v>129</v>
      </c>
      <c r="D181">
        <v>10622910.199999988</v>
      </c>
    </row>
    <row r="182" spans="2:4" x14ac:dyDescent="0.3">
      <c r="B182" t="s">
        <v>70</v>
      </c>
      <c r="D182">
        <v>10224904.1</v>
      </c>
    </row>
    <row r="183" spans="2:4" x14ac:dyDescent="0.3">
      <c r="B183" t="s">
        <v>15</v>
      </c>
      <c r="D183">
        <v>9586554</v>
      </c>
    </row>
    <row r="184" spans="2:4" x14ac:dyDescent="0.3">
      <c r="B184" t="s">
        <v>71</v>
      </c>
      <c r="D184">
        <v>9272467.1999999993</v>
      </c>
    </row>
    <row r="185" spans="2:4" x14ac:dyDescent="0.3">
      <c r="B185" t="s">
        <v>86</v>
      </c>
      <c r="D185">
        <v>8912092.8999999985</v>
      </c>
    </row>
    <row r="186" spans="2:4" x14ac:dyDescent="0.3">
      <c r="B186" t="s">
        <v>21</v>
      </c>
      <c r="D186">
        <v>8725831.3999999985</v>
      </c>
    </row>
    <row r="187" spans="2:4" x14ac:dyDescent="0.3">
      <c r="B187" t="s">
        <v>2</v>
      </c>
      <c r="D187">
        <v>8659205.7999999989</v>
      </c>
    </row>
    <row r="188" spans="2:4" x14ac:dyDescent="0.3">
      <c r="B188" t="s">
        <v>51</v>
      </c>
      <c r="D188">
        <v>8604485.8000000007</v>
      </c>
    </row>
    <row r="189" spans="2:4" x14ac:dyDescent="0.3">
      <c r="B189" t="s">
        <v>191</v>
      </c>
      <c r="D189">
        <v>8144112</v>
      </c>
    </row>
    <row r="190" spans="2:4" x14ac:dyDescent="0.3">
      <c r="B190" t="s">
        <v>62</v>
      </c>
      <c r="D190">
        <v>7910881.8999999901</v>
      </c>
    </row>
    <row r="191" spans="2:4" x14ac:dyDescent="0.3">
      <c r="B191" t="s">
        <v>73</v>
      </c>
      <c r="D191">
        <v>7742620.2000000002</v>
      </c>
    </row>
    <row r="192" spans="2:4" x14ac:dyDescent="0.3">
      <c r="B192" t="s">
        <v>106</v>
      </c>
      <c r="D192">
        <v>6665459.5000000969</v>
      </c>
    </row>
    <row r="193" spans="2:4" x14ac:dyDescent="0.3">
      <c r="B193" t="s">
        <v>167</v>
      </c>
      <c r="D193">
        <v>5568986.9999999991</v>
      </c>
    </row>
    <row r="194" spans="2:4" x14ac:dyDescent="0.3">
      <c r="B194" t="s">
        <v>84</v>
      </c>
      <c r="D194">
        <v>5388464.3999999901</v>
      </c>
    </row>
    <row r="195" spans="2:4" x14ac:dyDescent="0.3">
      <c r="B195" t="s">
        <v>89</v>
      </c>
      <c r="D195">
        <v>5168088.4000000004</v>
      </c>
    </row>
    <row r="196" spans="2:4" x14ac:dyDescent="0.3">
      <c r="B196" t="s">
        <v>33</v>
      </c>
      <c r="D196">
        <v>5139572.7999999886</v>
      </c>
    </row>
    <row r="197" spans="2:4" x14ac:dyDescent="0.3">
      <c r="B197" t="s">
        <v>67</v>
      </c>
      <c r="D197">
        <v>4525227.7999999989</v>
      </c>
    </row>
    <row r="198" spans="2:4" x14ac:dyDescent="0.3">
      <c r="B198" t="s">
        <v>183</v>
      </c>
      <c r="D198">
        <v>3954297.9999999995</v>
      </c>
    </row>
    <row r="199" spans="2:4" x14ac:dyDescent="0.3">
      <c r="B199" t="s">
        <v>47</v>
      </c>
      <c r="D199">
        <v>3793355.8000000007</v>
      </c>
    </row>
    <row r="200" spans="2:4" x14ac:dyDescent="0.3">
      <c r="B200" t="s">
        <v>124</v>
      </c>
      <c r="D200">
        <v>3325081.3</v>
      </c>
    </row>
    <row r="201" spans="2:4" x14ac:dyDescent="0.3">
      <c r="B201" t="s">
        <v>192</v>
      </c>
      <c r="D201">
        <v>2847967.2999999975</v>
      </c>
    </row>
    <row r="202" spans="2:4" x14ac:dyDescent="0.3">
      <c r="B202" t="s">
        <v>55</v>
      </c>
      <c r="D202">
        <v>2777392.5999999996</v>
      </c>
    </row>
    <row r="203" spans="2:4" x14ac:dyDescent="0.3">
      <c r="B203" t="s">
        <v>80</v>
      </c>
      <c r="D203">
        <v>2741498.9999999981</v>
      </c>
    </row>
    <row r="204" spans="2:4" x14ac:dyDescent="0.3">
      <c r="B204" t="s">
        <v>122</v>
      </c>
      <c r="D204">
        <v>2495089.9</v>
      </c>
    </row>
    <row r="205" spans="2:4" x14ac:dyDescent="0.3">
      <c r="B205" t="s">
        <v>164</v>
      </c>
      <c r="D205">
        <v>2351265.8000000003</v>
      </c>
    </row>
    <row r="206" spans="2:4" x14ac:dyDescent="0.3">
      <c r="B206" t="s">
        <v>108</v>
      </c>
      <c r="D206">
        <v>2287424.3000000003</v>
      </c>
    </row>
    <row r="207" spans="2:4" x14ac:dyDescent="0.3">
      <c r="B207" t="s">
        <v>120</v>
      </c>
      <c r="D207">
        <v>2084009.2000000002</v>
      </c>
    </row>
    <row r="208" spans="2:4" x14ac:dyDescent="0.3">
      <c r="B208" t="s">
        <v>72</v>
      </c>
      <c r="D208">
        <v>1691281.4999999979</v>
      </c>
    </row>
    <row r="209" spans="2:4" x14ac:dyDescent="0.3">
      <c r="B209" t="s">
        <v>18</v>
      </c>
      <c r="D209">
        <v>1500959.9</v>
      </c>
    </row>
    <row r="210" spans="2:4" x14ac:dyDescent="0.3">
      <c r="B210" t="s">
        <v>141</v>
      </c>
      <c r="D210">
        <v>1463465.9999999991</v>
      </c>
    </row>
    <row r="211" spans="2:4" x14ac:dyDescent="0.3">
      <c r="B211" t="s">
        <v>162</v>
      </c>
      <c r="D211">
        <v>1371820.0999999987</v>
      </c>
    </row>
    <row r="212" spans="2:4" x14ac:dyDescent="0.3">
      <c r="B212" t="s">
        <v>178</v>
      </c>
      <c r="D212">
        <v>883594.3</v>
      </c>
    </row>
    <row r="213" spans="2:4" x14ac:dyDescent="0.3">
      <c r="B213" t="s">
        <v>45</v>
      </c>
      <c r="D213">
        <v>835136.1</v>
      </c>
    </row>
    <row r="214" spans="2:4" x14ac:dyDescent="0.3">
      <c r="B214" t="s">
        <v>56</v>
      </c>
      <c r="D214">
        <v>830103.99999999988</v>
      </c>
    </row>
    <row r="215" spans="2:4" x14ac:dyDescent="0.3">
      <c r="B215" t="s">
        <v>169</v>
      </c>
      <c r="D215">
        <v>813124.29999999981</v>
      </c>
    </row>
    <row r="216" spans="2:4" x14ac:dyDescent="0.3">
      <c r="B216" t="s">
        <v>118</v>
      </c>
      <c r="D216">
        <v>744529.5</v>
      </c>
    </row>
    <row r="217" spans="2:4" x14ac:dyDescent="0.3">
      <c r="B217" t="s">
        <v>174</v>
      </c>
      <c r="D217">
        <v>722806.79999999993</v>
      </c>
    </row>
    <row r="218" spans="2:4" x14ac:dyDescent="0.3">
      <c r="B218" t="s">
        <v>133</v>
      </c>
      <c r="D218">
        <v>618047.6</v>
      </c>
    </row>
    <row r="219" spans="2:4" x14ac:dyDescent="0.3">
      <c r="B219" t="s">
        <v>8</v>
      </c>
      <c r="D219">
        <v>596385.29999999888</v>
      </c>
    </row>
    <row r="220" spans="2:4" x14ac:dyDescent="0.3">
      <c r="B220" t="s">
        <v>23</v>
      </c>
      <c r="D220">
        <v>586721</v>
      </c>
    </row>
    <row r="221" spans="2:4" x14ac:dyDescent="0.3">
      <c r="B221" t="s">
        <v>38</v>
      </c>
      <c r="D221">
        <v>556814.49999999884</v>
      </c>
    </row>
    <row r="222" spans="2:4" x14ac:dyDescent="0.3">
      <c r="B222" t="s">
        <v>221</v>
      </c>
      <c r="D222">
        <v>528971.49999999977</v>
      </c>
    </row>
    <row r="223" spans="2:4" x14ac:dyDescent="0.3">
      <c r="B223" t="s">
        <v>79</v>
      </c>
      <c r="D223">
        <v>526448.29999999993</v>
      </c>
    </row>
    <row r="224" spans="2:4" x14ac:dyDescent="0.3">
      <c r="B224" t="s">
        <v>216</v>
      </c>
      <c r="D224">
        <v>502376.5</v>
      </c>
    </row>
    <row r="225" spans="2:4" x14ac:dyDescent="0.3">
      <c r="B225" t="s">
        <v>171</v>
      </c>
      <c r="D225">
        <v>484935.29999999993</v>
      </c>
    </row>
    <row r="226" spans="2:4" x14ac:dyDescent="0.3">
      <c r="B226" t="s">
        <v>76</v>
      </c>
      <c r="D226">
        <v>463124.5</v>
      </c>
    </row>
    <row r="227" spans="2:4" x14ac:dyDescent="0.3">
      <c r="B227" t="s">
        <v>11</v>
      </c>
      <c r="D227">
        <v>422682.30000000005</v>
      </c>
    </row>
    <row r="228" spans="2:4" x14ac:dyDescent="0.3">
      <c r="B228" t="s">
        <v>128</v>
      </c>
      <c r="D228">
        <v>383756.89999999991</v>
      </c>
    </row>
    <row r="229" spans="2:4" x14ac:dyDescent="0.3">
      <c r="B229" t="s">
        <v>207</v>
      </c>
      <c r="D229">
        <v>352244.3</v>
      </c>
    </row>
    <row r="230" spans="2:4" x14ac:dyDescent="0.3">
      <c r="B230" t="s">
        <v>168</v>
      </c>
      <c r="D230">
        <v>287384.49999999988</v>
      </c>
    </row>
    <row r="231" spans="2:4" x14ac:dyDescent="0.3">
      <c r="B231" t="s">
        <v>78</v>
      </c>
      <c r="D231">
        <v>259419.6</v>
      </c>
    </row>
    <row r="232" spans="2:4" x14ac:dyDescent="0.3">
      <c r="B232" t="s">
        <v>154</v>
      </c>
      <c r="D232">
        <v>234726.40000000002</v>
      </c>
    </row>
    <row r="233" spans="2:4" x14ac:dyDescent="0.3">
      <c r="B233" t="s">
        <v>66</v>
      </c>
      <c r="D233">
        <v>188648.3</v>
      </c>
    </row>
    <row r="234" spans="2:4" x14ac:dyDescent="0.3">
      <c r="B234" t="s">
        <v>29</v>
      </c>
      <c r="D234">
        <v>159008</v>
      </c>
    </row>
    <row r="235" spans="2:4" x14ac:dyDescent="0.3">
      <c r="B235" t="s">
        <v>149</v>
      </c>
      <c r="D235">
        <v>135489.70000000001</v>
      </c>
    </row>
    <row r="236" spans="2:4" x14ac:dyDescent="0.3">
      <c r="B236" t="s">
        <v>125</v>
      </c>
      <c r="D236">
        <v>109836.8</v>
      </c>
    </row>
    <row r="237" spans="2:4" x14ac:dyDescent="0.3">
      <c r="B237" t="s">
        <v>81</v>
      </c>
      <c r="D237">
        <v>85744.9</v>
      </c>
    </row>
    <row r="238" spans="2:4" x14ac:dyDescent="0.3">
      <c r="B238" t="s">
        <v>146</v>
      </c>
      <c r="D238">
        <v>68223.399999999994</v>
      </c>
    </row>
    <row r="239" spans="2:4" x14ac:dyDescent="0.3">
      <c r="B239" t="s">
        <v>4</v>
      </c>
      <c r="D239">
        <v>60160.299999999996</v>
      </c>
    </row>
    <row r="240" spans="2:4" x14ac:dyDescent="0.3">
      <c r="B240" t="s">
        <v>102</v>
      </c>
      <c r="D240">
        <v>58769.5</v>
      </c>
    </row>
    <row r="241" spans="2:4" x14ac:dyDescent="0.3">
      <c r="B241" t="s">
        <v>7</v>
      </c>
      <c r="D241">
        <v>57654.599999999984</v>
      </c>
    </row>
    <row r="242" spans="2:4" x14ac:dyDescent="0.3">
      <c r="B242" t="s">
        <v>65</v>
      </c>
      <c r="D242">
        <v>53462.899999999994</v>
      </c>
    </row>
    <row r="243" spans="2:4" x14ac:dyDescent="0.3">
      <c r="B243" t="s">
        <v>220</v>
      </c>
      <c r="D243">
        <v>21642</v>
      </c>
    </row>
    <row r="244" spans="2:4" x14ac:dyDescent="0.3">
      <c r="B244" t="s">
        <v>111</v>
      </c>
      <c r="D244">
        <v>20499.599999999999</v>
      </c>
    </row>
    <row r="245" spans="2:4" x14ac:dyDescent="0.3">
      <c r="B245" t="s">
        <v>170</v>
      </c>
      <c r="D245">
        <v>16307.59999999998</v>
      </c>
    </row>
    <row r="246" spans="2:4" x14ac:dyDescent="0.3">
      <c r="B246" t="s">
        <v>121</v>
      </c>
      <c r="D246">
        <v>9810.3999999999905</v>
      </c>
    </row>
    <row r="247" spans="2:4" x14ac:dyDescent="0.3">
      <c r="B247" t="s">
        <v>138</v>
      </c>
      <c r="D247">
        <v>7189.7999999999902</v>
      </c>
    </row>
    <row r="248" spans="2:4" x14ac:dyDescent="0.3">
      <c r="B248" t="s">
        <v>208</v>
      </c>
      <c r="D248">
        <v>7134.1999999999989</v>
      </c>
    </row>
    <row r="249" spans="2:4" x14ac:dyDescent="0.3">
      <c r="B249" t="s">
        <v>153</v>
      </c>
      <c r="D249">
        <v>3371.5</v>
      </c>
    </row>
    <row r="250" spans="2:4" x14ac:dyDescent="0.3">
      <c r="B250" t="s">
        <v>201</v>
      </c>
      <c r="D250">
        <v>2571.6</v>
      </c>
    </row>
    <row r="251" spans="2:4" x14ac:dyDescent="0.3">
      <c r="B251" t="s">
        <v>130</v>
      </c>
      <c r="D251">
        <v>2010</v>
      </c>
    </row>
    <row r="252" spans="2:4" x14ac:dyDescent="0.3">
      <c r="B252" t="s">
        <v>173</v>
      </c>
      <c r="D252">
        <v>2010</v>
      </c>
    </row>
    <row r="253" spans="2:4" x14ac:dyDescent="0.3">
      <c r="B253" t="s">
        <v>217</v>
      </c>
      <c r="D253">
        <v>2010</v>
      </c>
    </row>
    <row r="254" spans="2:4" x14ac:dyDescent="0.3">
      <c r="B254" t="s">
        <v>147</v>
      </c>
      <c r="D254">
        <v>1257.5000000000002</v>
      </c>
    </row>
    <row r="255" spans="2:4" x14ac:dyDescent="0.3">
      <c r="B255" t="s">
        <v>41</v>
      </c>
      <c r="D255">
        <v>860.59999999999991</v>
      </c>
    </row>
    <row r="261" spans="1:1" x14ac:dyDescent="0.3">
      <c r="A261" s="1"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topLeftCell="C1" zoomScaleNormal="100" workbookViewId="0">
      <selection activeCell="B6" sqref="B6"/>
    </sheetView>
  </sheetViews>
  <sheetFormatPr defaultRowHeight="14.4" x14ac:dyDescent="0.3"/>
  <cols>
    <col min="1" max="1" width="10.33203125" customWidth="1"/>
    <col min="2" max="2" width="28.21875" bestFit="1" customWidth="1"/>
    <col min="3" max="3" width="14.109375" customWidth="1"/>
  </cols>
  <sheetData>
    <row r="1" spans="1:3" s="6" customFormat="1" ht="35.700000000000003" customHeight="1" x14ac:dyDescent="0.6">
      <c r="A1" s="5" t="s">
        <v>325</v>
      </c>
    </row>
    <row r="3" spans="1:3" x14ac:dyDescent="0.3">
      <c r="A3" s="2" t="s">
        <v>238</v>
      </c>
      <c r="B3" s="2" t="s">
        <v>239</v>
      </c>
      <c r="C3" s="3" t="s">
        <v>240</v>
      </c>
    </row>
    <row r="4" spans="1:3" x14ac:dyDescent="0.3">
      <c r="A4" t="s">
        <v>257</v>
      </c>
      <c r="B4" t="s">
        <v>185</v>
      </c>
      <c r="C4" s="4">
        <v>458681329.75658995</v>
      </c>
    </row>
    <row r="5" spans="1:3" x14ac:dyDescent="0.3">
      <c r="A5" t="s">
        <v>257</v>
      </c>
      <c r="B5" t="s">
        <v>59</v>
      </c>
      <c r="C5" s="4">
        <v>216175985.44696298</v>
      </c>
    </row>
    <row r="6" spans="1:3" x14ac:dyDescent="0.3">
      <c r="A6" t="s">
        <v>257</v>
      </c>
      <c r="B6" t="s">
        <v>3</v>
      </c>
      <c r="C6" s="4">
        <v>150809562.69124401</v>
      </c>
    </row>
    <row r="7" spans="1:3" x14ac:dyDescent="0.3">
      <c r="A7" t="s">
        <v>257</v>
      </c>
      <c r="B7" t="s">
        <v>145</v>
      </c>
      <c r="C7" s="4">
        <v>107293407.54003897</v>
      </c>
    </row>
    <row r="8" spans="1:3" x14ac:dyDescent="0.3">
      <c r="A8" t="s">
        <v>257</v>
      </c>
      <c r="B8" t="s">
        <v>134</v>
      </c>
      <c r="C8" s="4">
        <v>62446983.207153998</v>
      </c>
    </row>
    <row r="9" spans="1:3" x14ac:dyDescent="0.3">
      <c r="A9" t="s">
        <v>257</v>
      </c>
      <c r="B9" t="s">
        <v>110</v>
      </c>
      <c r="C9" s="4">
        <v>55115878.172042005</v>
      </c>
    </row>
    <row r="10" spans="1:3" x14ac:dyDescent="0.3">
      <c r="A10" t="s">
        <v>257</v>
      </c>
      <c r="B10" t="s">
        <v>6</v>
      </c>
      <c r="C10" s="4">
        <v>35428909.928652003</v>
      </c>
    </row>
    <row r="11" spans="1:3" x14ac:dyDescent="0.3">
      <c r="A11" t="s">
        <v>257</v>
      </c>
      <c r="B11" t="s">
        <v>204</v>
      </c>
      <c r="C11" s="4">
        <v>27892315.377054002</v>
      </c>
    </row>
    <row r="12" spans="1:3" x14ac:dyDescent="0.3">
      <c r="A12" t="s">
        <v>257</v>
      </c>
      <c r="B12" t="s">
        <v>190</v>
      </c>
      <c r="C12" s="4">
        <v>18331467.537092999</v>
      </c>
    </row>
    <row r="13" spans="1:3" x14ac:dyDescent="0.3">
      <c r="A13" t="s">
        <v>257</v>
      </c>
      <c r="B13" t="s">
        <v>75</v>
      </c>
      <c r="C13" s="4">
        <v>16931920.206776999</v>
      </c>
    </row>
    <row r="14" spans="1:3" x14ac:dyDescent="0.3">
      <c r="A14" t="s">
        <v>257</v>
      </c>
      <c r="B14" t="s">
        <v>101</v>
      </c>
      <c r="C14" s="4">
        <v>15984085.008424999</v>
      </c>
    </row>
    <row r="15" spans="1:3" x14ac:dyDescent="0.3">
      <c r="A15" t="s">
        <v>257</v>
      </c>
      <c r="B15" t="s">
        <v>64</v>
      </c>
      <c r="C15" s="4">
        <v>13580362.191200001</v>
      </c>
    </row>
    <row r="16" spans="1:3" x14ac:dyDescent="0.3">
      <c r="A16" t="s">
        <v>257</v>
      </c>
      <c r="B16" t="s">
        <v>197</v>
      </c>
      <c r="C16" s="4">
        <v>13572506.97168</v>
      </c>
    </row>
    <row r="17" spans="1:3" x14ac:dyDescent="0.3">
      <c r="A17" t="s">
        <v>257</v>
      </c>
      <c r="B17" t="s">
        <v>242</v>
      </c>
      <c r="C17" s="4">
        <v>11793056.253097</v>
      </c>
    </row>
    <row r="18" spans="1:3" x14ac:dyDescent="0.3">
      <c r="A18" t="s">
        <v>257</v>
      </c>
      <c r="B18" t="s">
        <v>135</v>
      </c>
      <c r="C18" s="4">
        <v>9921203.9066230003</v>
      </c>
    </row>
    <row r="19" spans="1:3" x14ac:dyDescent="0.3">
      <c r="A19" t="s">
        <v>257</v>
      </c>
      <c r="B19" t="s">
        <v>176</v>
      </c>
      <c r="C19" s="4">
        <v>9064744.0773990005</v>
      </c>
    </row>
    <row r="20" spans="1:3" x14ac:dyDescent="0.3">
      <c r="A20" t="s">
        <v>257</v>
      </c>
      <c r="B20" t="s">
        <v>224</v>
      </c>
      <c r="C20" s="4">
        <v>8955425.1379580013</v>
      </c>
    </row>
    <row r="21" spans="1:3" x14ac:dyDescent="0.3">
      <c r="A21" t="s">
        <v>257</v>
      </c>
      <c r="B21" t="s">
        <v>36</v>
      </c>
      <c r="C21" s="4">
        <v>7850910.8862859998</v>
      </c>
    </row>
    <row r="22" spans="1:3" x14ac:dyDescent="0.3">
      <c r="A22" t="s">
        <v>257</v>
      </c>
      <c r="B22" t="s">
        <v>27</v>
      </c>
      <c r="C22" s="4">
        <v>7577187.0167699996</v>
      </c>
    </row>
    <row r="23" spans="1:3" x14ac:dyDescent="0.3">
      <c r="A23" t="s">
        <v>257</v>
      </c>
      <c r="B23" t="s">
        <v>22</v>
      </c>
      <c r="C23" s="4">
        <v>7501600.3315499993</v>
      </c>
    </row>
    <row r="24" spans="1:3" x14ac:dyDescent="0.3">
      <c r="A24" t="s">
        <v>257</v>
      </c>
      <c r="B24" t="s">
        <v>61</v>
      </c>
      <c r="C24" s="4">
        <v>6684757.7602320006</v>
      </c>
    </row>
    <row r="25" spans="1:3" x14ac:dyDescent="0.3">
      <c r="A25" t="s">
        <v>257</v>
      </c>
      <c r="B25" t="s">
        <v>71</v>
      </c>
      <c r="C25" s="4">
        <v>5635209.295345</v>
      </c>
    </row>
    <row r="26" spans="1:3" x14ac:dyDescent="0.3">
      <c r="A26" t="s">
        <v>257</v>
      </c>
      <c r="B26" t="s">
        <v>209</v>
      </c>
      <c r="C26" s="4">
        <v>5554019.7874560002</v>
      </c>
    </row>
    <row r="27" spans="1:3" x14ac:dyDescent="0.3">
      <c r="A27" t="s">
        <v>257</v>
      </c>
      <c r="B27" t="s">
        <v>46</v>
      </c>
      <c r="C27" s="4">
        <v>4817162.2139760004</v>
      </c>
    </row>
    <row r="28" spans="1:3" x14ac:dyDescent="0.3">
      <c r="A28" t="s">
        <v>257</v>
      </c>
      <c r="B28" t="s">
        <v>223</v>
      </c>
      <c r="C28" s="4">
        <v>4679476.4594040001</v>
      </c>
    </row>
    <row r="29" spans="1:3" x14ac:dyDescent="0.3">
      <c r="A29" t="s">
        <v>257</v>
      </c>
      <c r="B29" t="s">
        <v>124</v>
      </c>
      <c r="C29" s="4">
        <v>4275374.8200319996</v>
      </c>
    </row>
    <row r="30" spans="1:3" x14ac:dyDescent="0.3">
      <c r="A30" t="s">
        <v>257</v>
      </c>
      <c r="B30" t="s">
        <v>137</v>
      </c>
      <c r="C30" s="4">
        <v>3855408.5625479999</v>
      </c>
    </row>
    <row r="31" spans="1:3" x14ac:dyDescent="0.3">
      <c r="A31" t="s">
        <v>257</v>
      </c>
      <c r="B31" t="s">
        <v>32</v>
      </c>
      <c r="C31" s="4">
        <v>3334914.8957690001</v>
      </c>
    </row>
    <row r="32" spans="1:3" x14ac:dyDescent="0.3">
      <c r="A32" t="s">
        <v>257</v>
      </c>
      <c r="B32" t="s">
        <v>46</v>
      </c>
      <c r="C32" s="4">
        <v>3312665.394636</v>
      </c>
    </row>
    <row r="33" spans="1:3" x14ac:dyDescent="0.3">
      <c r="A33" t="s">
        <v>257</v>
      </c>
      <c r="B33" t="s">
        <v>115</v>
      </c>
      <c r="C33" s="4">
        <v>3182074.4949630001</v>
      </c>
    </row>
    <row r="34" spans="1:3" x14ac:dyDescent="0.3">
      <c r="A34" t="s">
        <v>257</v>
      </c>
      <c r="B34" t="s">
        <v>200</v>
      </c>
      <c r="C34" s="4">
        <v>2952901.9085220001</v>
      </c>
    </row>
    <row r="35" spans="1:3" x14ac:dyDescent="0.3">
      <c r="A35" t="s">
        <v>257</v>
      </c>
      <c r="B35" t="s">
        <v>83</v>
      </c>
      <c r="C35" s="4">
        <v>2756402.46154</v>
      </c>
    </row>
    <row r="36" spans="1:3" x14ac:dyDescent="0.3">
      <c r="A36" t="s">
        <v>257</v>
      </c>
      <c r="B36" t="s">
        <v>123</v>
      </c>
      <c r="C36" s="4">
        <v>2750601.8767200001</v>
      </c>
    </row>
    <row r="37" spans="1:3" x14ac:dyDescent="0.3">
      <c r="A37" t="s">
        <v>257</v>
      </c>
      <c r="B37" t="s">
        <v>108</v>
      </c>
      <c r="C37" s="4">
        <v>2645107.7230040003</v>
      </c>
    </row>
    <row r="38" spans="1:3" x14ac:dyDescent="0.3">
      <c r="A38" t="s">
        <v>257</v>
      </c>
      <c r="B38" t="s">
        <v>144</v>
      </c>
      <c r="C38" s="4">
        <v>2499544.910716</v>
      </c>
    </row>
    <row r="39" spans="1:3" x14ac:dyDescent="0.3">
      <c r="A39" t="s">
        <v>257</v>
      </c>
      <c r="B39" t="s">
        <v>119</v>
      </c>
      <c r="C39" s="4">
        <v>1721031.094848</v>
      </c>
    </row>
    <row r="40" spans="1:3" x14ac:dyDescent="0.3">
      <c r="A40" t="s">
        <v>257</v>
      </c>
      <c r="B40" t="s">
        <v>187</v>
      </c>
      <c r="C40" s="4">
        <v>1597018.542072</v>
      </c>
    </row>
    <row r="41" spans="1:3" x14ac:dyDescent="0.3">
      <c r="A41" t="s">
        <v>257</v>
      </c>
      <c r="B41" t="s">
        <v>179</v>
      </c>
      <c r="C41" s="4">
        <v>1379734.0127999999</v>
      </c>
    </row>
    <row r="42" spans="1:3" x14ac:dyDescent="0.3">
      <c r="A42" t="s">
        <v>257</v>
      </c>
      <c r="B42" t="s">
        <v>116</v>
      </c>
      <c r="C42" s="4">
        <v>1297541.76135</v>
      </c>
    </row>
    <row r="43" spans="1:3" x14ac:dyDescent="0.3">
      <c r="A43" t="s">
        <v>257</v>
      </c>
      <c r="B43" t="s">
        <v>243</v>
      </c>
      <c r="C43" s="4">
        <v>1105661.2466250001</v>
      </c>
    </row>
    <row r="44" spans="1:3" x14ac:dyDescent="0.3">
      <c r="A44" t="s">
        <v>257</v>
      </c>
      <c r="B44" t="s">
        <v>109</v>
      </c>
      <c r="C44" s="4">
        <v>1070961.670626</v>
      </c>
    </row>
    <row r="45" spans="1:3" x14ac:dyDescent="0.3">
      <c r="A45" t="s">
        <v>257</v>
      </c>
      <c r="B45" t="s">
        <v>167</v>
      </c>
      <c r="C45" s="4">
        <v>1005652.1323449999</v>
      </c>
    </row>
    <row r="46" spans="1:3" x14ac:dyDescent="0.3">
      <c r="A46" t="s">
        <v>257</v>
      </c>
      <c r="B46" t="s">
        <v>55</v>
      </c>
      <c r="C46" s="4">
        <v>805922.55582400004</v>
      </c>
    </row>
    <row r="47" spans="1:3" x14ac:dyDescent="0.3">
      <c r="A47" t="s">
        <v>257</v>
      </c>
      <c r="B47" t="s">
        <v>184</v>
      </c>
      <c r="C47" s="4">
        <v>741104.91867600009</v>
      </c>
    </row>
    <row r="48" spans="1:3" x14ac:dyDescent="0.3">
      <c r="A48" t="s">
        <v>257</v>
      </c>
      <c r="B48" t="s">
        <v>40</v>
      </c>
      <c r="C48" s="4">
        <v>734429.91663899994</v>
      </c>
    </row>
    <row r="49" spans="1:3" x14ac:dyDescent="0.3">
      <c r="A49" t="s">
        <v>257</v>
      </c>
      <c r="B49" t="s">
        <v>72</v>
      </c>
      <c r="C49" s="4">
        <v>655788.69518400007</v>
      </c>
    </row>
    <row r="50" spans="1:3" x14ac:dyDescent="0.3">
      <c r="A50" t="s">
        <v>257</v>
      </c>
      <c r="B50" t="s">
        <v>178</v>
      </c>
      <c r="C50" s="4">
        <v>617167.80393599998</v>
      </c>
    </row>
    <row r="51" spans="1:3" x14ac:dyDescent="0.3">
      <c r="A51" t="s">
        <v>257</v>
      </c>
      <c r="B51" t="s">
        <v>34</v>
      </c>
      <c r="C51" s="4">
        <v>589669.52492400003</v>
      </c>
    </row>
    <row r="52" spans="1:3" x14ac:dyDescent="0.3">
      <c r="A52" t="s">
        <v>257</v>
      </c>
      <c r="B52" t="s">
        <v>62</v>
      </c>
      <c r="C52" s="4">
        <v>533983.89454899996</v>
      </c>
    </row>
    <row r="53" spans="1:3" x14ac:dyDescent="0.3">
      <c r="A53" t="s">
        <v>257</v>
      </c>
      <c r="B53" t="s">
        <v>33</v>
      </c>
      <c r="C53" s="4">
        <v>527325.53787900007</v>
      </c>
    </row>
    <row r="54" spans="1:3" x14ac:dyDescent="0.3">
      <c r="A54" t="s">
        <v>257</v>
      </c>
      <c r="B54" t="s">
        <v>84</v>
      </c>
      <c r="C54" s="4">
        <v>325406.52644400002</v>
      </c>
    </row>
    <row r="55" spans="1:3" x14ac:dyDescent="0.3">
      <c r="A55" t="s">
        <v>257</v>
      </c>
      <c r="B55" t="s">
        <v>39</v>
      </c>
      <c r="C55" s="4">
        <v>306526.598352</v>
      </c>
    </row>
    <row r="56" spans="1:3" x14ac:dyDescent="0.3">
      <c r="A56" t="s">
        <v>257</v>
      </c>
      <c r="B56" t="s">
        <v>45</v>
      </c>
      <c r="C56" s="4">
        <v>189502.14668000001</v>
      </c>
    </row>
    <row r="57" spans="1:3" x14ac:dyDescent="0.3">
      <c r="A57" t="s">
        <v>257</v>
      </c>
      <c r="B57" t="s">
        <v>174</v>
      </c>
      <c r="C57" s="4">
        <v>119009.251647</v>
      </c>
    </row>
    <row r="58" spans="1:3" x14ac:dyDescent="0.3">
      <c r="A58" t="s">
        <v>258</v>
      </c>
      <c r="B58" t="s">
        <v>244</v>
      </c>
      <c r="C58" s="4">
        <v>5279688697.7170095</v>
      </c>
    </row>
    <row r="59" spans="1:3" x14ac:dyDescent="0.3">
      <c r="A59" t="s">
        <v>258</v>
      </c>
      <c r="B59" t="s">
        <v>37</v>
      </c>
      <c r="C59" s="4">
        <v>574468534.89131999</v>
      </c>
    </row>
    <row r="60" spans="1:3" x14ac:dyDescent="0.3">
      <c r="A60" t="s">
        <v>258</v>
      </c>
      <c r="B60" t="s">
        <v>127</v>
      </c>
      <c r="C60" s="4">
        <v>473644636.95064104</v>
      </c>
    </row>
    <row r="61" spans="1:3" x14ac:dyDescent="0.3">
      <c r="A61" t="s">
        <v>258</v>
      </c>
      <c r="B61" t="s">
        <v>28</v>
      </c>
      <c r="C61" s="4">
        <v>472758740.949462</v>
      </c>
    </row>
    <row r="62" spans="1:3" x14ac:dyDescent="0.3">
      <c r="A62" t="s">
        <v>258</v>
      </c>
      <c r="B62" t="s">
        <v>9</v>
      </c>
      <c r="C62" s="4">
        <v>202781740.66516399</v>
      </c>
    </row>
    <row r="63" spans="1:3" x14ac:dyDescent="0.3">
      <c r="A63" t="s">
        <v>258</v>
      </c>
      <c r="B63" t="s">
        <v>218</v>
      </c>
      <c r="C63" s="4">
        <v>146717893.48216</v>
      </c>
    </row>
    <row r="64" spans="1:3" x14ac:dyDescent="0.3">
      <c r="A64" t="s">
        <v>258</v>
      </c>
      <c r="B64" t="s">
        <v>42</v>
      </c>
      <c r="C64" s="4">
        <v>86549196.15933001</v>
      </c>
    </row>
    <row r="65" spans="1:3" x14ac:dyDescent="0.3">
      <c r="A65" t="s">
        <v>258</v>
      </c>
      <c r="B65" t="s">
        <v>44</v>
      </c>
      <c r="C65" s="4">
        <v>80969205.216749996</v>
      </c>
    </row>
    <row r="66" spans="1:3" x14ac:dyDescent="0.3">
      <c r="A66" t="s">
        <v>258</v>
      </c>
      <c r="B66" t="s">
        <v>158</v>
      </c>
      <c r="C66" s="4">
        <v>63328401.676819995</v>
      </c>
    </row>
    <row r="67" spans="1:3" x14ac:dyDescent="0.3">
      <c r="A67" t="s">
        <v>258</v>
      </c>
      <c r="B67" t="s">
        <v>203</v>
      </c>
      <c r="C67" s="4">
        <v>41139345.802560002</v>
      </c>
    </row>
    <row r="68" spans="1:3" x14ac:dyDescent="0.3">
      <c r="A68" t="s">
        <v>258</v>
      </c>
      <c r="B68" t="s">
        <v>58</v>
      </c>
      <c r="C68" s="4">
        <v>39171010.266494997</v>
      </c>
    </row>
    <row r="69" spans="1:3" x14ac:dyDescent="0.3">
      <c r="A69" t="s">
        <v>258</v>
      </c>
      <c r="B69" t="s">
        <v>50</v>
      </c>
      <c r="C69" s="4">
        <v>36041254.766906001</v>
      </c>
    </row>
    <row r="70" spans="1:3" x14ac:dyDescent="0.3">
      <c r="A70" t="s">
        <v>258</v>
      </c>
      <c r="B70" t="s">
        <v>25</v>
      </c>
      <c r="C70" s="4">
        <v>21152392.338167999</v>
      </c>
    </row>
    <row r="71" spans="1:3" x14ac:dyDescent="0.3">
      <c r="A71" t="s">
        <v>258</v>
      </c>
      <c r="B71" t="s">
        <v>82</v>
      </c>
      <c r="C71" s="4">
        <v>20879894.6065</v>
      </c>
    </row>
    <row r="72" spans="1:3" x14ac:dyDescent="0.3">
      <c r="A72" t="s">
        <v>258</v>
      </c>
      <c r="B72" t="s">
        <v>57</v>
      </c>
      <c r="C72" s="4">
        <v>20767036.929524001</v>
      </c>
    </row>
    <row r="73" spans="1:3" x14ac:dyDescent="0.3">
      <c r="A73" t="s">
        <v>258</v>
      </c>
      <c r="B73" t="s">
        <v>87</v>
      </c>
      <c r="C73" s="4">
        <v>10857871.706619</v>
      </c>
    </row>
    <row r="74" spans="1:3" x14ac:dyDescent="0.3">
      <c r="A74" t="s">
        <v>258</v>
      </c>
      <c r="B74" t="s">
        <v>155</v>
      </c>
      <c r="C74" s="4">
        <v>10079598.733245</v>
      </c>
    </row>
    <row r="75" spans="1:3" x14ac:dyDescent="0.3">
      <c r="A75" t="s">
        <v>258</v>
      </c>
      <c r="B75" t="s">
        <v>47</v>
      </c>
      <c r="C75" s="4">
        <v>8773403.2848000005</v>
      </c>
    </row>
    <row r="76" spans="1:3" x14ac:dyDescent="0.3">
      <c r="A76" t="s">
        <v>258</v>
      </c>
      <c r="B76" t="s">
        <v>97</v>
      </c>
      <c r="C76" s="4">
        <v>7855211.1497190008</v>
      </c>
    </row>
    <row r="77" spans="1:3" x14ac:dyDescent="0.3">
      <c r="A77" t="s">
        <v>258</v>
      </c>
      <c r="B77" t="s">
        <v>60</v>
      </c>
      <c r="C77" s="4">
        <v>7003147.9125720011</v>
      </c>
    </row>
    <row r="78" spans="1:3" x14ac:dyDescent="0.3">
      <c r="A78" t="s">
        <v>258</v>
      </c>
      <c r="B78" t="s">
        <v>214</v>
      </c>
      <c r="C78" s="4">
        <v>6801257.7475430006</v>
      </c>
    </row>
    <row r="79" spans="1:3" x14ac:dyDescent="0.3">
      <c r="A79" t="s">
        <v>258</v>
      </c>
      <c r="B79" t="s">
        <v>157</v>
      </c>
      <c r="C79" s="4">
        <v>5898109.3766909996</v>
      </c>
    </row>
    <row r="80" spans="1:3" x14ac:dyDescent="0.3">
      <c r="A80" t="s">
        <v>258</v>
      </c>
      <c r="B80" t="s">
        <v>143</v>
      </c>
      <c r="C80" s="4">
        <v>5568884.9624049999</v>
      </c>
    </row>
    <row r="81" spans="1:3" x14ac:dyDescent="0.3">
      <c r="A81" t="s">
        <v>258</v>
      </c>
      <c r="B81" t="s">
        <v>86</v>
      </c>
      <c r="C81" s="4">
        <v>2998141.854452</v>
      </c>
    </row>
    <row r="82" spans="1:3" x14ac:dyDescent="0.3">
      <c r="A82" t="s">
        <v>258</v>
      </c>
      <c r="B82" t="s">
        <v>15</v>
      </c>
      <c r="C82" s="4">
        <v>2477689.7148600002</v>
      </c>
    </row>
    <row r="83" spans="1:3" x14ac:dyDescent="0.3">
      <c r="A83" t="s">
        <v>258</v>
      </c>
      <c r="B83" t="s">
        <v>191</v>
      </c>
      <c r="C83" s="4">
        <v>2081362.3563020001</v>
      </c>
    </row>
    <row r="84" spans="1:3" x14ac:dyDescent="0.3">
      <c r="A84" t="s">
        <v>258</v>
      </c>
      <c r="B84" t="s">
        <v>85</v>
      </c>
      <c r="C84" s="4">
        <v>2068939.9139750001</v>
      </c>
    </row>
    <row r="85" spans="1:3" x14ac:dyDescent="0.3">
      <c r="A85" t="s">
        <v>258</v>
      </c>
      <c r="B85" t="s">
        <v>18</v>
      </c>
      <c r="C85" s="4">
        <v>1324015.8585939999</v>
      </c>
    </row>
    <row r="86" spans="1:3" x14ac:dyDescent="0.3">
      <c r="A86" t="s">
        <v>258</v>
      </c>
      <c r="B86" t="s">
        <v>21</v>
      </c>
      <c r="C86" s="4">
        <v>562800.86343199993</v>
      </c>
    </row>
    <row r="87" spans="1:3" x14ac:dyDescent="0.3">
      <c r="A87" t="s">
        <v>258</v>
      </c>
      <c r="B87" t="s">
        <v>8</v>
      </c>
      <c r="C87" s="4">
        <v>526439.61494500004</v>
      </c>
    </row>
    <row r="88" spans="1:3" x14ac:dyDescent="0.3">
      <c r="A88" t="s">
        <v>258</v>
      </c>
      <c r="B88" t="s">
        <v>169</v>
      </c>
      <c r="C88" s="4">
        <v>437960.95671399997</v>
      </c>
    </row>
    <row r="89" spans="1:3" x14ac:dyDescent="0.3">
      <c r="A89" t="s">
        <v>258</v>
      </c>
      <c r="B89" t="s">
        <v>79</v>
      </c>
      <c r="C89" s="4">
        <v>284361.78168299998</v>
      </c>
    </row>
    <row r="90" spans="1:3" x14ac:dyDescent="0.3">
      <c r="A90" t="s">
        <v>258</v>
      </c>
      <c r="B90" t="s">
        <v>168</v>
      </c>
      <c r="C90" s="4">
        <v>230767.00842000003</v>
      </c>
    </row>
    <row r="91" spans="1:3" x14ac:dyDescent="0.3">
      <c r="A91" t="s">
        <v>258</v>
      </c>
      <c r="B91" t="s">
        <v>171</v>
      </c>
      <c r="C91" s="4">
        <v>222428.23371999999</v>
      </c>
    </row>
    <row r="92" spans="1:3" x14ac:dyDescent="0.3">
      <c r="A92" t="s">
        <v>258</v>
      </c>
      <c r="B92" t="s">
        <v>56</v>
      </c>
      <c r="C92" s="4">
        <v>138540.568807</v>
      </c>
    </row>
    <row r="93" spans="1:3" x14ac:dyDescent="0.3">
      <c r="A93" t="s">
        <v>259</v>
      </c>
      <c r="B93" t="s">
        <v>43</v>
      </c>
      <c r="C93" s="4">
        <v>9919058455.6751747</v>
      </c>
    </row>
    <row r="94" spans="1:3" x14ac:dyDescent="0.3">
      <c r="A94" t="s">
        <v>259</v>
      </c>
      <c r="B94" t="s">
        <v>90</v>
      </c>
      <c r="C94" s="4">
        <v>2465838598.9525723</v>
      </c>
    </row>
    <row r="95" spans="1:3" x14ac:dyDescent="0.3">
      <c r="A95" t="s">
        <v>259</v>
      </c>
      <c r="B95" t="s">
        <v>98</v>
      </c>
      <c r="C95" s="4">
        <v>1205236524.3917129</v>
      </c>
    </row>
    <row r="96" spans="1:3" x14ac:dyDescent="0.3">
      <c r="A96" t="s">
        <v>259</v>
      </c>
      <c r="B96" t="s">
        <v>92</v>
      </c>
      <c r="C96" s="4">
        <v>668263464.86374199</v>
      </c>
    </row>
    <row r="97" spans="1:3" x14ac:dyDescent="0.3">
      <c r="A97" t="s">
        <v>259</v>
      </c>
      <c r="B97" t="s">
        <v>175</v>
      </c>
      <c r="C97" s="4">
        <v>638149434.96468008</v>
      </c>
    </row>
    <row r="98" spans="1:3" x14ac:dyDescent="0.3">
      <c r="A98" t="s">
        <v>259</v>
      </c>
      <c r="B98" t="s">
        <v>245</v>
      </c>
      <c r="C98" s="4">
        <v>617471762.63063991</v>
      </c>
    </row>
    <row r="99" spans="1:3" x14ac:dyDescent="0.3">
      <c r="A99" t="s">
        <v>259</v>
      </c>
      <c r="B99" t="s">
        <v>91</v>
      </c>
      <c r="C99" s="4">
        <v>488060221.17803186</v>
      </c>
    </row>
    <row r="100" spans="1:3" x14ac:dyDescent="0.3">
      <c r="A100" t="s">
        <v>259</v>
      </c>
      <c r="B100" t="s">
        <v>205</v>
      </c>
      <c r="C100" s="4">
        <v>449955022.72436798</v>
      </c>
    </row>
    <row r="101" spans="1:3" x14ac:dyDescent="0.3">
      <c r="A101" t="s">
        <v>259</v>
      </c>
      <c r="B101" t="s">
        <v>198</v>
      </c>
      <c r="C101" s="4">
        <v>331666171.17434996</v>
      </c>
    </row>
    <row r="102" spans="1:3" x14ac:dyDescent="0.3">
      <c r="A102" t="s">
        <v>259</v>
      </c>
      <c r="B102" t="s">
        <v>100</v>
      </c>
      <c r="C102" s="4">
        <v>290587528.96639997</v>
      </c>
    </row>
    <row r="103" spans="1:3" x14ac:dyDescent="0.3">
      <c r="A103" t="s">
        <v>259</v>
      </c>
      <c r="B103" t="s">
        <v>246</v>
      </c>
      <c r="C103" s="4">
        <v>272082919.20625001</v>
      </c>
    </row>
    <row r="104" spans="1:3" x14ac:dyDescent="0.3">
      <c r="A104" t="s">
        <v>259</v>
      </c>
      <c r="B104" t="s">
        <v>117</v>
      </c>
      <c r="C104" s="4">
        <v>250395786.99671999</v>
      </c>
    </row>
    <row r="105" spans="1:3" x14ac:dyDescent="0.3">
      <c r="A105" t="s">
        <v>259</v>
      </c>
      <c r="B105" t="s">
        <v>211</v>
      </c>
      <c r="C105" s="4">
        <v>233914987.12323999</v>
      </c>
    </row>
    <row r="106" spans="1:3" x14ac:dyDescent="0.3">
      <c r="A106" t="s">
        <v>259</v>
      </c>
      <c r="B106" t="s">
        <v>152</v>
      </c>
      <c r="C106" s="4">
        <v>209799178.106298</v>
      </c>
    </row>
    <row r="107" spans="1:3" x14ac:dyDescent="0.3">
      <c r="A107" t="s">
        <v>259</v>
      </c>
      <c r="B107" t="s">
        <v>247</v>
      </c>
      <c r="C107" s="4">
        <v>196870764.60110801</v>
      </c>
    </row>
    <row r="108" spans="1:3" x14ac:dyDescent="0.3">
      <c r="A108" t="s">
        <v>259</v>
      </c>
      <c r="B108" t="s">
        <v>93</v>
      </c>
      <c r="C108" s="4">
        <v>190788441.524854</v>
      </c>
    </row>
    <row r="109" spans="1:3" x14ac:dyDescent="0.3">
      <c r="A109" t="s">
        <v>259</v>
      </c>
      <c r="B109" t="s">
        <v>163</v>
      </c>
      <c r="C109" s="4">
        <v>134022649.03749999</v>
      </c>
    </row>
    <row r="110" spans="1:3" x14ac:dyDescent="0.3">
      <c r="A110" t="s">
        <v>259</v>
      </c>
      <c r="B110" t="s">
        <v>159</v>
      </c>
      <c r="C110" s="4">
        <v>127918000.62815499</v>
      </c>
    </row>
    <row r="111" spans="1:3" x14ac:dyDescent="0.3">
      <c r="A111" t="s">
        <v>259</v>
      </c>
      <c r="B111" t="s">
        <v>103</v>
      </c>
      <c r="C111" s="4">
        <v>102361208.15855999</v>
      </c>
    </row>
    <row r="112" spans="1:3" x14ac:dyDescent="0.3">
      <c r="A112" t="s">
        <v>259</v>
      </c>
      <c r="B112" t="s">
        <v>215</v>
      </c>
      <c r="C112" s="4">
        <v>99152077.679880008</v>
      </c>
    </row>
    <row r="113" spans="1:3" x14ac:dyDescent="0.3">
      <c r="A113" t="s">
        <v>259</v>
      </c>
      <c r="B113" t="s">
        <v>17</v>
      </c>
      <c r="C113" s="4">
        <v>85391851.276634887</v>
      </c>
    </row>
    <row r="114" spans="1:3" x14ac:dyDescent="0.3">
      <c r="A114" t="s">
        <v>259</v>
      </c>
      <c r="B114" t="s">
        <v>206</v>
      </c>
      <c r="C114" s="4">
        <v>72701538.106199995</v>
      </c>
    </row>
    <row r="115" spans="1:3" x14ac:dyDescent="0.3">
      <c r="A115" t="s">
        <v>259</v>
      </c>
      <c r="B115" t="s">
        <v>95</v>
      </c>
      <c r="C115" s="4">
        <v>65933030.094335996</v>
      </c>
    </row>
    <row r="116" spans="1:3" x14ac:dyDescent="0.3">
      <c r="A116" t="s">
        <v>259</v>
      </c>
      <c r="B116" t="s">
        <v>151</v>
      </c>
      <c r="C116" s="4">
        <v>65604498.6897</v>
      </c>
    </row>
    <row r="117" spans="1:3" x14ac:dyDescent="0.3">
      <c r="A117" t="s">
        <v>259</v>
      </c>
      <c r="B117" t="s">
        <v>180</v>
      </c>
      <c r="C117" s="4">
        <v>64755501.365200005</v>
      </c>
    </row>
    <row r="118" spans="1:3" x14ac:dyDescent="0.3">
      <c r="A118" t="s">
        <v>259</v>
      </c>
      <c r="B118" t="s">
        <v>248</v>
      </c>
      <c r="C118" s="4">
        <v>57880796.92035</v>
      </c>
    </row>
    <row r="119" spans="1:3" x14ac:dyDescent="0.3">
      <c r="A119" t="s">
        <v>259</v>
      </c>
      <c r="B119" t="s">
        <v>249</v>
      </c>
      <c r="C119" s="4">
        <v>42688530.182558</v>
      </c>
    </row>
    <row r="120" spans="1:3" x14ac:dyDescent="0.3">
      <c r="A120" t="s">
        <v>259</v>
      </c>
      <c r="B120" t="s">
        <v>14</v>
      </c>
      <c r="C120" s="4">
        <v>38277411.72563</v>
      </c>
    </row>
    <row r="121" spans="1:3" x14ac:dyDescent="0.3">
      <c r="A121" t="s">
        <v>259</v>
      </c>
      <c r="B121" t="s">
        <v>16</v>
      </c>
      <c r="C121" s="4">
        <v>34488381.269699998</v>
      </c>
    </row>
    <row r="122" spans="1:3" x14ac:dyDescent="0.3">
      <c r="A122" t="s">
        <v>259</v>
      </c>
      <c r="B122" t="s">
        <v>131</v>
      </c>
      <c r="C122" s="4">
        <v>30769624.944252003</v>
      </c>
    </row>
    <row r="123" spans="1:3" x14ac:dyDescent="0.3">
      <c r="A123" t="s">
        <v>259</v>
      </c>
      <c r="B123" t="s">
        <v>250</v>
      </c>
      <c r="C123" s="4">
        <v>26120935.967728</v>
      </c>
    </row>
    <row r="124" spans="1:3" x14ac:dyDescent="0.3">
      <c r="A124" t="s">
        <v>259</v>
      </c>
      <c r="B124" t="s">
        <v>136</v>
      </c>
      <c r="C124" s="4">
        <v>25339105.594450999</v>
      </c>
    </row>
    <row r="125" spans="1:3" x14ac:dyDescent="0.3">
      <c r="A125" t="s">
        <v>259</v>
      </c>
      <c r="B125" t="s">
        <v>189</v>
      </c>
      <c r="C125" s="4">
        <v>23416707.840448</v>
      </c>
    </row>
    <row r="126" spans="1:3" x14ac:dyDescent="0.3">
      <c r="A126" t="s">
        <v>259</v>
      </c>
      <c r="B126" t="s">
        <v>107</v>
      </c>
      <c r="C126" s="4">
        <v>21914142.617952</v>
      </c>
    </row>
    <row r="127" spans="1:3" x14ac:dyDescent="0.3">
      <c r="A127" t="s">
        <v>259</v>
      </c>
      <c r="B127" t="s">
        <v>99</v>
      </c>
      <c r="C127" s="4">
        <v>21540867.740154002</v>
      </c>
    </row>
    <row r="128" spans="1:3" x14ac:dyDescent="0.3">
      <c r="A128" t="s">
        <v>259</v>
      </c>
      <c r="B128" t="s">
        <v>222</v>
      </c>
      <c r="C128" s="4">
        <v>18686864.999784999</v>
      </c>
    </row>
    <row r="129" spans="1:3" x14ac:dyDescent="0.3">
      <c r="A129" t="s">
        <v>259</v>
      </c>
      <c r="B129" t="s">
        <v>1</v>
      </c>
      <c r="C129" s="4">
        <v>13295297.319408001</v>
      </c>
    </row>
    <row r="130" spans="1:3" x14ac:dyDescent="0.3">
      <c r="A130" t="s">
        <v>259</v>
      </c>
      <c r="B130" t="s">
        <v>73</v>
      </c>
      <c r="C130" s="4">
        <v>11223102.655569</v>
      </c>
    </row>
    <row r="131" spans="1:3" x14ac:dyDescent="0.3">
      <c r="A131" t="s">
        <v>259</v>
      </c>
      <c r="B131" t="s">
        <v>104</v>
      </c>
      <c r="C131" s="4">
        <v>10683178.68571</v>
      </c>
    </row>
    <row r="132" spans="1:3" x14ac:dyDescent="0.3">
      <c r="A132" t="s">
        <v>259</v>
      </c>
      <c r="B132" t="s">
        <v>251</v>
      </c>
      <c r="C132" s="4">
        <v>10114822.34592</v>
      </c>
    </row>
    <row r="133" spans="1:3" x14ac:dyDescent="0.3">
      <c r="A133" t="s">
        <v>259</v>
      </c>
      <c r="B133" t="s">
        <v>139</v>
      </c>
      <c r="C133" s="4">
        <v>8513092.2107609995</v>
      </c>
    </row>
    <row r="134" spans="1:3" x14ac:dyDescent="0.3">
      <c r="A134" t="s">
        <v>259</v>
      </c>
      <c r="B134" t="s">
        <v>35</v>
      </c>
      <c r="C134" s="4">
        <v>7940073.5404900005</v>
      </c>
    </row>
    <row r="135" spans="1:3" x14ac:dyDescent="0.3">
      <c r="A135" t="s">
        <v>259</v>
      </c>
      <c r="B135" t="s">
        <v>51</v>
      </c>
      <c r="C135" s="4">
        <v>7517547.9305800004</v>
      </c>
    </row>
    <row r="136" spans="1:3" x14ac:dyDescent="0.3">
      <c r="A136" t="s">
        <v>259</v>
      </c>
      <c r="B136" t="s">
        <v>196</v>
      </c>
      <c r="C136" s="4">
        <v>5684905.9989600005</v>
      </c>
    </row>
    <row r="137" spans="1:3" x14ac:dyDescent="0.3">
      <c r="A137" t="s">
        <v>259</v>
      </c>
      <c r="B137" t="s">
        <v>10</v>
      </c>
      <c r="C137" s="4">
        <v>5684476.3337650001</v>
      </c>
    </row>
    <row r="138" spans="1:3" x14ac:dyDescent="0.3">
      <c r="A138" t="s">
        <v>259</v>
      </c>
      <c r="B138" t="s">
        <v>252</v>
      </c>
      <c r="C138" s="4">
        <v>2236154.650252</v>
      </c>
    </row>
    <row r="139" spans="1:3" x14ac:dyDescent="0.3">
      <c r="A139" t="s">
        <v>259</v>
      </c>
      <c r="B139" t="s">
        <v>253</v>
      </c>
      <c r="C139" s="4">
        <v>1985049.0155839999</v>
      </c>
    </row>
    <row r="140" spans="1:3" x14ac:dyDescent="0.3">
      <c r="A140" t="s">
        <v>259</v>
      </c>
      <c r="B140" t="s">
        <v>118</v>
      </c>
      <c r="C140" s="4">
        <v>1786770.0272959999</v>
      </c>
    </row>
    <row r="141" spans="1:3" x14ac:dyDescent="0.3">
      <c r="A141" t="s">
        <v>259</v>
      </c>
      <c r="B141" t="s">
        <v>24</v>
      </c>
      <c r="C141" s="4">
        <v>1077380.3011739999</v>
      </c>
    </row>
    <row r="142" spans="1:3" x14ac:dyDescent="0.3">
      <c r="A142" t="s">
        <v>259</v>
      </c>
      <c r="B142" t="s">
        <v>199</v>
      </c>
      <c r="C142" s="4">
        <v>529995.96457499999</v>
      </c>
    </row>
    <row r="143" spans="1:3" x14ac:dyDescent="0.3">
      <c r="A143" t="s">
        <v>260</v>
      </c>
      <c r="B143" t="s">
        <v>254</v>
      </c>
      <c r="C143" s="4">
        <v>1710902519.2412999</v>
      </c>
    </row>
    <row r="144" spans="1:3" x14ac:dyDescent="0.3">
      <c r="A144" t="s">
        <v>260</v>
      </c>
      <c r="B144" t="s">
        <v>74</v>
      </c>
      <c r="C144" s="4">
        <v>804666812.20987594</v>
      </c>
    </row>
    <row r="145" spans="1:3" x14ac:dyDescent="0.3">
      <c r="A145" t="s">
        <v>260</v>
      </c>
      <c r="B145" t="s">
        <v>212</v>
      </c>
      <c r="C145" s="4">
        <v>387877230.299514</v>
      </c>
    </row>
    <row r="146" spans="1:3" x14ac:dyDescent="0.3">
      <c r="A146" t="s">
        <v>260</v>
      </c>
      <c r="B146" t="s">
        <v>96</v>
      </c>
      <c r="C146" s="4">
        <v>363323159.99469197</v>
      </c>
    </row>
    <row r="147" spans="1:3" x14ac:dyDescent="0.3">
      <c r="A147" t="s">
        <v>260</v>
      </c>
      <c r="B147" t="s">
        <v>69</v>
      </c>
      <c r="C147" s="4">
        <v>355551921.19779605</v>
      </c>
    </row>
    <row r="148" spans="1:3" x14ac:dyDescent="0.3">
      <c r="A148" t="s">
        <v>260</v>
      </c>
      <c r="B148" t="s">
        <v>160</v>
      </c>
      <c r="C148" s="4">
        <v>324741708.44361001</v>
      </c>
    </row>
    <row r="149" spans="1:3" x14ac:dyDescent="0.3">
      <c r="A149" t="s">
        <v>260</v>
      </c>
      <c r="B149" t="s">
        <v>188</v>
      </c>
      <c r="C149" s="4">
        <v>283198872.29924697</v>
      </c>
    </row>
    <row r="150" spans="1:3" x14ac:dyDescent="0.3">
      <c r="A150" t="s">
        <v>260</v>
      </c>
      <c r="B150" t="s">
        <v>210</v>
      </c>
      <c r="C150" s="4">
        <v>213387589.76784</v>
      </c>
    </row>
    <row r="151" spans="1:3" x14ac:dyDescent="0.3">
      <c r="A151" t="s">
        <v>260</v>
      </c>
      <c r="B151" t="s">
        <v>140</v>
      </c>
      <c r="C151" s="4">
        <v>163902101.466719</v>
      </c>
    </row>
    <row r="152" spans="1:3" x14ac:dyDescent="0.3">
      <c r="A152" t="s">
        <v>260</v>
      </c>
      <c r="B152" t="s">
        <v>255</v>
      </c>
      <c r="C152" s="4">
        <v>108126386.70258</v>
      </c>
    </row>
    <row r="153" spans="1:3" x14ac:dyDescent="0.3">
      <c r="A153" t="s">
        <v>260</v>
      </c>
      <c r="B153" t="s">
        <v>20</v>
      </c>
      <c r="C153" s="4">
        <v>100034232.63117999</v>
      </c>
    </row>
    <row r="154" spans="1:3" x14ac:dyDescent="0.3">
      <c r="A154" t="s">
        <v>260</v>
      </c>
      <c r="B154" t="s">
        <v>165</v>
      </c>
      <c r="C154" s="4">
        <v>79892656.957438007</v>
      </c>
    </row>
    <row r="155" spans="1:3" x14ac:dyDescent="0.3">
      <c r="A155" t="s">
        <v>260</v>
      </c>
      <c r="B155" t="s">
        <v>77</v>
      </c>
      <c r="C155" s="4">
        <v>71977074.622869</v>
      </c>
    </row>
    <row r="156" spans="1:3" x14ac:dyDescent="0.3">
      <c r="A156" t="s">
        <v>260</v>
      </c>
      <c r="B156" t="s">
        <v>13</v>
      </c>
      <c r="C156" s="4">
        <v>70618694.251139998</v>
      </c>
    </row>
    <row r="157" spans="1:3" x14ac:dyDescent="0.3">
      <c r="A157" t="s">
        <v>260</v>
      </c>
      <c r="B157" t="s">
        <v>19</v>
      </c>
      <c r="C157" s="4">
        <v>61252929.608850002</v>
      </c>
    </row>
    <row r="158" spans="1:3" x14ac:dyDescent="0.3">
      <c r="A158" t="s">
        <v>260</v>
      </c>
      <c r="B158" t="s">
        <v>161</v>
      </c>
      <c r="C158" s="4">
        <v>54648414.300399996</v>
      </c>
    </row>
    <row r="159" spans="1:3" x14ac:dyDescent="0.3">
      <c r="A159" t="s">
        <v>260</v>
      </c>
      <c r="B159" t="s">
        <v>88</v>
      </c>
      <c r="C159" s="4">
        <v>50388418.584280007</v>
      </c>
    </row>
    <row r="160" spans="1:3" x14ac:dyDescent="0.3">
      <c r="A160" t="s">
        <v>260</v>
      </c>
      <c r="B160" t="s">
        <v>31</v>
      </c>
      <c r="C160" s="4">
        <v>49191954.990479998</v>
      </c>
    </row>
    <row r="161" spans="1:3" x14ac:dyDescent="0.3">
      <c r="A161" t="s">
        <v>260</v>
      </c>
      <c r="B161" t="s">
        <v>68</v>
      </c>
      <c r="C161" s="4">
        <v>45854276.122742996</v>
      </c>
    </row>
    <row r="162" spans="1:3" x14ac:dyDescent="0.3">
      <c r="A162" t="s">
        <v>260</v>
      </c>
      <c r="B162" t="s">
        <v>177</v>
      </c>
      <c r="C162" s="4">
        <v>45295015.397940002</v>
      </c>
    </row>
    <row r="163" spans="1:3" x14ac:dyDescent="0.3">
      <c r="A163" t="s">
        <v>260</v>
      </c>
      <c r="B163" t="s">
        <v>150</v>
      </c>
      <c r="C163" s="4">
        <v>44710644.942607999</v>
      </c>
    </row>
    <row r="164" spans="1:3" x14ac:dyDescent="0.3">
      <c r="A164" t="s">
        <v>260</v>
      </c>
      <c r="B164" t="s">
        <v>193</v>
      </c>
      <c r="C164" s="4">
        <v>41477651.886019997</v>
      </c>
    </row>
    <row r="165" spans="1:3" x14ac:dyDescent="0.3">
      <c r="A165" t="s">
        <v>260</v>
      </c>
      <c r="B165" t="s">
        <v>194</v>
      </c>
      <c r="C165" s="4">
        <v>39979442.873943999</v>
      </c>
    </row>
    <row r="166" spans="1:3" x14ac:dyDescent="0.3">
      <c r="A166" t="s">
        <v>260</v>
      </c>
      <c r="B166" t="s">
        <v>94</v>
      </c>
      <c r="C166" s="4">
        <v>39666107.073397003</v>
      </c>
    </row>
    <row r="167" spans="1:3" x14ac:dyDescent="0.3">
      <c r="A167" t="s">
        <v>260</v>
      </c>
      <c r="B167" t="s">
        <v>181</v>
      </c>
      <c r="C167" s="4">
        <v>35388411.805295996</v>
      </c>
    </row>
    <row r="168" spans="1:3" x14ac:dyDescent="0.3">
      <c r="A168" t="s">
        <v>260</v>
      </c>
      <c r="B168" t="s">
        <v>54</v>
      </c>
      <c r="C168" s="4">
        <v>34540774.83382</v>
      </c>
    </row>
    <row r="169" spans="1:3" x14ac:dyDescent="0.3">
      <c r="A169" t="s">
        <v>260</v>
      </c>
      <c r="B169" t="s">
        <v>26</v>
      </c>
      <c r="C169" s="4">
        <v>25469046.103424001</v>
      </c>
    </row>
    <row r="170" spans="1:3" x14ac:dyDescent="0.3">
      <c r="A170" t="s">
        <v>260</v>
      </c>
      <c r="B170" t="s">
        <v>63</v>
      </c>
      <c r="C170" s="4">
        <v>19950962.752919998</v>
      </c>
    </row>
    <row r="171" spans="1:3" x14ac:dyDescent="0.3">
      <c r="A171" t="s">
        <v>260</v>
      </c>
      <c r="B171" t="s">
        <v>49</v>
      </c>
      <c r="C171" s="4">
        <v>17155547.188664</v>
      </c>
    </row>
    <row r="172" spans="1:3" x14ac:dyDescent="0.3">
      <c r="A172" t="s">
        <v>260</v>
      </c>
      <c r="B172" t="s">
        <v>182</v>
      </c>
      <c r="C172" s="4">
        <v>14581674.083735999</v>
      </c>
    </row>
    <row r="173" spans="1:3" x14ac:dyDescent="0.3">
      <c r="A173" t="s">
        <v>260</v>
      </c>
      <c r="B173" t="s">
        <v>112</v>
      </c>
      <c r="C173" s="4">
        <v>13183965.295724999</v>
      </c>
    </row>
    <row r="174" spans="1:3" x14ac:dyDescent="0.3">
      <c r="A174" t="s">
        <v>260</v>
      </c>
      <c r="B174" t="s">
        <v>113</v>
      </c>
      <c r="C174" s="4">
        <v>9430814.6428800002</v>
      </c>
    </row>
    <row r="175" spans="1:3" x14ac:dyDescent="0.3">
      <c r="A175" t="s">
        <v>260</v>
      </c>
      <c r="B175" t="s">
        <v>256</v>
      </c>
      <c r="C175" s="4">
        <v>7247425.9394520009</v>
      </c>
    </row>
    <row r="176" spans="1:3" x14ac:dyDescent="0.3">
      <c r="A176" t="s">
        <v>260</v>
      </c>
      <c r="B176" t="s">
        <v>106</v>
      </c>
      <c r="C176" s="4">
        <v>7171707.2853239998</v>
      </c>
    </row>
    <row r="177" spans="1:3" x14ac:dyDescent="0.3">
      <c r="A177" t="s">
        <v>260</v>
      </c>
      <c r="B177" t="s">
        <v>2</v>
      </c>
      <c r="C177" s="4">
        <v>6278654.9062719997</v>
      </c>
    </row>
    <row r="178" spans="1:3" x14ac:dyDescent="0.3">
      <c r="A178" t="s">
        <v>260</v>
      </c>
      <c r="B178" t="s">
        <v>129</v>
      </c>
      <c r="C178" s="4">
        <v>5104638.0121800005</v>
      </c>
    </row>
    <row r="179" spans="1:3" x14ac:dyDescent="0.3">
      <c r="A179" t="s">
        <v>260</v>
      </c>
      <c r="B179" t="s">
        <v>89</v>
      </c>
      <c r="C179" s="4">
        <v>3469380.0903599998</v>
      </c>
    </row>
    <row r="180" spans="1:3" x14ac:dyDescent="0.3">
      <c r="A180" t="s">
        <v>260</v>
      </c>
      <c r="B180" t="s">
        <v>132</v>
      </c>
      <c r="C180" s="4">
        <v>2623803.7399240001</v>
      </c>
    </row>
    <row r="181" spans="1:3" x14ac:dyDescent="0.3">
      <c r="A181" t="s">
        <v>260</v>
      </c>
      <c r="B181" t="s">
        <v>120</v>
      </c>
      <c r="C181" s="4">
        <v>1468505.6931120001</v>
      </c>
    </row>
    <row r="182" spans="1:3" x14ac:dyDescent="0.3">
      <c r="A182" t="s">
        <v>260</v>
      </c>
      <c r="B182" t="s">
        <v>5</v>
      </c>
      <c r="C182" s="4">
        <v>520420.36469500005</v>
      </c>
    </row>
    <row r="183" spans="1:3" x14ac:dyDescent="0.3">
      <c r="A183" t="s">
        <v>260</v>
      </c>
      <c r="B183" t="s">
        <v>111</v>
      </c>
      <c r="C183" s="4">
        <v>161584.67380399999</v>
      </c>
    </row>
    <row r="184" spans="1:3" x14ac:dyDescent="0.3">
      <c r="A184" t="s">
        <v>261</v>
      </c>
      <c r="B184" t="s">
        <v>12</v>
      </c>
      <c r="C184" s="4">
        <v>415364003.76240003</v>
      </c>
    </row>
    <row r="185" spans="1:3" x14ac:dyDescent="0.3">
      <c r="A185" t="s">
        <v>261</v>
      </c>
      <c r="B185" t="s">
        <v>142</v>
      </c>
      <c r="C185" s="4">
        <v>35984707.572174005</v>
      </c>
    </row>
    <row r="186" spans="1:3" x14ac:dyDescent="0.3">
      <c r="A186" t="s">
        <v>261</v>
      </c>
      <c r="B186" t="s">
        <v>156</v>
      </c>
      <c r="C186" s="4">
        <v>7554770.230122</v>
      </c>
    </row>
    <row r="187" spans="1:3" x14ac:dyDescent="0.3">
      <c r="A187" t="s">
        <v>261</v>
      </c>
      <c r="B187" t="s">
        <v>67</v>
      </c>
      <c r="C187" s="4">
        <v>1302070.1236439999</v>
      </c>
    </row>
    <row r="188" spans="1:3" x14ac:dyDescent="0.3">
      <c r="A188" t="s">
        <v>261</v>
      </c>
      <c r="B188" t="s">
        <v>153</v>
      </c>
      <c r="C188" s="4">
        <v>253975.47696</v>
      </c>
    </row>
    <row r="189" spans="1:3" x14ac:dyDescent="0.3">
      <c r="A189" t="s">
        <v>261</v>
      </c>
      <c r="B189" t="s">
        <v>183</v>
      </c>
      <c r="C189" s="4">
        <v>247078.82655599999</v>
      </c>
    </row>
    <row r="190" spans="1:3" x14ac:dyDescent="0.3">
      <c r="A190" t="s">
        <v>261</v>
      </c>
      <c r="B190" t="s">
        <v>172</v>
      </c>
      <c r="C190" s="4">
        <v>231472.34584499997</v>
      </c>
    </row>
    <row r="191" spans="1:3" x14ac:dyDescent="0.3">
      <c r="A191" t="s">
        <v>261</v>
      </c>
      <c r="B191" t="s">
        <v>216</v>
      </c>
      <c r="C191" s="4">
        <v>187112.14012500001</v>
      </c>
    </row>
    <row r="192" spans="1:3" x14ac:dyDescent="0.3">
      <c r="A192" t="s">
        <v>261</v>
      </c>
      <c r="B192" t="s">
        <v>202</v>
      </c>
      <c r="C192" s="4">
        <v>134558.33961600001</v>
      </c>
    </row>
    <row r="193" spans="1:3" x14ac:dyDescent="0.3">
      <c r="A193" t="s">
        <v>261</v>
      </c>
      <c r="B193" t="s">
        <v>121</v>
      </c>
      <c r="C193" s="4">
        <v>131999.23126999999</v>
      </c>
    </row>
    <row r="194" spans="1:3" x14ac:dyDescent="0.3">
      <c r="A194" t="s">
        <v>261</v>
      </c>
      <c r="B194" t="s">
        <v>102</v>
      </c>
      <c r="C194" s="4">
        <v>71896.696691999998</v>
      </c>
    </row>
    <row r="195" spans="1:3" x14ac:dyDescent="0.3">
      <c r="A195" t="s">
        <v>261</v>
      </c>
      <c r="B195" t="s">
        <v>138</v>
      </c>
      <c r="C195" s="4">
        <v>54362.147190999996</v>
      </c>
    </row>
    <row r="196" spans="1:3" x14ac:dyDescent="0.3">
      <c r="A196" t="s">
        <v>261</v>
      </c>
      <c r="B196" t="s">
        <v>208</v>
      </c>
      <c r="C196" s="4">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topLeftCell="C3" zoomScale="73" zoomScaleNormal="70" workbookViewId="0">
      <selection sqref="A1:J1"/>
    </sheetView>
  </sheetViews>
  <sheetFormatPr defaultRowHeight="14.4" x14ac:dyDescent="0.3"/>
  <cols>
    <col min="1" max="1" width="19.88671875" customWidth="1"/>
    <col min="3" max="3" width="11.21875" customWidth="1"/>
  </cols>
  <sheetData>
    <row r="1" spans="1:2" s="6" customFormat="1" ht="35.700000000000003" customHeight="1" x14ac:dyDescent="0.45">
      <c r="A1" s="5" t="s">
        <v>264</v>
      </c>
    </row>
    <row r="3" spans="1:2" x14ac:dyDescent="0.3">
      <c r="A3" t="s">
        <v>20</v>
      </c>
      <c r="B3">
        <v>61.399999999999636</v>
      </c>
    </row>
    <row r="4" spans="1:2" x14ac:dyDescent="0.3">
      <c r="A4" t="s">
        <v>31</v>
      </c>
      <c r="B4">
        <v>-51.899999999999636</v>
      </c>
    </row>
    <row r="5" spans="1:2" x14ac:dyDescent="0.3">
      <c r="A5" t="s">
        <v>52</v>
      </c>
      <c r="B5">
        <v>31.300000000001091</v>
      </c>
    </row>
    <row r="6" spans="1:2" x14ac:dyDescent="0.3">
      <c r="A6" t="s">
        <v>54</v>
      </c>
      <c r="B6">
        <v>32.399999999999636</v>
      </c>
    </row>
    <row r="7" spans="1:2" x14ac:dyDescent="0.3">
      <c r="A7" t="s">
        <v>74</v>
      </c>
      <c r="B7">
        <v>328.30000000000291</v>
      </c>
    </row>
    <row r="8" spans="1:2" x14ac:dyDescent="0.3">
      <c r="A8" t="s">
        <v>63</v>
      </c>
      <c r="B8">
        <v>3.5</v>
      </c>
    </row>
    <row r="9" spans="1:2" x14ac:dyDescent="0.3">
      <c r="A9" t="s">
        <v>94</v>
      </c>
      <c r="B9">
        <v>53.900000000000546</v>
      </c>
    </row>
    <row r="10" spans="1:2" x14ac:dyDescent="0.3">
      <c r="A10" t="s">
        <v>77</v>
      </c>
      <c r="B10">
        <v>-29.300000000001091</v>
      </c>
    </row>
    <row r="11" spans="1:2" x14ac:dyDescent="0.3">
      <c r="A11" t="s">
        <v>188</v>
      </c>
      <c r="B11">
        <v>132.30000000000291</v>
      </c>
    </row>
    <row r="12" spans="1:2" x14ac:dyDescent="0.3">
      <c r="A12" t="s">
        <v>69</v>
      </c>
      <c r="B12">
        <v>232.79999999998836</v>
      </c>
    </row>
    <row r="13" spans="1:2" x14ac:dyDescent="0.3">
      <c r="A13" t="s">
        <v>49</v>
      </c>
      <c r="B13">
        <v>-48.699999999999818</v>
      </c>
    </row>
    <row r="14" spans="1:2" x14ac:dyDescent="0.3">
      <c r="A14" t="s">
        <v>96</v>
      </c>
      <c r="B14">
        <v>-105.40000000000146</v>
      </c>
    </row>
    <row r="15" spans="1:2" x14ac:dyDescent="0.3">
      <c r="A15" t="s">
        <v>51</v>
      </c>
      <c r="B15">
        <v>9.4000000000000909</v>
      </c>
    </row>
    <row r="16" spans="1:2" x14ac:dyDescent="0.3">
      <c r="A16" t="s">
        <v>106</v>
      </c>
      <c r="B16">
        <v>-15.699999999999818</v>
      </c>
    </row>
    <row r="17" spans="1:2" x14ac:dyDescent="0.3">
      <c r="A17" t="s">
        <v>112</v>
      </c>
      <c r="B17">
        <v>-39</v>
      </c>
    </row>
    <row r="18" spans="1:2" x14ac:dyDescent="0.3">
      <c r="A18" t="s">
        <v>113</v>
      </c>
      <c r="B18">
        <v>11.299999999999955</v>
      </c>
    </row>
    <row r="19" spans="1:2" x14ac:dyDescent="0.3">
      <c r="A19" t="s">
        <v>88</v>
      </c>
      <c r="B19">
        <v>-19.200000000000728</v>
      </c>
    </row>
    <row r="20" spans="1:2" x14ac:dyDescent="0.3">
      <c r="A20" t="s">
        <v>120</v>
      </c>
      <c r="B20">
        <v>15.399999999999977</v>
      </c>
    </row>
    <row r="21" spans="1:2" x14ac:dyDescent="0.3">
      <c r="A21" t="s">
        <v>140</v>
      </c>
      <c r="B21">
        <v>36.599999999998545</v>
      </c>
    </row>
    <row r="22" spans="1:2" x14ac:dyDescent="0.3">
      <c r="A22" t="s">
        <v>13</v>
      </c>
      <c r="B22">
        <v>49.399999999999636</v>
      </c>
    </row>
    <row r="23" spans="1:2" x14ac:dyDescent="0.3">
      <c r="A23" t="s">
        <v>160</v>
      </c>
      <c r="B23">
        <v>3.6999999999970896</v>
      </c>
    </row>
    <row r="24" spans="1:2" x14ac:dyDescent="0.3">
      <c r="A24" t="s">
        <v>161</v>
      </c>
      <c r="B24">
        <v>-18.600000000000364</v>
      </c>
    </row>
    <row r="25" spans="1:2" x14ac:dyDescent="0.3">
      <c r="A25" t="s">
        <v>165</v>
      </c>
      <c r="B25">
        <v>-120.80000000000291</v>
      </c>
    </row>
    <row r="26" spans="1:2" x14ac:dyDescent="0.3">
      <c r="A26" t="s">
        <v>182</v>
      </c>
      <c r="B26">
        <v>1</v>
      </c>
    </row>
    <row r="27" spans="1:2" x14ac:dyDescent="0.3">
      <c r="A27" t="s">
        <v>181</v>
      </c>
      <c r="B27">
        <v>7.8000000000001819</v>
      </c>
    </row>
    <row r="28" spans="1:2" x14ac:dyDescent="0.3">
      <c r="A28" t="s">
        <v>68</v>
      </c>
      <c r="B28">
        <v>9.8000000000001819</v>
      </c>
    </row>
    <row r="29" spans="1:2" x14ac:dyDescent="0.3">
      <c r="A29" t="s">
        <v>193</v>
      </c>
      <c r="B29">
        <v>125</v>
      </c>
    </row>
    <row r="30" spans="1:2" x14ac:dyDescent="0.3">
      <c r="A30" t="s">
        <v>212</v>
      </c>
      <c r="B30">
        <v>377.79999999998836</v>
      </c>
    </row>
    <row r="31" spans="1:2" x14ac:dyDescent="0.3">
      <c r="A31" s="31" t="s">
        <v>262</v>
      </c>
      <c r="B31" s="31">
        <v>1074.4999999999732</v>
      </c>
    </row>
    <row r="46" spans="1:1" x14ac:dyDescent="0.3">
      <c r="A46" s="1"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topLeftCell="A3" zoomScaleNormal="100" workbookViewId="0">
      <selection activeCell="G31" sqref="G31"/>
    </sheetView>
  </sheetViews>
  <sheetFormatPr defaultRowHeight="14.4" x14ac:dyDescent="0.3"/>
  <cols>
    <col min="1" max="1" width="33.77734375" customWidth="1"/>
    <col min="2" max="2" width="18.77734375" bestFit="1" customWidth="1"/>
  </cols>
  <sheetData>
    <row r="1" spans="1:9" s="6" customFormat="1" ht="35.700000000000003" customHeight="1" x14ac:dyDescent="0.45">
      <c r="A1" s="5" t="s">
        <v>309</v>
      </c>
    </row>
    <row r="3" spans="1:9" x14ac:dyDescent="0.3">
      <c r="A3" s="2" t="s">
        <v>265</v>
      </c>
      <c r="B3" s="2" t="s">
        <v>266</v>
      </c>
    </row>
    <row r="4" spans="1:9" x14ac:dyDescent="0.3">
      <c r="A4" t="s">
        <v>267</v>
      </c>
      <c r="B4">
        <v>290</v>
      </c>
      <c r="I4" s="7"/>
    </row>
    <row r="5" spans="1:9" x14ac:dyDescent="0.3">
      <c r="A5" t="s">
        <v>268</v>
      </c>
      <c r="B5">
        <v>275</v>
      </c>
    </row>
    <row r="6" spans="1:9" x14ac:dyDescent="0.3">
      <c r="A6" t="s">
        <v>269</v>
      </c>
      <c r="B6">
        <v>99.5</v>
      </c>
    </row>
    <row r="7" spans="1:9" x14ac:dyDescent="0.3">
      <c r="A7" t="s">
        <v>270</v>
      </c>
      <c r="B7">
        <v>31.9</v>
      </c>
    </row>
    <row r="8" spans="1:9" x14ac:dyDescent="0.3">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topLeftCell="D1" zoomScale="52" workbookViewId="0">
      <selection activeCell="G26" sqref="G26"/>
    </sheetView>
  </sheetViews>
  <sheetFormatPr defaultRowHeight="14.4" x14ac:dyDescent="0.3"/>
  <cols>
    <col min="1" max="1" width="10.88671875" customWidth="1"/>
    <col min="2" max="2" width="31.77734375" customWidth="1"/>
    <col min="3" max="3" width="16" customWidth="1"/>
    <col min="4" max="4" width="22" customWidth="1"/>
    <col min="6" max="6" width="9.88671875" customWidth="1"/>
    <col min="7" max="8" width="10.77734375" customWidth="1"/>
    <col min="9" max="9" width="19.33203125" customWidth="1"/>
    <col min="10" max="10" width="10.109375" customWidth="1"/>
    <col min="11" max="11" width="9.88671875" customWidth="1"/>
    <col min="12" max="12" width="9.109375" customWidth="1"/>
    <col min="13" max="13" width="9.33203125" customWidth="1"/>
    <col min="15" max="15" width="10.77734375" customWidth="1"/>
    <col min="16" max="16" width="9.5546875" customWidth="1"/>
    <col min="18" max="18" width="11.33203125" customWidth="1"/>
    <col min="19" max="19" width="9.77734375" customWidth="1"/>
    <col min="24" max="24" width="9.5546875" customWidth="1"/>
    <col min="27" max="27" width="21.6640625" customWidth="1"/>
    <col min="28" max="28" width="10.109375" customWidth="1"/>
    <col min="30" max="30" width="17.5546875" customWidth="1"/>
    <col min="32" max="32" width="12.5546875" customWidth="1"/>
    <col min="34" max="34" width="11.5546875" customWidth="1"/>
    <col min="35" max="35" width="10.21875" customWidth="1"/>
    <col min="36" max="36" width="10.5546875" customWidth="1"/>
    <col min="38" max="38" width="14.77734375" customWidth="1"/>
    <col min="39" max="39" width="21.77734375" customWidth="1"/>
    <col min="43" max="43" width="9.77734375" customWidth="1"/>
    <col min="44" max="44" width="9.33203125" customWidth="1"/>
    <col min="46" max="46" width="26.77734375" customWidth="1"/>
    <col min="47" max="47" width="11.77734375" customWidth="1"/>
    <col min="48" max="48" width="10.33203125" customWidth="1"/>
    <col min="49" max="49" width="12.44140625" customWidth="1"/>
    <col min="53" max="53" width="14.21875" customWidth="1"/>
    <col min="54" max="54" width="9.6640625" customWidth="1"/>
    <col min="56" max="56" width="9.77734375" customWidth="1"/>
    <col min="57" max="57" width="18.21875" customWidth="1"/>
    <col min="60" max="60" width="11.109375" customWidth="1"/>
    <col min="61" max="61" width="16.77734375" customWidth="1"/>
    <col min="69" max="69" width="13.77734375" customWidth="1"/>
    <col min="70" max="70" width="15.77734375" customWidth="1"/>
    <col min="74" max="74" width="9.6640625" customWidth="1"/>
    <col min="78" max="78" width="11.88671875" customWidth="1"/>
    <col min="79" max="79" width="11.109375" customWidth="1"/>
    <col min="81" max="81" width="13.6640625" customWidth="1"/>
    <col min="84" max="84" width="9.88671875" customWidth="1"/>
    <col min="87" max="87" width="9.88671875" customWidth="1"/>
    <col min="88" max="88" width="21.5546875" customWidth="1"/>
    <col min="96" max="96" width="11.33203125" customWidth="1"/>
    <col min="98" max="98" width="26.77734375" customWidth="1"/>
    <col min="99" max="99" width="17" customWidth="1"/>
    <col min="101" max="101" width="10.88671875" customWidth="1"/>
    <col min="102" max="102" width="26.77734375" customWidth="1"/>
    <col min="107" max="107" width="21.109375" customWidth="1"/>
    <col min="108" max="108" width="9.6640625" customWidth="1"/>
    <col min="109" max="109" width="12.21875" customWidth="1"/>
    <col min="110" max="110" width="15.6640625" customWidth="1"/>
    <col min="111" max="111" width="12" customWidth="1"/>
    <col min="113" max="113" width="9.33203125" customWidth="1"/>
    <col min="116" max="116" width="11.21875" customWidth="1"/>
    <col min="117" max="117" width="11.109375" customWidth="1"/>
    <col min="118" max="118" width="9.88671875" customWidth="1"/>
    <col min="120" max="120" width="9.21875" customWidth="1"/>
    <col min="121" max="121" width="9.77734375" customWidth="1"/>
    <col min="122" max="122" width="12.21875" customWidth="1"/>
    <col min="123" max="123" width="11.33203125" customWidth="1"/>
    <col min="124" max="124" width="9.21875" customWidth="1"/>
    <col min="125" max="125" width="12.77734375" customWidth="1"/>
    <col min="126" max="126" width="10.109375" customWidth="1"/>
    <col min="129" max="129" width="12.109375" customWidth="1"/>
    <col min="130" max="130" width="12.77734375" customWidth="1"/>
    <col min="131" max="131" width="10.33203125" customWidth="1"/>
    <col min="138" max="138" width="17.6640625" customWidth="1"/>
    <col min="139" max="139" width="9.6640625" customWidth="1"/>
    <col min="141" max="141" width="10.77734375" customWidth="1"/>
    <col min="146" max="146" width="9.21875" customWidth="1"/>
    <col min="147" max="147" width="17.5546875" customWidth="1"/>
    <col min="149" max="149" width="10.77734375" customWidth="1"/>
    <col min="151" max="151" width="20.77734375" customWidth="1"/>
    <col min="152" max="152" width="12.33203125" customWidth="1"/>
    <col min="155" max="155" width="12.21875" customWidth="1"/>
    <col min="156" max="156" width="10.21875" customWidth="1"/>
    <col min="159" max="159" width="15.33203125" customWidth="1"/>
    <col min="161" max="161" width="12.109375" customWidth="1"/>
    <col min="162" max="162" width="12.21875" customWidth="1"/>
    <col min="164" max="164" width="9.33203125" customWidth="1"/>
    <col min="166" max="166" width="9.77734375" customWidth="1"/>
    <col min="168" max="168" width="11.6640625" customWidth="1"/>
    <col min="169" max="169" width="19" customWidth="1"/>
    <col min="170" max="170" width="9.77734375" customWidth="1"/>
    <col min="171" max="171" width="25.33203125" customWidth="1"/>
    <col min="173" max="173" width="11.77734375" customWidth="1"/>
    <col min="176" max="176" width="18.77734375" customWidth="1"/>
    <col min="179" max="179" width="13.33203125" customWidth="1"/>
    <col min="182" max="182" width="19.6640625" customWidth="1"/>
    <col min="183" max="183" width="15.21875" customWidth="1"/>
    <col min="184" max="184" width="22.5546875" customWidth="1"/>
    <col min="186" max="186" width="11.109375" customWidth="1"/>
    <col min="187" max="187" width="26.77734375" customWidth="1"/>
    <col min="188" max="188" width="9.6640625" customWidth="1"/>
    <col min="191" max="191" width="10.6640625" customWidth="1"/>
  </cols>
  <sheetData>
    <row r="1" spans="1:4" s="6" customFormat="1" ht="35.700000000000003" customHeight="1" x14ac:dyDescent="0.45">
      <c r="A1" s="5" t="s">
        <v>279</v>
      </c>
      <c r="B1" s="5"/>
    </row>
    <row r="3" spans="1:4" x14ac:dyDescent="0.3">
      <c r="A3" s="30" t="s">
        <v>238</v>
      </c>
      <c r="B3" s="30" t="s">
        <v>239</v>
      </c>
      <c r="C3" s="30" t="s">
        <v>273</v>
      </c>
      <c r="D3" s="30" t="s">
        <v>274</v>
      </c>
    </row>
    <row r="4" spans="1:4" hidden="1" x14ac:dyDescent="0.3">
      <c r="A4" t="s">
        <v>259</v>
      </c>
      <c r="B4" t="s">
        <v>1</v>
      </c>
      <c r="C4" s="8">
        <v>14800000</v>
      </c>
      <c r="D4">
        <v>0.7</v>
      </c>
    </row>
    <row r="5" spans="1:4" hidden="1" x14ac:dyDescent="0.3">
      <c r="A5" t="s">
        <v>260</v>
      </c>
      <c r="B5" t="s">
        <v>2</v>
      </c>
      <c r="C5" s="8">
        <v>3020000</v>
      </c>
      <c r="D5">
        <v>2</v>
      </c>
    </row>
    <row r="6" spans="1:4" hidden="1" x14ac:dyDescent="0.3">
      <c r="A6" t="s">
        <v>257</v>
      </c>
      <c r="B6" t="s">
        <v>3</v>
      </c>
      <c r="C6" s="8">
        <v>21500000</v>
      </c>
      <c r="D6">
        <v>2.4</v>
      </c>
    </row>
    <row r="7" spans="1:4" hidden="1" x14ac:dyDescent="0.3">
      <c r="A7" t="s">
        <v>257</v>
      </c>
      <c r="B7" t="s">
        <v>6</v>
      </c>
      <c r="C7" s="8">
        <v>56200000</v>
      </c>
      <c r="D7">
        <v>1</v>
      </c>
    </row>
    <row r="8" spans="1:4" x14ac:dyDescent="0.3">
      <c r="A8" t="s">
        <v>258</v>
      </c>
      <c r="B8" t="s">
        <v>8</v>
      </c>
      <c r="C8" s="8">
        <v>85200</v>
      </c>
      <c r="D8">
        <v>4.3</v>
      </c>
    </row>
    <row r="9" spans="1:4" x14ac:dyDescent="0.3">
      <c r="A9" t="s">
        <v>258</v>
      </c>
      <c r="B9" t="s">
        <v>9</v>
      </c>
      <c r="C9" s="8">
        <v>300000000</v>
      </c>
      <c r="D9">
        <v>3.4</v>
      </c>
    </row>
    <row r="10" spans="1:4" hidden="1" x14ac:dyDescent="0.3">
      <c r="A10" t="s">
        <v>259</v>
      </c>
      <c r="B10" t="s">
        <v>10</v>
      </c>
      <c r="C10" s="8">
        <v>2320000</v>
      </c>
      <c r="D10">
        <v>1.9</v>
      </c>
    </row>
    <row r="11" spans="1:4" hidden="1" x14ac:dyDescent="0.3">
      <c r="A11" t="s">
        <v>261</v>
      </c>
      <c r="B11" t="s">
        <v>12</v>
      </c>
      <c r="C11" s="8">
        <v>296000000</v>
      </c>
      <c r="D11">
        <v>6.6</v>
      </c>
    </row>
    <row r="12" spans="1:4" hidden="1" x14ac:dyDescent="0.3">
      <c r="A12" t="s">
        <v>260</v>
      </c>
      <c r="B12" t="s">
        <v>13</v>
      </c>
      <c r="C12" s="8">
        <v>25400000</v>
      </c>
      <c r="D12">
        <v>6</v>
      </c>
    </row>
    <row r="13" spans="1:4" hidden="1" x14ac:dyDescent="0.3">
      <c r="A13" t="s">
        <v>259</v>
      </c>
      <c r="B13" t="s">
        <v>14</v>
      </c>
      <c r="C13" s="8">
        <v>7530000</v>
      </c>
      <c r="D13">
        <v>2.1</v>
      </c>
    </row>
    <row r="14" spans="1:4" x14ac:dyDescent="0.3">
      <c r="A14" t="s">
        <v>258</v>
      </c>
      <c r="B14" t="s">
        <v>15</v>
      </c>
      <c r="C14" s="8">
        <v>3590000</v>
      </c>
      <c r="D14">
        <v>3.7</v>
      </c>
    </row>
    <row r="15" spans="1:4" hidden="1" x14ac:dyDescent="0.3">
      <c r="A15" t="s">
        <v>259</v>
      </c>
      <c r="B15" t="s">
        <v>16</v>
      </c>
      <c r="C15" s="8">
        <v>743000</v>
      </c>
      <c r="D15">
        <v>8.6</v>
      </c>
    </row>
    <row r="16" spans="1:4" hidden="1" x14ac:dyDescent="0.3">
      <c r="A16" t="s">
        <v>259</v>
      </c>
      <c r="B16" t="s">
        <v>17</v>
      </c>
      <c r="C16" s="8">
        <v>66300000</v>
      </c>
      <c r="D16">
        <v>0.8</v>
      </c>
    </row>
    <row r="17" spans="1:4" x14ac:dyDescent="0.3">
      <c r="A17" t="s">
        <v>258</v>
      </c>
      <c r="B17" t="s">
        <v>18</v>
      </c>
      <c r="C17" s="8">
        <v>47300</v>
      </c>
      <c r="D17">
        <v>3.8</v>
      </c>
    </row>
    <row r="18" spans="1:4" hidden="1" x14ac:dyDescent="0.3">
      <c r="A18" t="s">
        <v>260</v>
      </c>
      <c r="B18" t="s">
        <v>19</v>
      </c>
      <c r="C18" s="8">
        <v>29000000</v>
      </c>
      <c r="D18">
        <v>4</v>
      </c>
    </row>
    <row r="19" spans="1:4" hidden="1" x14ac:dyDescent="0.3">
      <c r="A19" t="s">
        <v>260</v>
      </c>
      <c r="B19" t="s">
        <v>20</v>
      </c>
      <c r="C19" s="8">
        <v>8920000</v>
      </c>
      <c r="D19">
        <v>6.3</v>
      </c>
    </row>
    <row r="20" spans="1:4" x14ac:dyDescent="0.3">
      <c r="A20" t="s">
        <v>258</v>
      </c>
      <c r="B20" t="s">
        <v>21</v>
      </c>
      <c r="C20" s="8">
        <v>1390000</v>
      </c>
      <c r="D20">
        <v>5.4</v>
      </c>
    </row>
    <row r="21" spans="1:4" hidden="1" x14ac:dyDescent="0.3">
      <c r="A21" t="s">
        <v>257</v>
      </c>
      <c r="B21" t="s">
        <v>22</v>
      </c>
      <c r="C21" s="8">
        <v>9700000</v>
      </c>
      <c r="D21">
        <v>1.4</v>
      </c>
    </row>
    <row r="22" spans="1:4" hidden="1" x14ac:dyDescent="0.3">
      <c r="A22" t="s">
        <v>259</v>
      </c>
      <c r="B22" t="s">
        <v>24</v>
      </c>
      <c r="C22" s="8">
        <v>4000000</v>
      </c>
      <c r="D22">
        <v>4.5</v>
      </c>
    </row>
    <row r="23" spans="1:4" x14ac:dyDescent="0.3">
      <c r="A23" t="s">
        <v>258</v>
      </c>
      <c r="B23" t="s">
        <v>25</v>
      </c>
      <c r="C23" s="8">
        <v>172000000</v>
      </c>
      <c r="D23">
        <v>3.2</v>
      </c>
    </row>
    <row r="24" spans="1:4" hidden="1" x14ac:dyDescent="0.3">
      <c r="A24" t="s">
        <v>260</v>
      </c>
      <c r="B24" t="s">
        <v>26</v>
      </c>
      <c r="C24" s="8">
        <v>6680000</v>
      </c>
      <c r="D24">
        <v>3.7</v>
      </c>
    </row>
    <row r="25" spans="1:4" hidden="1" x14ac:dyDescent="0.3">
      <c r="A25" t="s">
        <v>257</v>
      </c>
      <c r="B25" t="s">
        <v>27</v>
      </c>
      <c r="C25" s="8">
        <v>6990000</v>
      </c>
      <c r="D25">
        <v>2.7</v>
      </c>
    </row>
    <row r="26" spans="1:4" x14ac:dyDescent="0.3">
      <c r="A26" t="s">
        <v>258</v>
      </c>
      <c r="B26" t="s">
        <v>28</v>
      </c>
      <c r="C26" s="8">
        <v>1810000000</v>
      </c>
      <c r="D26">
        <v>2.8</v>
      </c>
    </row>
    <row r="27" spans="1:4" hidden="1" x14ac:dyDescent="0.3">
      <c r="A27" t="s">
        <v>259</v>
      </c>
      <c r="B27" t="s">
        <v>251</v>
      </c>
      <c r="C27" s="8">
        <v>1180000</v>
      </c>
      <c r="D27">
        <v>4.2</v>
      </c>
    </row>
    <row r="28" spans="1:4" hidden="1" x14ac:dyDescent="0.3">
      <c r="A28" t="s">
        <v>260</v>
      </c>
      <c r="B28" t="s">
        <v>31</v>
      </c>
      <c r="C28" s="8">
        <v>23300000</v>
      </c>
      <c r="D28">
        <v>3.4</v>
      </c>
    </row>
    <row r="29" spans="1:4" hidden="1" x14ac:dyDescent="0.3">
      <c r="A29" t="s">
        <v>257</v>
      </c>
      <c r="B29" t="s">
        <v>32</v>
      </c>
      <c r="C29" s="8">
        <v>18500000</v>
      </c>
      <c r="D29">
        <v>1.2</v>
      </c>
    </row>
    <row r="30" spans="1:4" hidden="1" x14ac:dyDescent="0.3">
      <c r="A30" t="s">
        <v>257</v>
      </c>
      <c r="B30" t="s">
        <v>33</v>
      </c>
      <c r="C30" s="8">
        <v>4030000</v>
      </c>
      <c r="D30">
        <v>0.7</v>
      </c>
    </row>
    <row r="31" spans="1:4" hidden="1" x14ac:dyDescent="0.3">
      <c r="A31" t="s">
        <v>257</v>
      </c>
      <c r="B31" t="s">
        <v>34</v>
      </c>
      <c r="C31" s="8">
        <v>323000</v>
      </c>
      <c r="D31">
        <v>1.4</v>
      </c>
    </row>
    <row r="32" spans="1:4" hidden="1" x14ac:dyDescent="0.3">
      <c r="A32" t="s">
        <v>259</v>
      </c>
      <c r="B32" t="s">
        <v>35</v>
      </c>
      <c r="C32" s="8">
        <v>17700000</v>
      </c>
      <c r="D32">
        <v>1.4</v>
      </c>
    </row>
    <row r="33" spans="1:4" hidden="1" x14ac:dyDescent="0.3">
      <c r="A33" t="s">
        <v>257</v>
      </c>
      <c r="B33" t="s">
        <v>36</v>
      </c>
      <c r="C33" s="8">
        <v>39700000</v>
      </c>
      <c r="D33">
        <v>1.4</v>
      </c>
    </row>
    <row r="34" spans="1:4" x14ac:dyDescent="0.3">
      <c r="A34" t="s">
        <v>258</v>
      </c>
      <c r="B34" t="s">
        <v>37</v>
      </c>
      <c r="C34" s="8">
        <v>549000000</v>
      </c>
      <c r="D34">
        <v>7.7</v>
      </c>
    </row>
    <row r="35" spans="1:4" hidden="1" x14ac:dyDescent="0.3">
      <c r="A35" t="s">
        <v>257</v>
      </c>
      <c r="B35" t="s">
        <v>39</v>
      </c>
      <c r="C35" s="8">
        <v>35200000</v>
      </c>
      <c r="D35">
        <v>1.2</v>
      </c>
    </row>
    <row r="36" spans="1:4" hidden="1" x14ac:dyDescent="0.3">
      <c r="A36" t="s">
        <v>257</v>
      </c>
      <c r="B36" t="s">
        <v>40</v>
      </c>
      <c r="C36" s="8">
        <v>27300000</v>
      </c>
      <c r="D36">
        <v>1.5</v>
      </c>
    </row>
    <row r="37" spans="1:4" x14ac:dyDescent="0.3">
      <c r="A37" t="s">
        <v>258</v>
      </c>
      <c r="B37" t="s">
        <v>42</v>
      </c>
      <c r="C37" s="8">
        <v>63500000</v>
      </c>
      <c r="D37">
        <v>4.3</v>
      </c>
    </row>
    <row r="38" spans="1:4" hidden="1" x14ac:dyDescent="0.3">
      <c r="A38" t="s">
        <v>259</v>
      </c>
      <c r="B38" t="s">
        <v>43</v>
      </c>
      <c r="C38" s="8">
        <v>1370000000</v>
      </c>
      <c r="D38">
        <v>3.6</v>
      </c>
    </row>
    <row r="39" spans="1:4" x14ac:dyDescent="0.3">
      <c r="A39" t="s">
        <v>258</v>
      </c>
      <c r="B39" t="s">
        <v>44</v>
      </c>
      <c r="C39" s="8">
        <v>177000000</v>
      </c>
      <c r="D39">
        <v>2</v>
      </c>
    </row>
    <row r="40" spans="1:4" hidden="1" x14ac:dyDescent="0.3">
      <c r="A40" t="s">
        <v>257</v>
      </c>
      <c r="B40" t="s">
        <v>45</v>
      </c>
      <c r="C40" s="8">
        <v>275000</v>
      </c>
      <c r="D40">
        <v>1.2</v>
      </c>
    </row>
    <row r="41" spans="1:4" hidden="1" x14ac:dyDescent="0.3">
      <c r="A41" t="s">
        <v>257</v>
      </c>
      <c r="B41" t="s">
        <v>46</v>
      </c>
      <c r="C41" s="8">
        <v>47100000</v>
      </c>
      <c r="D41">
        <v>0.7</v>
      </c>
    </row>
    <row r="42" spans="1:4" x14ac:dyDescent="0.3">
      <c r="A42" t="s">
        <v>258</v>
      </c>
      <c r="B42" t="s">
        <v>47</v>
      </c>
      <c r="C42" s="8">
        <v>7550000</v>
      </c>
      <c r="D42">
        <v>2.7</v>
      </c>
    </row>
    <row r="43" spans="1:4" hidden="1" x14ac:dyDescent="0.3">
      <c r="A43" t="s">
        <v>257</v>
      </c>
      <c r="B43" t="s">
        <v>242</v>
      </c>
      <c r="C43" s="8">
        <v>44300000</v>
      </c>
      <c r="D43">
        <v>1.2</v>
      </c>
    </row>
    <row r="44" spans="1:4" hidden="1" x14ac:dyDescent="0.3">
      <c r="A44" t="s">
        <v>260</v>
      </c>
      <c r="B44" t="s">
        <v>49</v>
      </c>
      <c r="C44" s="8">
        <v>13400000</v>
      </c>
      <c r="D44">
        <v>3.9</v>
      </c>
    </row>
    <row r="45" spans="1:4" x14ac:dyDescent="0.3">
      <c r="A45" t="s">
        <v>258</v>
      </c>
      <c r="B45" t="s">
        <v>50</v>
      </c>
      <c r="C45" s="8">
        <v>9300000</v>
      </c>
      <c r="D45">
        <v>1.8</v>
      </c>
    </row>
    <row r="46" spans="1:4" hidden="1" x14ac:dyDescent="0.3">
      <c r="A46" t="s">
        <v>259</v>
      </c>
      <c r="B46" t="s">
        <v>51</v>
      </c>
      <c r="C46" s="8">
        <v>321000</v>
      </c>
      <c r="D46">
        <v>3.7</v>
      </c>
    </row>
    <row r="47" spans="1:4" hidden="1" x14ac:dyDescent="0.3">
      <c r="A47" t="s">
        <v>260</v>
      </c>
      <c r="B47" t="s">
        <v>52</v>
      </c>
      <c r="C47" s="8">
        <v>27600000</v>
      </c>
      <c r="D47">
        <v>5.6</v>
      </c>
    </row>
    <row r="48" spans="1:4" hidden="1" x14ac:dyDescent="0.3">
      <c r="A48" t="s">
        <v>257</v>
      </c>
      <c r="B48" t="s">
        <v>53</v>
      </c>
      <c r="C48" s="8">
        <v>199000000</v>
      </c>
      <c r="D48">
        <v>1.1000000000000001</v>
      </c>
    </row>
    <row r="49" spans="1:191" hidden="1" x14ac:dyDescent="0.3">
      <c r="A49" t="s">
        <v>260</v>
      </c>
      <c r="B49" t="s">
        <v>54</v>
      </c>
      <c r="C49" s="8">
        <v>23800000</v>
      </c>
      <c r="D49">
        <v>6.8</v>
      </c>
    </row>
    <row r="50" spans="1:191" hidden="1" x14ac:dyDescent="0.3">
      <c r="A50" t="s">
        <v>257</v>
      </c>
      <c r="B50" t="s">
        <v>55</v>
      </c>
      <c r="C50" s="8">
        <v>679000</v>
      </c>
      <c r="D50">
        <v>2.4</v>
      </c>
    </row>
    <row r="51" spans="1:191" x14ac:dyDescent="0.3">
      <c r="A51" t="s">
        <v>258</v>
      </c>
      <c r="B51" t="s">
        <v>56</v>
      </c>
      <c r="C51" s="8">
        <v>77100</v>
      </c>
      <c r="D51">
        <v>2.4</v>
      </c>
    </row>
    <row r="52" spans="1:191" x14ac:dyDescent="0.3">
      <c r="A52" t="s">
        <v>258</v>
      </c>
      <c r="B52" t="s">
        <v>58</v>
      </c>
      <c r="C52" s="8">
        <v>32600000</v>
      </c>
      <c r="D52">
        <v>1.7</v>
      </c>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row>
    <row r="53" spans="1:191" x14ac:dyDescent="0.3">
      <c r="A53" t="s">
        <v>258</v>
      </c>
      <c r="B53" t="s">
        <v>57</v>
      </c>
      <c r="C53" s="8">
        <v>6540000</v>
      </c>
      <c r="D53">
        <v>1.7</v>
      </c>
    </row>
    <row r="54" spans="1:191" hidden="1" x14ac:dyDescent="0.3">
      <c r="A54" t="s">
        <v>257</v>
      </c>
      <c r="B54" t="s">
        <v>59</v>
      </c>
      <c r="C54" s="8">
        <v>43000000</v>
      </c>
      <c r="D54">
        <v>1.8</v>
      </c>
    </row>
    <row r="55" spans="1:191" x14ac:dyDescent="0.3">
      <c r="A55" t="s">
        <v>258</v>
      </c>
      <c r="B55" t="s">
        <v>60</v>
      </c>
      <c r="C55" s="8">
        <v>3780000</v>
      </c>
      <c r="D55">
        <v>2.1</v>
      </c>
    </row>
    <row r="56" spans="1:191" hidden="1" x14ac:dyDescent="0.3">
      <c r="A56" t="s">
        <v>257</v>
      </c>
      <c r="B56" t="s">
        <v>61</v>
      </c>
      <c r="C56" s="8">
        <v>3170000</v>
      </c>
      <c r="D56">
        <v>1.9</v>
      </c>
    </row>
    <row r="57" spans="1:191" hidden="1" x14ac:dyDescent="0.3">
      <c r="A57" t="s">
        <v>257</v>
      </c>
      <c r="B57" t="s">
        <v>62</v>
      </c>
      <c r="C57" s="8">
        <v>7950000</v>
      </c>
      <c r="D57">
        <v>0.5</v>
      </c>
    </row>
    <row r="58" spans="1:191" hidden="1" x14ac:dyDescent="0.3">
      <c r="A58" t="s">
        <v>260</v>
      </c>
      <c r="B58" t="s">
        <v>63</v>
      </c>
      <c r="C58" s="8">
        <v>12500000</v>
      </c>
      <c r="D58">
        <v>7.1</v>
      </c>
    </row>
    <row r="59" spans="1:191" hidden="1" x14ac:dyDescent="0.3">
      <c r="A59" t="s">
        <v>257</v>
      </c>
      <c r="B59" t="s">
        <v>243</v>
      </c>
      <c r="C59" s="8">
        <v>1140000</v>
      </c>
      <c r="D59">
        <v>1.9</v>
      </c>
    </row>
    <row r="60" spans="1:191" hidden="1" x14ac:dyDescent="0.3">
      <c r="A60" t="s">
        <v>257</v>
      </c>
      <c r="B60" t="s">
        <v>64</v>
      </c>
      <c r="C60" s="8">
        <v>61900000</v>
      </c>
      <c r="D60">
        <v>1</v>
      </c>
    </row>
    <row r="61" spans="1:191" hidden="1" x14ac:dyDescent="0.3">
      <c r="A61" t="s">
        <v>261</v>
      </c>
      <c r="B61" t="s">
        <v>67</v>
      </c>
      <c r="C61" s="8">
        <v>2110000</v>
      </c>
      <c r="D61">
        <v>3.1</v>
      </c>
    </row>
    <row r="62" spans="1:191" hidden="1" x14ac:dyDescent="0.3">
      <c r="A62" t="s">
        <v>260</v>
      </c>
      <c r="B62" t="s">
        <v>68</v>
      </c>
      <c r="C62" s="8">
        <v>69500000</v>
      </c>
      <c r="D62">
        <v>6.3</v>
      </c>
    </row>
    <row r="63" spans="1:191" hidden="1" x14ac:dyDescent="0.3">
      <c r="A63" t="s">
        <v>260</v>
      </c>
      <c r="B63" t="s">
        <v>69</v>
      </c>
      <c r="C63" s="8">
        <v>154000000</v>
      </c>
      <c r="D63">
        <v>4.4000000000000004</v>
      </c>
    </row>
    <row r="64" spans="1:191" x14ac:dyDescent="0.3">
      <c r="A64" t="s">
        <v>258</v>
      </c>
      <c r="B64" t="s">
        <v>70</v>
      </c>
      <c r="C64" s="8">
        <v>26800000</v>
      </c>
      <c r="D64">
        <v>2.4</v>
      </c>
    </row>
    <row r="65" spans="1:4" hidden="1" x14ac:dyDescent="0.3">
      <c r="A65" t="s">
        <v>257</v>
      </c>
      <c r="B65" t="s">
        <v>71</v>
      </c>
      <c r="C65" s="8">
        <v>43800000</v>
      </c>
      <c r="D65">
        <v>2.2999999999999998</v>
      </c>
    </row>
    <row r="66" spans="1:4" hidden="1" x14ac:dyDescent="0.3">
      <c r="A66" t="s">
        <v>257</v>
      </c>
      <c r="B66" t="s">
        <v>72</v>
      </c>
      <c r="C66" s="8">
        <v>1500000</v>
      </c>
      <c r="D66">
        <v>1</v>
      </c>
    </row>
    <row r="67" spans="1:4" hidden="1" x14ac:dyDescent="0.3">
      <c r="A67" t="s">
        <v>259</v>
      </c>
      <c r="B67" t="s">
        <v>73</v>
      </c>
      <c r="C67" s="8">
        <v>5180000</v>
      </c>
      <c r="D67">
        <v>2.1</v>
      </c>
    </row>
    <row r="68" spans="1:4" hidden="1" x14ac:dyDescent="0.3">
      <c r="A68" t="s">
        <v>260</v>
      </c>
      <c r="B68" t="s">
        <v>74</v>
      </c>
      <c r="C68" s="8">
        <v>133000000</v>
      </c>
      <c r="D68">
        <v>4.8</v>
      </c>
    </row>
    <row r="69" spans="1:4" hidden="1" x14ac:dyDescent="0.3">
      <c r="A69" t="s">
        <v>257</v>
      </c>
      <c r="B69" t="s">
        <v>75</v>
      </c>
      <c r="C69" s="8">
        <v>37200000</v>
      </c>
      <c r="D69">
        <v>2</v>
      </c>
    </row>
    <row r="70" spans="1:4" hidden="1" x14ac:dyDescent="0.3">
      <c r="A70" t="s">
        <v>260</v>
      </c>
      <c r="B70" t="s">
        <v>77</v>
      </c>
      <c r="C70" s="8">
        <v>17400000</v>
      </c>
      <c r="D70">
        <v>4.3</v>
      </c>
    </row>
    <row r="71" spans="1:4" x14ac:dyDescent="0.3">
      <c r="A71" t="s">
        <v>258</v>
      </c>
      <c r="B71" t="s">
        <v>79</v>
      </c>
      <c r="C71" s="8">
        <v>226000</v>
      </c>
      <c r="D71">
        <v>2.9</v>
      </c>
    </row>
    <row r="72" spans="1:4" x14ac:dyDescent="0.3">
      <c r="A72" t="s">
        <v>258</v>
      </c>
      <c r="B72" t="s">
        <v>82</v>
      </c>
      <c r="C72" s="8">
        <v>17100000</v>
      </c>
      <c r="D72">
        <v>1.9</v>
      </c>
    </row>
    <row r="73" spans="1:4" hidden="1" x14ac:dyDescent="0.3">
      <c r="A73" t="s">
        <v>257</v>
      </c>
      <c r="B73" t="s">
        <v>83</v>
      </c>
      <c r="C73" s="8">
        <v>24700000</v>
      </c>
      <c r="D73">
        <v>1.6</v>
      </c>
    </row>
    <row r="74" spans="1:4" hidden="1" x14ac:dyDescent="0.3">
      <c r="A74" t="s">
        <v>257</v>
      </c>
      <c r="B74" t="s">
        <v>84</v>
      </c>
      <c r="C74" s="8">
        <v>5240000</v>
      </c>
      <c r="D74">
        <v>1.5</v>
      </c>
    </row>
    <row r="75" spans="1:4" x14ac:dyDescent="0.3">
      <c r="A75" t="s">
        <v>258</v>
      </c>
      <c r="B75" t="s">
        <v>85</v>
      </c>
      <c r="C75" s="8">
        <v>52300000</v>
      </c>
      <c r="D75">
        <v>3.4</v>
      </c>
    </row>
    <row r="76" spans="1:4" x14ac:dyDescent="0.3">
      <c r="A76" t="s">
        <v>258</v>
      </c>
      <c r="B76" t="s">
        <v>86</v>
      </c>
      <c r="C76" s="8">
        <v>3510000</v>
      </c>
      <c r="D76">
        <v>0.7</v>
      </c>
    </row>
    <row r="77" spans="1:4" x14ac:dyDescent="0.3">
      <c r="A77" t="s">
        <v>258</v>
      </c>
      <c r="B77" t="s">
        <v>87</v>
      </c>
      <c r="C77" s="8">
        <v>13900000</v>
      </c>
      <c r="D77">
        <v>1.6</v>
      </c>
    </row>
    <row r="78" spans="1:4" hidden="1" x14ac:dyDescent="0.3">
      <c r="A78" t="s">
        <v>260</v>
      </c>
      <c r="B78" t="s">
        <v>88</v>
      </c>
      <c r="C78" s="8">
        <v>24100000</v>
      </c>
      <c r="D78">
        <v>3.6</v>
      </c>
    </row>
    <row r="79" spans="1:4" hidden="1" x14ac:dyDescent="0.3">
      <c r="A79" t="s">
        <v>259</v>
      </c>
      <c r="B79" t="s">
        <v>90</v>
      </c>
      <c r="C79" s="8">
        <v>566000000</v>
      </c>
      <c r="D79">
        <v>1.2</v>
      </c>
    </row>
    <row r="80" spans="1:4" hidden="1" x14ac:dyDescent="0.3">
      <c r="A80" t="s">
        <v>259</v>
      </c>
      <c r="B80" t="s">
        <v>91</v>
      </c>
      <c r="C80" s="8">
        <v>334000000</v>
      </c>
      <c r="D80">
        <v>1.7</v>
      </c>
    </row>
    <row r="81" spans="1:4" hidden="1" x14ac:dyDescent="0.3">
      <c r="A81" t="s">
        <v>259</v>
      </c>
      <c r="B81" t="s">
        <v>93</v>
      </c>
      <c r="C81" s="8">
        <v>7900000</v>
      </c>
      <c r="D81">
        <v>1.7</v>
      </c>
    </row>
    <row r="82" spans="1:4" hidden="1" x14ac:dyDescent="0.3">
      <c r="A82" t="s">
        <v>260</v>
      </c>
      <c r="B82" t="s">
        <v>94</v>
      </c>
      <c r="C82" s="8">
        <v>15900000</v>
      </c>
      <c r="D82">
        <v>5.0999999999999996</v>
      </c>
    </row>
    <row r="83" spans="1:4" hidden="1" x14ac:dyDescent="0.3">
      <c r="A83" t="s">
        <v>259</v>
      </c>
      <c r="B83" t="s">
        <v>275</v>
      </c>
      <c r="C83" s="8">
        <v>58700000</v>
      </c>
      <c r="D83">
        <v>3.2</v>
      </c>
    </row>
    <row r="84" spans="1:4" hidden="1" x14ac:dyDescent="0.3">
      <c r="A84" t="s">
        <v>259</v>
      </c>
      <c r="B84" t="s">
        <v>95</v>
      </c>
      <c r="C84" s="8">
        <v>2060000</v>
      </c>
      <c r="D84">
        <v>4.9000000000000004</v>
      </c>
    </row>
    <row r="85" spans="1:4" hidden="1" x14ac:dyDescent="0.3">
      <c r="A85" t="s">
        <v>260</v>
      </c>
      <c r="B85" t="s">
        <v>96</v>
      </c>
      <c r="C85" s="8">
        <v>56000000</v>
      </c>
      <c r="D85">
        <v>4.4000000000000004</v>
      </c>
    </row>
    <row r="86" spans="1:4" x14ac:dyDescent="0.3">
      <c r="A86" t="s">
        <v>258</v>
      </c>
      <c r="B86" t="s">
        <v>97</v>
      </c>
      <c r="C86" s="8">
        <v>1200000</v>
      </c>
      <c r="D86">
        <v>1.6</v>
      </c>
    </row>
    <row r="87" spans="1:4" hidden="1" x14ac:dyDescent="0.3">
      <c r="A87" t="s">
        <v>259</v>
      </c>
      <c r="B87" t="s">
        <v>98</v>
      </c>
      <c r="C87" s="8">
        <v>74300000</v>
      </c>
      <c r="D87">
        <v>4.5</v>
      </c>
    </row>
    <row r="88" spans="1:4" hidden="1" x14ac:dyDescent="0.3">
      <c r="A88" t="s">
        <v>259</v>
      </c>
      <c r="B88" t="s">
        <v>99</v>
      </c>
      <c r="C88" s="8">
        <v>1610000</v>
      </c>
      <c r="D88">
        <v>2.1</v>
      </c>
    </row>
    <row r="89" spans="1:4" hidden="1" x14ac:dyDescent="0.3">
      <c r="A89" t="s">
        <v>259</v>
      </c>
      <c r="B89" t="s">
        <v>100</v>
      </c>
      <c r="C89" s="8">
        <v>64700000</v>
      </c>
      <c r="D89">
        <v>5.5</v>
      </c>
    </row>
    <row r="90" spans="1:4" hidden="1" x14ac:dyDescent="0.3">
      <c r="A90" t="s">
        <v>257</v>
      </c>
      <c r="B90" t="s">
        <v>101</v>
      </c>
      <c r="C90" s="8">
        <v>23600000</v>
      </c>
      <c r="D90">
        <v>1</v>
      </c>
    </row>
    <row r="91" spans="1:4" hidden="1" x14ac:dyDescent="0.3">
      <c r="A91" t="s">
        <v>259</v>
      </c>
      <c r="B91" t="s">
        <v>248</v>
      </c>
      <c r="C91" s="8">
        <v>14500000</v>
      </c>
      <c r="D91">
        <v>0.9</v>
      </c>
    </row>
    <row r="92" spans="1:4" hidden="1" x14ac:dyDescent="0.3">
      <c r="A92" t="s">
        <v>259</v>
      </c>
      <c r="B92" t="s">
        <v>245</v>
      </c>
      <c r="C92" s="8">
        <v>34000000</v>
      </c>
      <c r="D92">
        <v>6</v>
      </c>
    </row>
    <row r="93" spans="1:4" hidden="1" x14ac:dyDescent="0.3">
      <c r="A93" t="s">
        <v>259</v>
      </c>
      <c r="B93" t="s">
        <v>103</v>
      </c>
      <c r="C93" s="8">
        <v>2390000</v>
      </c>
      <c r="D93">
        <v>8.6</v>
      </c>
    </row>
    <row r="94" spans="1:4" hidden="1" x14ac:dyDescent="0.3">
      <c r="A94" t="s">
        <v>259</v>
      </c>
      <c r="B94" t="s">
        <v>104</v>
      </c>
      <c r="C94" s="8">
        <v>6930000</v>
      </c>
      <c r="D94">
        <v>1.7</v>
      </c>
    </row>
    <row r="95" spans="1:4" hidden="1" x14ac:dyDescent="0.3">
      <c r="A95" t="s">
        <v>259</v>
      </c>
      <c r="B95" t="s">
        <v>276</v>
      </c>
      <c r="C95" s="8">
        <v>13200000</v>
      </c>
      <c r="D95">
        <v>1.9</v>
      </c>
    </row>
    <row r="96" spans="1:4" hidden="1" x14ac:dyDescent="0.3">
      <c r="A96" t="s">
        <v>260</v>
      </c>
      <c r="B96" t="s">
        <v>106</v>
      </c>
      <c r="C96" s="8">
        <v>16700000</v>
      </c>
      <c r="D96">
        <v>6.4</v>
      </c>
    </row>
    <row r="97" spans="1:4" hidden="1" x14ac:dyDescent="0.3">
      <c r="A97" t="s">
        <v>259</v>
      </c>
      <c r="B97" t="s">
        <v>107</v>
      </c>
      <c r="C97" s="8">
        <v>1700000</v>
      </c>
      <c r="D97">
        <v>3.3</v>
      </c>
    </row>
    <row r="98" spans="1:4" hidden="1" x14ac:dyDescent="0.3">
      <c r="A98" t="s">
        <v>257</v>
      </c>
      <c r="B98" t="s">
        <v>108</v>
      </c>
      <c r="C98" s="8">
        <v>1620000</v>
      </c>
      <c r="D98">
        <v>1.4</v>
      </c>
    </row>
    <row r="99" spans="1:4" hidden="1" x14ac:dyDescent="0.3">
      <c r="A99" t="s">
        <v>257</v>
      </c>
      <c r="B99" t="s">
        <v>109</v>
      </c>
      <c r="C99" s="8">
        <v>10700000</v>
      </c>
      <c r="D99">
        <v>1.1000000000000001</v>
      </c>
    </row>
    <row r="100" spans="1:4" hidden="1" x14ac:dyDescent="0.3">
      <c r="A100" t="s">
        <v>257</v>
      </c>
      <c r="B100" t="s">
        <v>277</v>
      </c>
      <c r="C100" s="8">
        <v>4210000</v>
      </c>
      <c r="D100">
        <v>3.7</v>
      </c>
    </row>
    <row r="101" spans="1:4" hidden="1" x14ac:dyDescent="0.3">
      <c r="A101" t="s">
        <v>260</v>
      </c>
      <c r="B101" t="s">
        <v>112</v>
      </c>
      <c r="C101" s="8">
        <v>15100000</v>
      </c>
      <c r="D101">
        <v>5.6</v>
      </c>
    </row>
    <row r="102" spans="1:4" hidden="1" x14ac:dyDescent="0.3">
      <c r="A102" t="s">
        <v>260</v>
      </c>
      <c r="B102" t="s">
        <v>113</v>
      </c>
      <c r="C102" s="8">
        <v>713000</v>
      </c>
      <c r="D102">
        <v>12.9</v>
      </c>
    </row>
    <row r="103" spans="1:4" hidden="1" x14ac:dyDescent="0.3">
      <c r="A103" t="s">
        <v>260</v>
      </c>
      <c r="B103" t="s">
        <v>278</v>
      </c>
      <c r="C103" s="8">
        <v>3360000</v>
      </c>
      <c r="D103">
        <v>2.9</v>
      </c>
    </row>
    <row r="104" spans="1:4" hidden="1" x14ac:dyDescent="0.3">
      <c r="A104" t="s">
        <v>257</v>
      </c>
      <c r="B104" t="s">
        <v>115</v>
      </c>
      <c r="C104" s="8">
        <v>58400000</v>
      </c>
      <c r="D104">
        <v>0.9</v>
      </c>
    </row>
    <row r="105" spans="1:4" hidden="1" x14ac:dyDescent="0.3">
      <c r="A105" t="s">
        <v>257</v>
      </c>
      <c r="B105" t="s">
        <v>116</v>
      </c>
      <c r="C105" s="8">
        <v>9780000</v>
      </c>
      <c r="D105">
        <v>0.7</v>
      </c>
    </row>
    <row r="106" spans="1:4" hidden="1" x14ac:dyDescent="0.3">
      <c r="A106" t="s">
        <v>259</v>
      </c>
      <c r="B106" t="s">
        <v>117</v>
      </c>
      <c r="C106" s="8">
        <v>70400000</v>
      </c>
      <c r="D106">
        <v>3.9</v>
      </c>
    </row>
    <row r="107" spans="1:4" hidden="1" x14ac:dyDescent="0.3">
      <c r="A107" t="s">
        <v>257</v>
      </c>
      <c r="B107" t="s">
        <v>119</v>
      </c>
      <c r="C107" s="8">
        <v>27700000</v>
      </c>
      <c r="D107">
        <v>1.6</v>
      </c>
    </row>
    <row r="108" spans="1:4" hidden="1" x14ac:dyDescent="0.3">
      <c r="A108" t="s">
        <v>260</v>
      </c>
      <c r="B108" t="s">
        <v>120</v>
      </c>
      <c r="C108" s="8">
        <v>257000</v>
      </c>
      <c r="D108">
        <v>5.8</v>
      </c>
    </row>
    <row r="109" spans="1:4" hidden="1" x14ac:dyDescent="0.3">
      <c r="A109" t="s">
        <v>257</v>
      </c>
      <c r="B109" t="s">
        <v>123</v>
      </c>
      <c r="C109" s="8">
        <v>17300000</v>
      </c>
      <c r="D109">
        <v>2.2999999999999998</v>
      </c>
    </row>
    <row r="110" spans="1:4" hidden="1" x14ac:dyDescent="0.3">
      <c r="A110" t="s">
        <v>257</v>
      </c>
      <c r="B110" t="s">
        <v>124</v>
      </c>
      <c r="C110" s="8">
        <v>894000</v>
      </c>
      <c r="D110">
        <v>3.5</v>
      </c>
    </row>
    <row r="111" spans="1:4" x14ac:dyDescent="0.3">
      <c r="A111" t="s">
        <v>258</v>
      </c>
      <c r="B111" t="s">
        <v>127</v>
      </c>
      <c r="C111" s="8">
        <v>150000000</v>
      </c>
      <c r="D111">
        <v>2.6</v>
      </c>
    </row>
    <row r="112" spans="1:4" hidden="1" x14ac:dyDescent="0.3">
      <c r="A112" t="s">
        <v>260</v>
      </c>
      <c r="B112" t="s">
        <v>129</v>
      </c>
      <c r="C112" s="8">
        <v>4880000</v>
      </c>
      <c r="D112">
        <v>1.7</v>
      </c>
    </row>
    <row r="113" spans="1:4" hidden="1" x14ac:dyDescent="0.3">
      <c r="A113" t="s">
        <v>259</v>
      </c>
      <c r="B113" t="s">
        <v>131</v>
      </c>
      <c r="C113" s="8">
        <v>42800000</v>
      </c>
      <c r="D113">
        <v>7.7</v>
      </c>
    </row>
    <row r="114" spans="1:4" hidden="1" x14ac:dyDescent="0.3">
      <c r="A114" t="s">
        <v>260</v>
      </c>
      <c r="B114" t="s">
        <v>132</v>
      </c>
      <c r="C114" s="8">
        <v>1900000</v>
      </c>
      <c r="D114">
        <v>3.7</v>
      </c>
    </row>
    <row r="115" spans="1:4" hidden="1" x14ac:dyDescent="0.3">
      <c r="A115" t="s">
        <v>257</v>
      </c>
      <c r="B115" t="s">
        <v>134</v>
      </c>
      <c r="C115" s="8">
        <v>20900000</v>
      </c>
      <c r="D115">
        <v>1.7</v>
      </c>
    </row>
    <row r="116" spans="1:4" hidden="1" x14ac:dyDescent="0.3">
      <c r="A116" t="s">
        <v>257</v>
      </c>
      <c r="B116" t="s">
        <v>135</v>
      </c>
      <c r="C116" s="8">
        <v>51700000</v>
      </c>
      <c r="D116">
        <v>0.8</v>
      </c>
    </row>
    <row r="117" spans="1:4" hidden="1" x14ac:dyDescent="0.3">
      <c r="A117" t="s">
        <v>259</v>
      </c>
      <c r="B117" t="s">
        <v>136</v>
      </c>
      <c r="C117" s="8">
        <v>100000000</v>
      </c>
      <c r="D117">
        <v>1.7</v>
      </c>
    </row>
    <row r="118" spans="1:4" hidden="1" x14ac:dyDescent="0.3">
      <c r="A118" t="s">
        <v>257</v>
      </c>
      <c r="B118" t="s">
        <v>137</v>
      </c>
      <c r="C118" s="8">
        <v>15700000</v>
      </c>
      <c r="D118">
        <v>2.7</v>
      </c>
    </row>
    <row r="119" spans="1:4" hidden="1" x14ac:dyDescent="0.3">
      <c r="A119" t="s">
        <v>259</v>
      </c>
      <c r="B119" t="s">
        <v>139</v>
      </c>
      <c r="C119" s="8">
        <v>16300000</v>
      </c>
      <c r="D119">
        <v>1.1000000000000001</v>
      </c>
    </row>
    <row r="120" spans="1:4" hidden="1" x14ac:dyDescent="0.3">
      <c r="A120" t="s">
        <v>260</v>
      </c>
      <c r="B120" t="s">
        <v>140</v>
      </c>
      <c r="C120" s="8">
        <v>14000000</v>
      </c>
      <c r="D120">
        <v>4.8</v>
      </c>
    </row>
    <row r="121" spans="1:4" hidden="1" x14ac:dyDescent="0.3">
      <c r="A121" t="s">
        <v>261</v>
      </c>
      <c r="B121" t="s">
        <v>142</v>
      </c>
      <c r="C121" s="8">
        <v>43500000</v>
      </c>
      <c r="D121">
        <v>4.7</v>
      </c>
    </row>
    <row r="122" spans="1:4" x14ac:dyDescent="0.3">
      <c r="A122" t="s">
        <v>258</v>
      </c>
      <c r="B122" t="s">
        <v>143</v>
      </c>
      <c r="C122" s="8">
        <v>13600000</v>
      </c>
      <c r="D122">
        <v>1.8</v>
      </c>
    </row>
    <row r="123" spans="1:4" hidden="1" x14ac:dyDescent="0.3">
      <c r="A123" t="s">
        <v>257</v>
      </c>
      <c r="B123" t="s">
        <v>144</v>
      </c>
      <c r="C123" s="8">
        <v>28200000</v>
      </c>
      <c r="D123">
        <v>1.7</v>
      </c>
    </row>
    <row r="124" spans="1:4" hidden="1" x14ac:dyDescent="0.3">
      <c r="A124" t="s">
        <v>257</v>
      </c>
      <c r="B124" t="s">
        <v>145</v>
      </c>
      <c r="C124" s="8">
        <v>128000000</v>
      </c>
      <c r="D124">
        <v>1.1000000000000001</v>
      </c>
    </row>
    <row r="125" spans="1:4" hidden="1" x14ac:dyDescent="0.3">
      <c r="A125" t="s">
        <v>260</v>
      </c>
      <c r="B125" t="s">
        <v>150</v>
      </c>
      <c r="C125" s="8">
        <v>38200000</v>
      </c>
      <c r="D125">
        <v>5.5</v>
      </c>
    </row>
    <row r="126" spans="1:4" hidden="1" x14ac:dyDescent="0.3">
      <c r="A126" t="s">
        <v>259</v>
      </c>
      <c r="B126" t="s">
        <v>151</v>
      </c>
      <c r="C126" s="8">
        <v>6630000</v>
      </c>
      <c r="D126">
        <v>6.8</v>
      </c>
    </row>
    <row r="127" spans="1:4" hidden="1" x14ac:dyDescent="0.3">
      <c r="A127" t="s">
        <v>259</v>
      </c>
      <c r="B127" t="s">
        <v>152</v>
      </c>
      <c r="C127" s="8">
        <v>70400000</v>
      </c>
      <c r="D127">
        <v>0.8</v>
      </c>
    </row>
    <row r="128" spans="1:4" x14ac:dyDescent="0.3">
      <c r="A128" t="s">
        <v>258</v>
      </c>
      <c r="B128" t="s">
        <v>155</v>
      </c>
      <c r="C128" s="8">
        <v>11100000</v>
      </c>
      <c r="D128">
        <v>2.2999999999999998</v>
      </c>
    </row>
    <row r="129" spans="1:4" hidden="1" x14ac:dyDescent="0.3">
      <c r="A129" t="s">
        <v>261</v>
      </c>
      <c r="B129" t="s">
        <v>156</v>
      </c>
      <c r="C129" s="8">
        <v>28900000</v>
      </c>
      <c r="D129">
        <v>1.7</v>
      </c>
    </row>
    <row r="130" spans="1:4" x14ac:dyDescent="0.3">
      <c r="A130" t="s">
        <v>258</v>
      </c>
      <c r="B130" t="s">
        <v>157</v>
      </c>
      <c r="C130" s="8">
        <v>66300000</v>
      </c>
      <c r="D130">
        <v>2.9</v>
      </c>
    </row>
    <row r="131" spans="1:4" x14ac:dyDescent="0.3">
      <c r="A131" t="s">
        <v>258</v>
      </c>
      <c r="B131" t="s">
        <v>158</v>
      </c>
      <c r="C131" s="8">
        <v>117000000</v>
      </c>
      <c r="D131">
        <v>2.2000000000000002</v>
      </c>
    </row>
    <row r="132" spans="1:4" hidden="1" x14ac:dyDescent="0.3">
      <c r="A132" t="s">
        <v>259</v>
      </c>
      <c r="B132" t="s">
        <v>159</v>
      </c>
      <c r="C132" s="8">
        <v>56600000</v>
      </c>
      <c r="D132">
        <v>1.3</v>
      </c>
    </row>
    <row r="133" spans="1:4" hidden="1" x14ac:dyDescent="0.3">
      <c r="A133" t="s">
        <v>260</v>
      </c>
      <c r="B133" t="s">
        <v>160</v>
      </c>
      <c r="C133" s="8">
        <v>76100000</v>
      </c>
      <c r="D133">
        <v>4.4000000000000004</v>
      </c>
    </row>
    <row r="134" spans="1:4" hidden="1" x14ac:dyDescent="0.3">
      <c r="A134" t="s">
        <v>260</v>
      </c>
      <c r="B134" t="s">
        <v>161</v>
      </c>
      <c r="C134" s="8">
        <v>13100000</v>
      </c>
      <c r="D134">
        <v>4.0999999999999996</v>
      </c>
    </row>
    <row r="135" spans="1:4" hidden="1" x14ac:dyDescent="0.3">
      <c r="A135" t="s">
        <v>259</v>
      </c>
      <c r="B135" t="s">
        <v>163</v>
      </c>
      <c r="C135" s="8">
        <v>2570000</v>
      </c>
      <c r="D135">
        <v>14.4</v>
      </c>
    </row>
    <row r="136" spans="1:4" hidden="1" x14ac:dyDescent="0.3">
      <c r="A136" t="s">
        <v>260</v>
      </c>
      <c r="B136" t="s">
        <v>165</v>
      </c>
      <c r="C136" s="8">
        <v>56800000</v>
      </c>
      <c r="D136">
        <v>3.1</v>
      </c>
    </row>
    <row r="137" spans="1:4" hidden="1" x14ac:dyDescent="0.3">
      <c r="A137" t="s">
        <v>260</v>
      </c>
      <c r="B137" t="s">
        <v>254</v>
      </c>
      <c r="C137" s="8">
        <v>1000000000</v>
      </c>
      <c r="D137">
        <v>5.2</v>
      </c>
    </row>
    <row r="138" spans="1:4" hidden="1" x14ac:dyDescent="0.3">
      <c r="A138" t="s">
        <v>257</v>
      </c>
      <c r="B138" t="s">
        <v>167</v>
      </c>
      <c r="C138" s="8">
        <v>5340000</v>
      </c>
      <c r="D138">
        <v>0.8</v>
      </c>
    </row>
    <row r="139" spans="1:4" x14ac:dyDescent="0.3">
      <c r="A139" t="s">
        <v>258</v>
      </c>
      <c r="B139" t="s">
        <v>169</v>
      </c>
      <c r="C139" s="8">
        <v>59000</v>
      </c>
      <c r="D139">
        <v>2.2999999999999998</v>
      </c>
    </row>
    <row r="140" spans="1:4" hidden="1" x14ac:dyDescent="0.3">
      <c r="A140" t="s">
        <v>261</v>
      </c>
      <c r="B140" t="s">
        <v>172</v>
      </c>
      <c r="C140" s="8">
        <v>370000</v>
      </c>
      <c r="D140">
        <v>3</v>
      </c>
    </row>
    <row r="141" spans="1:4" hidden="1" x14ac:dyDescent="0.3">
      <c r="A141" t="s">
        <v>257</v>
      </c>
      <c r="B141" t="s">
        <v>174</v>
      </c>
      <c r="C141" s="8">
        <v>176000</v>
      </c>
      <c r="D141">
        <v>1.7</v>
      </c>
    </row>
    <row r="142" spans="1:4" hidden="1" x14ac:dyDescent="0.3">
      <c r="A142" t="s">
        <v>259</v>
      </c>
      <c r="B142" t="s">
        <v>175</v>
      </c>
      <c r="C142" s="8">
        <v>13500000</v>
      </c>
      <c r="D142">
        <v>6.2</v>
      </c>
    </row>
    <row r="143" spans="1:4" hidden="1" x14ac:dyDescent="0.3">
      <c r="A143" t="s">
        <v>257</v>
      </c>
      <c r="B143" t="s">
        <v>176</v>
      </c>
      <c r="C143" s="8">
        <v>15000000</v>
      </c>
      <c r="D143">
        <v>1.1000000000000001</v>
      </c>
    </row>
    <row r="144" spans="1:4" hidden="1" x14ac:dyDescent="0.3">
      <c r="A144" t="s">
        <v>260</v>
      </c>
      <c r="B144" t="s">
        <v>177</v>
      </c>
      <c r="C144" s="8">
        <v>15300000</v>
      </c>
      <c r="D144">
        <v>3</v>
      </c>
    </row>
    <row r="145" spans="1:4" hidden="1" x14ac:dyDescent="0.3">
      <c r="A145" t="s">
        <v>257</v>
      </c>
      <c r="B145" t="s">
        <v>179</v>
      </c>
      <c r="C145" s="8">
        <v>8390000</v>
      </c>
      <c r="D145">
        <v>1.2</v>
      </c>
    </row>
    <row r="146" spans="1:4" hidden="1" x14ac:dyDescent="0.3">
      <c r="A146" t="s">
        <v>259</v>
      </c>
      <c r="B146" t="s">
        <v>180</v>
      </c>
      <c r="C146" s="8">
        <v>329000</v>
      </c>
      <c r="D146">
        <v>5.9</v>
      </c>
    </row>
    <row r="147" spans="1:4" hidden="1" x14ac:dyDescent="0.3">
      <c r="A147" t="s">
        <v>260</v>
      </c>
      <c r="B147" t="s">
        <v>181</v>
      </c>
      <c r="C147" s="8">
        <v>16300000</v>
      </c>
      <c r="D147">
        <v>4.2</v>
      </c>
    </row>
    <row r="148" spans="1:4" hidden="1" x14ac:dyDescent="0.3">
      <c r="A148" t="s">
        <v>260</v>
      </c>
      <c r="B148" t="s">
        <v>182</v>
      </c>
      <c r="C148" s="8">
        <v>4650000</v>
      </c>
      <c r="D148">
        <v>5.0999999999999996</v>
      </c>
    </row>
    <row r="149" spans="1:4" hidden="1" x14ac:dyDescent="0.3">
      <c r="A149" t="s">
        <v>261</v>
      </c>
      <c r="B149" t="s">
        <v>183</v>
      </c>
      <c r="C149" s="8">
        <v>2430000</v>
      </c>
      <c r="D149">
        <v>2.4</v>
      </c>
    </row>
    <row r="150" spans="1:4" hidden="1" x14ac:dyDescent="0.3">
      <c r="A150" t="s">
        <v>257</v>
      </c>
      <c r="B150" t="s">
        <v>184</v>
      </c>
      <c r="C150" s="8">
        <v>12200000</v>
      </c>
      <c r="D150">
        <v>1</v>
      </c>
    </row>
    <row r="151" spans="1:4" hidden="1" x14ac:dyDescent="0.3">
      <c r="A151" t="s">
        <v>257</v>
      </c>
      <c r="B151" t="s">
        <v>185</v>
      </c>
      <c r="C151" s="8">
        <v>53700000</v>
      </c>
      <c r="D151">
        <v>3.2</v>
      </c>
    </row>
    <row r="152" spans="1:4" hidden="1" x14ac:dyDescent="0.3">
      <c r="A152" t="s">
        <v>257</v>
      </c>
      <c r="B152" t="s">
        <v>187</v>
      </c>
      <c r="C152" s="8">
        <v>19300000</v>
      </c>
      <c r="D152">
        <v>1.5</v>
      </c>
    </row>
    <row r="153" spans="1:4" hidden="1" x14ac:dyDescent="0.3">
      <c r="A153" t="s">
        <v>260</v>
      </c>
      <c r="B153" t="s">
        <v>188</v>
      </c>
      <c r="C153" s="8">
        <v>63700000</v>
      </c>
      <c r="D153">
        <v>4</v>
      </c>
    </row>
    <row r="154" spans="1:4" hidden="1" x14ac:dyDescent="0.3">
      <c r="A154" t="s">
        <v>259</v>
      </c>
      <c r="B154" t="s">
        <v>189</v>
      </c>
      <c r="C154" s="8">
        <v>10400000</v>
      </c>
      <c r="D154">
        <v>1.5</v>
      </c>
    </row>
    <row r="155" spans="1:4" hidden="1" x14ac:dyDescent="0.3">
      <c r="A155" t="s">
        <v>257</v>
      </c>
      <c r="B155" t="s">
        <v>190</v>
      </c>
      <c r="C155" s="8">
        <v>44200000</v>
      </c>
      <c r="D155">
        <v>1.2</v>
      </c>
    </row>
    <row r="156" spans="1:4" x14ac:dyDescent="0.3">
      <c r="A156" t="s">
        <v>258</v>
      </c>
      <c r="B156" t="s">
        <v>191</v>
      </c>
      <c r="C156" s="8">
        <v>47200000</v>
      </c>
      <c r="D156">
        <v>3</v>
      </c>
    </row>
    <row r="157" spans="1:4" hidden="1" x14ac:dyDescent="0.3">
      <c r="A157" t="s">
        <v>260</v>
      </c>
      <c r="B157" t="s">
        <v>193</v>
      </c>
      <c r="C157" s="8">
        <v>94000000</v>
      </c>
      <c r="D157">
        <v>6.5</v>
      </c>
    </row>
    <row r="158" spans="1:4" hidden="1" x14ac:dyDescent="0.3">
      <c r="A158" t="s">
        <v>260</v>
      </c>
      <c r="B158" t="s">
        <v>194</v>
      </c>
      <c r="C158" s="8">
        <v>8440000</v>
      </c>
      <c r="D158">
        <v>4.5999999999999996</v>
      </c>
    </row>
    <row r="159" spans="1:4" hidden="1" x14ac:dyDescent="0.3">
      <c r="A159" t="s">
        <v>259</v>
      </c>
      <c r="B159" t="s">
        <v>250</v>
      </c>
      <c r="C159" s="8">
        <v>11600000</v>
      </c>
      <c r="D159">
        <v>1.4</v>
      </c>
    </row>
    <row r="160" spans="1:4" hidden="1" x14ac:dyDescent="0.3">
      <c r="A160" t="s">
        <v>259</v>
      </c>
      <c r="B160" t="s">
        <v>196</v>
      </c>
      <c r="C160" s="8">
        <v>4570000</v>
      </c>
      <c r="D160">
        <v>0.9</v>
      </c>
    </row>
    <row r="161" spans="1:4" hidden="1" x14ac:dyDescent="0.3">
      <c r="A161" t="s">
        <v>257</v>
      </c>
      <c r="B161" t="s">
        <v>241</v>
      </c>
      <c r="C161" s="8">
        <v>56800000</v>
      </c>
      <c r="D161">
        <v>1.2</v>
      </c>
    </row>
    <row r="162" spans="1:4" hidden="1" x14ac:dyDescent="0.3">
      <c r="A162" t="s">
        <v>259</v>
      </c>
      <c r="B162" t="s">
        <v>198</v>
      </c>
      <c r="C162" s="8">
        <v>81200000</v>
      </c>
      <c r="D162">
        <v>2.5</v>
      </c>
    </row>
    <row r="163" spans="1:4" hidden="1" x14ac:dyDescent="0.3">
      <c r="A163" t="s">
        <v>259</v>
      </c>
      <c r="B163" t="s">
        <v>199</v>
      </c>
      <c r="C163" s="8">
        <v>1940000</v>
      </c>
      <c r="D163">
        <v>0.5</v>
      </c>
    </row>
    <row r="164" spans="1:4" hidden="1" x14ac:dyDescent="0.3">
      <c r="A164" t="s">
        <v>257</v>
      </c>
      <c r="B164" t="s">
        <v>200</v>
      </c>
      <c r="C164" s="8">
        <v>3830000</v>
      </c>
      <c r="D164">
        <v>1.1000000000000001</v>
      </c>
    </row>
    <row r="165" spans="1:4" hidden="1" x14ac:dyDescent="0.3">
      <c r="A165" t="s">
        <v>261</v>
      </c>
      <c r="B165" t="s">
        <v>202</v>
      </c>
      <c r="C165" s="8">
        <v>177000</v>
      </c>
      <c r="D165">
        <v>3.4</v>
      </c>
    </row>
    <row r="166" spans="1:4" x14ac:dyDescent="0.3">
      <c r="A166" t="s">
        <v>258</v>
      </c>
      <c r="B166" t="s">
        <v>203</v>
      </c>
      <c r="C166" s="8">
        <v>2120000</v>
      </c>
      <c r="D166">
        <v>8.4</v>
      </c>
    </row>
    <row r="167" spans="1:4" hidden="1" x14ac:dyDescent="0.3">
      <c r="A167" t="s">
        <v>257</v>
      </c>
      <c r="B167" t="s">
        <v>204</v>
      </c>
      <c r="C167" s="8">
        <v>8180000</v>
      </c>
      <c r="D167">
        <v>2.2000000000000002</v>
      </c>
    </row>
    <row r="168" spans="1:4" hidden="1" x14ac:dyDescent="0.3">
      <c r="A168" t="s">
        <v>259</v>
      </c>
      <c r="B168" t="s">
        <v>205</v>
      </c>
      <c r="C168" s="8">
        <v>114000000</v>
      </c>
      <c r="D168">
        <v>3.4</v>
      </c>
    </row>
    <row r="169" spans="1:4" hidden="1" x14ac:dyDescent="0.3">
      <c r="A169" t="s">
        <v>259</v>
      </c>
      <c r="B169" t="s">
        <v>206</v>
      </c>
      <c r="C169" s="8">
        <v>14100000</v>
      </c>
      <c r="D169">
        <v>5.3</v>
      </c>
    </row>
    <row r="170" spans="1:4" hidden="1" x14ac:dyDescent="0.3">
      <c r="A170" t="s">
        <v>257</v>
      </c>
      <c r="B170" t="s">
        <v>209</v>
      </c>
      <c r="C170" s="8">
        <v>20100000</v>
      </c>
      <c r="D170">
        <v>1.1000000000000001</v>
      </c>
    </row>
    <row r="171" spans="1:4" hidden="1" x14ac:dyDescent="0.3">
      <c r="A171" t="s">
        <v>260</v>
      </c>
      <c r="B171" t="s">
        <v>210</v>
      </c>
      <c r="C171" s="8">
        <v>126000000</v>
      </c>
      <c r="D171">
        <v>2.9</v>
      </c>
    </row>
    <row r="172" spans="1:4" hidden="1" x14ac:dyDescent="0.3">
      <c r="A172" t="s">
        <v>259</v>
      </c>
      <c r="B172" t="s">
        <v>211</v>
      </c>
      <c r="C172" s="8">
        <v>5220000</v>
      </c>
      <c r="D172">
        <v>8.9</v>
      </c>
    </row>
    <row r="173" spans="1:4" hidden="1" x14ac:dyDescent="0.3">
      <c r="A173" t="s">
        <v>260</v>
      </c>
      <c r="B173" t="s">
        <v>212</v>
      </c>
      <c r="C173" s="8">
        <v>71600000</v>
      </c>
      <c r="D173">
        <v>4.4000000000000004</v>
      </c>
    </row>
    <row r="174" spans="1:4" x14ac:dyDescent="0.3">
      <c r="A174" t="s">
        <v>258</v>
      </c>
      <c r="B174" t="s">
        <v>244</v>
      </c>
      <c r="C174" s="8">
        <v>1170000000</v>
      </c>
      <c r="D174">
        <v>8.1</v>
      </c>
    </row>
    <row r="175" spans="1:4" x14ac:dyDescent="0.3">
      <c r="A175" t="s">
        <v>258</v>
      </c>
      <c r="B175" t="s">
        <v>214</v>
      </c>
      <c r="C175" s="8">
        <v>34300000</v>
      </c>
      <c r="D175">
        <v>1.9</v>
      </c>
    </row>
    <row r="176" spans="1:4" hidden="1" x14ac:dyDescent="0.3">
      <c r="A176" t="s">
        <v>259</v>
      </c>
      <c r="B176" t="s">
        <v>215</v>
      </c>
      <c r="C176" s="8">
        <v>26600000</v>
      </c>
      <c r="D176">
        <v>1.9</v>
      </c>
    </row>
    <row r="177" spans="1:4" hidden="1" x14ac:dyDescent="0.3">
      <c r="A177" t="s">
        <v>259</v>
      </c>
      <c r="B177" t="s">
        <v>247</v>
      </c>
      <c r="C177" s="8">
        <v>96500000</v>
      </c>
      <c r="D177">
        <v>2.1</v>
      </c>
    </row>
    <row r="178" spans="1:4" hidden="1" x14ac:dyDescent="0.3">
      <c r="A178" t="s">
        <v>259</v>
      </c>
      <c r="B178" t="s">
        <v>222</v>
      </c>
      <c r="C178" s="8">
        <v>11500000</v>
      </c>
      <c r="D178">
        <v>0.7</v>
      </c>
    </row>
    <row r="179" spans="1:4" hidden="1" x14ac:dyDescent="0.3">
      <c r="A179" t="s">
        <v>257</v>
      </c>
      <c r="B179" t="s">
        <v>223</v>
      </c>
      <c r="C179" s="8">
        <v>31100000</v>
      </c>
      <c r="D179">
        <v>0.9</v>
      </c>
    </row>
    <row r="180" spans="1:4" hidden="1" x14ac:dyDescent="0.3">
      <c r="A180" t="s">
        <v>257</v>
      </c>
      <c r="B180" t="s">
        <v>224</v>
      </c>
      <c r="C180" s="8">
        <v>8090000</v>
      </c>
      <c r="D180">
        <v>1.1000000000000001</v>
      </c>
    </row>
    <row r="190" spans="1:4" x14ac:dyDescent="0.3">
      <c r="B190" s="1"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opLeftCell="E1" zoomScale="70" zoomScaleNormal="70" workbookViewId="0">
      <selection activeCell="P36" sqref="P36"/>
    </sheetView>
  </sheetViews>
  <sheetFormatPr defaultRowHeight="14.4" x14ac:dyDescent="0.3"/>
  <cols>
    <col min="1" max="2" width="9.109375" style="12"/>
    <col min="3" max="5" width="18.88671875" style="12" customWidth="1"/>
    <col min="6" max="6" width="18.88671875" style="18" customWidth="1"/>
    <col min="7" max="7" width="18.88671875" style="12" customWidth="1"/>
    <col min="8" max="8" width="5.88671875" customWidth="1"/>
    <col min="9" max="9" width="9.21875" style="12" bestFit="1" customWidth="1"/>
    <col min="10" max="10" width="10.21875" bestFit="1" customWidth="1"/>
  </cols>
  <sheetData>
    <row r="1" spans="1:16" s="6" customFormat="1" ht="35.700000000000003" customHeight="1" x14ac:dyDescent="0.45">
      <c r="A1" s="15" t="s">
        <v>308</v>
      </c>
      <c r="B1" s="11"/>
      <c r="C1" s="11"/>
      <c r="D1" s="11"/>
      <c r="E1" s="11"/>
      <c r="F1" s="17"/>
      <c r="G1" s="11"/>
      <c r="I1" s="11"/>
    </row>
    <row r="2" spans="1:16" x14ac:dyDescent="0.3">
      <c r="G2" s="12">
        <v>-1</v>
      </c>
    </row>
    <row r="3" spans="1:16" x14ac:dyDescent="0.3">
      <c r="A3" s="16" t="s">
        <v>280</v>
      </c>
      <c r="B3" s="16" t="s">
        <v>281</v>
      </c>
      <c r="C3" s="16" t="s">
        <v>282</v>
      </c>
      <c r="D3" s="16" t="s">
        <v>283</v>
      </c>
      <c r="E3" s="16" t="s">
        <v>284</v>
      </c>
      <c r="F3" s="16" t="s">
        <v>285</v>
      </c>
      <c r="G3" s="16" t="s">
        <v>286</v>
      </c>
      <c r="I3" s="16">
        <v>2019</v>
      </c>
      <c r="L3" t="s">
        <v>281</v>
      </c>
      <c r="M3" t="s">
        <v>285</v>
      </c>
      <c r="N3" t="s">
        <v>286</v>
      </c>
      <c r="P3" t="str">
        <f>"Uk Population"&amp;I3</f>
        <v>Uk Population2019</v>
      </c>
    </row>
    <row r="4" spans="1:16" x14ac:dyDescent="0.3">
      <c r="A4" s="12">
        <v>1996</v>
      </c>
      <c r="B4" s="12" t="s">
        <v>288</v>
      </c>
      <c r="C4" s="12">
        <v>3761397</v>
      </c>
      <c r="D4" s="12">
        <v>1928328</v>
      </c>
      <c r="E4" s="12">
        <v>1833069</v>
      </c>
      <c r="F4" s="12">
        <v>6.8</v>
      </c>
      <c r="G4" s="12">
        <v>-6.2</v>
      </c>
      <c r="K4">
        <v>0</v>
      </c>
      <c r="L4" t="s">
        <v>288</v>
      </c>
      <c r="M4">
        <f t="shared" ref="M4:M23" ca="1" si="0">OFFSET(INDEX(Percent_Male,MATCH($I$3,Year,0)),K4,0)</f>
        <v>6.1</v>
      </c>
      <c r="N4">
        <f ca="1">OFFSET(INDEX(Percent_Female,MATCH($I$3,Year,0)),K4,0)</f>
        <v>-5.8</v>
      </c>
    </row>
    <row r="5" spans="1:16" x14ac:dyDescent="0.3">
      <c r="A5" s="12">
        <v>1996</v>
      </c>
      <c r="B5" s="19" t="s">
        <v>305</v>
      </c>
      <c r="C5" s="12">
        <v>3889230</v>
      </c>
      <c r="D5" s="12">
        <v>1999113</v>
      </c>
      <c r="E5" s="12">
        <v>1890117</v>
      </c>
      <c r="F5" s="12">
        <v>7</v>
      </c>
      <c r="G5" s="12">
        <v>-6.3</v>
      </c>
      <c r="I5" s="16" t="s">
        <v>287</v>
      </c>
      <c r="K5">
        <v>1</v>
      </c>
      <c r="L5" s="10" t="s">
        <v>305</v>
      </c>
      <c r="M5">
        <f t="shared" ca="1" si="0"/>
        <v>6.1</v>
      </c>
      <c r="N5">
        <f t="shared" ref="N5:N23" ca="1" si="1">OFFSET(INDEX(Percent_Female,MATCH($I$3,Year,0)),K5,0)</f>
        <v>-5.7</v>
      </c>
    </row>
    <row r="6" spans="1:16" x14ac:dyDescent="0.3">
      <c r="A6" s="12">
        <v>1996</v>
      </c>
      <c r="B6" s="20" t="s">
        <v>306</v>
      </c>
      <c r="C6" s="12">
        <v>3660143</v>
      </c>
      <c r="D6" s="12">
        <v>1883803</v>
      </c>
      <c r="E6" s="12">
        <v>1776340</v>
      </c>
      <c r="F6" s="12">
        <v>6.6</v>
      </c>
      <c r="G6" s="12">
        <v>-6</v>
      </c>
      <c r="I6" s="12">
        <v>1996</v>
      </c>
      <c r="K6">
        <v>2</v>
      </c>
      <c r="L6" s="9" t="s">
        <v>306</v>
      </c>
      <c r="M6">
        <f t="shared" ca="1" si="0"/>
        <v>5.9</v>
      </c>
      <c r="N6">
        <f t="shared" ca="1" si="1"/>
        <v>-5.6</v>
      </c>
    </row>
    <row r="7" spans="1:16" x14ac:dyDescent="0.3">
      <c r="A7" s="12">
        <v>1996</v>
      </c>
      <c r="B7" s="12" t="s">
        <v>289</v>
      </c>
      <c r="C7" s="12">
        <v>3534918</v>
      </c>
      <c r="D7" s="12">
        <v>1816093</v>
      </c>
      <c r="E7" s="12">
        <v>1718825</v>
      </c>
      <c r="F7" s="12">
        <v>6.4</v>
      </c>
      <c r="G7" s="12">
        <v>-5.8</v>
      </c>
      <c r="I7" s="12">
        <v>1997</v>
      </c>
      <c r="K7">
        <v>3</v>
      </c>
      <c r="L7" t="s">
        <v>289</v>
      </c>
      <c r="M7">
        <f t="shared" ca="1" si="0"/>
        <v>5.6</v>
      </c>
      <c r="N7">
        <f t="shared" ca="1" si="1"/>
        <v>-5.3</v>
      </c>
    </row>
    <row r="8" spans="1:16" x14ac:dyDescent="0.3">
      <c r="A8" s="12">
        <v>1996</v>
      </c>
      <c r="B8" s="12" t="s">
        <v>290</v>
      </c>
      <c r="C8" s="12">
        <v>3778293</v>
      </c>
      <c r="D8" s="12">
        <v>1935433</v>
      </c>
      <c r="E8" s="12">
        <v>1842860</v>
      </c>
      <c r="F8" s="12">
        <v>6.8</v>
      </c>
      <c r="G8" s="12">
        <v>-6.2</v>
      </c>
      <c r="I8" s="12">
        <v>1998</v>
      </c>
      <c r="K8">
        <v>4</v>
      </c>
      <c r="L8" t="s">
        <v>290</v>
      </c>
      <c r="M8">
        <f t="shared" ca="1" si="0"/>
        <v>6.3</v>
      </c>
      <c r="N8">
        <f t="shared" ca="1" si="1"/>
        <v>-6</v>
      </c>
    </row>
    <row r="9" spans="1:16" x14ac:dyDescent="0.3">
      <c r="A9" s="12">
        <v>1996</v>
      </c>
      <c r="B9" s="12" t="s">
        <v>291</v>
      </c>
      <c r="C9" s="12">
        <v>4504391</v>
      </c>
      <c r="D9" s="12">
        <v>2289424</v>
      </c>
      <c r="E9" s="12">
        <v>2214967</v>
      </c>
      <c r="F9" s="12">
        <v>8</v>
      </c>
      <c r="G9" s="12">
        <v>-7.4</v>
      </c>
      <c r="I9" s="12">
        <v>1999</v>
      </c>
      <c r="K9">
        <v>5</v>
      </c>
      <c r="L9" t="s">
        <v>291</v>
      </c>
      <c r="M9">
        <f t="shared" ca="1" si="0"/>
        <v>6.9</v>
      </c>
      <c r="N9">
        <f t="shared" ca="1" si="1"/>
        <v>-6.6</v>
      </c>
    </row>
    <row r="10" spans="1:16" x14ac:dyDescent="0.3">
      <c r="A10" s="12">
        <v>1996</v>
      </c>
      <c r="B10" s="12" t="s">
        <v>292</v>
      </c>
      <c r="C10" s="12">
        <v>4669356</v>
      </c>
      <c r="D10" s="12">
        <v>2323439</v>
      </c>
      <c r="E10" s="12">
        <v>2345917</v>
      </c>
      <c r="F10" s="12">
        <v>8.1</v>
      </c>
      <c r="G10" s="12">
        <v>-7.9</v>
      </c>
      <c r="I10" s="12">
        <v>2000</v>
      </c>
      <c r="K10">
        <v>6</v>
      </c>
      <c r="L10" t="s">
        <v>292</v>
      </c>
      <c r="M10">
        <f t="shared" ca="1" si="0"/>
        <v>7.1</v>
      </c>
      <c r="N10">
        <f t="shared" ca="1" si="1"/>
        <v>-6.7</v>
      </c>
    </row>
    <row r="11" spans="1:16" x14ac:dyDescent="0.3">
      <c r="A11" s="12">
        <v>1996</v>
      </c>
      <c r="B11" s="12" t="s">
        <v>293</v>
      </c>
      <c r="C11" s="12">
        <v>4247338</v>
      </c>
      <c r="D11" s="12">
        <v>2143884</v>
      </c>
      <c r="E11" s="12">
        <v>2103454</v>
      </c>
      <c r="F11" s="12">
        <v>7.5</v>
      </c>
      <c r="G11" s="12">
        <v>-7.1</v>
      </c>
      <c r="I11" s="12">
        <v>2001</v>
      </c>
      <c r="K11">
        <v>7</v>
      </c>
      <c r="L11" t="s">
        <v>293</v>
      </c>
      <c r="M11">
        <f t="shared" ca="1" si="0"/>
        <v>6.7</v>
      </c>
      <c r="N11">
        <f t="shared" ca="1" si="1"/>
        <v>-6.3</v>
      </c>
    </row>
    <row r="12" spans="1:16" x14ac:dyDescent="0.3">
      <c r="A12" s="12">
        <v>1996</v>
      </c>
      <c r="B12" s="12" t="s">
        <v>294</v>
      </c>
      <c r="C12" s="12">
        <v>3778381</v>
      </c>
      <c r="D12" s="12">
        <v>1893155</v>
      </c>
      <c r="E12" s="12">
        <v>1885226</v>
      </c>
      <c r="F12" s="12">
        <v>6.6</v>
      </c>
      <c r="G12" s="12">
        <v>-6.3</v>
      </c>
      <c r="I12" s="12">
        <v>2002</v>
      </c>
      <c r="K12">
        <v>8</v>
      </c>
      <c r="L12" t="s">
        <v>294</v>
      </c>
      <c r="M12">
        <f t="shared" ca="1" si="0"/>
        <v>6.2</v>
      </c>
      <c r="N12">
        <f t="shared" ca="1" si="1"/>
        <v>-5.7</v>
      </c>
    </row>
    <row r="13" spans="1:16" x14ac:dyDescent="0.3">
      <c r="A13" s="12">
        <v>1996</v>
      </c>
      <c r="B13" s="12" t="s">
        <v>295</v>
      </c>
      <c r="C13" s="12">
        <v>4096980</v>
      </c>
      <c r="D13" s="12">
        <v>2044585</v>
      </c>
      <c r="E13" s="12">
        <v>2052395</v>
      </c>
      <c r="F13" s="12">
        <v>7.2</v>
      </c>
      <c r="G13" s="12">
        <v>-6.9</v>
      </c>
      <c r="I13" s="12">
        <v>2003</v>
      </c>
      <c r="K13">
        <v>9</v>
      </c>
      <c r="L13" t="s">
        <v>295</v>
      </c>
      <c r="M13">
        <f t="shared" ca="1" si="0"/>
        <v>6.9</v>
      </c>
      <c r="N13">
        <f t="shared" ca="1" si="1"/>
        <v>-6.5</v>
      </c>
    </row>
    <row r="14" spans="1:16" x14ac:dyDescent="0.3">
      <c r="A14" s="12">
        <v>1996</v>
      </c>
      <c r="B14" s="12" t="s">
        <v>296</v>
      </c>
      <c r="C14" s="12">
        <v>3457589</v>
      </c>
      <c r="D14" s="12">
        <v>1719520</v>
      </c>
      <c r="E14" s="12">
        <v>1738069</v>
      </c>
      <c r="F14" s="12">
        <v>6</v>
      </c>
      <c r="G14" s="12">
        <v>-5.8</v>
      </c>
      <c r="I14" s="12">
        <v>2004</v>
      </c>
      <c r="K14">
        <v>10</v>
      </c>
      <c r="L14" t="s">
        <v>296</v>
      </c>
      <c r="M14">
        <f t="shared" ca="1" si="0"/>
        <v>7.3</v>
      </c>
      <c r="N14">
        <f t="shared" ca="1" si="1"/>
        <v>-7.1</v>
      </c>
    </row>
    <row r="15" spans="1:16" x14ac:dyDescent="0.3">
      <c r="A15" s="12">
        <v>1996</v>
      </c>
      <c r="B15" s="12" t="s">
        <v>297</v>
      </c>
      <c r="C15" s="12">
        <v>2983580</v>
      </c>
      <c r="D15" s="12">
        <v>1475436</v>
      </c>
      <c r="E15" s="12">
        <v>1508144</v>
      </c>
      <c r="F15" s="12">
        <v>5.2</v>
      </c>
      <c r="G15" s="12">
        <v>-5.0999999999999996</v>
      </c>
      <c r="I15" s="12">
        <v>2005</v>
      </c>
      <c r="K15">
        <v>11</v>
      </c>
      <c r="L15" t="s">
        <v>297</v>
      </c>
      <c r="M15">
        <f t="shared" ca="1" si="0"/>
        <v>6.7</v>
      </c>
      <c r="N15">
        <f t="shared" ca="1" si="1"/>
        <v>-6.8</v>
      </c>
    </row>
    <row r="16" spans="1:16" x14ac:dyDescent="0.3">
      <c r="A16" s="12">
        <v>1996</v>
      </c>
      <c r="B16" s="12" t="s">
        <v>298</v>
      </c>
      <c r="C16" s="12">
        <v>2763364</v>
      </c>
      <c r="D16" s="12">
        <v>1347442</v>
      </c>
      <c r="E16" s="12">
        <v>1415922</v>
      </c>
      <c r="F16" s="12">
        <v>4.7</v>
      </c>
      <c r="G16" s="12">
        <v>-4.8</v>
      </c>
      <c r="I16" s="12">
        <v>2006</v>
      </c>
      <c r="K16">
        <v>12</v>
      </c>
      <c r="L16" t="s">
        <v>298</v>
      </c>
      <c r="M16">
        <f t="shared" ca="1" si="0"/>
        <v>5.7</v>
      </c>
      <c r="N16">
        <f t="shared" ca="1" si="1"/>
        <v>-5.7</v>
      </c>
    </row>
    <row r="17" spans="1:14" x14ac:dyDescent="0.3">
      <c r="A17" s="12">
        <v>1996</v>
      </c>
      <c r="B17" s="12" t="s">
        <v>299</v>
      </c>
      <c r="C17" s="12">
        <v>2640472</v>
      </c>
      <c r="D17" s="12">
        <v>1238429</v>
      </c>
      <c r="E17" s="12">
        <v>1402043</v>
      </c>
      <c r="F17" s="12">
        <v>4.3</v>
      </c>
      <c r="G17" s="12">
        <v>-4.7</v>
      </c>
      <c r="I17" s="12">
        <v>2007</v>
      </c>
      <c r="K17">
        <v>13</v>
      </c>
      <c r="L17" t="s">
        <v>299</v>
      </c>
      <c r="M17">
        <f t="shared" ca="1" si="0"/>
        <v>4.8</v>
      </c>
      <c r="N17">
        <f t="shared" ca="1" si="1"/>
        <v>-5.2</v>
      </c>
    </row>
    <row r="18" spans="1:14" x14ac:dyDescent="0.3">
      <c r="A18" s="12">
        <v>1996</v>
      </c>
      <c r="B18" s="12" t="s">
        <v>300</v>
      </c>
      <c r="C18" s="12">
        <v>2414351</v>
      </c>
      <c r="D18" s="12">
        <v>1068993</v>
      </c>
      <c r="E18" s="12">
        <v>1345358</v>
      </c>
      <c r="F18" s="12">
        <v>3.7</v>
      </c>
      <c r="G18" s="12">
        <v>-4.5</v>
      </c>
      <c r="I18" s="12">
        <v>2008</v>
      </c>
      <c r="K18">
        <v>14</v>
      </c>
      <c r="L18" t="s">
        <v>300</v>
      </c>
      <c r="M18">
        <f t="shared" ca="1" si="0"/>
        <v>4.7</v>
      </c>
      <c r="N18">
        <f t="shared" ca="1" si="1"/>
        <v>-5.2</v>
      </c>
    </row>
    <row r="19" spans="1:14" x14ac:dyDescent="0.3">
      <c r="A19" s="12">
        <v>1996</v>
      </c>
      <c r="B19" s="12" t="s">
        <v>301</v>
      </c>
      <c r="C19" s="12">
        <v>1817630</v>
      </c>
      <c r="D19" s="12">
        <v>728848</v>
      </c>
      <c r="E19" s="12">
        <v>1088782</v>
      </c>
      <c r="F19" s="12">
        <v>2.6</v>
      </c>
      <c r="G19" s="12">
        <v>-3.7</v>
      </c>
      <c r="I19" s="12">
        <v>2009</v>
      </c>
      <c r="K19">
        <v>15</v>
      </c>
      <c r="L19" t="s">
        <v>301</v>
      </c>
      <c r="M19">
        <f t="shared" ca="1" si="0"/>
        <v>3.1</v>
      </c>
      <c r="N19">
        <f t="shared" ca="1" si="1"/>
        <v>-3.7</v>
      </c>
    </row>
    <row r="20" spans="1:14" x14ac:dyDescent="0.3">
      <c r="A20" s="12">
        <v>1996</v>
      </c>
      <c r="B20" s="12" t="s">
        <v>302</v>
      </c>
      <c r="C20" s="12">
        <v>1291087</v>
      </c>
      <c r="D20" s="12">
        <v>450624</v>
      </c>
      <c r="E20" s="12">
        <v>840463</v>
      </c>
      <c r="F20" s="12">
        <v>1.6</v>
      </c>
      <c r="G20" s="12">
        <v>-2.8</v>
      </c>
      <c r="H20" s="13"/>
      <c r="I20" s="12">
        <v>2010</v>
      </c>
      <c r="J20" s="13"/>
      <c r="K20">
        <v>16</v>
      </c>
      <c r="L20" t="s">
        <v>302</v>
      </c>
      <c r="M20">
        <f t="shared" ca="1" si="0"/>
        <v>2.1</v>
      </c>
      <c r="N20">
        <f t="shared" ca="1" si="1"/>
        <v>-2.8</v>
      </c>
    </row>
    <row r="21" spans="1:14" x14ac:dyDescent="0.3">
      <c r="A21" s="12">
        <v>1996</v>
      </c>
      <c r="B21" s="12" t="s">
        <v>303</v>
      </c>
      <c r="C21" s="12">
        <v>716660</v>
      </c>
      <c r="D21" s="12">
        <v>202144</v>
      </c>
      <c r="E21" s="12">
        <v>514516</v>
      </c>
      <c r="F21" s="12">
        <v>0.7</v>
      </c>
      <c r="G21" s="12">
        <v>-1.7</v>
      </c>
      <c r="H21" s="13"/>
      <c r="I21" s="12">
        <v>2011</v>
      </c>
      <c r="J21" s="13"/>
      <c r="K21">
        <v>17</v>
      </c>
      <c r="L21" t="s">
        <v>303</v>
      </c>
      <c r="M21">
        <f t="shared" ca="1" si="0"/>
        <v>1.2</v>
      </c>
      <c r="N21">
        <f t="shared" ca="1" si="1"/>
        <v>-1.9</v>
      </c>
    </row>
    <row r="22" spans="1:14" x14ac:dyDescent="0.3">
      <c r="A22" s="12">
        <v>1996</v>
      </c>
      <c r="B22" s="12" t="s">
        <v>304</v>
      </c>
      <c r="C22" s="12">
        <v>274934</v>
      </c>
      <c r="D22" s="12">
        <v>57610</v>
      </c>
      <c r="E22" s="12">
        <v>217324</v>
      </c>
      <c r="F22" s="12">
        <v>0.2</v>
      </c>
      <c r="G22" s="12">
        <v>-0.7</v>
      </c>
      <c r="H22" s="13"/>
      <c r="I22" s="12">
        <v>2012</v>
      </c>
      <c r="J22" s="13"/>
      <c r="K22">
        <v>18</v>
      </c>
      <c r="L22" t="s">
        <v>304</v>
      </c>
      <c r="M22">
        <f t="shared" ca="1" si="0"/>
        <v>0.5</v>
      </c>
      <c r="N22">
        <f t="shared" ca="1" si="1"/>
        <v>-1</v>
      </c>
    </row>
    <row r="23" spans="1:14" x14ac:dyDescent="0.3">
      <c r="A23" s="12">
        <v>1996</v>
      </c>
      <c r="B23" s="12" t="s">
        <v>307</v>
      </c>
      <c r="C23" s="12">
        <v>64473</v>
      </c>
      <c r="D23" s="12">
        <v>8757</v>
      </c>
      <c r="E23" s="12">
        <v>48613</v>
      </c>
      <c r="F23" s="12">
        <v>0</v>
      </c>
      <c r="G23" s="12">
        <v>-0.2</v>
      </c>
      <c r="H23" s="4"/>
      <c r="I23" s="12">
        <v>2013</v>
      </c>
      <c r="J23" s="4"/>
      <c r="K23">
        <v>19</v>
      </c>
      <c r="L23" t="s">
        <v>307</v>
      </c>
      <c r="M23">
        <f t="shared" ca="1" si="0"/>
        <v>0.2</v>
      </c>
      <c r="N23">
        <f t="shared" ca="1" si="1"/>
        <v>-0.5</v>
      </c>
    </row>
    <row r="24" spans="1:14" x14ac:dyDescent="0.3">
      <c r="A24" s="12">
        <v>1997</v>
      </c>
      <c r="B24" s="12" t="s">
        <v>288</v>
      </c>
      <c r="C24" s="12">
        <v>3707685</v>
      </c>
      <c r="D24" s="12">
        <v>1900889</v>
      </c>
      <c r="E24" s="12">
        <v>1806796</v>
      </c>
      <c r="F24" s="12">
        <v>6.6</v>
      </c>
      <c r="G24" s="12">
        <v>-6.1</v>
      </c>
      <c r="H24" s="4"/>
      <c r="I24" s="12">
        <v>2014</v>
      </c>
      <c r="J24" s="4"/>
    </row>
    <row r="25" spans="1:14" x14ac:dyDescent="0.3">
      <c r="A25" s="12">
        <v>1997</v>
      </c>
      <c r="B25" s="19" t="s">
        <v>305</v>
      </c>
      <c r="C25" s="12">
        <v>3905626</v>
      </c>
      <c r="D25" s="12">
        <v>2006067</v>
      </c>
      <c r="E25" s="12">
        <v>1899559</v>
      </c>
      <c r="F25" s="12">
        <v>7</v>
      </c>
      <c r="G25" s="12">
        <v>-6.4</v>
      </c>
      <c r="H25" s="4"/>
      <c r="I25" s="12">
        <v>2015</v>
      </c>
      <c r="J25" s="4"/>
    </row>
    <row r="26" spans="1:14" x14ac:dyDescent="0.3">
      <c r="A26" s="12">
        <v>1997</v>
      </c>
      <c r="B26" s="20" t="s">
        <v>306</v>
      </c>
      <c r="C26" s="12">
        <v>3701646</v>
      </c>
      <c r="D26" s="12">
        <v>1904612</v>
      </c>
      <c r="E26" s="12">
        <v>1797034</v>
      </c>
      <c r="F26" s="12">
        <v>6.6</v>
      </c>
      <c r="G26" s="12">
        <v>-6</v>
      </c>
      <c r="H26" s="4"/>
      <c r="I26" s="12">
        <v>2016</v>
      </c>
      <c r="J26" s="4"/>
    </row>
    <row r="27" spans="1:14" x14ac:dyDescent="0.3">
      <c r="A27" s="12">
        <v>1997</v>
      </c>
      <c r="B27" s="12" t="s">
        <v>289</v>
      </c>
      <c r="C27" s="12">
        <v>3609254</v>
      </c>
      <c r="D27" s="12">
        <v>1852721</v>
      </c>
      <c r="E27" s="12">
        <v>1756533</v>
      </c>
      <c r="F27" s="12">
        <v>6.5</v>
      </c>
      <c r="G27" s="12">
        <v>-5.9</v>
      </c>
      <c r="H27" s="4"/>
      <c r="I27" s="12">
        <v>2017</v>
      </c>
      <c r="J27" s="4"/>
    </row>
    <row r="28" spans="1:14" x14ac:dyDescent="0.3">
      <c r="A28" s="12">
        <v>1997</v>
      </c>
      <c r="B28" s="12" t="s">
        <v>290</v>
      </c>
      <c r="C28" s="12">
        <v>3647439</v>
      </c>
      <c r="D28" s="12">
        <v>1870245</v>
      </c>
      <c r="E28" s="12">
        <v>1777194</v>
      </c>
      <c r="F28" s="12">
        <v>6.5</v>
      </c>
      <c r="G28" s="12">
        <v>-6</v>
      </c>
      <c r="H28" s="4"/>
      <c r="I28" s="12">
        <v>2018</v>
      </c>
      <c r="J28" s="4"/>
    </row>
    <row r="29" spans="1:14" x14ac:dyDescent="0.3">
      <c r="A29" s="12">
        <v>1997</v>
      </c>
      <c r="B29" s="12" t="s">
        <v>291</v>
      </c>
      <c r="C29" s="12">
        <v>4394021</v>
      </c>
      <c r="D29" s="12">
        <v>2233655</v>
      </c>
      <c r="E29" s="12">
        <v>2160366</v>
      </c>
      <c r="F29" s="12">
        <v>7.8</v>
      </c>
      <c r="G29" s="12">
        <v>-7.2</v>
      </c>
      <c r="H29" s="4"/>
      <c r="I29" s="12">
        <v>2019</v>
      </c>
      <c r="J29" s="4"/>
    </row>
    <row r="30" spans="1:14" x14ac:dyDescent="0.3">
      <c r="A30" s="12">
        <v>1997</v>
      </c>
      <c r="B30" s="12" t="s">
        <v>292</v>
      </c>
      <c r="C30" s="12">
        <v>4689081</v>
      </c>
      <c r="D30" s="12">
        <v>2344857</v>
      </c>
      <c r="E30" s="12">
        <v>2344224</v>
      </c>
      <c r="F30" s="12">
        <v>8.1999999999999993</v>
      </c>
      <c r="G30" s="12">
        <v>-7.9</v>
      </c>
      <c r="H30" s="4"/>
      <c r="J30" s="4"/>
    </row>
    <row r="31" spans="1:14" x14ac:dyDescent="0.3">
      <c r="A31" s="12">
        <v>1997</v>
      </c>
      <c r="B31" s="12" t="s">
        <v>293</v>
      </c>
      <c r="C31" s="12">
        <v>4339616</v>
      </c>
      <c r="D31" s="12">
        <v>2178759</v>
      </c>
      <c r="E31" s="12">
        <v>2160857</v>
      </c>
      <c r="F31" s="12">
        <v>7.6</v>
      </c>
      <c r="G31" s="12">
        <v>-7.2</v>
      </c>
      <c r="H31" s="4"/>
      <c r="J31" s="4"/>
    </row>
    <row r="32" spans="1:14" x14ac:dyDescent="0.3">
      <c r="A32" s="12">
        <v>1997</v>
      </c>
      <c r="B32" s="12" t="s">
        <v>294</v>
      </c>
      <c r="C32" s="12">
        <v>3838436</v>
      </c>
      <c r="D32" s="12">
        <v>1925508</v>
      </c>
      <c r="E32" s="12">
        <v>1912928</v>
      </c>
      <c r="F32" s="12">
        <v>6.7</v>
      </c>
      <c r="G32" s="12">
        <v>-6.4</v>
      </c>
      <c r="H32" s="4"/>
      <c r="J32" s="4"/>
    </row>
    <row r="33" spans="1:10" x14ac:dyDescent="0.3">
      <c r="A33" s="12">
        <v>1997</v>
      </c>
      <c r="B33" s="12" t="s">
        <v>295</v>
      </c>
      <c r="C33" s="12">
        <v>3927001</v>
      </c>
      <c r="D33" s="12">
        <v>1959212</v>
      </c>
      <c r="E33" s="12">
        <v>1967789</v>
      </c>
      <c r="F33" s="12">
        <v>6.8</v>
      </c>
      <c r="G33" s="12">
        <v>-6.6</v>
      </c>
      <c r="H33" s="4"/>
      <c r="J33" s="4"/>
    </row>
    <row r="34" spans="1:10" x14ac:dyDescent="0.3">
      <c r="A34" s="12">
        <v>1997</v>
      </c>
      <c r="B34" s="12" t="s">
        <v>296</v>
      </c>
      <c r="C34" s="12">
        <v>3730533</v>
      </c>
      <c r="D34" s="12">
        <v>1856247</v>
      </c>
      <c r="E34" s="12">
        <v>1874286</v>
      </c>
      <c r="F34" s="12">
        <v>6.5</v>
      </c>
      <c r="G34" s="12">
        <v>-6.3</v>
      </c>
      <c r="H34" s="4"/>
      <c r="J34" s="4"/>
    </row>
    <row r="35" spans="1:10" x14ac:dyDescent="0.3">
      <c r="A35" s="12">
        <v>1997</v>
      </c>
      <c r="B35" s="12" t="s">
        <v>297</v>
      </c>
      <c r="C35" s="12">
        <v>2989342</v>
      </c>
      <c r="D35" s="12">
        <v>1476946</v>
      </c>
      <c r="E35" s="12">
        <v>1512396</v>
      </c>
      <c r="F35" s="12">
        <v>5.2</v>
      </c>
      <c r="G35" s="12">
        <v>-5.0999999999999996</v>
      </c>
      <c r="H35" s="4"/>
      <c r="J35" s="4"/>
    </row>
    <row r="36" spans="1:10" x14ac:dyDescent="0.3">
      <c r="A36" s="12">
        <v>1997</v>
      </c>
      <c r="B36" s="12" t="s">
        <v>298</v>
      </c>
      <c r="C36" s="12">
        <v>2773887</v>
      </c>
      <c r="D36" s="12">
        <v>1354307</v>
      </c>
      <c r="E36" s="12">
        <v>1419580</v>
      </c>
      <c r="F36" s="12">
        <v>4.7</v>
      </c>
      <c r="G36" s="12">
        <v>-4.8</v>
      </c>
      <c r="H36" s="4"/>
      <c r="I36" s="18"/>
      <c r="J36" s="18"/>
    </row>
    <row r="37" spans="1:10" x14ac:dyDescent="0.3">
      <c r="A37" s="12">
        <v>1997</v>
      </c>
      <c r="B37" s="12" t="s">
        <v>299</v>
      </c>
      <c r="C37" s="12">
        <v>2623977</v>
      </c>
      <c r="D37" s="12">
        <v>1234376</v>
      </c>
      <c r="E37" s="12">
        <v>1389601</v>
      </c>
      <c r="F37" s="12">
        <v>4.3</v>
      </c>
      <c r="G37" s="12">
        <v>-4.7</v>
      </c>
      <c r="H37" s="4"/>
      <c r="J37" s="4"/>
    </row>
    <row r="38" spans="1:10" x14ac:dyDescent="0.3">
      <c r="A38" s="12">
        <v>1997</v>
      </c>
      <c r="B38" s="12" t="s">
        <v>300</v>
      </c>
      <c r="C38" s="12">
        <v>2372448</v>
      </c>
      <c r="D38" s="12">
        <v>1057684</v>
      </c>
      <c r="E38" s="12">
        <v>1314764</v>
      </c>
      <c r="F38" s="12">
        <v>3.7</v>
      </c>
      <c r="G38" s="12">
        <v>-4.4000000000000004</v>
      </c>
      <c r="H38" s="4"/>
      <c r="J38" s="4"/>
    </row>
    <row r="39" spans="1:10" x14ac:dyDescent="0.3">
      <c r="A39" s="12">
        <v>1997</v>
      </c>
      <c r="B39" s="12" t="s">
        <v>301</v>
      </c>
      <c r="C39" s="12">
        <v>1901394</v>
      </c>
      <c r="D39" s="12">
        <v>768179</v>
      </c>
      <c r="E39" s="12">
        <v>1133215</v>
      </c>
      <c r="F39" s="12">
        <v>2.7</v>
      </c>
      <c r="G39" s="12">
        <v>-3.8</v>
      </c>
      <c r="H39" s="4"/>
      <c r="J39" s="4"/>
    </row>
    <row r="40" spans="1:10" x14ac:dyDescent="0.3">
      <c r="A40" s="12">
        <v>1997</v>
      </c>
      <c r="B40" s="12" t="s">
        <v>302</v>
      </c>
      <c r="C40" s="12">
        <v>1262153</v>
      </c>
      <c r="D40" s="12">
        <v>443360</v>
      </c>
      <c r="E40" s="12">
        <v>818793</v>
      </c>
      <c r="F40" s="12">
        <v>1.5</v>
      </c>
      <c r="G40" s="12">
        <v>-2.7</v>
      </c>
      <c r="H40" s="4"/>
      <c r="J40" s="4"/>
    </row>
    <row r="41" spans="1:10" x14ac:dyDescent="0.3">
      <c r="A41" s="12">
        <v>1997</v>
      </c>
      <c r="B41" s="12" t="s">
        <v>303</v>
      </c>
      <c r="C41" s="12">
        <v>727517</v>
      </c>
      <c r="D41" s="12">
        <v>208805</v>
      </c>
      <c r="E41" s="12">
        <v>518712</v>
      </c>
      <c r="F41" s="12">
        <v>0.7</v>
      </c>
      <c r="G41" s="12">
        <v>-1.7</v>
      </c>
      <c r="H41" s="4"/>
      <c r="J41" s="4"/>
    </row>
    <row r="42" spans="1:10" x14ac:dyDescent="0.3">
      <c r="A42" s="12">
        <v>1997</v>
      </c>
      <c r="B42" s="12" t="s">
        <v>304</v>
      </c>
      <c r="C42" s="12">
        <v>283152</v>
      </c>
      <c r="D42" s="12">
        <v>60619</v>
      </c>
      <c r="E42" s="12">
        <v>222533</v>
      </c>
      <c r="F42" s="12">
        <v>0.2</v>
      </c>
      <c r="G42" s="12">
        <v>-0.7</v>
      </c>
      <c r="H42" s="4"/>
      <c r="J42" s="4"/>
    </row>
    <row r="43" spans="1:10" x14ac:dyDescent="0.3">
      <c r="A43" s="12">
        <v>1997</v>
      </c>
      <c r="B43" s="12" t="s">
        <v>307</v>
      </c>
      <c r="C43" s="12">
        <v>69865</v>
      </c>
      <c r="D43" s="12">
        <v>9805</v>
      </c>
      <c r="E43" s="12">
        <v>52585</v>
      </c>
      <c r="F43" s="12">
        <v>0</v>
      </c>
      <c r="G43" s="12">
        <v>-0.2</v>
      </c>
      <c r="H43" s="4"/>
      <c r="J43" s="4"/>
    </row>
    <row r="44" spans="1:10" x14ac:dyDescent="0.3">
      <c r="A44" s="12">
        <v>1998</v>
      </c>
      <c r="B44" s="12" t="s">
        <v>288</v>
      </c>
      <c r="C44" s="12">
        <v>3662535</v>
      </c>
      <c r="D44" s="12">
        <v>1876592</v>
      </c>
      <c r="E44" s="12">
        <v>1785943</v>
      </c>
      <c r="F44" s="12">
        <v>6.5</v>
      </c>
      <c r="G44" s="12">
        <v>-6</v>
      </c>
      <c r="H44" s="4"/>
      <c r="J44" s="4"/>
    </row>
    <row r="45" spans="1:10" x14ac:dyDescent="0.3">
      <c r="A45" s="12">
        <v>1998</v>
      </c>
      <c r="B45" s="19" t="s">
        <v>305</v>
      </c>
      <c r="C45" s="12">
        <v>3897342</v>
      </c>
      <c r="D45" s="12">
        <v>1999416</v>
      </c>
      <c r="E45" s="12">
        <v>1897926</v>
      </c>
      <c r="F45" s="12">
        <v>7</v>
      </c>
      <c r="G45" s="12">
        <v>-6.3</v>
      </c>
      <c r="H45" s="4"/>
      <c r="J45" s="4"/>
    </row>
    <row r="46" spans="1:10" x14ac:dyDescent="0.3">
      <c r="A46" s="12">
        <v>1998</v>
      </c>
      <c r="B46" s="20" t="s">
        <v>306</v>
      </c>
      <c r="C46" s="12">
        <v>3766860</v>
      </c>
      <c r="D46" s="12">
        <v>1937017</v>
      </c>
      <c r="E46" s="12">
        <v>1829843</v>
      </c>
      <c r="F46" s="12">
        <v>6.7</v>
      </c>
      <c r="G46" s="12">
        <v>-6.1</v>
      </c>
      <c r="H46" s="4"/>
      <c r="J46" s="4"/>
    </row>
    <row r="47" spans="1:10" x14ac:dyDescent="0.3">
      <c r="A47" s="12">
        <v>1998</v>
      </c>
      <c r="B47" s="12" t="s">
        <v>289</v>
      </c>
      <c r="C47" s="12">
        <v>3671221</v>
      </c>
      <c r="D47" s="12">
        <v>1884544</v>
      </c>
      <c r="E47" s="12">
        <v>1786677</v>
      </c>
      <c r="F47" s="12">
        <v>6.6</v>
      </c>
      <c r="G47" s="12">
        <v>-6</v>
      </c>
      <c r="H47" s="4"/>
      <c r="J47" s="4"/>
    </row>
    <row r="48" spans="1:10" x14ac:dyDescent="0.3">
      <c r="A48" s="12">
        <v>1998</v>
      </c>
      <c r="B48" s="12" t="s">
        <v>290</v>
      </c>
      <c r="C48" s="12">
        <v>3562356</v>
      </c>
      <c r="D48" s="12">
        <v>1825760</v>
      </c>
      <c r="E48" s="12">
        <v>1736596</v>
      </c>
      <c r="F48" s="12">
        <v>6.3</v>
      </c>
      <c r="G48" s="12">
        <v>-5.8</v>
      </c>
      <c r="H48" s="4"/>
      <c r="J48" s="4"/>
    </row>
    <row r="49" spans="1:10" x14ac:dyDescent="0.3">
      <c r="A49" s="12">
        <v>1998</v>
      </c>
      <c r="B49" s="12" t="s">
        <v>291</v>
      </c>
      <c r="C49" s="12">
        <v>4279420</v>
      </c>
      <c r="D49" s="12">
        <v>2179971</v>
      </c>
      <c r="E49" s="12">
        <v>2099449</v>
      </c>
      <c r="F49" s="12">
        <v>7.6</v>
      </c>
      <c r="G49" s="12">
        <v>-7</v>
      </c>
      <c r="H49" s="4"/>
      <c r="J49" s="4"/>
    </row>
    <row r="50" spans="1:10" x14ac:dyDescent="0.3">
      <c r="A50" s="12">
        <v>1998</v>
      </c>
      <c r="B50" s="12" t="s">
        <v>292</v>
      </c>
      <c r="C50" s="12">
        <v>4676052</v>
      </c>
      <c r="D50" s="12">
        <v>2349692</v>
      </c>
      <c r="E50" s="12">
        <v>2326360</v>
      </c>
      <c r="F50" s="12">
        <v>8.1999999999999993</v>
      </c>
      <c r="G50" s="12">
        <v>-7.8</v>
      </c>
      <c r="H50" s="4"/>
      <c r="J50" s="4"/>
    </row>
    <row r="51" spans="1:10" x14ac:dyDescent="0.3">
      <c r="A51" s="12">
        <v>1998</v>
      </c>
      <c r="B51" s="12" t="s">
        <v>293</v>
      </c>
      <c r="C51" s="12">
        <v>4433786</v>
      </c>
      <c r="D51" s="12">
        <v>2216791</v>
      </c>
      <c r="E51" s="12">
        <v>2216995</v>
      </c>
      <c r="F51" s="12">
        <v>7.7</v>
      </c>
      <c r="G51" s="12">
        <v>-7.4</v>
      </c>
      <c r="H51" s="4"/>
      <c r="J51" s="4"/>
    </row>
    <row r="52" spans="1:10" x14ac:dyDescent="0.3">
      <c r="A52" s="12">
        <v>1998</v>
      </c>
      <c r="B52" s="12" t="s">
        <v>294</v>
      </c>
      <c r="C52" s="12">
        <v>3924014</v>
      </c>
      <c r="D52" s="12">
        <v>1972385</v>
      </c>
      <c r="E52" s="12">
        <v>1951629</v>
      </c>
      <c r="F52" s="12">
        <v>6.9</v>
      </c>
      <c r="G52" s="12">
        <v>-6.5</v>
      </c>
      <c r="H52" s="4"/>
      <c r="J52" s="4"/>
    </row>
    <row r="53" spans="1:10" x14ac:dyDescent="0.3">
      <c r="A53" s="12">
        <v>1998</v>
      </c>
      <c r="B53" s="12" t="s">
        <v>295</v>
      </c>
      <c r="C53" s="12">
        <v>3806664</v>
      </c>
      <c r="D53" s="12">
        <v>1899674</v>
      </c>
      <c r="E53" s="12">
        <v>1906990</v>
      </c>
      <c r="F53" s="12">
        <v>6.6</v>
      </c>
      <c r="G53" s="12">
        <v>-6.4</v>
      </c>
      <c r="H53" s="4"/>
      <c r="J53" s="4"/>
    </row>
    <row r="54" spans="1:10" x14ac:dyDescent="0.3">
      <c r="A54" s="12">
        <v>1998</v>
      </c>
      <c r="B54" s="12" t="s">
        <v>296</v>
      </c>
      <c r="C54" s="12">
        <v>3900069</v>
      </c>
      <c r="D54" s="12">
        <v>1939946</v>
      </c>
      <c r="E54" s="12">
        <v>1960123</v>
      </c>
      <c r="F54" s="12">
        <v>6.7</v>
      </c>
      <c r="G54" s="12">
        <v>-6.6</v>
      </c>
      <c r="H54" s="4"/>
      <c r="J54" s="4"/>
    </row>
    <row r="55" spans="1:10" x14ac:dyDescent="0.3">
      <c r="A55" s="12">
        <v>1998</v>
      </c>
      <c r="B55" s="12" t="s">
        <v>297</v>
      </c>
      <c r="C55" s="12">
        <v>3047027</v>
      </c>
      <c r="D55" s="12">
        <v>1505080</v>
      </c>
      <c r="E55" s="12">
        <v>1541947</v>
      </c>
      <c r="F55" s="12">
        <v>5.2</v>
      </c>
      <c r="G55" s="12">
        <v>-5.2</v>
      </c>
      <c r="H55" s="4"/>
      <c r="J55" s="4"/>
    </row>
    <row r="56" spans="1:10" x14ac:dyDescent="0.3">
      <c r="A56" s="12">
        <v>1998</v>
      </c>
      <c r="B56" s="12" t="s">
        <v>298</v>
      </c>
      <c r="C56" s="12">
        <v>2804618</v>
      </c>
      <c r="D56" s="12">
        <v>1370518</v>
      </c>
      <c r="E56" s="12">
        <v>1434100</v>
      </c>
      <c r="F56" s="12">
        <v>4.8</v>
      </c>
      <c r="G56" s="12">
        <v>-4.8</v>
      </c>
      <c r="H56" s="4"/>
      <c r="J56" s="4"/>
    </row>
    <row r="57" spans="1:10" x14ac:dyDescent="0.3">
      <c r="A57" s="12">
        <v>1998</v>
      </c>
      <c r="B57" s="12" t="s">
        <v>299</v>
      </c>
      <c r="C57" s="12">
        <v>2607021</v>
      </c>
      <c r="D57" s="12">
        <v>1230501</v>
      </c>
      <c r="E57" s="12">
        <v>1376520</v>
      </c>
      <c r="F57" s="12">
        <v>4.3</v>
      </c>
      <c r="G57" s="12">
        <v>-4.5999999999999996</v>
      </c>
      <c r="H57" s="4"/>
      <c r="J57" s="4"/>
    </row>
    <row r="58" spans="1:10" x14ac:dyDescent="0.3">
      <c r="A58" s="12">
        <v>1998</v>
      </c>
      <c r="B58" s="12" t="s">
        <v>300</v>
      </c>
      <c r="C58" s="12">
        <v>2345970</v>
      </c>
      <c r="D58" s="12">
        <v>1052137</v>
      </c>
      <c r="E58" s="12">
        <v>1293833</v>
      </c>
      <c r="F58" s="12">
        <v>3.7</v>
      </c>
      <c r="G58" s="12">
        <v>-4.3</v>
      </c>
      <c r="H58" s="4"/>
      <c r="J58" s="4"/>
    </row>
    <row r="59" spans="1:10" x14ac:dyDescent="0.3">
      <c r="A59" s="12">
        <v>1998</v>
      </c>
      <c r="B59" s="12" t="s">
        <v>301</v>
      </c>
      <c r="C59" s="12">
        <v>1985949</v>
      </c>
      <c r="D59" s="12">
        <v>806858</v>
      </c>
      <c r="E59" s="12">
        <v>1179091</v>
      </c>
      <c r="F59" s="12">
        <v>2.8</v>
      </c>
      <c r="G59" s="12">
        <v>-3.9</v>
      </c>
      <c r="H59" s="4"/>
      <c r="J59" s="4"/>
    </row>
    <row r="60" spans="1:10" x14ac:dyDescent="0.3">
      <c r="A60" s="12">
        <v>1998</v>
      </c>
      <c r="B60" s="12" t="s">
        <v>302</v>
      </c>
      <c r="C60" s="12">
        <v>1204193</v>
      </c>
      <c r="D60" s="12">
        <v>425292</v>
      </c>
      <c r="E60" s="12">
        <v>778901</v>
      </c>
      <c r="F60" s="12">
        <v>1.5</v>
      </c>
      <c r="G60" s="12">
        <v>-2.6</v>
      </c>
      <c r="H60" s="4"/>
      <c r="J60" s="4"/>
    </row>
    <row r="61" spans="1:10" x14ac:dyDescent="0.3">
      <c r="A61" s="12">
        <v>1998</v>
      </c>
      <c r="B61" s="12" t="s">
        <v>303</v>
      </c>
      <c r="C61" s="12">
        <v>738338</v>
      </c>
      <c r="D61" s="12">
        <v>215492</v>
      </c>
      <c r="E61" s="12">
        <v>522846</v>
      </c>
      <c r="F61" s="12">
        <v>0.7</v>
      </c>
      <c r="G61" s="12">
        <v>-1.7</v>
      </c>
      <c r="H61" s="4"/>
      <c r="J61" s="4"/>
    </row>
    <row r="62" spans="1:10" x14ac:dyDescent="0.3">
      <c r="A62" s="12">
        <v>1998</v>
      </c>
      <c r="B62" s="12" t="s">
        <v>304</v>
      </c>
      <c r="C62" s="12">
        <v>291809</v>
      </c>
      <c r="D62" s="12">
        <v>64090</v>
      </c>
      <c r="E62" s="12">
        <v>227719</v>
      </c>
      <c r="F62" s="12">
        <v>0.2</v>
      </c>
      <c r="G62" s="12">
        <v>-0.8</v>
      </c>
      <c r="H62" s="4"/>
      <c r="J62" s="4"/>
    </row>
    <row r="63" spans="1:10" x14ac:dyDescent="0.3">
      <c r="A63" s="12">
        <v>1998</v>
      </c>
      <c r="B63" s="12" t="s">
        <v>307</v>
      </c>
      <c r="C63" s="12">
        <v>75124</v>
      </c>
      <c r="D63" s="12">
        <v>10876</v>
      </c>
      <c r="E63" s="12">
        <v>56311</v>
      </c>
      <c r="F63" s="12">
        <v>0</v>
      </c>
      <c r="G63" s="12">
        <v>-0.2</v>
      </c>
      <c r="H63" s="4"/>
      <c r="J63" s="4"/>
    </row>
    <row r="64" spans="1:10" x14ac:dyDescent="0.3">
      <c r="A64" s="12">
        <v>1999</v>
      </c>
      <c r="B64" s="12" t="s">
        <v>288</v>
      </c>
      <c r="C64" s="12">
        <v>3618379</v>
      </c>
      <c r="D64" s="12">
        <v>1852068</v>
      </c>
      <c r="E64" s="12">
        <v>1766311</v>
      </c>
      <c r="F64" s="12">
        <v>6.4</v>
      </c>
      <c r="G64" s="12">
        <v>-5.9</v>
      </c>
      <c r="H64" s="4"/>
      <c r="J64" s="4"/>
    </row>
    <row r="65" spans="1:10" x14ac:dyDescent="0.3">
      <c r="A65" s="12">
        <v>1999</v>
      </c>
      <c r="B65" s="19" t="s">
        <v>305</v>
      </c>
      <c r="C65" s="12">
        <v>3879624</v>
      </c>
      <c r="D65" s="12">
        <v>1989051</v>
      </c>
      <c r="E65" s="12">
        <v>1890573</v>
      </c>
      <c r="F65" s="12">
        <v>6.9</v>
      </c>
      <c r="G65" s="12">
        <v>-6.3</v>
      </c>
      <c r="H65" s="4"/>
      <c r="J65" s="4"/>
    </row>
    <row r="66" spans="1:10" x14ac:dyDescent="0.3">
      <c r="A66" s="12">
        <v>1999</v>
      </c>
      <c r="B66" s="20" t="s">
        <v>306</v>
      </c>
      <c r="C66" s="12">
        <v>3821205</v>
      </c>
      <c r="D66" s="12">
        <v>1963098</v>
      </c>
      <c r="E66" s="12">
        <v>1858107</v>
      </c>
      <c r="F66" s="12">
        <v>6.8</v>
      </c>
      <c r="G66" s="12">
        <v>-6.2</v>
      </c>
      <c r="H66" s="4"/>
      <c r="J66" s="4"/>
    </row>
    <row r="67" spans="1:10" x14ac:dyDescent="0.3">
      <c r="A67" s="12">
        <v>1999</v>
      </c>
      <c r="B67" s="12" t="s">
        <v>289</v>
      </c>
      <c r="C67" s="12">
        <v>3702643</v>
      </c>
      <c r="D67" s="12">
        <v>1901579</v>
      </c>
      <c r="E67" s="12">
        <v>1801064</v>
      </c>
      <c r="F67" s="12">
        <v>6.6</v>
      </c>
      <c r="G67" s="12">
        <v>-6</v>
      </c>
      <c r="H67" s="4"/>
      <c r="J67" s="4"/>
    </row>
    <row r="68" spans="1:10" x14ac:dyDescent="0.3">
      <c r="A68" s="12">
        <v>1999</v>
      </c>
      <c r="B68" s="12" t="s">
        <v>290</v>
      </c>
      <c r="C68" s="12">
        <v>3557324</v>
      </c>
      <c r="D68" s="12">
        <v>1823647</v>
      </c>
      <c r="E68" s="12">
        <v>1733677</v>
      </c>
      <c r="F68" s="12">
        <v>6.3</v>
      </c>
      <c r="G68" s="12">
        <v>-5.8</v>
      </c>
      <c r="H68" s="4"/>
      <c r="J68" s="4"/>
    </row>
    <row r="69" spans="1:10" x14ac:dyDescent="0.3">
      <c r="A69" s="12">
        <v>1999</v>
      </c>
      <c r="B69" s="12" t="s">
        <v>291</v>
      </c>
      <c r="C69" s="12">
        <v>4153705</v>
      </c>
      <c r="D69" s="12">
        <v>2121607</v>
      </c>
      <c r="E69" s="12">
        <v>2032098</v>
      </c>
      <c r="F69" s="12">
        <v>7.3</v>
      </c>
      <c r="G69" s="12">
        <v>-6.8</v>
      </c>
      <c r="H69" s="4"/>
      <c r="J69" s="4"/>
    </row>
    <row r="70" spans="1:10" x14ac:dyDescent="0.3">
      <c r="A70" s="12">
        <v>1999</v>
      </c>
      <c r="B70" s="12" t="s">
        <v>292</v>
      </c>
      <c r="C70" s="12">
        <v>4650520</v>
      </c>
      <c r="D70" s="12">
        <v>2348731</v>
      </c>
      <c r="E70" s="12">
        <v>2301789</v>
      </c>
      <c r="F70" s="12">
        <v>8.1</v>
      </c>
      <c r="G70" s="12">
        <v>-7.7</v>
      </c>
      <c r="H70" s="4"/>
      <c r="J70" s="4"/>
    </row>
    <row r="71" spans="1:10" x14ac:dyDescent="0.3">
      <c r="A71" s="12">
        <v>1999</v>
      </c>
      <c r="B71" s="12" t="s">
        <v>293</v>
      </c>
      <c r="C71" s="12">
        <v>4543810</v>
      </c>
      <c r="D71" s="12">
        <v>2265918</v>
      </c>
      <c r="E71" s="12">
        <v>2277892</v>
      </c>
      <c r="F71" s="12">
        <v>7.8</v>
      </c>
      <c r="G71" s="12">
        <v>-7.6</v>
      </c>
      <c r="H71" s="4"/>
      <c r="J71" s="4"/>
    </row>
    <row r="72" spans="1:10" x14ac:dyDescent="0.3">
      <c r="A72" s="12">
        <v>1999</v>
      </c>
      <c r="B72" s="12" t="s">
        <v>294</v>
      </c>
      <c r="C72" s="12">
        <v>4023775</v>
      </c>
      <c r="D72" s="12">
        <v>2027074</v>
      </c>
      <c r="E72" s="12">
        <v>1996701</v>
      </c>
      <c r="F72" s="12">
        <v>7</v>
      </c>
      <c r="G72" s="12">
        <v>-6.7</v>
      </c>
      <c r="H72" s="4"/>
      <c r="J72" s="4"/>
    </row>
    <row r="73" spans="1:10" x14ac:dyDescent="0.3">
      <c r="A73" s="12">
        <v>1999</v>
      </c>
      <c r="B73" s="12" t="s">
        <v>295</v>
      </c>
      <c r="C73" s="12">
        <v>3758081</v>
      </c>
      <c r="D73" s="12">
        <v>1875957</v>
      </c>
      <c r="E73" s="12">
        <v>1882124</v>
      </c>
      <c r="F73" s="12">
        <v>6.5</v>
      </c>
      <c r="G73" s="12">
        <v>-6.3</v>
      </c>
      <c r="H73" s="4"/>
      <c r="J73" s="4"/>
    </row>
    <row r="74" spans="1:10" x14ac:dyDescent="0.3">
      <c r="A74" s="12">
        <v>1999</v>
      </c>
      <c r="B74" s="12" t="s">
        <v>296</v>
      </c>
      <c r="C74" s="12">
        <v>3982338</v>
      </c>
      <c r="D74" s="12">
        <v>1980435</v>
      </c>
      <c r="E74" s="12">
        <v>2001903</v>
      </c>
      <c r="F74" s="12">
        <v>6.9</v>
      </c>
      <c r="G74" s="12">
        <v>-6.7</v>
      </c>
      <c r="H74" s="4"/>
      <c r="J74" s="4"/>
    </row>
    <row r="75" spans="1:10" x14ac:dyDescent="0.3">
      <c r="A75" s="12">
        <v>1999</v>
      </c>
      <c r="B75" s="12" t="s">
        <v>297</v>
      </c>
      <c r="C75" s="12">
        <v>3126230</v>
      </c>
      <c r="D75" s="12">
        <v>1544714</v>
      </c>
      <c r="E75" s="12">
        <v>1581516</v>
      </c>
      <c r="F75" s="12">
        <v>5.3</v>
      </c>
      <c r="G75" s="12">
        <v>-5.3</v>
      </c>
      <c r="H75" s="4"/>
      <c r="J75" s="4"/>
    </row>
    <row r="76" spans="1:10" x14ac:dyDescent="0.3">
      <c r="A76" s="12">
        <v>1999</v>
      </c>
      <c r="B76" s="12" t="s">
        <v>298</v>
      </c>
      <c r="C76" s="12">
        <v>2842823</v>
      </c>
      <c r="D76" s="12">
        <v>1389111</v>
      </c>
      <c r="E76" s="12">
        <v>1453712</v>
      </c>
      <c r="F76" s="12">
        <v>4.8</v>
      </c>
      <c r="G76" s="12">
        <v>-4.8</v>
      </c>
      <c r="H76" s="4"/>
      <c r="J76" s="4"/>
    </row>
    <row r="77" spans="1:10" x14ac:dyDescent="0.3">
      <c r="A77" s="12">
        <v>1999</v>
      </c>
      <c r="B77" s="12" t="s">
        <v>299</v>
      </c>
      <c r="C77" s="12">
        <v>2580646</v>
      </c>
      <c r="D77" s="12">
        <v>1223147</v>
      </c>
      <c r="E77" s="12">
        <v>1357499</v>
      </c>
      <c r="F77" s="12">
        <v>4.2</v>
      </c>
      <c r="G77" s="12">
        <v>-4.5</v>
      </c>
      <c r="H77" s="4"/>
      <c r="J77" s="4"/>
    </row>
    <row r="78" spans="1:10" x14ac:dyDescent="0.3">
      <c r="A78" s="12">
        <v>1999</v>
      </c>
      <c r="B78" s="12" t="s">
        <v>300</v>
      </c>
      <c r="C78" s="12">
        <v>2331357</v>
      </c>
      <c r="D78" s="12">
        <v>1050436</v>
      </c>
      <c r="E78" s="12">
        <v>1280921</v>
      </c>
      <c r="F78" s="12">
        <v>3.6</v>
      </c>
      <c r="G78" s="12">
        <v>-4.3</v>
      </c>
      <c r="H78" s="4"/>
      <c r="J78" s="4"/>
    </row>
    <row r="79" spans="1:10" x14ac:dyDescent="0.3">
      <c r="A79" s="12">
        <v>1999</v>
      </c>
      <c r="B79" s="12" t="s">
        <v>301</v>
      </c>
      <c r="C79" s="12">
        <v>2033492</v>
      </c>
      <c r="D79" s="12">
        <v>832206</v>
      </c>
      <c r="E79" s="12">
        <v>1201286</v>
      </c>
      <c r="F79" s="12">
        <v>2.9</v>
      </c>
      <c r="G79" s="12">
        <v>-4</v>
      </c>
      <c r="H79" s="4"/>
      <c r="J79" s="4"/>
    </row>
    <row r="80" spans="1:10" x14ac:dyDescent="0.3">
      <c r="A80" s="12">
        <v>1999</v>
      </c>
      <c r="B80" s="12" t="s">
        <v>302</v>
      </c>
      <c r="C80" s="12">
        <v>1175389</v>
      </c>
      <c r="D80" s="12">
        <v>418940</v>
      </c>
      <c r="E80" s="12">
        <v>756449</v>
      </c>
      <c r="F80" s="12">
        <v>1.4</v>
      </c>
      <c r="G80" s="12">
        <v>-2.5</v>
      </c>
      <c r="H80" s="4"/>
      <c r="J80" s="4"/>
    </row>
    <row r="81" spans="1:10" x14ac:dyDescent="0.3">
      <c r="A81" s="12">
        <v>1999</v>
      </c>
      <c r="B81" s="12" t="s">
        <v>303</v>
      </c>
      <c r="C81" s="12">
        <v>747627</v>
      </c>
      <c r="D81" s="12">
        <v>221799</v>
      </c>
      <c r="E81" s="12">
        <v>525828</v>
      </c>
      <c r="F81" s="12">
        <v>0.8</v>
      </c>
      <c r="G81" s="12">
        <v>-1.8</v>
      </c>
      <c r="H81" s="4"/>
      <c r="J81" s="4"/>
    </row>
    <row r="82" spans="1:10" x14ac:dyDescent="0.3">
      <c r="A82" s="12">
        <v>1999</v>
      </c>
      <c r="B82" s="12" t="s">
        <v>304</v>
      </c>
      <c r="C82" s="12">
        <v>300560</v>
      </c>
      <c r="D82" s="12">
        <v>67792</v>
      </c>
      <c r="E82" s="12">
        <v>232768</v>
      </c>
      <c r="F82" s="12">
        <v>0.2</v>
      </c>
      <c r="G82" s="12">
        <v>-0.8</v>
      </c>
      <c r="H82" s="4"/>
      <c r="J82" s="4"/>
    </row>
    <row r="83" spans="1:10" x14ac:dyDescent="0.3">
      <c r="A83" s="12">
        <v>1999</v>
      </c>
      <c r="B83" s="12" t="s">
        <v>307</v>
      </c>
      <c r="C83" s="12">
        <v>80154</v>
      </c>
      <c r="D83" s="12">
        <v>11937</v>
      </c>
      <c r="E83" s="12">
        <v>59692</v>
      </c>
      <c r="F83" s="12">
        <v>0</v>
      </c>
      <c r="G83" s="12">
        <v>-0.2</v>
      </c>
      <c r="H83" s="4"/>
      <c r="J83" s="4"/>
    </row>
    <row r="84" spans="1:10" x14ac:dyDescent="0.3">
      <c r="A84" s="12">
        <v>2000</v>
      </c>
      <c r="B84" s="12" t="s">
        <v>288</v>
      </c>
      <c r="C84" s="12">
        <v>3569216</v>
      </c>
      <c r="D84" s="12">
        <v>1826732</v>
      </c>
      <c r="E84" s="12">
        <v>1742484</v>
      </c>
      <c r="F84" s="12">
        <v>6.3</v>
      </c>
      <c r="G84" s="12">
        <v>-5.8</v>
      </c>
      <c r="H84" s="4"/>
      <c r="J84" s="4"/>
    </row>
    <row r="85" spans="1:10" x14ac:dyDescent="0.3">
      <c r="A85" s="12">
        <v>2000</v>
      </c>
      <c r="B85" s="19" t="s">
        <v>305</v>
      </c>
      <c r="C85" s="12">
        <v>3834272</v>
      </c>
      <c r="D85" s="12">
        <v>1964667</v>
      </c>
      <c r="E85" s="12">
        <v>1869605</v>
      </c>
      <c r="F85" s="12">
        <v>6.8</v>
      </c>
      <c r="G85" s="12">
        <v>-6.2</v>
      </c>
      <c r="H85" s="4"/>
      <c r="J85" s="4"/>
    </row>
    <row r="86" spans="1:10" x14ac:dyDescent="0.3">
      <c r="A86" s="12">
        <v>2000</v>
      </c>
      <c r="B86" s="20" t="s">
        <v>306</v>
      </c>
      <c r="C86" s="12">
        <v>3868233</v>
      </c>
      <c r="D86" s="12">
        <v>1987070</v>
      </c>
      <c r="E86" s="12">
        <v>1881163</v>
      </c>
      <c r="F86" s="12">
        <v>6.8</v>
      </c>
      <c r="G86" s="12">
        <v>-6.3</v>
      </c>
      <c r="H86" s="4"/>
      <c r="J86" s="4"/>
    </row>
    <row r="87" spans="1:10" x14ac:dyDescent="0.3">
      <c r="A87" s="12">
        <v>2000</v>
      </c>
      <c r="B87" s="12" t="s">
        <v>289</v>
      </c>
      <c r="C87" s="12">
        <v>3720178</v>
      </c>
      <c r="D87" s="12">
        <v>1910130</v>
      </c>
      <c r="E87" s="12">
        <v>1810048</v>
      </c>
      <c r="F87" s="12">
        <v>6.6</v>
      </c>
      <c r="G87" s="12">
        <v>-6</v>
      </c>
      <c r="H87" s="4"/>
      <c r="J87" s="4"/>
    </row>
    <row r="88" spans="1:10" x14ac:dyDescent="0.3">
      <c r="A88" s="12">
        <v>2000</v>
      </c>
      <c r="B88" s="12" t="s">
        <v>290</v>
      </c>
      <c r="C88" s="12">
        <v>3604927</v>
      </c>
      <c r="D88" s="12">
        <v>1845703</v>
      </c>
      <c r="E88" s="12">
        <v>1759224</v>
      </c>
      <c r="F88" s="12">
        <v>6.4</v>
      </c>
      <c r="G88" s="12">
        <v>-5.8</v>
      </c>
      <c r="H88" s="4"/>
      <c r="J88" s="4"/>
    </row>
    <row r="89" spans="1:10" x14ac:dyDescent="0.3">
      <c r="A89" s="12">
        <v>2000</v>
      </c>
      <c r="B89" s="12" t="s">
        <v>291</v>
      </c>
      <c r="C89" s="12">
        <v>4030023</v>
      </c>
      <c r="D89" s="12">
        <v>2062286</v>
      </c>
      <c r="E89" s="12">
        <v>1967737</v>
      </c>
      <c r="F89" s="12">
        <v>7.1</v>
      </c>
      <c r="G89" s="12">
        <v>-6.5</v>
      </c>
      <c r="H89" s="4"/>
      <c r="J89" s="4"/>
    </row>
    <row r="90" spans="1:10" x14ac:dyDescent="0.3">
      <c r="A90" s="12">
        <v>2000</v>
      </c>
      <c r="B90" s="12" t="s">
        <v>292</v>
      </c>
      <c r="C90" s="12">
        <v>4599782</v>
      </c>
      <c r="D90" s="12">
        <v>2336137</v>
      </c>
      <c r="E90" s="12">
        <v>2263645</v>
      </c>
      <c r="F90" s="12">
        <v>8</v>
      </c>
      <c r="G90" s="12">
        <v>-7.5</v>
      </c>
      <c r="H90" s="4"/>
      <c r="J90" s="4"/>
    </row>
    <row r="91" spans="1:10" x14ac:dyDescent="0.3">
      <c r="A91" s="12">
        <v>2000</v>
      </c>
      <c r="B91" s="12" t="s">
        <v>293</v>
      </c>
      <c r="C91" s="12">
        <v>4647136</v>
      </c>
      <c r="D91" s="12">
        <v>2314866</v>
      </c>
      <c r="E91" s="12">
        <v>2332270</v>
      </c>
      <c r="F91" s="12">
        <v>8</v>
      </c>
      <c r="G91" s="12">
        <v>-7.8</v>
      </c>
      <c r="H91" s="4"/>
      <c r="J91" s="4"/>
    </row>
    <row r="92" spans="1:10" x14ac:dyDescent="0.3">
      <c r="A92" s="12">
        <v>2000</v>
      </c>
      <c r="B92" s="12" t="s">
        <v>294</v>
      </c>
      <c r="C92" s="12">
        <v>4144175</v>
      </c>
      <c r="D92" s="12">
        <v>2092800</v>
      </c>
      <c r="E92" s="12">
        <v>2051375</v>
      </c>
      <c r="F92" s="12">
        <v>7.2</v>
      </c>
      <c r="G92" s="12">
        <v>-6.8</v>
      </c>
      <c r="H92" s="4"/>
      <c r="J92" s="4"/>
    </row>
    <row r="93" spans="1:10" x14ac:dyDescent="0.3">
      <c r="A93" s="12">
        <v>2000</v>
      </c>
      <c r="B93" s="12" t="s">
        <v>295</v>
      </c>
      <c r="C93" s="12">
        <v>3735714</v>
      </c>
      <c r="D93" s="12">
        <v>1867371</v>
      </c>
      <c r="E93" s="12">
        <v>1868343</v>
      </c>
      <c r="F93" s="12">
        <v>6.4</v>
      </c>
      <c r="G93" s="12">
        <v>-6.2</v>
      </c>
      <c r="H93" s="4"/>
      <c r="J93" s="4"/>
    </row>
    <row r="94" spans="1:10" x14ac:dyDescent="0.3">
      <c r="A94" s="12">
        <v>2000</v>
      </c>
      <c r="B94" s="12" t="s">
        <v>296</v>
      </c>
      <c r="C94" s="12">
        <v>4026166</v>
      </c>
      <c r="D94" s="12">
        <v>2001880</v>
      </c>
      <c r="E94" s="12">
        <v>2024286</v>
      </c>
      <c r="F94" s="12">
        <v>6.9</v>
      </c>
      <c r="G94" s="12">
        <v>-6.7</v>
      </c>
      <c r="H94" s="4"/>
      <c r="J94" s="4"/>
    </row>
    <row r="95" spans="1:10" x14ac:dyDescent="0.3">
      <c r="A95" s="12">
        <v>2000</v>
      </c>
      <c r="B95" s="12" t="s">
        <v>297</v>
      </c>
      <c r="C95" s="12">
        <v>3224419</v>
      </c>
      <c r="D95" s="12">
        <v>1593163</v>
      </c>
      <c r="E95" s="12">
        <v>1631256</v>
      </c>
      <c r="F95" s="12">
        <v>5.5</v>
      </c>
      <c r="G95" s="12">
        <v>-5.4</v>
      </c>
      <c r="H95" s="4"/>
      <c r="J95" s="4"/>
    </row>
    <row r="96" spans="1:10" x14ac:dyDescent="0.3">
      <c r="A96" s="12">
        <v>2000</v>
      </c>
      <c r="B96" s="12" t="s">
        <v>298</v>
      </c>
      <c r="C96" s="12">
        <v>2862667</v>
      </c>
      <c r="D96" s="12">
        <v>1398879</v>
      </c>
      <c r="E96" s="12">
        <v>1463788</v>
      </c>
      <c r="F96" s="12">
        <v>4.8</v>
      </c>
      <c r="G96" s="12">
        <v>-4.9000000000000004</v>
      </c>
      <c r="H96" s="4"/>
      <c r="J96" s="4"/>
    </row>
    <row r="97" spans="1:10" x14ac:dyDescent="0.3">
      <c r="A97" s="12">
        <v>2000</v>
      </c>
      <c r="B97" s="12" t="s">
        <v>299</v>
      </c>
      <c r="C97" s="12">
        <v>2565296</v>
      </c>
      <c r="D97" s="12">
        <v>1221597</v>
      </c>
      <c r="E97" s="12">
        <v>1343699</v>
      </c>
      <c r="F97" s="12">
        <v>4.2</v>
      </c>
      <c r="G97" s="12">
        <v>-4.5</v>
      </c>
      <c r="H97" s="4"/>
      <c r="J97" s="4"/>
    </row>
    <row r="98" spans="1:10" x14ac:dyDescent="0.3">
      <c r="A98" s="12">
        <v>2000</v>
      </c>
      <c r="B98" s="12" t="s">
        <v>300</v>
      </c>
      <c r="C98" s="12">
        <v>2328886</v>
      </c>
      <c r="D98" s="12">
        <v>1053085</v>
      </c>
      <c r="E98" s="12">
        <v>1275801</v>
      </c>
      <c r="F98" s="12">
        <v>3.6</v>
      </c>
      <c r="G98" s="12">
        <v>-4.2</v>
      </c>
      <c r="H98" s="4"/>
      <c r="J98" s="4"/>
    </row>
    <row r="99" spans="1:10" x14ac:dyDescent="0.3">
      <c r="A99" s="12">
        <v>2000</v>
      </c>
      <c r="B99" s="12" t="s">
        <v>301</v>
      </c>
      <c r="C99" s="12">
        <v>1997330</v>
      </c>
      <c r="D99" s="12">
        <v>825538</v>
      </c>
      <c r="E99" s="12">
        <v>1171792</v>
      </c>
      <c r="F99" s="12">
        <v>2.8</v>
      </c>
      <c r="G99" s="12">
        <v>-3.9</v>
      </c>
      <c r="H99" s="4"/>
      <c r="J99" s="4"/>
    </row>
    <row r="100" spans="1:10" x14ac:dyDescent="0.3">
      <c r="A100" s="12">
        <v>2000</v>
      </c>
      <c r="B100" s="12" t="s">
        <v>302</v>
      </c>
      <c r="C100" s="12">
        <v>1231401</v>
      </c>
      <c r="D100" s="12">
        <v>446191</v>
      </c>
      <c r="E100" s="12">
        <v>785210</v>
      </c>
      <c r="F100" s="12">
        <v>1.5</v>
      </c>
      <c r="G100" s="12">
        <v>-2.6</v>
      </c>
      <c r="H100" s="4"/>
      <c r="J100" s="4"/>
    </row>
    <row r="101" spans="1:10" x14ac:dyDescent="0.3">
      <c r="A101" s="12">
        <v>2000</v>
      </c>
      <c r="B101" s="12" t="s">
        <v>303</v>
      </c>
      <c r="C101" s="12">
        <v>756819</v>
      </c>
      <c r="D101" s="12">
        <v>227878</v>
      </c>
      <c r="E101" s="12">
        <v>528941</v>
      </c>
      <c r="F101" s="12">
        <v>0.8</v>
      </c>
      <c r="G101" s="12">
        <v>-1.8</v>
      </c>
      <c r="H101" s="4"/>
      <c r="J101" s="4"/>
    </row>
    <row r="102" spans="1:10" x14ac:dyDescent="0.3">
      <c r="A102" s="12">
        <v>2000</v>
      </c>
      <c r="B102" s="12" t="s">
        <v>304</v>
      </c>
      <c r="C102" s="12">
        <v>308073</v>
      </c>
      <c r="D102" s="12">
        <v>71376</v>
      </c>
      <c r="E102" s="12">
        <v>236697</v>
      </c>
      <c r="F102" s="12">
        <v>0.2</v>
      </c>
      <c r="G102" s="12">
        <v>-0.8</v>
      </c>
      <c r="H102" s="4"/>
      <c r="J102" s="4"/>
    </row>
    <row r="103" spans="1:10" x14ac:dyDescent="0.3">
      <c r="A103" s="12">
        <v>2000</v>
      </c>
      <c r="B103" s="12" t="s">
        <v>307</v>
      </c>
      <c r="C103" s="12">
        <v>85256</v>
      </c>
      <c r="D103" s="12">
        <v>12981</v>
      </c>
      <c r="E103" s="12">
        <v>62915</v>
      </c>
      <c r="F103" s="12">
        <v>0</v>
      </c>
      <c r="G103" s="12">
        <v>-0.2</v>
      </c>
      <c r="H103" s="4"/>
      <c r="J103" s="4"/>
    </row>
    <row r="104" spans="1:10" x14ac:dyDescent="0.3">
      <c r="A104" s="12">
        <v>2001</v>
      </c>
      <c r="B104" s="12" t="s">
        <v>288</v>
      </c>
      <c r="C104" s="12">
        <v>3513913</v>
      </c>
      <c r="D104" s="12">
        <v>1799226</v>
      </c>
      <c r="E104" s="12">
        <v>1714687</v>
      </c>
      <c r="F104" s="12">
        <v>6.2</v>
      </c>
      <c r="G104" s="12">
        <v>-5.7</v>
      </c>
      <c r="H104" s="4"/>
      <c r="J104" s="4"/>
    </row>
    <row r="105" spans="1:10" x14ac:dyDescent="0.3">
      <c r="A105" s="12">
        <v>2001</v>
      </c>
      <c r="B105" s="19" t="s">
        <v>305</v>
      </c>
      <c r="C105" s="12">
        <v>3777689</v>
      </c>
      <c r="D105" s="12">
        <v>1934972</v>
      </c>
      <c r="E105" s="12">
        <v>1842717</v>
      </c>
      <c r="F105" s="12">
        <v>6.6</v>
      </c>
      <c r="G105" s="12">
        <v>-6.1</v>
      </c>
      <c r="H105" s="4"/>
      <c r="J105" s="4"/>
    </row>
    <row r="106" spans="1:10" x14ac:dyDescent="0.3">
      <c r="A106" s="12">
        <v>2001</v>
      </c>
      <c r="B106" s="20" t="s">
        <v>306</v>
      </c>
      <c r="C106" s="12">
        <v>3906654</v>
      </c>
      <c r="D106" s="12">
        <v>2006369</v>
      </c>
      <c r="E106" s="12">
        <v>1900285</v>
      </c>
      <c r="F106" s="12">
        <v>6.9</v>
      </c>
      <c r="G106" s="12">
        <v>-6.3</v>
      </c>
      <c r="H106" s="4"/>
      <c r="J106" s="4"/>
    </row>
    <row r="107" spans="1:10" x14ac:dyDescent="0.3">
      <c r="A107" s="12">
        <v>2001</v>
      </c>
      <c r="B107" s="12" t="s">
        <v>289</v>
      </c>
      <c r="C107" s="12">
        <v>3749306</v>
      </c>
      <c r="D107" s="12">
        <v>1925127</v>
      </c>
      <c r="E107" s="12">
        <v>1824179</v>
      </c>
      <c r="F107" s="12">
        <v>6.6</v>
      </c>
      <c r="G107" s="12">
        <v>-6</v>
      </c>
      <c r="H107" s="4"/>
      <c r="J107" s="4"/>
    </row>
    <row r="108" spans="1:10" x14ac:dyDescent="0.3">
      <c r="A108" s="12">
        <v>2001</v>
      </c>
      <c r="B108" s="12" t="s">
        <v>290</v>
      </c>
      <c r="C108" s="12">
        <v>3682041</v>
      </c>
      <c r="D108" s="12">
        <v>1883118</v>
      </c>
      <c r="E108" s="12">
        <v>1798923</v>
      </c>
      <c r="F108" s="12">
        <v>6.4</v>
      </c>
      <c r="G108" s="12">
        <v>-6</v>
      </c>
      <c r="H108" s="4"/>
      <c r="J108" s="4"/>
    </row>
    <row r="109" spans="1:10" x14ac:dyDescent="0.3">
      <c r="A109" s="12">
        <v>2001</v>
      </c>
      <c r="B109" s="12" t="s">
        <v>291</v>
      </c>
      <c r="C109" s="12">
        <v>3880263</v>
      </c>
      <c r="D109" s="12">
        <v>1986305</v>
      </c>
      <c r="E109" s="12">
        <v>1893958</v>
      </c>
      <c r="F109" s="12">
        <v>6.8</v>
      </c>
      <c r="G109" s="12">
        <v>-6.3</v>
      </c>
      <c r="H109" s="4"/>
      <c r="J109" s="4"/>
    </row>
    <row r="110" spans="1:10" x14ac:dyDescent="0.3">
      <c r="A110" s="12">
        <v>2001</v>
      </c>
      <c r="B110" s="12" t="s">
        <v>292</v>
      </c>
      <c r="C110" s="12">
        <v>4551435</v>
      </c>
      <c r="D110" s="12">
        <v>2317902</v>
      </c>
      <c r="E110" s="12">
        <v>2233533</v>
      </c>
      <c r="F110" s="12">
        <v>7.9</v>
      </c>
      <c r="G110" s="12">
        <v>-7.4</v>
      </c>
      <c r="H110" s="4"/>
      <c r="J110" s="4"/>
    </row>
    <row r="111" spans="1:10" x14ac:dyDescent="0.3">
      <c r="A111" s="12">
        <v>2001</v>
      </c>
      <c r="B111" s="12" t="s">
        <v>293</v>
      </c>
      <c r="C111" s="12">
        <v>4711335</v>
      </c>
      <c r="D111" s="12">
        <v>2349656</v>
      </c>
      <c r="E111" s="12">
        <v>2361679</v>
      </c>
      <c r="F111" s="12">
        <v>8</v>
      </c>
      <c r="G111" s="12">
        <v>-7.8</v>
      </c>
      <c r="H111" s="4"/>
      <c r="J111" s="4"/>
    </row>
    <row r="112" spans="1:10" x14ac:dyDescent="0.3">
      <c r="A112" s="12">
        <v>2001</v>
      </c>
      <c r="B112" s="12" t="s">
        <v>294</v>
      </c>
      <c r="C112" s="12">
        <v>4282726</v>
      </c>
      <c r="D112" s="12">
        <v>2166622</v>
      </c>
      <c r="E112" s="12">
        <v>2116104</v>
      </c>
      <c r="F112" s="12">
        <v>7.4</v>
      </c>
      <c r="G112" s="12">
        <v>-7</v>
      </c>
      <c r="H112" s="4"/>
      <c r="J112" s="4"/>
    </row>
    <row r="113" spans="1:10" x14ac:dyDescent="0.3">
      <c r="A113" s="12">
        <v>2001</v>
      </c>
      <c r="B113" s="12" t="s">
        <v>295</v>
      </c>
      <c r="C113" s="12">
        <v>3758803</v>
      </c>
      <c r="D113" s="12">
        <v>1881968</v>
      </c>
      <c r="E113" s="12">
        <v>1876835</v>
      </c>
      <c r="F113" s="12">
        <v>6.4</v>
      </c>
      <c r="G113" s="12">
        <v>-6.2</v>
      </c>
      <c r="H113" s="4"/>
      <c r="J113" s="4"/>
    </row>
    <row r="114" spans="1:10" x14ac:dyDescent="0.3">
      <c r="A114" s="12">
        <v>2001</v>
      </c>
      <c r="B114" s="12" t="s">
        <v>296</v>
      </c>
      <c r="C114" s="12">
        <v>4027828</v>
      </c>
      <c r="D114" s="12">
        <v>2002479</v>
      </c>
      <c r="E114" s="12">
        <v>2025349</v>
      </c>
      <c r="F114" s="12">
        <v>6.9</v>
      </c>
      <c r="G114" s="12">
        <v>-6.7</v>
      </c>
      <c r="H114" s="4"/>
      <c r="J114" s="4"/>
    </row>
    <row r="115" spans="1:10" x14ac:dyDescent="0.3">
      <c r="A115" s="12">
        <v>2001</v>
      </c>
      <c r="B115" s="12" t="s">
        <v>297</v>
      </c>
      <c r="C115" s="12">
        <v>3365039</v>
      </c>
      <c r="D115" s="12">
        <v>1662535</v>
      </c>
      <c r="E115" s="12">
        <v>1702504</v>
      </c>
      <c r="F115" s="12">
        <v>5.7</v>
      </c>
      <c r="G115" s="12">
        <v>-5.6</v>
      </c>
      <c r="H115" s="4"/>
      <c r="J115" s="4"/>
    </row>
    <row r="116" spans="1:10" x14ac:dyDescent="0.3">
      <c r="A116" s="12">
        <v>2001</v>
      </c>
      <c r="B116" s="12" t="s">
        <v>298</v>
      </c>
      <c r="C116" s="12">
        <v>2849700</v>
      </c>
      <c r="D116" s="12">
        <v>1392388</v>
      </c>
      <c r="E116" s="12">
        <v>1457312</v>
      </c>
      <c r="F116" s="12">
        <v>4.8</v>
      </c>
      <c r="G116" s="12">
        <v>-4.8</v>
      </c>
      <c r="H116" s="4"/>
      <c r="J116" s="4"/>
    </row>
    <row r="117" spans="1:10" x14ac:dyDescent="0.3">
      <c r="A117" s="12">
        <v>2001</v>
      </c>
      <c r="B117" s="12" t="s">
        <v>299</v>
      </c>
      <c r="C117" s="12">
        <v>2558032</v>
      </c>
      <c r="D117" s="12">
        <v>1222699</v>
      </c>
      <c r="E117" s="12">
        <v>1335333</v>
      </c>
      <c r="F117" s="12">
        <v>4.2</v>
      </c>
      <c r="G117" s="12">
        <v>-4.4000000000000004</v>
      </c>
      <c r="H117" s="4"/>
      <c r="J117" s="4"/>
    </row>
    <row r="118" spans="1:10" x14ac:dyDescent="0.3">
      <c r="A118" s="12">
        <v>2001</v>
      </c>
      <c r="B118" s="12" t="s">
        <v>300</v>
      </c>
      <c r="C118" s="12">
        <v>2328827</v>
      </c>
      <c r="D118" s="12">
        <v>1056645</v>
      </c>
      <c r="E118" s="12">
        <v>1272182</v>
      </c>
      <c r="F118" s="12">
        <v>3.6</v>
      </c>
      <c r="G118" s="12">
        <v>-4.2</v>
      </c>
      <c r="H118" s="4"/>
      <c r="J118" s="4"/>
    </row>
    <row r="119" spans="1:10" x14ac:dyDescent="0.3">
      <c r="A119" s="12">
        <v>2001</v>
      </c>
      <c r="B119" s="12" t="s">
        <v>301</v>
      </c>
      <c r="C119" s="12">
        <v>1960317</v>
      </c>
      <c r="D119" s="12">
        <v>819894</v>
      </c>
      <c r="E119" s="12">
        <v>1140423</v>
      </c>
      <c r="F119" s="12">
        <v>2.8</v>
      </c>
      <c r="G119" s="12">
        <v>-3.8</v>
      </c>
      <c r="H119" s="4"/>
      <c r="J119" s="4"/>
    </row>
    <row r="120" spans="1:10" x14ac:dyDescent="0.3">
      <c r="A120" s="12">
        <v>2001</v>
      </c>
      <c r="B120" s="12" t="s">
        <v>302</v>
      </c>
      <c r="C120" s="12">
        <v>1310933</v>
      </c>
      <c r="D120" s="12">
        <v>481635</v>
      </c>
      <c r="E120" s="12">
        <v>829298</v>
      </c>
      <c r="F120" s="12">
        <v>1.6</v>
      </c>
      <c r="G120" s="12">
        <v>-2.7</v>
      </c>
      <c r="H120" s="4"/>
      <c r="J120" s="4"/>
    </row>
    <row r="121" spans="1:10" x14ac:dyDescent="0.3">
      <c r="A121" s="12">
        <v>2001</v>
      </c>
      <c r="B121" s="12" t="s">
        <v>303</v>
      </c>
      <c r="C121" s="12">
        <v>753085</v>
      </c>
      <c r="D121" s="12">
        <v>229961</v>
      </c>
      <c r="E121" s="12">
        <v>523124</v>
      </c>
      <c r="F121" s="12">
        <v>0.8</v>
      </c>
      <c r="G121" s="12">
        <v>-1.7</v>
      </c>
      <c r="H121" s="4"/>
      <c r="J121" s="4"/>
    </row>
    <row r="122" spans="1:10" x14ac:dyDescent="0.3">
      <c r="A122" s="12">
        <v>2001</v>
      </c>
      <c r="B122" s="12" t="s">
        <v>304</v>
      </c>
      <c r="C122" s="12">
        <v>316318</v>
      </c>
      <c r="D122" s="12">
        <v>75164</v>
      </c>
      <c r="E122" s="12">
        <v>241154</v>
      </c>
      <c r="F122" s="12">
        <v>0.3</v>
      </c>
      <c r="G122" s="12">
        <v>-0.8</v>
      </c>
      <c r="H122" s="4"/>
      <c r="J122" s="4"/>
    </row>
    <row r="123" spans="1:10" x14ac:dyDescent="0.3">
      <c r="A123" s="12">
        <v>2001</v>
      </c>
      <c r="B123" s="12" t="s">
        <v>307</v>
      </c>
      <c r="C123" s="12">
        <v>90483</v>
      </c>
      <c r="D123" s="12">
        <v>14032</v>
      </c>
      <c r="E123" s="12">
        <v>65989</v>
      </c>
      <c r="F123" s="12">
        <v>0</v>
      </c>
      <c r="G123" s="12">
        <v>-0.2</v>
      </c>
      <c r="H123" s="4"/>
      <c r="J123" s="4"/>
    </row>
    <row r="124" spans="1:10" x14ac:dyDescent="0.3">
      <c r="A124" s="12">
        <v>2002</v>
      </c>
      <c r="B124" s="12" t="s">
        <v>288</v>
      </c>
      <c r="C124" s="12">
        <v>3454617</v>
      </c>
      <c r="D124" s="12">
        <v>1769120</v>
      </c>
      <c r="E124" s="12">
        <v>1685497</v>
      </c>
      <c r="F124" s="12">
        <v>6</v>
      </c>
      <c r="G124" s="12">
        <v>-5.6</v>
      </c>
      <c r="H124" s="4"/>
      <c r="J124" s="4"/>
    </row>
    <row r="125" spans="1:10" x14ac:dyDescent="0.3">
      <c r="A125" s="12">
        <v>2002</v>
      </c>
      <c r="B125" s="19" t="s">
        <v>305</v>
      </c>
      <c r="C125" s="12">
        <v>3728443</v>
      </c>
      <c r="D125" s="12">
        <v>1909798</v>
      </c>
      <c r="E125" s="12">
        <v>1818645</v>
      </c>
      <c r="F125" s="12">
        <v>6.5</v>
      </c>
      <c r="G125" s="12">
        <v>-6</v>
      </c>
      <c r="H125" s="4"/>
      <c r="J125" s="4"/>
    </row>
    <row r="126" spans="1:10" x14ac:dyDescent="0.3">
      <c r="A126" s="12">
        <v>2002</v>
      </c>
      <c r="B126" s="20" t="s">
        <v>306</v>
      </c>
      <c r="C126" s="12">
        <v>3927420</v>
      </c>
      <c r="D126" s="12">
        <v>2015514</v>
      </c>
      <c r="E126" s="12">
        <v>1911906</v>
      </c>
      <c r="F126" s="12">
        <v>6.9</v>
      </c>
      <c r="G126" s="12">
        <v>-6.3</v>
      </c>
      <c r="H126" s="4"/>
      <c r="J126" s="4"/>
    </row>
    <row r="127" spans="1:10" x14ac:dyDescent="0.3">
      <c r="A127" s="12">
        <v>2002</v>
      </c>
      <c r="B127" s="12" t="s">
        <v>289</v>
      </c>
      <c r="C127" s="12">
        <v>3803737</v>
      </c>
      <c r="D127" s="12">
        <v>1955187</v>
      </c>
      <c r="E127" s="12">
        <v>1848550</v>
      </c>
      <c r="F127" s="12">
        <v>6.7</v>
      </c>
      <c r="G127" s="12">
        <v>-6.1</v>
      </c>
      <c r="H127" s="4"/>
      <c r="J127" s="4"/>
    </row>
    <row r="128" spans="1:10" x14ac:dyDescent="0.3">
      <c r="A128" s="12">
        <v>2002</v>
      </c>
      <c r="B128" s="12" t="s">
        <v>290</v>
      </c>
      <c r="C128" s="12">
        <v>3774362</v>
      </c>
      <c r="D128" s="12">
        <v>1932981</v>
      </c>
      <c r="E128" s="12">
        <v>1841381</v>
      </c>
      <c r="F128" s="12">
        <v>6.6</v>
      </c>
      <c r="G128" s="12">
        <v>-6.1</v>
      </c>
      <c r="H128" s="4"/>
      <c r="J128" s="4"/>
    </row>
    <row r="129" spans="1:10" x14ac:dyDescent="0.3">
      <c r="A129" s="12">
        <v>2002</v>
      </c>
      <c r="B129" s="12" t="s">
        <v>291</v>
      </c>
      <c r="C129" s="12">
        <v>3763064</v>
      </c>
      <c r="D129" s="12">
        <v>1928808</v>
      </c>
      <c r="E129" s="12">
        <v>1834256</v>
      </c>
      <c r="F129" s="12">
        <v>6.6</v>
      </c>
      <c r="G129" s="12">
        <v>-6.1</v>
      </c>
      <c r="H129" s="4"/>
      <c r="J129" s="4"/>
    </row>
    <row r="130" spans="1:10" x14ac:dyDescent="0.3">
      <c r="A130" s="12">
        <v>2002</v>
      </c>
      <c r="B130" s="12" t="s">
        <v>292</v>
      </c>
      <c r="C130" s="12">
        <v>4461174</v>
      </c>
      <c r="D130" s="12">
        <v>2273752</v>
      </c>
      <c r="E130" s="12">
        <v>2187422</v>
      </c>
      <c r="F130" s="12">
        <v>7.7</v>
      </c>
      <c r="G130" s="12">
        <v>-7.2</v>
      </c>
      <c r="H130" s="4"/>
      <c r="J130" s="4"/>
    </row>
    <row r="131" spans="1:10" x14ac:dyDescent="0.3">
      <c r="A131" s="12">
        <v>2002</v>
      </c>
      <c r="B131" s="12" t="s">
        <v>293</v>
      </c>
      <c r="C131" s="12">
        <v>4750818</v>
      </c>
      <c r="D131" s="12">
        <v>2382347</v>
      </c>
      <c r="E131" s="12">
        <v>2368471</v>
      </c>
      <c r="F131" s="12">
        <v>8.1</v>
      </c>
      <c r="G131" s="12">
        <v>-7.8</v>
      </c>
      <c r="H131" s="4"/>
      <c r="J131" s="4"/>
    </row>
    <row r="132" spans="1:10" x14ac:dyDescent="0.3">
      <c r="A132" s="12">
        <v>2002</v>
      </c>
      <c r="B132" s="12" t="s">
        <v>294</v>
      </c>
      <c r="C132" s="12">
        <v>4394409</v>
      </c>
      <c r="D132" s="12">
        <v>2212640</v>
      </c>
      <c r="E132" s="12">
        <v>2181769</v>
      </c>
      <c r="F132" s="12">
        <v>7.5</v>
      </c>
      <c r="G132" s="12">
        <v>-7.2</v>
      </c>
      <c r="H132" s="4"/>
      <c r="J132" s="4"/>
    </row>
    <row r="133" spans="1:10" x14ac:dyDescent="0.3">
      <c r="A133" s="12">
        <v>2002</v>
      </c>
      <c r="B133" s="12" t="s">
        <v>295</v>
      </c>
      <c r="C133" s="12">
        <v>3830857</v>
      </c>
      <c r="D133" s="12">
        <v>1921704</v>
      </c>
      <c r="E133" s="12">
        <v>1909153</v>
      </c>
      <c r="F133" s="12">
        <v>6.5</v>
      </c>
      <c r="G133" s="12">
        <v>-6.3</v>
      </c>
      <c r="H133" s="4"/>
      <c r="J133" s="4"/>
    </row>
    <row r="134" spans="1:10" x14ac:dyDescent="0.3">
      <c r="A134" s="12">
        <v>2002</v>
      </c>
      <c r="B134" s="12" t="s">
        <v>296</v>
      </c>
      <c r="C134" s="12">
        <v>3857991</v>
      </c>
      <c r="D134" s="12">
        <v>1917282</v>
      </c>
      <c r="E134" s="12">
        <v>1940709</v>
      </c>
      <c r="F134" s="12">
        <v>6.5</v>
      </c>
      <c r="G134" s="12">
        <v>-6.4</v>
      </c>
      <c r="H134" s="4"/>
      <c r="J134" s="4"/>
    </row>
    <row r="135" spans="1:10" x14ac:dyDescent="0.3">
      <c r="A135" s="12">
        <v>2002</v>
      </c>
      <c r="B135" s="12" t="s">
        <v>297</v>
      </c>
      <c r="C135" s="12">
        <v>3629532</v>
      </c>
      <c r="D135" s="12">
        <v>1794305</v>
      </c>
      <c r="E135" s="12">
        <v>1835227</v>
      </c>
      <c r="F135" s="12">
        <v>6.1</v>
      </c>
      <c r="G135" s="12">
        <v>-6.1</v>
      </c>
      <c r="H135" s="4"/>
      <c r="J135" s="4"/>
    </row>
    <row r="136" spans="1:10" x14ac:dyDescent="0.3">
      <c r="A136" s="12">
        <v>2002</v>
      </c>
      <c r="B136" s="12" t="s">
        <v>298</v>
      </c>
      <c r="C136" s="12">
        <v>2855018</v>
      </c>
      <c r="D136" s="12">
        <v>1393975</v>
      </c>
      <c r="E136" s="12">
        <v>1461043</v>
      </c>
      <c r="F136" s="12">
        <v>4.7</v>
      </c>
      <c r="G136" s="12">
        <v>-4.8</v>
      </c>
      <c r="H136" s="4"/>
      <c r="J136" s="4"/>
    </row>
    <row r="137" spans="1:10" x14ac:dyDescent="0.3">
      <c r="A137" s="12">
        <v>2002</v>
      </c>
      <c r="B137" s="12" t="s">
        <v>299</v>
      </c>
      <c r="C137" s="12">
        <v>2573584</v>
      </c>
      <c r="D137" s="12">
        <v>1233050</v>
      </c>
      <c r="E137" s="12">
        <v>1340534</v>
      </c>
      <c r="F137" s="12">
        <v>4.2</v>
      </c>
      <c r="G137" s="12">
        <v>-4.4000000000000004</v>
      </c>
      <c r="H137" s="4"/>
      <c r="J137" s="4"/>
    </row>
    <row r="138" spans="1:10" x14ac:dyDescent="0.3">
      <c r="A138" s="12">
        <v>2002</v>
      </c>
      <c r="B138" s="12" t="s">
        <v>300</v>
      </c>
      <c r="C138" s="12">
        <v>2323231</v>
      </c>
      <c r="D138" s="12">
        <v>1059206</v>
      </c>
      <c r="E138" s="12">
        <v>1264025</v>
      </c>
      <c r="F138" s="12">
        <v>3.6</v>
      </c>
      <c r="G138" s="12">
        <v>-4.2</v>
      </c>
      <c r="H138" s="4"/>
      <c r="J138" s="4"/>
    </row>
    <row r="139" spans="1:10" x14ac:dyDescent="0.3">
      <c r="A139" s="12">
        <v>2002</v>
      </c>
      <c r="B139" s="12" t="s">
        <v>301</v>
      </c>
      <c r="C139" s="12">
        <v>1936253</v>
      </c>
      <c r="D139" s="12">
        <v>817958</v>
      </c>
      <c r="E139" s="12">
        <v>1118295</v>
      </c>
      <c r="F139" s="12">
        <v>2.8</v>
      </c>
      <c r="G139" s="12">
        <v>-3.7</v>
      </c>
      <c r="H139" s="4"/>
      <c r="J139" s="4"/>
    </row>
    <row r="140" spans="1:10" x14ac:dyDescent="0.3">
      <c r="A140" s="12">
        <v>2002</v>
      </c>
      <c r="B140" s="12" t="s">
        <v>302</v>
      </c>
      <c r="C140" s="12">
        <v>1379110</v>
      </c>
      <c r="D140" s="12">
        <v>512551</v>
      </c>
      <c r="E140" s="12">
        <v>866559</v>
      </c>
      <c r="F140" s="12">
        <v>1.7</v>
      </c>
      <c r="G140" s="12">
        <v>-2.9</v>
      </c>
      <c r="H140" s="4"/>
      <c r="J140" s="4"/>
    </row>
    <row r="141" spans="1:10" x14ac:dyDescent="0.3">
      <c r="A141" s="12">
        <v>2002</v>
      </c>
      <c r="B141" s="12" t="s">
        <v>303</v>
      </c>
      <c r="C141" s="12">
        <v>739927</v>
      </c>
      <c r="D141" s="12">
        <v>228813</v>
      </c>
      <c r="E141" s="12">
        <v>511114</v>
      </c>
      <c r="F141" s="12">
        <v>0.8</v>
      </c>
      <c r="G141" s="12">
        <v>-1.7</v>
      </c>
      <c r="H141" s="4"/>
      <c r="J141" s="4"/>
    </row>
    <row r="142" spans="1:10" x14ac:dyDescent="0.3">
      <c r="A142" s="12">
        <v>2002</v>
      </c>
      <c r="B142" s="12" t="s">
        <v>304</v>
      </c>
      <c r="C142" s="12">
        <v>323265</v>
      </c>
      <c r="D142" s="12">
        <v>78952</v>
      </c>
      <c r="E142" s="12">
        <v>244313</v>
      </c>
      <c r="F142" s="12">
        <v>0.3</v>
      </c>
      <c r="G142" s="12">
        <v>-0.8</v>
      </c>
      <c r="H142" s="4"/>
      <c r="J142" s="4"/>
    </row>
    <row r="143" spans="1:10" x14ac:dyDescent="0.3">
      <c r="A143" s="12">
        <v>2002</v>
      </c>
      <c r="B143" s="12" t="s">
        <v>307</v>
      </c>
      <c r="C143" s="12">
        <v>94708</v>
      </c>
      <c r="D143" s="12">
        <v>15110</v>
      </c>
      <c r="E143" s="12">
        <v>68094</v>
      </c>
      <c r="F143" s="12">
        <v>0.1</v>
      </c>
      <c r="G143" s="12">
        <v>-0.2</v>
      </c>
      <c r="H143" s="4"/>
      <c r="J143" s="4"/>
    </row>
    <row r="144" spans="1:10" x14ac:dyDescent="0.3">
      <c r="A144" s="12">
        <v>2003</v>
      </c>
      <c r="B144" s="12" t="s">
        <v>288</v>
      </c>
      <c r="C144" s="12">
        <v>3413821</v>
      </c>
      <c r="D144" s="12">
        <v>1749027</v>
      </c>
      <c r="E144" s="12">
        <v>1664794</v>
      </c>
      <c r="F144" s="12">
        <v>5.9</v>
      </c>
      <c r="G144" s="12">
        <v>-5.5</v>
      </c>
      <c r="H144" s="4"/>
      <c r="J144" s="4"/>
    </row>
    <row r="145" spans="1:10" x14ac:dyDescent="0.3">
      <c r="A145" s="12">
        <v>2003</v>
      </c>
      <c r="B145" s="19" t="s">
        <v>305</v>
      </c>
      <c r="C145" s="12">
        <v>3682091</v>
      </c>
      <c r="D145" s="12">
        <v>1885580</v>
      </c>
      <c r="E145" s="12">
        <v>1796511</v>
      </c>
      <c r="F145" s="12">
        <v>6.4</v>
      </c>
      <c r="G145" s="12">
        <v>-5.9</v>
      </c>
      <c r="H145" s="4"/>
      <c r="J145" s="4"/>
    </row>
    <row r="146" spans="1:10" x14ac:dyDescent="0.3">
      <c r="A146" s="12">
        <v>2003</v>
      </c>
      <c r="B146" s="20" t="s">
        <v>306</v>
      </c>
      <c r="C146" s="12">
        <v>3917868</v>
      </c>
      <c r="D146" s="12">
        <v>2008921</v>
      </c>
      <c r="E146" s="12">
        <v>1908947</v>
      </c>
      <c r="F146" s="12">
        <v>6.8</v>
      </c>
      <c r="G146" s="12">
        <v>-6.3</v>
      </c>
      <c r="H146" s="4"/>
      <c r="J146" s="4"/>
    </row>
    <row r="147" spans="1:10" x14ac:dyDescent="0.3">
      <c r="A147" s="12">
        <v>2003</v>
      </c>
      <c r="B147" s="12" t="s">
        <v>289</v>
      </c>
      <c r="C147" s="12">
        <v>3885955</v>
      </c>
      <c r="D147" s="12">
        <v>1998155</v>
      </c>
      <c r="E147" s="12">
        <v>1887800</v>
      </c>
      <c r="F147" s="12">
        <v>6.8</v>
      </c>
      <c r="G147" s="12">
        <v>-6.2</v>
      </c>
      <c r="H147" s="4"/>
      <c r="J147" s="4"/>
    </row>
    <row r="148" spans="1:10" x14ac:dyDescent="0.3">
      <c r="A148" s="12">
        <v>2003</v>
      </c>
      <c r="B148" s="12" t="s">
        <v>290</v>
      </c>
      <c r="C148" s="12">
        <v>3863759</v>
      </c>
      <c r="D148" s="12">
        <v>1982479</v>
      </c>
      <c r="E148" s="12">
        <v>1881280</v>
      </c>
      <c r="F148" s="12">
        <v>6.7</v>
      </c>
      <c r="G148" s="12">
        <v>-6.2</v>
      </c>
      <c r="H148" s="4"/>
      <c r="J148" s="4"/>
    </row>
    <row r="149" spans="1:10" x14ac:dyDescent="0.3">
      <c r="A149" s="12">
        <v>2003</v>
      </c>
      <c r="B149" s="12" t="s">
        <v>291</v>
      </c>
      <c r="C149" s="12">
        <v>3683202</v>
      </c>
      <c r="D149" s="12">
        <v>1887779</v>
      </c>
      <c r="E149" s="12">
        <v>1795423</v>
      </c>
      <c r="F149" s="12">
        <v>6.4</v>
      </c>
      <c r="G149" s="12">
        <v>-5.9</v>
      </c>
      <c r="H149" s="4"/>
      <c r="J149" s="4"/>
    </row>
    <row r="150" spans="1:10" x14ac:dyDescent="0.3">
      <c r="A150" s="12">
        <v>2003</v>
      </c>
      <c r="B150" s="12" t="s">
        <v>292</v>
      </c>
      <c r="C150" s="12">
        <v>4352153</v>
      </c>
      <c r="D150" s="12">
        <v>2222205</v>
      </c>
      <c r="E150" s="12">
        <v>2129948</v>
      </c>
      <c r="F150" s="12">
        <v>7.5</v>
      </c>
      <c r="G150" s="12">
        <v>-7</v>
      </c>
      <c r="H150" s="4"/>
      <c r="J150" s="4"/>
    </row>
    <row r="151" spans="1:10" x14ac:dyDescent="0.3">
      <c r="A151" s="12">
        <v>2003</v>
      </c>
      <c r="B151" s="12" t="s">
        <v>293</v>
      </c>
      <c r="C151" s="12">
        <v>4743085</v>
      </c>
      <c r="D151" s="12">
        <v>2389016</v>
      </c>
      <c r="E151" s="12">
        <v>2354069</v>
      </c>
      <c r="F151" s="12">
        <v>8.1</v>
      </c>
      <c r="G151" s="12">
        <v>-7.8</v>
      </c>
      <c r="H151" s="4"/>
      <c r="J151" s="4"/>
    </row>
    <row r="152" spans="1:10" x14ac:dyDescent="0.3">
      <c r="A152" s="12">
        <v>2003</v>
      </c>
      <c r="B152" s="12" t="s">
        <v>294</v>
      </c>
      <c r="C152" s="12">
        <v>4493434</v>
      </c>
      <c r="D152" s="12">
        <v>2252268</v>
      </c>
      <c r="E152" s="12">
        <v>2241166</v>
      </c>
      <c r="F152" s="12">
        <v>7.6</v>
      </c>
      <c r="G152" s="12">
        <v>-7.4</v>
      </c>
      <c r="H152" s="4"/>
      <c r="J152" s="4"/>
    </row>
    <row r="153" spans="1:10" x14ac:dyDescent="0.3">
      <c r="A153" s="12">
        <v>2003</v>
      </c>
      <c r="B153" s="12" t="s">
        <v>295</v>
      </c>
      <c r="C153" s="12">
        <v>3924777</v>
      </c>
      <c r="D153" s="12">
        <v>1973242</v>
      </c>
      <c r="E153" s="12">
        <v>1951535</v>
      </c>
      <c r="F153" s="12">
        <v>6.7</v>
      </c>
      <c r="G153" s="12">
        <v>-6.4</v>
      </c>
      <c r="H153" s="4"/>
      <c r="J153" s="4"/>
    </row>
    <row r="154" spans="1:10" x14ac:dyDescent="0.3">
      <c r="A154" s="12">
        <v>2003</v>
      </c>
      <c r="B154" s="12" t="s">
        <v>296</v>
      </c>
      <c r="C154" s="12">
        <v>3736644</v>
      </c>
      <c r="D154" s="12">
        <v>1857245</v>
      </c>
      <c r="E154" s="12">
        <v>1879399</v>
      </c>
      <c r="F154" s="12">
        <v>6.3</v>
      </c>
      <c r="G154" s="12">
        <v>-6.2</v>
      </c>
      <c r="H154" s="4"/>
      <c r="J154" s="4"/>
    </row>
    <row r="155" spans="1:10" x14ac:dyDescent="0.3">
      <c r="A155" s="12">
        <v>2003</v>
      </c>
      <c r="B155" s="12" t="s">
        <v>297</v>
      </c>
      <c r="C155" s="12">
        <v>3792609</v>
      </c>
      <c r="D155" s="12">
        <v>1874269</v>
      </c>
      <c r="E155" s="12">
        <v>1918340</v>
      </c>
      <c r="F155" s="12">
        <v>6.4</v>
      </c>
      <c r="G155" s="12">
        <v>-6.3</v>
      </c>
      <c r="H155" s="4"/>
      <c r="J155" s="4"/>
    </row>
    <row r="156" spans="1:10" x14ac:dyDescent="0.3">
      <c r="A156" s="12">
        <v>2003</v>
      </c>
      <c r="B156" s="12" t="s">
        <v>298</v>
      </c>
      <c r="C156" s="12">
        <v>2910084</v>
      </c>
      <c r="D156" s="12">
        <v>1420797</v>
      </c>
      <c r="E156" s="12">
        <v>1489287</v>
      </c>
      <c r="F156" s="12">
        <v>4.8</v>
      </c>
      <c r="G156" s="12">
        <v>-4.9000000000000004</v>
      </c>
      <c r="H156" s="4"/>
      <c r="J156" s="4"/>
    </row>
    <row r="157" spans="1:10" x14ac:dyDescent="0.3">
      <c r="A157" s="12">
        <v>2003</v>
      </c>
      <c r="B157" s="12" t="s">
        <v>299</v>
      </c>
      <c r="C157" s="12">
        <v>2606498</v>
      </c>
      <c r="D157" s="12">
        <v>1250406</v>
      </c>
      <c r="E157" s="12">
        <v>1356092</v>
      </c>
      <c r="F157" s="12">
        <v>4.2</v>
      </c>
      <c r="G157" s="12">
        <v>-4.5</v>
      </c>
      <c r="H157" s="4"/>
      <c r="J157" s="4"/>
    </row>
    <row r="158" spans="1:10" x14ac:dyDescent="0.3">
      <c r="A158" s="12">
        <v>2003</v>
      </c>
      <c r="B158" s="12" t="s">
        <v>300</v>
      </c>
      <c r="C158" s="12">
        <v>2316606</v>
      </c>
      <c r="D158" s="12">
        <v>1061053</v>
      </c>
      <c r="E158" s="12">
        <v>1255553</v>
      </c>
      <c r="F158" s="12">
        <v>3.6</v>
      </c>
      <c r="G158" s="12">
        <v>-4.0999999999999996</v>
      </c>
      <c r="H158" s="4"/>
      <c r="J158" s="4"/>
    </row>
    <row r="159" spans="1:10" x14ac:dyDescent="0.3">
      <c r="A159" s="12">
        <v>2003</v>
      </c>
      <c r="B159" s="12" t="s">
        <v>301</v>
      </c>
      <c r="C159" s="12">
        <v>1923239</v>
      </c>
      <c r="D159" s="12">
        <v>819158</v>
      </c>
      <c r="E159" s="12">
        <v>1104081</v>
      </c>
      <c r="F159" s="12">
        <v>2.8</v>
      </c>
      <c r="G159" s="12">
        <v>-3.6</v>
      </c>
      <c r="H159" s="4"/>
      <c r="J159" s="4"/>
    </row>
    <row r="160" spans="1:10" x14ac:dyDescent="0.3">
      <c r="A160" s="12">
        <v>2003</v>
      </c>
      <c r="B160" s="12" t="s">
        <v>302</v>
      </c>
      <c r="C160" s="12">
        <v>1442979</v>
      </c>
      <c r="D160" s="12">
        <v>540882</v>
      </c>
      <c r="E160" s="12">
        <v>902097</v>
      </c>
      <c r="F160" s="12">
        <v>1.8</v>
      </c>
      <c r="G160" s="12">
        <v>-3</v>
      </c>
      <c r="H160" s="4"/>
      <c r="J160" s="4"/>
    </row>
    <row r="161" spans="1:10" x14ac:dyDescent="0.3">
      <c r="A161" s="12">
        <v>2003</v>
      </c>
      <c r="B161" s="12" t="s">
        <v>303</v>
      </c>
      <c r="C161" s="12">
        <v>707155</v>
      </c>
      <c r="D161" s="12">
        <v>221249</v>
      </c>
      <c r="E161" s="12">
        <v>485906</v>
      </c>
      <c r="F161" s="12">
        <v>0.8</v>
      </c>
      <c r="G161" s="12">
        <v>-1.6</v>
      </c>
      <c r="H161" s="4"/>
      <c r="J161" s="4"/>
    </row>
    <row r="162" spans="1:10" x14ac:dyDescent="0.3">
      <c r="A162" s="12">
        <v>2003</v>
      </c>
      <c r="B162" s="12" t="s">
        <v>304</v>
      </c>
      <c r="C162" s="12">
        <v>329138</v>
      </c>
      <c r="D162" s="12">
        <v>82546</v>
      </c>
      <c r="E162" s="12">
        <v>246592</v>
      </c>
      <c r="F162" s="12">
        <v>0.3</v>
      </c>
      <c r="G162" s="12">
        <v>-0.8</v>
      </c>
      <c r="H162" s="4"/>
      <c r="J162" s="4"/>
    </row>
    <row r="163" spans="1:10" x14ac:dyDescent="0.3">
      <c r="A163" s="12">
        <v>2003</v>
      </c>
      <c r="B163" s="12" t="s">
        <v>307</v>
      </c>
      <c r="C163" s="12">
        <v>98522</v>
      </c>
      <c r="D163" s="12">
        <v>16269</v>
      </c>
      <c r="E163" s="12">
        <v>69824</v>
      </c>
      <c r="F163" s="12">
        <v>0.1</v>
      </c>
      <c r="G163" s="12">
        <v>-0.2</v>
      </c>
      <c r="H163" s="4"/>
      <c r="J163" s="4"/>
    </row>
    <row r="164" spans="1:10" x14ac:dyDescent="0.3">
      <c r="A164" s="12">
        <v>2004</v>
      </c>
      <c r="B164" s="12" t="s">
        <v>288</v>
      </c>
      <c r="C164" s="12">
        <v>3409723</v>
      </c>
      <c r="D164" s="12">
        <v>1749373</v>
      </c>
      <c r="E164" s="12">
        <v>1660350</v>
      </c>
      <c r="F164" s="12">
        <v>5.9</v>
      </c>
      <c r="G164" s="12">
        <v>-5.5</v>
      </c>
      <c r="H164" s="4"/>
      <c r="J164" s="4"/>
    </row>
    <row r="165" spans="1:10" x14ac:dyDescent="0.3">
      <c r="A165" s="12">
        <v>2004</v>
      </c>
      <c r="B165" s="19" t="s">
        <v>305</v>
      </c>
      <c r="C165" s="12">
        <v>3635960</v>
      </c>
      <c r="D165" s="12">
        <v>1862674</v>
      </c>
      <c r="E165" s="12">
        <v>1773286</v>
      </c>
      <c r="F165" s="12">
        <v>6.3</v>
      </c>
      <c r="G165" s="12">
        <v>-5.8</v>
      </c>
      <c r="H165" s="4"/>
      <c r="J165" s="4"/>
    </row>
    <row r="166" spans="1:10" x14ac:dyDescent="0.3">
      <c r="A166" s="12">
        <v>2004</v>
      </c>
      <c r="B166" s="20" t="s">
        <v>306</v>
      </c>
      <c r="C166" s="12">
        <v>3898060</v>
      </c>
      <c r="D166" s="12">
        <v>2000113</v>
      </c>
      <c r="E166" s="12">
        <v>1897947</v>
      </c>
      <c r="F166" s="12">
        <v>6.7</v>
      </c>
      <c r="G166" s="12">
        <v>-6.2</v>
      </c>
      <c r="H166" s="4"/>
      <c r="J166" s="4"/>
    </row>
    <row r="167" spans="1:10" x14ac:dyDescent="0.3">
      <c r="A167" s="12">
        <v>2004</v>
      </c>
      <c r="B167" s="12" t="s">
        <v>289</v>
      </c>
      <c r="C167" s="12">
        <v>3964608</v>
      </c>
      <c r="D167" s="12">
        <v>2036006</v>
      </c>
      <c r="E167" s="12">
        <v>1928602</v>
      </c>
      <c r="F167" s="12">
        <v>6.9</v>
      </c>
      <c r="G167" s="12">
        <v>-6.3</v>
      </c>
      <c r="H167" s="4"/>
      <c r="J167" s="4"/>
    </row>
    <row r="168" spans="1:10" x14ac:dyDescent="0.3">
      <c r="A168" s="12">
        <v>2004</v>
      </c>
      <c r="B168" s="12" t="s">
        <v>290</v>
      </c>
      <c r="C168" s="12">
        <v>3929756</v>
      </c>
      <c r="D168" s="12">
        <v>2015315</v>
      </c>
      <c r="E168" s="12">
        <v>1914441</v>
      </c>
      <c r="F168" s="12">
        <v>6.8</v>
      </c>
      <c r="G168" s="12">
        <v>-6.3</v>
      </c>
      <c r="H168" s="4"/>
      <c r="J168" s="4"/>
    </row>
    <row r="169" spans="1:10" x14ac:dyDescent="0.3">
      <c r="A169" s="12">
        <v>2004</v>
      </c>
      <c r="B169" s="12" t="s">
        <v>291</v>
      </c>
      <c r="C169" s="12">
        <v>3688300</v>
      </c>
      <c r="D169" s="12">
        <v>1888877</v>
      </c>
      <c r="E169" s="12">
        <v>1799423</v>
      </c>
      <c r="F169" s="12">
        <v>6.4</v>
      </c>
      <c r="G169" s="12">
        <v>-5.9</v>
      </c>
      <c r="H169" s="4"/>
      <c r="J169" s="4"/>
    </row>
    <row r="170" spans="1:10" x14ac:dyDescent="0.3">
      <c r="A170" s="12">
        <v>2004</v>
      </c>
      <c r="B170" s="12" t="s">
        <v>292</v>
      </c>
      <c r="C170" s="12">
        <v>4225709</v>
      </c>
      <c r="D170" s="12">
        <v>2161136</v>
      </c>
      <c r="E170" s="12">
        <v>2064573</v>
      </c>
      <c r="F170" s="12">
        <v>7.3</v>
      </c>
      <c r="G170" s="12">
        <v>-6.8</v>
      </c>
      <c r="H170" s="4"/>
      <c r="J170" s="4"/>
    </row>
    <row r="171" spans="1:10" x14ac:dyDescent="0.3">
      <c r="A171" s="12">
        <v>2004</v>
      </c>
      <c r="B171" s="12" t="s">
        <v>293</v>
      </c>
      <c r="C171" s="12">
        <v>4716486</v>
      </c>
      <c r="D171" s="12">
        <v>2385011</v>
      </c>
      <c r="E171" s="12">
        <v>2331475</v>
      </c>
      <c r="F171" s="12">
        <v>8</v>
      </c>
      <c r="G171" s="12">
        <v>-7.7</v>
      </c>
      <c r="H171" s="4"/>
      <c r="J171" s="4"/>
    </row>
    <row r="172" spans="1:10" x14ac:dyDescent="0.3">
      <c r="A172" s="12">
        <v>2004</v>
      </c>
      <c r="B172" s="12" t="s">
        <v>294</v>
      </c>
      <c r="C172" s="12">
        <v>4601748</v>
      </c>
      <c r="D172" s="12">
        <v>2297971</v>
      </c>
      <c r="E172" s="12">
        <v>2303777</v>
      </c>
      <c r="F172" s="12">
        <v>7.7</v>
      </c>
      <c r="G172" s="12">
        <v>-7.6</v>
      </c>
      <c r="H172" s="4"/>
      <c r="J172" s="4"/>
    </row>
    <row r="173" spans="1:10" x14ac:dyDescent="0.3">
      <c r="A173" s="12">
        <v>2004</v>
      </c>
      <c r="B173" s="12" t="s">
        <v>295</v>
      </c>
      <c r="C173" s="12">
        <v>4021063</v>
      </c>
      <c r="D173" s="12">
        <v>2025780</v>
      </c>
      <c r="E173" s="12">
        <v>1995283</v>
      </c>
      <c r="F173" s="12">
        <v>6.8</v>
      </c>
      <c r="G173" s="12">
        <v>-6.6</v>
      </c>
      <c r="H173" s="4"/>
      <c r="J173" s="4"/>
    </row>
    <row r="174" spans="1:10" x14ac:dyDescent="0.3">
      <c r="A174" s="12">
        <v>2004</v>
      </c>
      <c r="B174" s="12" t="s">
        <v>296</v>
      </c>
      <c r="C174" s="12">
        <v>3686676</v>
      </c>
      <c r="D174" s="12">
        <v>1833211</v>
      </c>
      <c r="E174" s="12">
        <v>1853465</v>
      </c>
      <c r="F174" s="12">
        <v>6.2</v>
      </c>
      <c r="G174" s="12">
        <v>-6.1</v>
      </c>
      <c r="H174" s="4"/>
      <c r="J174" s="4"/>
    </row>
    <row r="175" spans="1:10" x14ac:dyDescent="0.3">
      <c r="A175" s="12">
        <v>2004</v>
      </c>
      <c r="B175" s="12" t="s">
        <v>297</v>
      </c>
      <c r="C175" s="12">
        <v>3871319</v>
      </c>
      <c r="D175" s="12">
        <v>1913244</v>
      </c>
      <c r="E175" s="12">
        <v>1958075</v>
      </c>
      <c r="F175" s="12">
        <v>6.4</v>
      </c>
      <c r="G175" s="12">
        <v>-6.4</v>
      </c>
      <c r="H175" s="4"/>
      <c r="J175" s="4"/>
    </row>
    <row r="176" spans="1:10" x14ac:dyDescent="0.3">
      <c r="A176" s="12">
        <v>2004</v>
      </c>
      <c r="B176" s="12" t="s">
        <v>298</v>
      </c>
      <c r="C176" s="12">
        <v>2987028</v>
      </c>
      <c r="D176" s="12">
        <v>1459721</v>
      </c>
      <c r="E176" s="12">
        <v>1527307</v>
      </c>
      <c r="F176" s="12">
        <v>4.9000000000000004</v>
      </c>
      <c r="G176" s="12">
        <v>-5</v>
      </c>
      <c r="H176" s="4"/>
      <c r="J176" s="4"/>
    </row>
    <row r="177" spans="1:10" x14ac:dyDescent="0.3">
      <c r="A177" s="12">
        <v>2004</v>
      </c>
      <c r="B177" s="12" t="s">
        <v>299</v>
      </c>
      <c r="C177" s="12">
        <v>2646432</v>
      </c>
      <c r="D177" s="12">
        <v>1269892</v>
      </c>
      <c r="E177" s="12">
        <v>1376540</v>
      </c>
      <c r="F177" s="12">
        <v>4.3</v>
      </c>
      <c r="G177" s="12">
        <v>-4.5</v>
      </c>
      <c r="H177" s="4"/>
      <c r="J177" s="4"/>
    </row>
    <row r="178" spans="1:10" x14ac:dyDescent="0.3">
      <c r="A178" s="12">
        <v>2004</v>
      </c>
      <c r="B178" s="12" t="s">
        <v>300</v>
      </c>
      <c r="C178" s="12">
        <v>2302221</v>
      </c>
      <c r="D178" s="12">
        <v>1059956</v>
      </c>
      <c r="E178" s="12">
        <v>1242265</v>
      </c>
      <c r="F178" s="12">
        <v>3.6</v>
      </c>
      <c r="G178" s="12">
        <v>-4.0999999999999996</v>
      </c>
      <c r="H178" s="4"/>
      <c r="J178" s="4"/>
    </row>
    <row r="179" spans="1:10" x14ac:dyDescent="0.3">
      <c r="A179" s="12">
        <v>2004</v>
      </c>
      <c r="B179" s="12" t="s">
        <v>301</v>
      </c>
      <c r="C179" s="12">
        <v>1921970</v>
      </c>
      <c r="D179" s="12">
        <v>823946</v>
      </c>
      <c r="E179" s="12">
        <v>1098024</v>
      </c>
      <c r="F179" s="12">
        <v>2.8</v>
      </c>
      <c r="G179" s="12">
        <v>-3.6</v>
      </c>
      <c r="H179" s="4"/>
      <c r="J179" s="4"/>
    </row>
    <row r="180" spans="1:10" x14ac:dyDescent="0.3">
      <c r="A180" s="12">
        <v>2004</v>
      </c>
      <c r="B180" s="12" t="s">
        <v>302</v>
      </c>
      <c r="C180" s="12">
        <v>1482694</v>
      </c>
      <c r="D180" s="12">
        <v>561442</v>
      </c>
      <c r="E180" s="12">
        <v>921252</v>
      </c>
      <c r="F180" s="12">
        <v>1.9</v>
      </c>
      <c r="G180" s="12">
        <v>-3</v>
      </c>
      <c r="H180" s="4"/>
      <c r="J180" s="4"/>
    </row>
    <row r="181" spans="1:10" x14ac:dyDescent="0.3">
      <c r="A181" s="12">
        <v>2004</v>
      </c>
      <c r="B181" s="12" t="s">
        <v>303</v>
      </c>
      <c r="C181" s="12">
        <v>697811</v>
      </c>
      <c r="D181" s="12">
        <v>221869</v>
      </c>
      <c r="E181" s="12">
        <v>475942</v>
      </c>
      <c r="F181" s="12">
        <v>0.7</v>
      </c>
      <c r="G181" s="12">
        <v>-1.6</v>
      </c>
      <c r="H181" s="4"/>
      <c r="J181" s="4"/>
    </row>
    <row r="182" spans="1:10" x14ac:dyDescent="0.3">
      <c r="A182" s="12">
        <v>2004</v>
      </c>
      <c r="B182" s="12" t="s">
        <v>304</v>
      </c>
      <c r="C182" s="12">
        <v>336305</v>
      </c>
      <c r="D182" s="12">
        <v>86512</v>
      </c>
      <c r="E182" s="12">
        <v>249793</v>
      </c>
      <c r="F182" s="12">
        <v>0.3</v>
      </c>
      <c r="G182" s="12">
        <v>-0.8</v>
      </c>
      <c r="H182" s="4"/>
      <c r="J182" s="4"/>
    </row>
    <row r="183" spans="1:10" x14ac:dyDescent="0.3">
      <c r="A183" s="12">
        <v>2004</v>
      </c>
      <c r="B183" s="12" t="s">
        <v>307</v>
      </c>
      <c r="C183" s="12">
        <v>103084</v>
      </c>
      <c r="D183" s="12">
        <v>17609</v>
      </c>
      <c r="E183" s="12">
        <v>72064</v>
      </c>
      <c r="F183" s="12">
        <v>0.1</v>
      </c>
      <c r="G183" s="12">
        <v>-0.2</v>
      </c>
      <c r="H183" s="4"/>
      <c r="J183" s="4"/>
    </row>
    <row r="184" spans="1:10" x14ac:dyDescent="0.3">
      <c r="A184" s="12">
        <v>2005</v>
      </c>
      <c r="B184" s="12" t="s">
        <v>288</v>
      </c>
      <c r="C184" s="12">
        <v>3437003</v>
      </c>
      <c r="D184" s="12">
        <v>1764003</v>
      </c>
      <c r="E184" s="12">
        <v>1673000</v>
      </c>
      <c r="F184" s="12">
        <v>5.9</v>
      </c>
      <c r="G184" s="12">
        <v>-5.5</v>
      </c>
      <c r="H184" s="4"/>
      <c r="J184" s="4"/>
    </row>
    <row r="185" spans="1:10" x14ac:dyDescent="0.3">
      <c r="A185" s="12">
        <v>2005</v>
      </c>
      <c r="B185" s="19" t="s">
        <v>305</v>
      </c>
      <c r="C185" s="12">
        <v>3583941</v>
      </c>
      <c r="D185" s="12">
        <v>1837270</v>
      </c>
      <c r="E185" s="12">
        <v>1746671</v>
      </c>
      <c r="F185" s="12">
        <v>6.1</v>
      </c>
      <c r="G185" s="12">
        <v>-5.7</v>
      </c>
      <c r="H185" s="4"/>
      <c r="J185" s="4"/>
    </row>
    <row r="186" spans="1:10" x14ac:dyDescent="0.3">
      <c r="A186" s="12">
        <v>2005</v>
      </c>
      <c r="B186" s="20" t="s">
        <v>306</v>
      </c>
      <c r="C186" s="12">
        <v>3849770</v>
      </c>
      <c r="D186" s="12">
        <v>1975609</v>
      </c>
      <c r="E186" s="12">
        <v>1874161</v>
      </c>
      <c r="F186" s="12">
        <v>6.6</v>
      </c>
      <c r="G186" s="12">
        <v>-6.1</v>
      </c>
      <c r="H186" s="4"/>
      <c r="J186" s="4"/>
    </row>
    <row r="187" spans="1:10" x14ac:dyDescent="0.3">
      <c r="A187" s="12">
        <v>2005</v>
      </c>
      <c r="B187" s="12" t="s">
        <v>289</v>
      </c>
      <c r="C187" s="12">
        <v>4034384</v>
      </c>
      <c r="D187" s="12">
        <v>2070849</v>
      </c>
      <c r="E187" s="12">
        <v>1963535</v>
      </c>
      <c r="F187" s="12">
        <v>6.9</v>
      </c>
      <c r="G187" s="12">
        <v>-6.4</v>
      </c>
      <c r="H187" s="4"/>
      <c r="J187" s="4"/>
    </row>
    <row r="188" spans="1:10" x14ac:dyDescent="0.3">
      <c r="A188" s="12">
        <v>2005</v>
      </c>
      <c r="B188" s="12" t="s">
        <v>290</v>
      </c>
      <c r="C188" s="12">
        <v>3985709</v>
      </c>
      <c r="D188" s="12">
        <v>2042518</v>
      </c>
      <c r="E188" s="12">
        <v>1943191</v>
      </c>
      <c r="F188" s="12">
        <v>6.8</v>
      </c>
      <c r="G188" s="12">
        <v>-6.3</v>
      </c>
      <c r="H188" s="4"/>
      <c r="J188" s="4"/>
    </row>
    <row r="189" spans="1:10" x14ac:dyDescent="0.3">
      <c r="A189" s="12">
        <v>2005</v>
      </c>
      <c r="B189" s="12" t="s">
        <v>291</v>
      </c>
      <c r="C189" s="12">
        <v>3756637</v>
      </c>
      <c r="D189" s="12">
        <v>1921478</v>
      </c>
      <c r="E189" s="12">
        <v>1835159</v>
      </c>
      <c r="F189" s="12">
        <v>6.4</v>
      </c>
      <c r="G189" s="12">
        <v>-6</v>
      </c>
      <c r="H189" s="4"/>
      <c r="J189" s="4"/>
    </row>
    <row r="190" spans="1:10" x14ac:dyDescent="0.3">
      <c r="A190" s="12">
        <v>2005</v>
      </c>
      <c r="B190" s="12" t="s">
        <v>292</v>
      </c>
      <c r="C190" s="12">
        <v>4107028</v>
      </c>
      <c r="D190" s="12">
        <v>2102038</v>
      </c>
      <c r="E190" s="12">
        <v>2004990</v>
      </c>
      <c r="F190" s="12">
        <v>7</v>
      </c>
      <c r="G190" s="12">
        <v>-6.6</v>
      </c>
      <c r="H190" s="4"/>
      <c r="J190" s="4"/>
    </row>
    <row r="191" spans="1:10" x14ac:dyDescent="0.3">
      <c r="A191" s="12">
        <v>2005</v>
      </c>
      <c r="B191" s="12" t="s">
        <v>293</v>
      </c>
      <c r="C191" s="12">
        <v>4670466</v>
      </c>
      <c r="D191" s="12">
        <v>2372344</v>
      </c>
      <c r="E191" s="12">
        <v>2298122</v>
      </c>
      <c r="F191" s="12">
        <v>7.9</v>
      </c>
      <c r="G191" s="12">
        <v>-7.5</v>
      </c>
      <c r="H191" s="4"/>
      <c r="J191" s="4"/>
    </row>
    <row r="192" spans="1:10" x14ac:dyDescent="0.3">
      <c r="A192" s="12">
        <v>2005</v>
      </c>
      <c r="B192" s="12" t="s">
        <v>294</v>
      </c>
      <c r="C192" s="12">
        <v>4709092</v>
      </c>
      <c r="D192" s="12">
        <v>2346409</v>
      </c>
      <c r="E192" s="12">
        <v>2362683</v>
      </c>
      <c r="F192" s="12">
        <v>7.9</v>
      </c>
      <c r="G192" s="12">
        <v>-7.7</v>
      </c>
      <c r="H192" s="4"/>
      <c r="J192" s="4"/>
    </row>
    <row r="193" spans="1:10" x14ac:dyDescent="0.3">
      <c r="A193" s="12">
        <v>2005</v>
      </c>
      <c r="B193" s="12" t="s">
        <v>295</v>
      </c>
      <c r="C193" s="12">
        <v>4139266</v>
      </c>
      <c r="D193" s="12">
        <v>2088322</v>
      </c>
      <c r="E193" s="12">
        <v>2050944</v>
      </c>
      <c r="F193" s="12">
        <v>7</v>
      </c>
      <c r="G193" s="12">
        <v>-6.7</v>
      </c>
      <c r="H193" s="4"/>
      <c r="J193" s="4"/>
    </row>
    <row r="194" spans="1:10" x14ac:dyDescent="0.3">
      <c r="A194" s="12">
        <v>2005</v>
      </c>
      <c r="B194" s="12" t="s">
        <v>296</v>
      </c>
      <c r="C194" s="12">
        <v>3662630</v>
      </c>
      <c r="D194" s="12">
        <v>1823495</v>
      </c>
      <c r="E194" s="12">
        <v>1839135</v>
      </c>
      <c r="F194" s="12">
        <v>6.1</v>
      </c>
      <c r="G194" s="12">
        <v>-6</v>
      </c>
      <c r="H194" s="4"/>
      <c r="J194" s="4"/>
    </row>
    <row r="195" spans="1:10" x14ac:dyDescent="0.3">
      <c r="A195" s="12">
        <v>2005</v>
      </c>
      <c r="B195" s="12" t="s">
        <v>297</v>
      </c>
      <c r="C195" s="12">
        <v>3912634</v>
      </c>
      <c r="D195" s="12">
        <v>1933201</v>
      </c>
      <c r="E195" s="12">
        <v>1979433</v>
      </c>
      <c r="F195" s="12">
        <v>6.5</v>
      </c>
      <c r="G195" s="12">
        <v>-6.5</v>
      </c>
      <c r="H195" s="4"/>
      <c r="J195" s="4"/>
    </row>
    <row r="196" spans="1:10" x14ac:dyDescent="0.3">
      <c r="A196" s="12">
        <v>2005</v>
      </c>
      <c r="B196" s="12" t="s">
        <v>298</v>
      </c>
      <c r="C196" s="12">
        <v>3082364</v>
      </c>
      <c r="D196" s="12">
        <v>1506571</v>
      </c>
      <c r="E196" s="12">
        <v>1575793</v>
      </c>
      <c r="F196" s="12">
        <v>5</v>
      </c>
      <c r="G196" s="12">
        <v>-5.0999999999999996</v>
      </c>
      <c r="H196" s="4"/>
      <c r="J196" s="4"/>
    </row>
    <row r="197" spans="1:10" x14ac:dyDescent="0.3">
      <c r="A197" s="12">
        <v>2005</v>
      </c>
      <c r="B197" s="12" t="s">
        <v>299</v>
      </c>
      <c r="C197" s="12">
        <v>2666621</v>
      </c>
      <c r="D197" s="12">
        <v>1280932</v>
      </c>
      <c r="E197" s="12">
        <v>1385689</v>
      </c>
      <c r="F197" s="12">
        <v>4.3</v>
      </c>
      <c r="G197" s="12">
        <v>-4.5</v>
      </c>
      <c r="H197" s="4"/>
      <c r="J197" s="4"/>
    </row>
    <row r="198" spans="1:10" x14ac:dyDescent="0.3">
      <c r="A198" s="12">
        <v>2005</v>
      </c>
      <c r="B198" s="12" t="s">
        <v>300</v>
      </c>
      <c r="C198" s="12">
        <v>2295851</v>
      </c>
      <c r="D198" s="12">
        <v>1063983</v>
      </c>
      <c r="E198" s="12">
        <v>1231868</v>
      </c>
      <c r="F198" s="12">
        <v>3.6</v>
      </c>
      <c r="G198" s="12">
        <v>-4</v>
      </c>
      <c r="H198" s="4"/>
      <c r="J198" s="4"/>
    </row>
    <row r="199" spans="1:10" x14ac:dyDescent="0.3">
      <c r="A199" s="12">
        <v>2005</v>
      </c>
      <c r="B199" s="12" t="s">
        <v>301</v>
      </c>
      <c r="C199" s="12">
        <v>1929473</v>
      </c>
      <c r="D199" s="12">
        <v>832596</v>
      </c>
      <c r="E199" s="12">
        <v>1096877</v>
      </c>
      <c r="F199" s="12">
        <v>2.8</v>
      </c>
      <c r="G199" s="12">
        <v>-3.6</v>
      </c>
      <c r="H199" s="4"/>
      <c r="J199" s="4"/>
    </row>
    <row r="200" spans="1:10" x14ac:dyDescent="0.3">
      <c r="A200" s="12">
        <v>2005</v>
      </c>
      <c r="B200" s="12" t="s">
        <v>302</v>
      </c>
      <c r="C200" s="12">
        <v>1465090</v>
      </c>
      <c r="D200" s="12">
        <v>562968</v>
      </c>
      <c r="E200" s="12">
        <v>902122</v>
      </c>
      <c r="F200" s="12">
        <v>1.9</v>
      </c>
      <c r="G200" s="12">
        <v>-2.9</v>
      </c>
      <c r="H200" s="4"/>
      <c r="J200" s="4"/>
    </row>
    <row r="201" spans="1:10" x14ac:dyDescent="0.3">
      <c r="A201" s="12">
        <v>2005</v>
      </c>
      <c r="B201" s="12" t="s">
        <v>303</v>
      </c>
      <c r="C201" s="12">
        <v>746351</v>
      </c>
      <c r="D201" s="12">
        <v>243169</v>
      </c>
      <c r="E201" s="12">
        <v>503182</v>
      </c>
      <c r="F201" s="12">
        <v>0.8</v>
      </c>
      <c r="G201" s="12">
        <v>-1.6</v>
      </c>
      <c r="H201" s="4"/>
      <c r="J201" s="4"/>
    </row>
    <row r="202" spans="1:10" x14ac:dyDescent="0.3">
      <c r="A202" s="12">
        <v>2005</v>
      </c>
      <c r="B202" s="12" t="s">
        <v>304</v>
      </c>
      <c r="C202" s="12">
        <v>344825</v>
      </c>
      <c r="D202" s="12">
        <v>90815</v>
      </c>
      <c r="E202" s="12">
        <v>254010</v>
      </c>
      <c r="F202" s="12">
        <v>0.3</v>
      </c>
      <c r="G202" s="12">
        <v>-0.8</v>
      </c>
      <c r="H202" s="4"/>
      <c r="J202" s="4"/>
    </row>
    <row r="203" spans="1:10" x14ac:dyDescent="0.3">
      <c r="A203" s="12">
        <v>2005</v>
      </c>
      <c r="B203" s="12" t="s">
        <v>307</v>
      </c>
      <c r="C203" s="12">
        <v>108212</v>
      </c>
      <c r="D203" s="12">
        <v>19087</v>
      </c>
      <c r="E203" s="12">
        <v>74539</v>
      </c>
      <c r="F203" s="12">
        <v>0.1</v>
      </c>
      <c r="G203" s="12">
        <v>-0.2</v>
      </c>
      <c r="H203" s="4"/>
      <c r="J203" s="4"/>
    </row>
    <row r="204" spans="1:10" x14ac:dyDescent="0.3">
      <c r="A204" s="12">
        <v>2006</v>
      </c>
      <c r="B204" s="12" t="s">
        <v>288</v>
      </c>
      <c r="C204" s="12">
        <v>3497885</v>
      </c>
      <c r="D204" s="12">
        <v>1793107</v>
      </c>
      <c r="E204" s="12">
        <v>1704778</v>
      </c>
      <c r="F204" s="12">
        <v>6</v>
      </c>
      <c r="G204" s="12">
        <v>-5.5</v>
      </c>
      <c r="H204" s="4"/>
      <c r="J204" s="4"/>
    </row>
    <row r="205" spans="1:10" x14ac:dyDescent="0.3">
      <c r="A205" s="12">
        <v>2006</v>
      </c>
      <c r="B205" s="19" t="s">
        <v>305</v>
      </c>
      <c r="C205" s="12">
        <v>3525864</v>
      </c>
      <c r="D205" s="12">
        <v>1807116</v>
      </c>
      <c r="E205" s="12">
        <v>1718748</v>
      </c>
      <c r="F205" s="12">
        <v>6</v>
      </c>
      <c r="G205" s="12">
        <v>-5.6</v>
      </c>
      <c r="H205" s="4"/>
      <c r="J205" s="4"/>
    </row>
    <row r="206" spans="1:10" x14ac:dyDescent="0.3">
      <c r="A206" s="12">
        <v>2006</v>
      </c>
      <c r="B206" s="20" t="s">
        <v>306</v>
      </c>
      <c r="C206" s="12">
        <v>3790418</v>
      </c>
      <c r="D206" s="12">
        <v>1943283</v>
      </c>
      <c r="E206" s="12">
        <v>1847135</v>
      </c>
      <c r="F206" s="12">
        <v>6.5</v>
      </c>
      <c r="G206" s="12">
        <v>-6</v>
      </c>
      <c r="H206" s="4"/>
      <c r="J206" s="4"/>
    </row>
    <row r="207" spans="1:10" x14ac:dyDescent="0.3">
      <c r="A207" s="12">
        <v>2006</v>
      </c>
      <c r="B207" s="12" t="s">
        <v>289</v>
      </c>
      <c r="C207" s="12">
        <v>4083428</v>
      </c>
      <c r="D207" s="12">
        <v>2095343</v>
      </c>
      <c r="E207" s="12">
        <v>1988085</v>
      </c>
      <c r="F207" s="12">
        <v>7</v>
      </c>
      <c r="G207" s="12">
        <v>-6.5</v>
      </c>
      <c r="H207" s="4"/>
      <c r="J207" s="4"/>
    </row>
    <row r="208" spans="1:10" x14ac:dyDescent="0.3">
      <c r="A208" s="12">
        <v>2006</v>
      </c>
      <c r="B208" s="12" t="s">
        <v>290</v>
      </c>
      <c r="C208" s="12">
        <v>4049482</v>
      </c>
      <c r="D208" s="12">
        <v>2076135</v>
      </c>
      <c r="E208" s="12">
        <v>1973347</v>
      </c>
      <c r="F208" s="12">
        <v>6.9</v>
      </c>
      <c r="G208" s="12">
        <v>-6.4</v>
      </c>
      <c r="H208" s="4"/>
      <c r="J208" s="4"/>
    </row>
    <row r="209" spans="1:10" x14ac:dyDescent="0.3">
      <c r="A209" s="12">
        <v>2006</v>
      </c>
      <c r="B209" s="12" t="s">
        <v>291</v>
      </c>
      <c r="C209" s="12">
        <v>3855949</v>
      </c>
      <c r="D209" s="12">
        <v>1970791</v>
      </c>
      <c r="E209" s="12">
        <v>1885158</v>
      </c>
      <c r="F209" s="12">
        <v>6.6</v>
      </c>
      <c r="G209" s="12">
        <v>-6.1</v>
      </c>
      <c r="H209" s="4"/>
      <c r="J209" s="4"/>
    </row>
    <row r="210" spans="1:10" x14ac:dyDescent="0.3">
      <c r="A210" s="12">
        <v>2006</v>
      </c>
      <c r="B210" s="12" t="s">
        <v>292</v>
      </c>
      <c r="C210" s="12">
        <v>3957632</v>
      </c>
      <c r="D210" s="12">
        <v>2024214</v>
      </c>
      <c r="E210" s="12">
        <v>1933418</v>
      </c>
      <c r="F210" s="12">
        <v>6.7</v>
      </c>
      <c r="G210" s="12">
        <v>-6.3</v>
      </c>
      <c r="H210" s="4"/>
      <c r="J210" s="4"/>
    </row>
    <row r="211" spans="1:10" x14ac:dyDescent="0.3">
      <c r="A211" s="12">
        <v>2006</v>
      </c>
      <c r="B211" s="12" t="s">
        <v>293</v>
      </c>
      <c r="C211" s="12">
        <v>4622121</v>
      </c>
      <c r="D211" s="12">
        <v>2351968</v>
      </c>
      <c r="E211" s="12">
        <v>2270153</v>
      </c>
      <c r="F211" s="12">
        <v>7.8</v>
      </c>
      <c r="G211" s="12">
        <v>-7.4</v>
      </c>
      <c r="H211" s="4"/>
      <c r="J211" s="4"/>
    </row>
    <row r="212" spans="1:10" x14ac:dyDescent="0.3">
      <c r="A212" s="12">
        <v>2006</v>
      </c>
      <c r="B212" s="12" t="s">
        <v>294</v>
      </c>
      <c r="C212" s="12">
        <v>4772765</v>
      </c>
      <c r="D212" s="12">
        <v>2378675</v>
      </c>
      <c r="E212" s="12">
        <v>2394090</v>
      </c>
      <c r="F212" s="12">
        <v>7.9</v>
      </c>
      <c r="G212" s="12">
        <v>-7.8</v>
      </c>
      <c r="H212" s="4"/>
      <c r="J212" s="4"/>
    </row>
    <row r="213" spans="1:10" x14ac:dyDescent="0.3">
      <c r="A213" s="12">
        <v>2006</v>
      </c>
      <c r="B213" s="12" t="s">
        <v>295</v>
      </c>
      <c r="C213" s="12">
        <v>4277071</v>
      </c>
      <c r="D213" s="12">
        <v>2159300</v>
      </c>
      <c r="E213" s="12">
        <v>2117771</v>
      </c>
      <c r="F213" s="12">
        <v>7.2</v>
      </c>
      <c r="G213" s="12">
        <v>-6.9</v>
      </c>
      <c r="H213" s="4"/>
      <c r="J213" s="4"/>
    </row>
    <row r="214" spans="1:10" x14ac:dyDescent="0.3">
      <c r="A214" s="12">
        <v>2006</v>
      </c>
      <c r="B214" s="12" t="s">
        <v>296</v>
      </c>
      <c r="C214" s="12">
        <v>3684755</v>
      </c>
      <c r="D214" s="12">
        <v>1836623</v>
      </c>
      <c r="E214" s="12">
        <v>1848132</v>
      </c>
      <c r="F214" s="12">
        <v>6.1</v>
      </c>
      <c r="G214" s="12">
        <v>-6</v>
      </c>
      <c r="H214" s="4"/>
      <c r="J214" s="4"/>
    </row>
    <row r="215" spans="1:10" x14ac:dyDescent="0.3">
      <c r="A215" s="12">
        <v>2006</v>
      </c>
      <c r="B215" s="12" t="s">
        <v>297</v>
      </c>
      <c r="C215" s="12">
        <v>3914003</v>
      </c>
      <c r="D215" s="12">
        <v>1932827</v>
      </c>
      <c r="E215" s="12">
        <v>1981176</v>
      </c>
      <c r="F215" s="12">
        <v>6.4</v>
      </c>
      <c r="G215" s="12">
        <v>-6.4</v>
      </c>
      <c r="H215" s="4"/>
      <c r="J215" s="4"/>
    </row>
    <row r="216" spans="1:10" x14ac:dyDescent="0.3">
      <c r="A216" s="12">
        <v>2006</v>
      </c>
      <c r="B216" s="12" t="s">
        <v>298</v>
      </c>
      <c r="C216" s="12">
        <v>3219153</v>
      </c>
      <c r="D216" s="12">
        <v>1572925</v>
      </c>
      <c r="E216" s="12">
        <v>1646228</v>
      </c>
      <c r="F216" s="12">
        <v>5.2</v>
      </c>
      <c r="G216" s="12">
        <v>-5.4</v>
      </c>
      <c r="H216" s="4"/>
      <c r="J216" s="4"/>
    </row>
    <row r="217" spans="1:10" x14ac:dyDescent="0.3">
      <c r="A217" s="12">
        <v>2006</v>
      </c>
      <c r="B217" s="12" t="s">
        <v>299</v>
      </c>
      <c r="C217" s="12">
        <v>2654131</v>
      </c>
      <c r="D217" s="12">
        <v>1276249</v>
      </c>
      <c r="E217" s="12">
        <v>1377882</v>
      </c>
      <c r="F217" s="12">
        <v>4.2</v>
      </c>
      <c r="G217" s="12">
        <v>-4.5</v>
      </c>
      <c r="H217" s="4"/>
      <c r="J217" s="4"/>
    </row>
    <row r="218" spans="1:10" x14ac:dyDescent="0.3">
      <c r="A218" s="12">
        <v>2006</v>
      </c>
      <c r="B218" s="12" t="s">
        <v>300</v>
      </c>
      <c r="C218" s="12">
        <v>2294058</v>
      </c>
      <c r="D218" s="12">
        <v>1069485</v>
      </c>
      <c r="E218" s="12">
        <v>1224573</v>
      </c>
      <c r="F218" s="12">
        <v>3.6</v>
      </c>
      <c r="G218" s="12">
        <v>-4</v>
      </c>
      <c r="H218" s="4"/>
      <c r="J218" s="4"/>
    </row>
    <row r="219" spans="1:10" x14ac:dyDescent="0.3">
      <c r="A219" s="12">
        <v>2006</v>
      </c>
      <c r="B219" s="12" t="s">
        <v>301</v>
      </c>
      <c r="C219" s="12">
        <v>1936704</v>
      </c>
      <c r="D219" s="12">
        <v>841401</v>
      </c>
      <c r="E219" s="12">
        <v>1095303</v>
      </c>
      <c r="F219" s="12">
        <v>2.8</v>
      </c>
      <c r="G219" s="12">
        <v>-3.6</v>
      </c>
      <c r="H219" s="4"/>
      <c r="J219" s="4"/>
    </row>
    <row r="220" spans="1:10" x14ac:dyDescent="0.3">
      <c r="A220" s="12">
        <v>2006</v>
      </c>
      <c r="B220" s="12" t="s">
        <v>302</v>
      </c>
      <c r="C220" s="12">
        <v>1445480</v>
      </c>
      <c r="D220" s="12">
        <v>565003</v>
      </c>
      <c r="E220" s="12">
        <v>880477</v>
      </c>
      <c r="F220" s="12">
        <v>1.9</v>
      </c>
      <c r="G220" s="12">
        <v>-2.9</v>
      </c>
      <c r="H220" s="4"/>
      <c r="J220" s="4"/>
    </row>
    <row r="221" spans="1:10" x14ac:dyDescent="0.3">
      <c r="A221" s="12">
        <v>2006</v>
      </c>
      <c r="B221" s="12" t="s">
        <v>303</v>
      </c>
      <c r="C221" s="12">
        <v>806148</v>
      </c>
      <c r="D221" s="12">
        <v>268088</v>
      </c>
      <c r="E221" s="12">
        <v>538060</v>
      </c>
      <c r="F221" s="12">
        <v>0.9</v>
      </c>
      <c r="G221" s="12">
        <v>-1.7</v>
      </c>
      <c r="H221" s="4"/>
      <c r="J221" s="4"/>
    </row>
    <row r="222" spans="1:10" x14ac:dyDescent="0.3">
      <c r="A222" s="12">
        <v>2006</v>
      </c>
      <c r="B222" s="12" t="s">
        <v>304</v>
      </c>
      <c r="C222" s="12">
        <v>346318</v>
      </c>
      <c r="D222" s="12">
        <v>93237</v>
      </c>
      <c r="E222" s="12">
        <v>253081</v>
      </c>
      <c r="F222" s="12">
        <v>0.3</v>
      </c>
      <c r="G222" s="12">
        <v>-0.8</v>
      </c>
      <c r="H222" s="4"/>
      <c r="J222" s="4"/>
    </row>
    <row r="223" spans="1:10" x14ac:dyDescent="0.3">
      <c r="A223" s="12">
        <v>2006</v>
      </c>
      <c r="B223" s="12" t="s">
        <v>307</v>
      </c>
      <c r="C223" s="12">
        <v>113444</v>
      </c>
      <c r="D223" s="12">
        <v>20621</v>
      </c>
      <c r="E223" s="12">
        <v>77076</v>
      </c>
      <c r="F223" s="12">
        <v>0.1</v>
      </c>
      <c r="G223" s="12">
        <v>-0.3</v>
      </c>
      <c r="H223" s="4"/>
      <c r="J223" s="4"/>
    </row>
    <row r="224" spans="1:10" x14ac:dyDescent="0.3">
      <c r="A224" s="12">
        <v>2007</v>
      </c>
      <c r="B224" s="12" t="s">
        <v>288</v>
      </c>
      <c r="C224" s="12">
        <v>3590055</v>
      </c>
      <c r="D224" s="12">
        <v>1839099</v>
      </c>
      <c r="E224" s="12">
        <v>1750956</v>
      </c>
      <c r="F224" s="12">
        <v>6.1</v>
      </c>
      <c r="G224" s="12">
        <v>-5.7</v>
      </c>
      <c r="H224" s="4"/>
      <c r="J224" s="4"/>
    </row>
    <row r="225" spans="1:10" x14ac:dyDescent="0.3">
      <c r="A225" s="12">
        <v>2007</v>
      </c>
      <c r="B225" s="19" t="s">
        <v>305</v>
      </c>
      <c r="C225" s="12">
        <v>3464634</v>
      </c>
      <c r="D225" s="12">
        <v>1775214</v>
      </c>
      <c r="E225" s="12">
        <v>1689420</v>
      </c>
      <c r="F225" s="12">
        <v>5.9</v>
      </c>
      <c r="G225" s="12">
        <v>-5.5</v>
      </c>
      <c r="H225" s="4"/>
      <c r="J225" s="4"/>
    </row>
    <row r="226" spans="1:10" x14ac:dyDescent="0.3">
      <c r="A226" s="12">
        <v>2007</v>
      </c>
      <c r="B226" s="20" t="s">
        <v>306</v>
      </c>
      <c r="C226" s="12">
        <v>3739240</v>
      </c>
      <c r="D226" s="12">
        <v>1916306</v>
      </c>
      <c r="E226" s="12">
        <v>1822934</v>
      </c>
      <c r="F226" s="12">
        <v>6.3</v>
      </c>
      <c r="G226" s="12">
        <v>-5.9</v>
      </c>
      <c r="H226" s="4"/>
      <c r="J226" s="4"/>
    </row>
    <row r="227" spans="1:10" x14ac:dyDescent="0.3">
      <c r="A227" s="12">
        <v>2007</v>
      </c>
      <c r="B227" s="12" t="s">
        <v>289</v>
      </c>
      <c r="C227" s="12">
        <v>4106306</v>
      </c>
      <c r="D227" s="12">
        <v>2104571</v>
      </c>
      <c r="E227" s="12">
        <v>2001735</v>
      </c>
      <c r="F227" s="12">
        <v>6.9</v>
      </c>
      <c r="G227" s="12">
        <v>-6.5</v>
      </c>
      <c r="H227" s="4"/>
      <c r="J227" s="4"/>
    </row>
    <row r="228" spans="1:10" x14ac:dyDescent="0.3">
      <c r="A228" s="12">
        <v>2007</v>
      </c>
      <c r="B228" s="12" t="s">
        <v>290</v>
      </c>
      <c r="C228" s="12">
        <v>4132264</v>
      </c>
      <c r="D228" s="12">
        <v>2117773</v>
      </c>
      <c r="E228" s="12">
        <v>2014491</v>
      </c>
      <c r="F228" s="12">
        <v>7</v>
      </c>
      <c r="G228" s="12">
        <v>-6.5</v>
      </c>
      <c r="H228" s="4"/>
      <c r="J228" s="4"/>
    </row>
    <row r="229" spans="1:10" x14ac:dyDescent="0.3">
      <c r="A229" s="12">
        <v>2007</v>
      </c>
      <c r="B229" s="12" t="s">
        <v>291</v>
      </c>
      <c r="C229" s="12">
        <v>3974389</v>
      </c>
      <c r="D229" s="12">
        <v>2033745</v>
      </c>
      <c r="E229" s="12">
        <v>1940644</v>
      </c>
      <c r="F229" s="12">
        <v>6.7</v>
      </c>
      <c r="G229" s="12">
        <v>-6.3</v>
      </c>
      <c r="H229" s="4"/>
      <c r="J229" s="4"/>
    </row>
    <row r="230" spans="1:10" x14ac:dyDescent="0.3">
      <c r="A230" s="12">
        <v>2007</v>
      </c>
      <c r="B230" s="12" t="s">
        <v>292</v>
      </c>
      <c r="C230" s="12">
        <v>3842543</v>
      </c>
      <c r="D230" s="12">
        <v>1968139</v>
      </c>
      <c r="E230" s="12">
        <v>1874404</v>
      </c>
      <c r="F230" s="12">
        <v>6.5</v>
      </c>
      <c r="G230" s="12">
        <v>-6.1</v>
      </c>
      <c r="H230" s="4"/>
      <c r="J230" s="4"/>
    </row>
    <row r="231" spans="1:10" x14ac:dyDescent="0.3">
      <c r="A231" s="12">
        <v>2007</v>
      </c>
      <c r="B231" s="12" t="s">
        <v>293</v>
      </c>
      <c r="C231" s="12">
        <v>4533971</v>
      </c>
      <c r="D231" s="12">
        <v>2309253</v>
      </c>
      <c r="E231" s="12">
        <v>2224718</v>
      </c>
      <c r="F231" s="12">
        <v>7.6</v>
      </c>
      <c r="G231" s="12">
        <v>-7.2</v>
      </c>
      <c r="H231" s="4"/>
      <c r="J231" s="4"/>
    </row>
    <row r="232" spans="1:10" x14ac:dyDescent="0.3">
      <c r="A232" s="12">
        <v>2007</v>
      </c>
      <c r="B232" s="12" t="s">
        <v>294</v>
      </c>
      <c r="C232" s="12">
        <v>4813621</v>
      </c>
      <c r="D232" s="12">
        <v>2412194</v>
      </c>
      <c r="E232" s="12">
        <v>2401427</v>
      </c>
      <c r="F232" s="12">
        <v>8</v>
      </c>
      <c r="G232" s="12">
        <v>-7.8</v>
      </c>
      <c r="H232" s="4"/>
      <c r="J232" s="4"/>
    </row>
    <row r="233" spans="1:10" x14ac:dyDescent="0.3">
      <c r="A233" s="12">
        <v>2007</v>
      </c>
      <c r="B233" s="12" t="s">
        <v>295</v>
      </c>
      <c r="C233" s="12">
        <v>4387827</v>
      </c>
      <c r="D233" s="12">
        <v>2203192</v>
      </c>
      <c r="E233" s="12">
        <v>2184635</v>
      </c>
      <c r="F233" s="12">
        <v>7.3</v>
      </c>
      <c r="G233" s="12">
        <v>-7.1</v>
      </c>
      <c r="H233" s="4"/>
      <c r="J233" s="4"/>
    </row>
    <row r="234" spans="1:10" x14ac:dyDescent="0.3">
      <c r="A234" s="12">
        <v>2007</v>
      </c>
      <c r="B234" s="12" t="s">
        <v>296</v>
      </c>
      <c r="C234" s="12">
        <v>3757786</v>
      </c>
      <c r="D234" s="12">
        <v>1876465</v>
      </c>
      <c r="E234" s="12">
        <v>1881321</v>
      </c>
      <c r="F234" s="12">
        <v>6.2</v>
      </c>
      <c r="G234" s="12">
        <v>-6.1</v>
      </c>
      <c r="H234" s="4"/>
      <c r="J234" s="4"/>
    </row>
    <row r="235" spans="1:10" x14ac:dyDescent="0.3">
      <c r="A235" s="12">
        <v>2007</v>
      </c>
      <c r="B235" s="12" t="s">
        <v>297</v>
      </c>
      <c r="C235" s="12">
        <v>3751308</v>
      </c>
      <c r="D235" s="12">
        <v>1851582</v>
      </c>
      <c r="E235" s="12">
        <v>1899726</v>
      </c>
      <c r="F235" s="12">
        <v>6.1</v>
      </c>
      <c r="G235" s="12">
        <v>-6.1</v>
      </c>
      <c r="H235" s="4"/>
      <c r="J235" s="4"/>
    </row>
    <row r="236" spans="1:10" x14ac:dyDescent="0.3">
      <c r="A236" s="12">
        <v>2007</v>
      </c>
      <c r="B236" s="12" t="s">
        <v>298</v>
      </c>
      <c r="C236" s="12">
        <v>3478563</v>
      </c>
      <c r="D236" s="12">
        <v>1701237</v>
      </c>
      <c r="E236" s="12">
        <v>1777326</v>
      </c>
      <c r="F236" s="12">
        <v>5.6</v>
      </c>
      <c r="G236" s="12">
        <v>-5.7</v>
      </c>
      <c r="H236" s="4"/>
      <c r="J236" s="4"/>
    </row>
    <row r="237" spans="1:10" x14ac:dyDescent="0.3">
      <c r="A237" s="12">
        <v>2007</v>
      </c>
      <c r="B237" s="12" t="s">
        <v>299</v>
      </c>
      <c r="C237" s="12">
        <v>2664456</v>
      </c>
      <c r="D237" s="12">
        <v>1280949</v>
      </c>
      <c r="E237" s="12">
        <v>1383507</v>
      </c>
      <c r="F237" s="12">
        <v>4.2</v>
      </c>
      <c r="G237" s="12">
        <v>-4.5</v>
      </c>
      <c r="H237" s="4"/>
      <c r="J237" s="4"/>
    </row>
    <row r="238" spans="1:10" x14ac:dyDescent="0.3">
      <c r="A238" s="12">
        <v>2007</v>
      </c>
      <c r="B238" s="12" t="s">
        <v>300</v>
      </c>
      <c r="C238" s="12">
        <v>2314811</v>
      </c>
      <c r="D238" s="12">
        <v>1083004</v>
      </c>
      <c r="E238" s="12">
        <v>1231807</v>
      </c>
      <c r="F238" s="12">
        <v>3.6</v>
      </c>
      <c r="G238" s="12">
        <v>-4</v>
      </c>
      <c r="H238" s="4"/>
      <c r="J238" s="4"/>
    </row>
    <row r="239" spans="1:10" x14ac:dyDescent="0.3">
      <c r="A239" s="12">
        <v>2007</v>
      </c>
      <c r="B239" s="12" t="s">
        <v>301</v>
      </c>
      <c r="C239" s="12">
        <v>1940722</v>
      </c>
      <c r="D239" s="12">
        <v>848968</v>
      </c>
      <c r="E239" s="12">
        <v>1091754</v>
      </c>
      <c r="F239" s="12">
        <v>2.8</v>
      </c>
      <c r="G239" s="12">
        <v>-3.5</v>
      </c>
      <c r="H239" s="4"/>
      <c r="J239" s="4"/>
    </row>
    <row r="240" spans="1:10" x14ac:dyDescent="0.3">
      <c r="A240" s="12">
        <v>2007</v>
      </c>
      <c r="B240" s="12" t="s">
        <v>302</v>
      </c>
      <c r="C240" s="12">
        <v>1437901</v>
      </c>
      <c r="D240" s="12">
        <v>569494</v>
      </c>
      <c r="E240" s="12">
        <v>868407</v>
      </c>
      <c r="F240" s="12">
        <v>1.9</v>
      </c>
      <c r="G240" s="12">
        <v>-2.8</v>
      </c>
      <c r="H240" s="4"/>
      <c r="J240" s="4"/>
    </row>
    <row r="241" spans="1:10" x14ac:dyDescent="0.3">
      <c r="A241" s="12">
        <v>2007</v>
      </c>
      <c r="B241" s="12" t="s">
        <v>303</v>
      </c>
      <c r="C241" s="12">
        <v>855772</v>
      </c>
      <c r="D241" s="12">
        <v>289574</v>
      </c>
      <c r="E241" s="12">
        <v>566198</v>
      </c>
      <c r="F241" s="12">
        <v>1</v>
      </c>
      <c r="G241" s="12">
        <v>-1.8</v>
      </c>
      <c r="H241" s="4"/>
      <c r="J241" s="4"/>
    </row>
    <row r="242" spans="1:10" x14ac:dyDescent="0.3">
      <c r="A242" s="12">
        <v>2007</v>
      </c>
      <c r="B242" s="12" t="s">
        <v>304</v>
      </c>
      <c r="C242" s="12">
        <v>344315</v>
      </c>
      <c r="D242" s="12">
        <v>94663</v>
      </c>
      <c r="E242" s="12">
        <v>249652</v>
      </c>
      <c r="F242" s="12">
        <v>0.3</v>
      </c>
      <c r="G242" s="12">
        <v>-0.8</v>
      </c>
      <c r="H242" s="4"/>
      <c r="J242" s="4"/>
    </row>
    <row r="243" spans="1:10" x14ac:dyDescent="0.3">
      <c r="A243" s="12">
        <v>2007</v>
      </c>
      <c r="B243" s="12" t="s">
        <v>307</v>
      </c>
      <c r="C243" s="12">
        <v>118776</v>
      </c>
      <c r="D243" s="12">
        <v>22323</v>
      </c>
      <c r="E243" s="12">
        <v>79573</v>
      </c>
      <c r="F243" s="12">
        <v>0.1</v>
      </c>
      <c r="G243" s="12">
        <v>-0.3</v>
      </c>
      <c r="H243" s="4"/>
      <c r="J243" s="4"/>
    </row>
    <row r="244" spans="1:10" x14ac:dyDescent="0.3">
      <c r="A244" s="12">
        <v>2008</v>
      </c>
      <c r="B244" s="12" t="s">
        <v>288</v>
      </c>
      <c r="C244" s="12">
        <v>3678833</v>
      </c>
      <c r="D244" s="12">
        <v>1884854</v>
      </c>
      <c r="E244" s="12">
        <v>1793979</v>
      </c>
      <c r="F244" s="12">
        <v>6.2</v>
      </c>
      <c r="G244" s="12">
        <v>-5.8</v>
      </c>
      <c r="H244" s="4"/>
      <c r="J244" s="4"/>
    </row>
    <row r="245" spans="1:10" x14ac:dyDescent="0.3">
      <c r="A245" s="12">
        <v>2008</v>
      </c>
      <c r="B245" s="19" t="s">
        <v>305</v>
      </c>
      <c r="C245" s="12">
        <v>3423090</v>
      </c>
      <c r="D245" s="12">
        <v>1754997</v>
      </c>
      <c r="E245" s="12">
        <v>1668093</v>
      </c>
      <c r="F245" s="12">
        <v>5.7</v>
      </c>
      <c r="G245" s="12">
        <v>-5.4</v>
      </c>
      <c r="H245" s="4"/>
      <c r="J245" s="4"/>
    </row>
    <row r="246" spans="1:10" x14ac:dyDescent="0.3">
      <c r="A246" s="12">
        <v>2008</v>
      </c>
      <c r="B246" s="20" t="s">
        <v>306</v>
      </c>
      <c r="C246" s="12">
        <v>3692128</v>
      </c>
      <c r="D246" s="12">
        <v>1891966</v>
      </c>
      <c r="E246" s="12">
        <v>1800162</v>
      </c>
      <c r="F246" s="12">
        <v>6.2</v>
      </c>
      <c r="G246" s="12">
        <v>-5.8</v>
      </c>
      <c r="H246" s="4"/>
      <c r="J246" s="4"/>
    </row>
    <row r="247" spans="1:10" x14ac:dyDescent="0.3">
      <c r="A247" s="12">
        <v>2008</v>
      </c>
      <c r="B247" s="12" t="s">
        <v>289</v>
      </c>
      <c r="C247" s="12">
        <v>4087461</v>
      </c>
      <c r="D247" s="12">
        <v>2090797</v>
      </c>
      <c r="E247" s="12">
        <v>1996664</v>
      </c>
      <c r="F247" s="12">
        <v>6.8</v>
      </c>
      <c r="G247" s="12">
        <v>-6.4</v>
      </c>
      <c r="H247" s="4"/>
      <c r="J247" s="4"/>
    </row>
    <row r="248" spans="1:10" x14ac:dyDescent="0.3">
      <c r="A248" s="12">
        <v>2008</v>
      </c>
      <c r="B248" s="12" t="s">
        <v>290</v>
      </c>
      <c r="C248" s="12">
        <v>4221754</v>
      </c>
      <c r="D248" s="12">
        <v>2158504</v>
      </c>
      <c r="E248" s="12">
        <v>2063250</v>
      </c>
      <c r="F248" s="12">
        <v>7.1</v>
      </c>
      <c r="G248" s="12">
        <v>-6.6</v>
      </c>
      <c r="H248" s="4"/>
      <c r="J248" s="4"/>
    </row>
    <row r="249" spans="1:10" x14ac:dyDescent="0.3">
      <c r="A249" s="12">
        <v>2008</v>
      </c>
      <c r="B249" s="12" t="s">
        <v>291</v>
      </c>
      <c r="C249" s="12">
        <v>4077447</v>
      </c>
      <c r="D249" s="12">
        <v>2090206</v>
      </c>
      <c r="E249" s="12">
        <v>1987241</v>
      </c>
      <c r="F249" s="12">
        <v>6.8</v>
      </c>
      <c r="G249" s="12">
        <v>-6.4</v>
      </c>
      <c r="H249" s="4"/>
      <c r="J249" s="4"/>
    </row>
    <row r="250" spans="1:10" x14ac:dyDescent="0.3">
      <c r="A250" s="12">
        <v>2008</v>
      </c>
      <c r="B250" s="12" t="s">
        <v>292</v>
      </c>
      <c r="C250" s="12">
        <v>3767673</v>
      </c>
      <c r="D250" s="12">
        <v>1933179</v>
      </c>
      <c r="E250" s="12">
        <v>1834494</v>
      </c>
      <c r="F250" s="12">
        <v>6.3</v>
      </c>
      <c r="G250" s="12">
        <v>-5.9</v>
      </c>
      <c r="H250" s="4"/>
      <c r="J250" s="4"/>
    </row>
    <row r="251" spans="1:10" x14ac:dyDescent="0.3">
      <c r="A251" s="12">
        <v>2008</v>
      </c>
      <c r="B251" s="12" t="s">
        <v>293</v>
      </c>
      <c r="C251" s="12">
        <v>4430207</v>
      </c>
      <c r="D251" s="12">
        <v>2263949</v>
      </c>
      <c r="E251" s="12">
        <v>2166258</v>
      </c>
      <c r="F251" s="12">
        <v>7.4</v>
      </c>
      <c r="G251" s="12">
        <v>-7</v>
      </c>
      <c r="H251" s="4"/>
      <c r="J251" s="4"/>
    </row>
    <row r="252" spans="1:10" x14ac:dyDescent="0.3">
      <c r="A252" s="12">
        <v>2008</v>
      </c>
      <c r="B252" s="12" t="s">
        <v>294</v>
      </c>
      <c r="C252" s="12">
        <v>4810605</v>
      </c>
      <c r="D252" s="12">
        <v>2424674</v>
      </c>
      <c r="E252" s="12">
        <v>2385931</v>
      </c>
      <c r="F252" s="12">
        <v>7.9</v>
      </c>
      <c r="G252" s="12">
        <v>-7.7</v>
      </c>
      <c r="H252" s="4"/>
      <c r="J252" s="4"/>
    </row>
    <row r="253" spans="1:10" x14ac:dyDescent="0.3">
      <c r="A253" s="12">
        <v>2008</v>
      </c>
      <c r="B253" s="12" t="s">
        <v>295</v>
      </c>
      <c r="C253" s="12">
        <v>4495605</v>
      </c>
      <c r="D253" s="12">
        <v>2247861</v>
      </c>
      <c r="E253" s="12">
        <v>2247744</v>
      </c>
      <c r="F253" s="12">
        <v>7.4</v>
      </c>
      <c r="G253" s="12">
        <v>-7.2</v>
      </c>
      <c r="H253" s="4"/>
      <c r="J253" s="4"/>
    </row>
    <row r="254" spans="1:10" x14ac:dyDescent="0.3">
      <c r="A254" s="12">
        <v>2008</v>
      </c>
      <c r="B254" s="12" t="s">
        <v>296</v>
      </c>
      <c r="C254" s="12">
        <v>3855014</v>
      </c>
      <c r="D254" s="12">
        <v>1929882</v>
      </c>
      <c r="E254" s="12">
        <v>1925132</v>
      </c>
      <c r="F254" s="12">
        <v>6.3</v>
      </c>
      <c r="G254" s="12">
        <v>-6.2</v>
      </c>
      <c r="H254" s="4"/>
      <c r="J254" s="4"/>
    </row>
    <row r="255" spans="1:10" x14ac:dyDescent="0.3">
      <c r="A255" s="12">
        <v>2008</v>
      </c>
      <c r="B255" s="12" t="s">
        <v>297</v>
      </c>
      <c r="C255" s="12">
        <v>3638336</v>
      </c>
      <c r="D255" s="12">
        <v>1796546</v>
      </c>
      <c r="E255" s="12">
        <v>1841790</v>
      </c>
      <c r="F255" s="12">
        <v>5.9</v>
      </c>
      <c r="G255" s="12">
        <v>-5.9</v>
      </c>
      <c r="H255" s="4"/>
      <c r="J255" s="4"/>
    </row>
    <row r="256" spans="1:10" x14ac:dyDescent="0.3">
      <c r="A256" s="12">
        <v>2008</v>
      </c>
      <c r="B256" s="12" t="s">
        <v>298</v>
      </c>
      <c r="C256" s="12">
        <v>3642480</v>
      </c>
      <c r="D256" s="12">
        <v>1781776</v>
      </c>
      <c r="E256" s="12">
        <v>1860704</v>
      </c>
      <c r="F256" s="12">
        <v>5.8</v>
      </c>
      <c r="G256" s="12">
        <v>-6</v>
      </c>
      <c r="H256" s="4"/>
      <c r="J256" s="4"/>
    </row>
    <row r="257" spans="1:10" x14ac:dyDescent="0.3">
      <c r="A257" s="12">
        <v>2008</v>
      </c>
      <c r="B257" s="12" t="s">
        <v>299</v>
      </c>
      <c r="C257" s="12">
        <v>2725773</v>
      </c>
      <c r="D257" s="12">
        <v>1310596</v>
      </c>
      <c r="E257" s="12">
        <v>1415177</v>
      </c>
      <c r="F257" s="12">
        <v>4.3</v>
      </c>
      <c r="G257" s="12">
        <v>-4.5</v>
      </c>
      <c r="H257" s="4"/>
      <c r="J257" s="4"/>
    </row>
    <row r="258" spans="1:10" x14ac:dyDescent="0.3">
      <c r="A258" s="12">
        <v>2008</v>
      </c>
      <c r="B258" s="12" t="s">
        <v>300</v>
      </c>
      <c r="C258" s="12">
        <v>2353393</v>
      </c>
      <c r="D258" s="12">
        <v>1103415</v>
      </c>
      <c r="E258" s="12">
        <v>1249978</v>
      </c>
      <c r="F258" s="12">
        <v>3.6</v>
      </c>
      <c r="G258" s="12">
        <v>-4</v>
      </c>
      <c r="H258" s="4"/>
      <c r="J258" s="4"/>
    </row>
    <row r="259" spans="1:10" x14ac:dyDescent="0.3">
      <c r="A259" s="12">
        <v>2008</v>
      </c>
      <c r="B259" s="12" t="s">
        <v>301</v>
      </c>
      <c r="C259" s="12">
        <v>1945331</v>
      </c>
      <c r="D259" s="12">
        <v>856316</v>
      </c>
      <c r="E259" s="12">
        <v>1089015</v>
      </c>
      <c r="F259" s="12">
        <v>2.8</v>
      </c>
      <c r="G259" s="12">
        <v>-3.5</v>
      </c>
      <c r="H259" s="4"/>
      <c r="J259" s="4"/>
    </row>
    <row r="260" spans="1:10" x14ac:dyDescent="0.3">
      <c r="A260" s="12">
        <v>2008</v>
      </c>
      <c r="B260" s="12" t="s">
        <v>302</v>
      </c>
      <c r="C260" s="12">
        <v>1440419</v>
      </c>
      <c r="D260" s="12">
        <v>576674</v>
      </c>
      <c r="E260" s="12">
        <v>863745</v>
      </c>
      <c r="F260" s="12">
        <v>1.9</v>
      </c>
      <c r="G260" s="12">
        <v>-2.8</v>
      </c>
      <c r="H260" s="4"/>
      <c r="J260" s="4"/>
    </row>
    <row r="261" spans="1:10" x14ac:dyDescent="0.3">
      <c r="A261" s="12">
        <v>2008</v>
      </c>
      <c r="B261" s="12" t="s">
        <v>303</v>
      </c>
      <c r="C261" s="12">
        <v>898975</v>
      </c>
      <c r="D261" s="12">
        <v>308224</v>
      </c>
      <c r="E261" s="12">
        <v>590751</v>
      </c>
      <c r="F261" s="12">
        <v>1</v>
      </c>
      <c r="G261" s="12">
        <v>-1.9</v>
      </c>
      <c r="H261" s="4"/>
      <c r="J261" s="4"/>
    </row>
    <row r="262" spans="1:10" x14ac:dyDescent="0.3">
      <c r="A262" s="12">
        <v>2008</v>
      </c>
      <c r="B262" s="12" t="s">
        <v>304</v>
      </c>
      <c r="C262" s="12">
        <v>333598</v>
      </c>
      <c r="D262" s="12">
        <v>93495</v>
      </c>
      <c r="E262" s="12">
        <v>240103</v>
      </c>
      <c r="F262" s="12">
        <v>0.3</v>
      </c>
      <c r="G262" s="12">
        <v>-0.8</v>
      </c>
      <c r="H262" s="4"/>
      <c r="J262" s="4"/>
    </row>
    <row r="263" spans="1:10" x14ac:dyDescent="0.3">
      <c r="A263" s="12">
        <v>2008</v>
      </c>
      <c r="B263" s="12" t="s">
        <v>307</v>
      </c>
      <c r="C263" s="12">
        <v>124478</v>
      </c>
      <c r="D263" s="12">
        <v>24103</v>
      </c>
      <c r="E263" s="12">
        <v>82244</v>
      </c>
      <c r="F263" s="12">
        <v>0.1</v>
      </c>
      <c r="G263" s="12">
        <v>-0.3</v>
      </c>
      <c r="H263" s="4"/>
      <c r="J263" s="4"/>
    </row>
    <row r="264" spans="1:10" x14ac:dyDescent="0.3">
      <c r="A264" s="12">
        <v>2009</v>
      </c>
      <c r="B264" s="12" t="s">
        <v>288</v>
      </c>
      <c r="C264" s="12">
        <v>3742934</v>
      </c>
      <c r="D264" s="12">
        <v>1917323</v>
      </c>
      <c r="E264" s="12">
        <v>1825611</v>
      </c>
      <c r="F264" s="12">
        <v>6.2</v>
      </c>
      <c r="G264" s="12">
        <v>-5.8</v>
      </c>
      <c r="H264" s="4"/>
      <c r="J264" s="4"/>
    </row>
    <row r="265" spans="1:10" x14ac:dyDescent="0.3">
      <c r="A265" s="12">
        <v>2009</v>
      </c>
      <c r="B265" s="19" t="s">
        <v>305</v>
      </c>
      <c r="C265" s="12">
        <v>3419386</v>
      </c>
      <c r="D265" s="12">
        <v>1754527</v>
      </c>
      <c r="E265" s="12">
        <v>1664859</v>
      </c>
      <c r="F265" s="12">
        <v>5.7</v>
      </c>
      <c r="G265" s="12">
        <v>-5.3</v>
      </c>
      <c r="H265" s="4"/>
      <c r="J265" s="4"/>
    </row>
    <row r="266" spans="1:10" x14ac:dyDescent="0.3">
      <c r="A266" s="12">
        <v>2009</v>
      </c>
      <c r="B266" s="20" t="s">
        <v>306</v>
      </c>
      <c r="C266" s="12">
        <v>3646408</v>
      </c>
      <c r="D266" s="12">
        <v>1868275</v>
      </c>
      <c r="E266" s="12">
        <v>1778133</v>
      </c>
      <c r="F266" s="12">
        <v>6.1</v>
      </c>
      <c r="G266" s="12">
        <v>-5.7</v>
      </c>
      <c r="H266" s="4"/>
      <c r="J266" s="4"/>
    </row>
    <row r="267" spans="1:10" x14ac:dyDescent="0.3">
      <c r="A267" s="12">
        <v>2009</v>
      </c>
      <c r="B267" s="12" t="s">
        <v>289</v>
      </c>
      <c r="C267" s="12">
        <v>4050146</v>
      </c>
      <c r="D267" s="12">
        <v>2071043</v>
      </c>
      <c r="E267" s="12">
        <v>1979103</v>
      </c>
      <c r="F267" s="12">
        <v>6.7</v>
      </c>
      <c r="G267" s="12">
        <v>-6.3</v>
      </c>
      <c r="H267" s="4"/>
      <c r="J267" s="4"/>
    </row>
    <row r="268" spans="1:10" x14ac:dyDescent="0.3">
      <c r="A268" s="12">
        <v>2009</v>
      </c>
      <c r="B268" s="12" t="s">
        <v>290</v>
      </c>
      <c r="C268" s="12">
        <v>4282831</v>
      </c>
      <c r="D268" s="12">
        <v>2185709</v>
      </c>
      <c r="E268" s="12">
        <v>2097122</v>
      </c>
      <c r="F268" s="12">
        <v>7.1</v>
      </c>
      <c r="G268" s="12">
        <v>-6.7</v>
      </c>
      <c r="H268" s="4"/>
      <c r="J268" s="4"/>
    </row>
    <row r="269" spans="1:10" x14ac:dyDescent="0.3">
      <c r="A269" s="12">
        <v>2009</v>
      </c>
      <c r="B269" s="12" t="s">
        <v>291</v>
      </c>
      <c r="C269" s="12">
        <v>4136919</v>
      </c>
      <c r="D269" s="12">
        <v>2119906</v>
      </c>
      <c r="E269" s="12">
        <v>2017013</v>
      </c>
      <c r="F269" s="12">
        <v>6.9</v>
      </c>
      <c r="G269" s="12">
        <v>-6.5</v>
      </c>
      <c r="H269" s="4"/>
      <c r="J269" s="4"/>
    </row>
    <row r="270" spans="1:10" x14ac:dyDescent="0.3">
      <c r="A270" s="12">
        <v>2009</v>
      </c>
      <c r="B270" s="12" t="s">
        <v>292</v>
      </c>
      <c r="C270" s="12">
        <v>3769179</v>
      </c>
      <c r="D270" s="12">
        <v>1935352</v>
      </c>
      <c r="E270" s="12">
        <v>1833827</v>
      </c>
      <c r="F270" s="12">
        <v>6.3</v>
      </c>
      <c r="G270" s="12">
        <v>-5.9</v>
      </c>
      <c r="H270" s="4"/>
      <c r="J270" s="4"/>
    </row>
    <row r="271" spans="1:10" x14ac:dyDescent="0.3">
      <c r="A271" s="12">
        <v>2009</v>
      </c>
      <c r="B271" s="12" t="s">
        <v>293</v>
      </c>
      <c r="C271" s="12">
        <v>4300776</v>
      </c>
      <c r="D271" s="12">
        <v>2204337</v>
      </c>
      <c r="E271" s="12">
        <v>2096439</v>
      </c>
      <c r="F271" s="12">
        <v>7.2</v>
      </c>
      <c r="G271" s="12">
        <v>-6.7</v>
      </c>
      <c r="H271" s="4"/>
      <c r="J271" s="4"/>
    </row>
    <row r="272" spans="1:10" x14ac:dyDescent="0.3">
      <c r="A272" s="12">
        <v>2009</v>
      </c>
      <c r="B272" s="12" t="s">
        <v>294</v>
      </c>
      <c r="C272" s="12">
        <v>4780649</v>
      </c>
      <c r="D272" s="12">
        <v>2421842</v>
      </c>
      <c r="E272" s="12">
        <v>2358807</v>
      </c>
      <c r="F272" s="12">
        <v>7.9</v>
      </c>
      <c r="G272" s="12">
        <v>-7.5</v>
      </c>
      <c r="H272" s="4"/>
      <c r="J272" s="4"/>
    </row>
    <row r="273" spans="1:10" x14ac:dyDescent="0.3">
      <c r="A273" s="12">
        <v>2009</v>
      </c>
      <c r="B273" s="12" t="s">
        <v>295</v>
      </c>
      <c r="C273" s="12">
        <v>4608081</v>
      </c>
      <c r="D273" s="12">
        <v>2297988</v>
      </c>
      <c r="E273" s="12">
        <v>2310093</v>
      </c>
      <c r="F273" s="12">
        <v>7.5</v>
      </c>
      <c r="G273" s="12">
        <v>-7.4</v>
      </c>
      <c r="H273" s="4"/>
      <c r="J273" s="4"/>
    </row>
    <row r="274" spans="1:10" x14ac:dyDescent="0.3">
      <c r="A274" s="12">
        <v>2009</v>
      </c>
      <c r="B274" s="12" t="s">
        <v>296</v>
      </c>
      <c r="C274" s="12">
        <v>3954418</v>
      </c>
      <c r="D274" s="12">
        <v>1983829</v>
      </c>
      <c r="E274" s="12">
        <v>1970589</v>
      </c>
      <c r="F274" s="12">
        <v>6.5</v>
      </c>
      <c r="G274" s="12">
        <v>-6.3</v>
      </c>
      <c r="H274" s="4"/>
      <c r="J274" s="4"/>
    </row>
    <row r="275" spans="1:10" x14ac:dyDescent="0.3">
      <c r="A275" s="12">
        <v>2009</v>
      </c>
      <c r="B275" s="12" t="s">
        <v>297</v>
      </c>
      <c r="C275" s="12">
        <v>3594576</v>
      </c>
      <c r="D275" s="12">
        <v>1775826</v>
      </c>
      <c r="E275" s="12">
        <v>1818750</v>
      </c>
      <c r="F275" s="12">
        <v>5.8</v>
      </c>
      <c r="G275" s="12">
        <v>-5.8</v>
      </c>
      <c r="H275" s="4"/>
      <c r="J275" s="4"/>
    </row>
    <row r="276" spans="1:10" x14ac:dyDescent="0.3">
      <c r="A276" s="12">
        <v>2009</v>
      </c>
      <c r="B276" s="12" t="s">
        <v>298</v>
      </c>
      <c r="C276" s="12">
        <v>3723753</v>
      </c>
      <c r="D276" s="12">
        <v>1821909</v>
      </c>
      <c r="E276" s="12">
        <v>1901844</v>
      </c>
      <c r="F276" s="12">
        <v>5.9</v>
      </c>
      <c r="G276" s="12">
        <v>-6.1</v>
      </c>
      <c r="H276" s="4"/>
      <c r="J276" s="4"/>
    </row>
    <row r="277" spans="1:10" x14ac:dyDescent="0.3">
      <c r="A277" s="12">
        <v>2009</v>
      </c>
      <c r="B277" s="12" t="s">
        <v>299</v>
      </c>
      <c r="C277" s="12">
        <v>2806209</v>
      </c>
      <c r="D277" s="12">
        <v>1350583</v>
      </c>
      <c r="E277" s="12">
        <v>1455626</v>
      </c>
      <c r="F277" s="12">
        <v>4.4000000000000004</v>
      </c>
      <c r="G277" s="12">
        <v>-4.7</v>
      </c>
      <c r="H277" s="4"/>
      <c r="J277" s="4"/>
    </row>
    <row r="278" spans="1:10" x14ac:dyDescent="0.3">
      <c r="A278" s="12">
        <v>2009</v>
      </c>
      <c r="B278" s="12" t="s">
        <v>300</v>
      </c>
      <c r="C278" s="12">
        <v>2396125</v>
      </c>
      <c r="D278" s="12">
        <v>1124925</v>
      </c>
      <c r="E278" s="12">
        <v>1271200</v>
      </c>
      <c r="F278" s="12">
        <v>3.7</v>
      </c>
      <c r="G278" s="12">
        <v>-4.0999999999999996</v>
      </c>
      <c r="H278" s="4"/>
      <c r="J278" s="4"/>
    </row>
    <row r="279" spans="1:10" x14ac:dyDescent="0.3">
      <c r="A279" s="12">
        <v>2009</v>
      </c>
      <c r="B279" s="12" t="s">
        <v>301</v>
      </c>
      <c r="C279" s="12">
        <v>1941205</v>
      </c>
      <c r="D279" s="12">
        <v>860521</v>
      </c>
      <c r="E279" s="12">
        <v>1080684</v>
      </c>
      <c r="F279" s="12">
        <v>2.8</v>
      </c>
      <c r="G279" s="12">
        <v>-3.5</v>
      </c>
      <c r="H279" s="4"/>
      <c r="J279" s="4"/>
    </row>
    <row r="280" spans="1:10" x14ac:dyDescent="0.3">
      <c r="A280" s="12">
        <v>2009</v>
      </c>
      <c r="B280" s="12" t="s">
        <v>302</v>
      </c>
      <c r="C280" s="12">
        <v>1449824</v>
      </c>
      <c r="D280" s="12">
        <v>585817</v>
      </c>
      <c r="E280" s="12">
        <v>864007</v>
      </c>
      <c r="F280" s="12">
        <v>1.9</v>
      </c>
      <c r="G280" s="12">
        <v>-2.8</v>
      </c>
      <c r="H280" s="4"/>
      <c r="J280" s="4"/>
    </row>
    <row r="281" spans="1:10" x14ac:dyDescent="0.3">
      <c r="A281" s="12">
        <v>2009</v>
      </c>
      <c r="B281" s="12" t="s">
        <v>303</v>
      </c>
      <c r="C281" s="12">
        <v>927409</v>
      </c>
      <c r="D281" s="12">
        <v>322508</v>
      </c>
      <c r="E281" s="12">
        <v>604901</v>
      </c>
      <c r="F281" s="12">
        <v>1</v>
      </c>
      <c r="G281" s="12">
        <v>-1.9</v>
      </c>
      <c r="H281" s="4"/>
      <c r="J281" s="4"/>
    </row>
    <row r="282" spans="1:10" x14ac:dyDescent="0.3">
      <c r="A282" s="12">
        <v>2009</v>
      </c>
      <c r="B282" s="12" t="s">
        <v>304</v>
      </c>
      <c r="C282" s="12">
        <v>335204</v>
      </c>
      <c r="D282" s="12">
        <v>95949</v>
      </c>
      <c r="E282" s="12">
        <v>239255</v>
      </c>
      <c r="F282" s="12">
        <v>0.3</v>
      </c>
      <c r="G282" s="12">
        <v>-0.8</v>
      </c>
      <c r="H282" s="4"/>
      <c r="J282" s="4"/>
    </row>
    <row r="283" spans="1:10" x14ac:dyDescent="0.3">
      <c r="A283" s="12">
        <v>2009</v>
      </c>
      <c r="B283" s="12" t="s">
        <v>307</v>
      </c>
      <c r="C283" s="12">
        <v>130816</v>
      </c>
      <c r="D283" s="12">
        <v>25952</v>
      </c>
      <c r="E283" s="12">
        <v>85291</v>
      </c>
      <c r="F283" s="12">
        <v>0.1</v>
      </c>
      <c r="G283" s="12">
        <v>-0.4</v>
      </c>
      <c r="H283" s="4"/>
      <c r="J283" s="4"/>
    </row>
    <row r="284" spans="1:10" x14ac:dyDescent="0.3">
      <c r="A284" s="12">
        <v>2010</v>
      </c>
      <c r="B284" s="12" t="s">
        <v>288</v>
      </c>
      <c r="C284" s="12">
        <v>3793324</v>
      </c>
      <c r="D284" s="12">
        <v>1943340</v>
      </c>
      <c r="E284" s="12">
        <v>1849984</v>
      </c>
      <c r="F284" s="12">
        <v>6.3</v>
      </c>
      <c r="G284" s="12">
        <v>-5.9</v>
      </c>
      <c r="H284" s="4"/>
      <c r="J284" s="4"/>
    </row>
    <row r="285" spans="1:10" x14ac:dyDescent="0.3">
      <c r="A285" s="12">
        <v>2010</v>
      </c>
      <c r="B285" s="19" t="s">
        <v>305</v>
      </c>
      <c r="C285" s="12">
        <v>3448501</v>
      </c>
      <c r="D285" s="12">
        <v>1768998</v>
      </c>
      <c r="E285" s="12">
        <v>1679503</v>
      </c>
      <c r="F285" s="12">
        <v>5.7</v>
      </c>
      <c r="G285" s="12">
        <v>-5.3</v>
      </c>
      <c r="H285" s="4"/>
      <c r="J285" s="4"/>
    </row>
    <row r="286" spans="1:10" x14ac:dyDescent="0.3">
      <c r="A286" s="12">
        <v>2010</v>
      </c>
      <c r="B286" s="20" t="s">
        <v>306</v>
      </c>
      <c r="C286" s="12">
        <v>3596295</v>
      </c>
      <c r="D286" s="12">
        <v>1842751</v>
      </c>
      <c r="E286" s="12">
        <v>1753544</v>
      </c>
      <c r="F286" s="12">
        <v>6</v>
      </c>
      <c r="G286" s="12">
        <v>-5.6</v>
      </c>
      <c r="H286" s="4"/>
      <c r="J286" s="4"/>
    </row>
    <row r="287" spans="1:10" x14ac:dyDescent="0.3">
      <c r="A287" s="12">
        <v>2010</v>
      </c>
      <c r="B287" s="12" t="s">
        <v>289</v>
      </c>
      <c r="C287" s="12">
        <v>3989674</v>
      </c>
      <c r="D287" s="12">
        <v>2039985</v>
      </c>
      <c r="E287" s="12">
        <v>1949689</v>
      </c>
      <c r="F287" s="12">
        <v>6.6</v>
      </c>
      <c r="G287" s="12">
        <v>-6.2</v>
      </c>
      <c r="H287" s="4"/>
      <c r="J287" s="4"/>
    </row>
    <row r="288" spans="1:10" x14ac:dyDescent="0.3">
      <c r="A288" s="12">
        <v>2010</v>
      </c>
      <c r="B288" s="12" t="s">
        <v>290</v>
      </c>
      <c r="C288" s="12">
        <v>4327763</v>
      </c>
      <c r="D288" s="12">
        <v>2208825</v>
      </c>
      <c r="E288" s="12">
        <v>2118938</v>
      </c>
      <c r="F288" s="12">
        <v>7.1</v>
      </c>
      <c r="G288" s="12">
        <v>-6.7</v>
      </c>
      <c r="H288" s="4"/>
      <c r="J288" s="4"/>
    </row>
    <row r="289" spans="1:10" x14ac:dyDescent="0.3">
      <c r="A289" s="12">
        <v>2010</v>
      </c>
      <c r="B289" s="12" t="s">
        <v>291</v>
      </c>
      <c r="C289" s="12">
        <v>4180180</v>
      </c>
      <c r="D289" s="12">
        <v>2140080</v>
      </c>
      <c r="E289" s="12">
        <v>2040100</v>
      </c>
      <c r="F289" s="12">
        <v>6.9</v>
      </c>
      <c r="G289" s="12">
        <v>-6.5</v>
      </c>
      <c r="H289" s="4"/>
      <c r="J289" s="4"/>
    </row>
    <row r="290" spans="1:10" x14ac:dyDescent="0.3">
      <c r="A290" s="12">
        <v>2010</v>
      </c>
      <c r="B290" s="12" t="s">
        <v>292</v>
      </c>
      <c r="C290" s="12">
        <v>3830300</v>
      </c>
      <c r="D290" s="12">
        <v>1965243</v>
      </c>
      <c r="E290" s="12">
        <v>1865057</v>
      </c>
      <c r="F290" s="12">
        <v>6.4</v>
      </c>
      <c r="G290" s="12">
        <v>-5.9</v>
      </c>
      <c r="H290" s="4"/>
      <c r="J290" s="4"/>
    </row>
    <row r="291" spans="1:10" x14ac:dyDescent="0.3">
      <c r="A291" s="12">
        <v>2010</v>
      </c>
      <c r="B291" s="12" t="s">
        <v>293</v>
      </c>
      <c r="C291" s="12">
        <v>4175625</v>
      </c>
      <c r="D291" s="12">
        <v>2143012</v>
      </c>
      <c r="E291" s="12">
        <v>2032613</v>
      </c>
      <c r="F291" s="12">
        <v>6.9</v>
      </c>
      <c r="G291" s="12">
        <v>-6.5</v>
      </c>
      <c r="H291" s="4"/>
      <c r="J291" s="4"/>
    </row>
    <row r="292" spans="1:10" x14ac:dyDescent="0.3">
      <c r="A292" s="12">
        <v>2010</v>
      </c>
      <c r="B292" s="12" t="s">
        <v>294</v>
      </c>
      <c r="C292" s="12">
        <v>4728020</v>
      </c>
      <c r="D292" s="12">
        <v>2406814</v>
      </c>
      <c r="E292" s="12">
        <v>2321206</v>
      </c>
      <c r="F292" s="12">
        <v>7.8</v>
      </c>
      <c r="G292" s="12">
        <v>-7.4</v>
      </c>
      <c r="H292" s="4"/>
      <c r="J292" s="4"/>
    </row>
    <row r="293" spans="1:10" x14ac:dyDescent="0.3">
      <c r="A293" s="12">
        <v>2010</v>
      </c>
      <c r="B293" s="12" t="s">
        <v>295</v>
      </c>
      <c r="C293" s="12">
        <v>4708869</v>
      </c>
      <c r="D293" s="12">
        <v>2344827</v>
      </c>
      <c r="E293" s="12">
        <v>2364042</v>
      </c>
      <c r="F293" s="12">
        <v>7.6</v>
      </c>
      <c r="G293" s="12">
        <v>-7.5</v>
      </c>
      <c r="H293" s="4"/>
      <c r="J293" s="4"/>
    </row>
    <row r="294" spans="1:10" x14ac:dyDescent="0.3">
      <c r="A294" s="12">
        <v>2010</v>
      </c>
      <c r="B294" s="12" t="s">
        <v>296</v>
      </c>
      <c r="C294" s="12">
        <v>4073241</v>
      </c>
      <c r="D294" s="12">
        <v>2046493</v>
      </c>
      <c r="E294" s="12">
        <v>2026748</v>
      </c>
      <c r="F294" s="12">
        <v>6.6</v>
      </c>
      <c r="G294" s="12">
        <v>-6.4</v>
      </c>
      <c r="H294" s="4"/>
      <c r="J294" s="4"/>
    </row>
    <row r="295" spans="1:10" x14ac:dyDescent="0.3">
      <c r="A295" s="12">
        <v>2010</v>
      </c>
      <c r="B295" s="12" t="s">
        <v>297</v>
      </c>
      <c r="C295" s="12">
        <v>3573855</v>
      </c>
      <c r="D295" s="12">
        <v>1767867</v>
      </c>
      <c r="E295" s="12">
        <v>1805988</v>
      </c>
      <c r="F295" s="12">
        <v>5.7</v>
      </c>
      <c r="G295" s="12">
        <v>-5.7</v>
      </c>
      <c r="H295" s="4"/>
      <c r="J295" s="4"/>
    </row>
    <row r="296" spans="1:10" x14ac:dyDescent="0.3">
      <c r="A296" s="12">
        <v>2010</v>
      </c>
      <c r="B296" s="12" t="s">
        <v>298</v>
      </c>
      <c r="C296" s="12">
        <v>3765928</v>
      </c>
      <c r="D296" s="12">
        <v>1842113</v>
      </c>
      <c r="E296" s="12">
        <v>1923815</v>
      </c>
      <c r="F296" s="12">
        <v>6</v>
      </c>
      <c r="G296" s="12">
        <v>-6.1</v>
      </c>
      <c r="H296" s="4"/>
      <c r="J296" s="4"/>
    </row>
    <row r="297" spans="1:10" x14ac:dyDescent="0.3">
      <c r="A297" s="12">
        <v>2010</v>
      </c>
      <c r="B297" s="12" t="s">
        <v>299</v>
      </c>
      <c r="C297" s="12">
        <v>2901739</v>
      </c>
      <c r="D297" s="12">
        <v>1396827</v>
      </c>
      <c r="E297" s="12">
        <v>1504912</v>
      </c>
      <c r="F297" s="12">
        <v>4.5</v>
      </c>
      <c r="G297" s="12">
        <v>-4.8</v>
      </c>
      <c r="H297" s="4"/>
      <c r="J297" s="4"/>
    </row>
    <row r="298" spans="1:10" x14ac:dyDescent="0.3">
      <c r="A298" s="12">
        <v>2010</v>
      </c>
      <c r="B298" s="12" t="s">
        <v>300</v>
      </c>
      <c r="C298" s="12">
        <v>2419895</v>
      </c>
      <c r="D298" s="12">
        <v>1137504</v>
      </c>
      <c r="E298" s="12">
        <v>1282391</v>
      </c>
      <c r="F298" s="12">
        <v>3.7</v>
      </c>
      <c r="G298" s="12">
        <v>-4.0999999999999996</v>
      </c>
      <c r="H298" s="4"/>
      <c r="J298" s="4"/>
    </row>
    <row r="299" spans="1:10" x14ac:dyDescent="0.3">
      <c r="A299" s="12">
        <v>2010</v>
      </c>
      <c r="B299" s="12" t="s">
        <v>301</v>
      </c>
      <c r="C299" s="12">
        <v>1943279</v>
      </c>
      <c r="D299" s="12">
        <v>867725</v>
      </c>
      <c r="E299" s="12">
        <v>1075554</v>
      </c>
      <c r="F299" s="12">
        <v>2.8</v>
      </c>
      <c r="G299" s="12">
        <v>-3.4</v>
      </c>
      <c r="H299" s="4"/>
      <c r="J299" s="4"/>
    </row>
    <row r="300" spans="1:10" x14ac:dyDescent="0.3">
      <c r="A300" s="12">
        <v>2010</v>
      </c>
      <c r="B300" s="12" t="s">
        <v>302</v>
      </c>
      <c r="C300" s="12">
        <v>1464179</v>
      </c>
      <c r="D300" s="12">
        <v>596096</v>
      </c>
      <c r="E300" s="12">
        <v>868083</v>
      </c>
      <c r="F300" s="12">
        <v>1.9</v>
      </c>
      <c r="G300" s="12">
        <v>-2.8</v>
      </c>
      <c r="H300" s="4"/>
      <c r="J300" s="4"/>
    </row>
    <row r="301" spans="1:10" x14ac:dyDescent="0.3">
      <c r="A301" s="12">
        <v>2010</v>
      </c>
      <c r="B301" s="12" t="s">
        <v>303</v>
      </c>
      <c r="C301" s="12">
        <v>924209</v>
      </c>
      <c r="D301" s="12">
        <v>326743</v>
      </c>
      <c r="E301" s="12">
        <v>597466</v>
      </c>
      <c r="F301" s="12">
        <v>1.1000000000000001</v>
      </c>
      <c r="G301" s="12">
        <v>-1.9</v>
      </c>
      <c r="H301" s="4"/>
      <c r="J301" s="4"/>
    </row>
    <row r="302" spans="1:10" x14ac:dyDescent="0.3">
      <c r="A302" s="12">
        <v>2010</v>
      </c>
      <c r="B302" s="12" t="s">
        <v>304</v>
      </c>
      <c r="C302" s="12">
        <v>366515</v>
      </c>
      <c r="D302" s="12">
        <v>107801</v>
      </c>
      <c r="E302" s="12">
        <v>258714</v>
      </c>
      <c r="F302" s="12">
        <v>0.3</v>
      </c>
      <c r="G302" s="12">
        <v>-0.8</v>
      </c>
      <c r="H302" s="4"/>
      <c r="J302" s="4"/>
    </row>
    <row r="303" spans="1:10" x14ac:dyDescent="0.3">
      <c r="A303" s="12">
        <v>2010</v>
      </c>
      <c r="B303" s="12" t="s">
        <v>307</v>
      </c>
      <c r="C303" s="12">
        <v>137056</v>
      </c>
      <c r="D303" s="12">
        <v>27732</v>
      </c>
      <c r="E303" s="12">
        <v>88331</v>
      </c>
      <c r="F303" s="12">
        <v>0.1</v>
      </c>
      <c r="G303" s="12">
        <v>-0.4</v>
      </c>
      <c r="H303" s="4"/>
      <c r="J303" s="4"/>
    </row>
    <row r="304" spans="1:10" x14ac:dyDescent="0.3">
      <c r="A304" s="12">
        <v>2011</v>
      </c>
      <c r="B304" s="12" t="s">
        <v>288</v>
      </c>
      <c r="C304" s="12">
        <v>3827739</v>
      </c>
      <c r="D304" s="12">
        <v>1962058</v>
      </c>
      <c r="E304" s="12">
        <v>1865681</v>
      </c>
      <c r="F304" s="12">
        <v>6.3</v>
      </c>
      <c r="G304" s="12">
        <v>-5.9</v>
      </c>
      <c r="H304" s="4"/>
      <c r="J304" s="4"/>
    </row>
    <row r="305" spans="1:10" x14ac:dyDescent="0.3">
      <c r="A305" s="12">
        <v>2011</v>
      </c>
      <c r="B305" s="19" t="s">
        <v>305</v>
      </c>
      <c r="C305" s="12">
        <v>3509879</v>
      </c>
      <c r="D305" s="12">
        <v>1799249</v>
      </c>
      <c r="E305" s="12">
        <v>1710630</v>
      </c>
      <c r="F305" s="12">
        <v>5.8</v>
      </c>
      <c r="G305" s="12">
        <v>-5.4</v>
      </c>
      <c r="H305" s="4"/>
      <c r="J305" s="4"/>
    </row>
    <row r="306" spans="1:10" x14ac:dyDescent="0.3">
      <c r="A306" s="12">
        <v>2011</v>
      </c>
      <c r="B306" s="20" t="s">
        <v>306</v>
      </c>
      <c r="C306" s="12">
        <v>3538802</v>
      </c>
      <c r="D306" s="12">
        <v>1813812</v>
      </c>
      <c r="E306" s="12">
        <v>1724990</v>
      </c>
      <c r="F306" s="12">
        <v>5.8</v>
      </c>
      <c r="G306" s="12">
        <v>-5.5</v>
      </c>
      <c r="H306" s="4"/>
      <c r="J306" s="4"/>
    </row>
    <row r="307" spans="1:10" x14ac:dyDescent="0.3">
      <c r="A307" s="12">
        <v>2011</v>
      </c>
      <c r="B307" s="12" t="s">
        <v>289</v>
      </c>
      <c r="C307" s="12">
        <v>3922502</v>
      </c>
      <c r="D307" s="12">
        <v>2005376</v>
      </c>
      <c r="E307" s="12">
        <v>1917126</v>
      </c>
      <c r="F307" s="12">
        <v>6.4</v>
      </c>
      <c r="G307" s="12">
        <v>-6.1</v>
      </c>
      <c r="H307" s="4"/>
      <c r="J307" s="4"/>
    </row>
    <row r="308" spans="1:10" x14ac:dyDescent="0.3">
      <c r="A308" s="12">
        <v>2011</v>
      </c>
      <c r="B308" s="12" t="s">
        <v>290</v>
      </c>
      <c r="C308" s="12">
        <v>4354761</v>
      </c>
      <c r="D308" s="12">
        <v>2221652</v>
      </c>
      <c r="E308" s="12">
        <v>2133109</v>
      </c>
      <c r="F308" s="12">
        <v>7.1</v>
      </c>
      <c r="G308" s="12">
        <v>-6.8</v>
      </c>
      <c r="H308" s="4"/>
      <c r="J308" s="4"/>
    </row>
    <row r="309" spans="1:10" x14ac:dyDescent="0.3">
      <c r="A309" s="12">
        <v>2011</v>
      </c>
      <c r="B309" s="12" t="s">
        <v>291</v>
      </c>
      <c r="C309" s="12">
        <v>4229926</v>
      </c>
      <c r="D309" s="12">
        <v>2164526</v>
      </c>
      <c r="E309" s="12">
        <v>2065400</v>
      </c>
      <c r="F309" s="12">
        <v>7</v>
      </c>
      <c r="G309" s="12">
        <v>-6.5</v>
      </c>
      <c r="H309" s="4"/>
      <c r="J309" s="4"/>
    </row>
    <row r="310" spans="1:10" x14ac:dyDescent="0.3">
      <c r="A310" s="12">
        <v>2011</v>
      </c>
      <c r="B310" s="12" t="s">
        <v>292</v>
      </c>
      <c r="C310" s="12">
        <v>3926531</v>
      </c>
      <c r="D310" s="12">
        <v>2014400</v>
      </c>
      <c r="E310" s="12">
        <v>1912131</v>
      </c>
      <c r="F310" s="12">
        <v>6.5</v>
      </c>
      <c r="G310" s="12">
        <v>-6.1</v>
      </c>
      <c r="H310" s="4"/>
      <c r="J310" s="4"/>
    </row>
    <row r="311" spans="1:10" x14ac:dyDescent="0.3">
      <c r="A311" s="12">
        <v>2011</v>
      </c>
      <c r="B311" s="12" t="s">
        <v>293</v>
      </c>
      <c r="C311" s="12">
        <v>4024141</v>
      </c>
      <c r="D311" s="12">
        <v>2065685</v>
      </c>
      <c r="E311" s="12">
        <v>1958456</v>
      </c>
      <c r="F311" s="12">
        <v>6.6</v>
      </c>
      <c r="G311" s="12">
        <v>-6.2</v>
      </c>
      <c r="H311" s="4"/>
      <c r="J311" s="4"/>
    </row>
    <row r="312" spans="1:10" x14ac:dyDescent="0.3">
      <c r="A312" s="12">
        <v>2011</v>
      </c>
      <c r="B312" s="12" t="s">
        <v>294</v>
      </c>
      <c r="C312" s="12">
        <v>4677383</v>
      </c>
      <c r="D312" s="12">
        <v>2386793</v>
      </c>
      <c r="E312" s="12">
        <v>2290590</v>
      </c>
      <c r="F312" s="12">
        <v>7.7</v>
      </c>
      <c r="G312" s="12">
        <v>-7.3</v>
      </c>
      <c r="H312" s="4"/>
      <c r="J312" s="4"/>
    </row>
    <row r="313" spans="1:10" x14ac:dyDescent="0.3">
      <c r="A313" s="12">
        <v>2011</v>
      </c>
      <c r="B313" s="12" t="s">
        <v>295</v>
      </c>
      <c r="C313" s="12">
        <v>4769679</v>
      </c>
      <c r="D313" s="12">
        <v>2377836</v>
      </c>
      <c r="E313" s="12">
        <v>2391843</v>
      </c>
      <c r="F313" s="12">
        <v>7.6</v>
      </c>
      <c r="G313" s="12">
        <v>-7.6</v>
      </c>
      <c r="H313" s="4"/>
      <c r="J313" s="4"/>
    </row>
    <row r="314" spans="1:10" x14ac:dyDescent="0.3">
      <c r="A314" s="12">
        <v>2011</v>
      </c>
      <c r="B314" s="12" t="s">
        <v>296</v>
      </c>
      <c r="C314" s="12">
        <v>4210296</v>
      </c>
      <c r="D314" s="12">
        <v>2117804</v>
      </c>
      <c r="E314" s="12">
        <v>2092492</v>
      </c>
      <c r="F314" s="12">
        <v>6.8</v>
      </c>
      <c r="G314" s="12">
        <v>-6.6</v>
      </c>
      <c r="H314" s="4"/>
      <c r="J314" s="4"/>
    </row>
    <row r="315" spans="1:10" x14ac:dyDescent="0.3">
      <c r="A315" s="12">
        <v>2011</v>
      </c>
      <c r="B315" s="12" t="s">
        <v>297</v>
      </c>
      <c r="C315" s="12">
        <v>3597071</v>
      </c>
      <c r="D315" s="12">
        <v>1782415</v>
      </c>
      <c r="E315" s="12">
        <v>1814656</v>
      </c>
      <c r="F315" s="12">
        <v>5.7</v>
      </c>
      <c r="G315" s="12">
        <v>-5.7</v>
      </c>
      <c r="H315" s="4"/>
      <c r="J315" s="4"/>
    </row>
    <row r="316" spans="1:10" x14ac:dyDescent="0.3">
      <c r="A316" s="12">
        <v>2011</v>
      </c>
      <c r="B316" s="12" t="s">
        <v>298</v>
      </c>
      <c r="C316" s="12">
        <v>3768024</v>
      </c>
      <c r="D316" s="12">
        <v>1842914</v>
      </c>
      <c r="E316" s="12">
        <v>1925110</v>
      </c>
      <c r="F316" s="12">
        <v>5.9</v>
      </c>
      <c r="G316" s="12">
        <v>-6.1</v>
      </c>
      <c r="H316" s="4"/>
      <c r="J316" s="4"/>
    </row>
    <row r="317" spans="1:10" x14ac:dyDescent="0.3">
      <c r="A317" s="12">
        <v>2011</v>
      </c>
      <c r="B317" s="12" t="s">
        <v>299</v>
      </c>
      <c r="C317" s="12">
        <v>3033599</v>
      </c>
      <c r="D317" s="12">
        <v>1460892</v>
      </c>
      <c r="E317" s="12">
        <v>1572707</v>
      </c>
      <c r="F317" s="12">
        <v>4.7</v>
      </c>
      <c r="G317" s="12">
        <v>-5</v>
      </c>
      <c r="H317" s="4"/>
      <c r="J317" s="4"/>
    </row>
    <row r="318" spans="1:10" x14ac:dyDescent="0.3">
      <c r="A318" s="12">
        <v>2011</v>
      </c>
      <c r="B318" s="12" t="s">
        <v>300</v>
      </c>
      <c r="C318" s="12">
        <v>2414586</v>
      </c>
      <c r="D318" s="12">
        <v>1135708</v>
      </c>
      <c r="E318" s="12">
        <v>1278878</v>
      </c>
      <c r="F318" s="12">
        <v>3.6</v>
      </c>
      <c r="G318" s="12">
        <v>-4</v>
      </c>
      <c r="H318" s="4"/>
      <c r="J318" s="4"/>
    </row>
    <row r="319" spans="1:10" x14ac:dyDescent="0.3">
      <c r="A319" s="12">
        <v>2011</v>
      </c>
      <c r="B319" s="12" t="s">
        <v>301</v>
      </c>
      <c r="C319" s="12">
        <v>1950399</v>
      </c>
      <c r="D319" s="12">
        <v>876069</v>
      </c>
      <c r="E319" s="12">
        <v>1074330</v>
      </c>
      <c r="F319" s="12">
        <v>2.8</v>
      </c>
      <c r="G319" s="12">
        <v>-3.4</v>
      </c>
      <c r="H319" s="4"/>
      <c r="J319" s="4"/>
    </row>
    <row r="320" spans="1:10" x14ac:dyDescent="0.3">
      <c r="A320" s="12">
        <v>2011</v>
      </c>
      <c r="B320" s="12" t="s">
        <v>302</v>
      </c>
      <c r="C320" s="12">
        <v>1478913</v>
      </c>
      <c r="D320" s="12">
        <v>606262</v>
      </c>
      <c r="E320" s="12">
        <v>872651</v>
      </c>
      <c r="F320" s="12">
        <v>1.9</v>
      </c>
      <c r="G320" s="12">
        <v>-2.8</v>
      </c>
      <c r="H320" s="4"/>
      <c r="J320" s="4"/>
    </row>
    <row r="321" spans="1:10" x14ac:dyDescent="0.3">
      <c r="A321" s="12">
        <v>2011</v>
      </c>
      <c r="B321" s="12" t="s">
        <v>303</v>
      </c>
      <c r="C321" s="12">
        <v>921770</v>
      </c>
      <c r="D321" s="12">
        <v>331550</v>
      </c>
      <c r="E321" s="12">
        <v>590220</v>
      </c>
      <c r="F321" s="12">
        <v>1.1000000000000001</v>
      </c>
      <c r="G321" s="12">
        <v>-1.9</v>
      </c>
      <c r="H321" s="4"/>
      <c r="J321" s="4"/>
    </row>
    <row r="322" spans="1:10" x14ac:dyDescent="0.3">
      <c r="A322" s="12">
        <v>2011</v>
      </c>
      <c r="B322" s="12" t="s">
        <v>304</v>
      </c>
      <c r="C322" s="12">
        <v>401853</v>
      </c>
      <c r="D322" s="12">
        <v>120788</v>
      </c>
      <c r="E322" s="12">
        <v>281065</v>
      </c>
      <c r="F322" s="12">
        <v>0.4</v>
      </c>
      <c r="G322" s="12">
        <v>-0.9</v>
      </c>
      <c r="H322" s="4"/>
      <c r="J322" s="4"/>
    </row>
    <row r="323" spans="1:10" x14ac:dyDescent="0.3">
      <c r="A323" s="12">
        <v>2011</v>
      </c>
      <c r="B323" s="12" t="s">
        <v>307</v>
      </c>
      <c r="C323" s="12">
        <v>140508</v>
      </c>
      <c r="D323" s="12">
        <v>28800</v>
      </c>
      <c r="E323" s="12">
        <v>89258</v>
      </c>
      <c r="F323" s="12">
        <v>0.1</v>
      </c>
      <c r="G323" s="12">
        <v>-0.4</v>
      </c>
      <c r="H323" s="4"/>
      <c r="J323" s="4"/>
    </row>
    <row r="324" spans="1:10" x14ac:dyDescent="0.3">
      <c r="A324" s="12">
        <v>2012</v>
      </c>
      <c r="B324" s="12" t="s">
        <v>288</v>
      </c>
      <c r="C324" s="12">
        <v>3840089</v>
      </c>
      <c r="D324" s="12">
        <v>1968491</v>
      </c>
      <c r="E324" s="12">
        <v>1871598</v>
      </c>
      <c r="F324" s="12">
        <v>6.3</v>
      </c>
      <c r="G324" s="12">
        <v>-5.9</v>
      </c>
      <c r="H324" s="4"/>
      <c r="J324" s="4"/>
    </row>
    <row r="325" spans="1:10" x14ac:dyDescent="0.3">
      <c r="A325" s="12">
        <v>2012</v>
      </c>
      <c r="B325" s="19" t="s">
        <v>305</v>
      </c>
      <c r="C325" s="12">
        <v>3601386</v>
      </c>
      <c r="D325" s="12">
        <v>1845896</v>
      </c>
      <c r="E325" s="12">
        <v>1755490</v>
      </c>
      <c r="F325" s="12">
        <v>5.9</v>
      </c>
      <c r="G325" s="12">
        <v>-5.5</v>
      </c>
      <c r="H325" s="4"/>
      <c r="J325" s="4"/>
    </row>
    <row r="326" spans="1:10" x14ac:dyDescent="0.3">
      <c r="A326" s="12">
        <v>2012</v>
      </c>
      <c r="B326" s="20" t="s">
        <v>306</v>
      </c>
      <c r="C326" s="12">
        <v>3477005</v>
      </c>
      <c r="D326" s="12">
        <v>1782637</v>
      </c>
      <c r="E326" s="12">
        <v>1694368</v>
      </c>
      <c r="F326" s="12">
        <v>5.7</v>
      </c>
      <c r="G326" s="12">
        <v>-5.3</v>
      </c>
      <c r="H326" s="4"/>
      <c r="J326" s="4"/>
    </row>
    <row r="327" spans="1:10" x14ac:dyDescent="0.3">
      <c r="A327" s="12">
        <v>2012</v>
      </c>
      <c r="B327" s="12" t="s">
        <v>289</v>
      </c>
      <c r="C327" s="12">
        <v>3865717</v>
      </c>
      <c r="D327" s="12">
        <v>1977844</v>
      </c>
      <c r="E327" s="12">
        <v>1887873</v>
      </c>
      <c r="F327" s="12">
        <v>6.3</v>
      </c>
      <c r="G327" s="12">
        <v>-5.9</v>
      </c>
      <c r="H327" s="4"/>
      <c r="J327" s="4"/>
    </row>
    <row r="328" spans="1:10" x14ac:dyDescent="0.3">
      <c r="A328" s="12">
        <v>2012</v>
      </c>
      <c r="B328" s="12" t="s">
        <v>290</v>
      </c>
      <c r="C328" s="12">
        <v>4357123</v>
      </c>
      <c r="D328" s="12">
        <v>2220735</v>
      </c>
      <c r="E328" s="12">
        <v>2136388</v>
      </c>
      <c r="F328" s="12">
        <v>7.1</v>
      </c>
      <c r="G328" s="12">
        <v>-6.7</v>
      </c>
      <c r="H328" s="4"/>
      <c r="J328" s="4"/>
    </row>
    <row r="329" spans="1:10" x14ac:dyDescent="0.3">
      <c r="A329" s="12">
        <v>2012</v>
      </c>
      <c r="B329" s="12" t="s">
        <v>291</v>
      </c>
      <c r="C329" s="12">
        <v>4296535</v>
      </c>
      <c r="D329" s="12">
        <v>2195949</v>
      </c>
      <c r="E329" s="12">
        <v>2100586</v>
      </c>
      <c r="F329" s="12">
        <v>7</v>
      </c>
      <c r="G329" s="12">
        <v>-6.6</v>
      </c>
      <c r="H329" s="4"/>
      <c r="J329" s="4"/>
    </row>
    <row r="330" spans="1:10" x14ac:dyDescent="0.3">
      <c r="A330" s="12">
        <v>2012</v>
      </c>
      <c r="B330" s="12" t="s">
        <v>292</v>
      </c>
      <c r="C330" s="12">
        <v>4040235</v>
      </c>
      <c r="D330" s="12">
        <v>2074686</v>
      </c>
      <c r="E330" s="12">
        <v>1965549</v>
      </c>
      <c r="F330" s="12">
        <v>6.6</v>
      </c>
      <c r="G330" s="12">
        <v>-6.2</v>
      </c>
      <c r="H330" s="4"/>
      <c r="J330" s="4"/>
    </row>
    <row r="331" spans="1:10" x14ac:dyDescent="0.3">
      <c r="A331" s="12">
        <v>2012</v>
      </c>
      <c r="B331" s="12" t="s">
        <v>293</v>
      </c>
      <c r="C331" s="12">
        <v>3905216</v>
      </c>
      <c r="D331" s="12">
        <v>2007537</v>
      </c>
      <c r="E331" s="12">
        <v>1897679</v>
      </c>
      <c r="F331" s="12">
        <v>6.4</v>
      </c>
      <c r="G331" s="12">
        <v>-6</v>
      </c>
      <c r="H331" s="4"/>
      <c r="J331" s="4"/>
    </row>
    <row r="332" spans="1:10" x14ac:dyDescent="0.3">
      <c r="A332" s="12">
        <v>2012</v>
      </c>
      <c r="B332" s="12" t="s">
        <v>294</v>
      </c>
      <c r="C332" s="12">
        <v>4585555</v>
      </c>
      <c r="D332" s="12">
        <v>2342095</v>
      </c>
      <c r="E332" s="12">
        <v>2243460</v>
      </c>
      <c r="F332" s="12">
        <v>7.5</v>
      </c>
      <c r="G332" s="12">
        <v>-7.1</v>
      </c>
      <c r="H332" s="4"/>
      <c r="J332" s="4"/>
    </row>
    <row r="333" spans="1:10" x14ac:dyDescent="0.3">
      <c r="A333" s="12">
        <v>2012</v>
      </c>
      <c r="B333" s="12" t="s">
        <v>295</v>
      </c>
      <c r="C333" s="12">
        <v>4805796</v>
      </c>
      <c r="D333" s="12">
        <v>2409604</v>
      </c>
      <c r="E333" s="12">
        <v>2396192</v>
      </c>
      <c r="F333" s="12">
        <v>7.7</v>
      </c>
      <c r="G333" s="12">
        <v>-7.6</v>
      </c>
      <c r="H333" s="4"/>
      <c r="J333" s="4"/>
    </row>
    <row r="334" spans="1:10" x14ac:dyDescent="0.3">
      <c r="A334" s="12">
        <v>2012</v>
      </c>
      <c r="B334" s="12" t="s">
        <v>296</v>
      </c>
      <c r="C334" s="12">
        <v>4320892</v>
      </c>
      <c r="D334" s="12">
        <v>2162369</v>
      </c>
      <c r="E334" s="12">
        <v>2158523</v>
      </c>
      <c r="F334" s="12">
        <v>6.9</v>
      </c>
      <c r="G334" s="12">
        <v>-6.8</v>
      </c>
      <c r="H334" s="4"/>
      <c r="J334" s="4"/>
    </row>
    <row r="335" spans="1:10" x14ac:dyDescent="0.3">
      <c r="A335" s="12">
        <v>2012</v>
      </c>
      <c r="B335" s="12" t="s">
        <v>297</v>
      </c>
      <c r="C335" s="12">
        <v>3670176</v>
      </c>
      <c r="D335" s="12">
        <v>1822869</v>
      </c>
      <c r="E335" s="12">
        <v>1847307</v>
      </c>
      <c r="F335" s="12">
        <v>5.8</v>
      </c>
      <c r="G335" s="12">
        <v>-5.8</v>
      </c>
      <c r="H335" s="4"/>
      <c r="J335" s="4"/>
    </row>
    <row r="336" spans="1:10" x14ac:dyDescent="0.3">
      <c r="A336" s="12">
        <v>2012</v>
      </c>
      <c r="B336" s="12" t="s">
        <v>298</v>
      </c>
      <c r="C336" s="12">
        <v>3613373</v>
      </c>
      <c r="D336" s="12">
        <v>1767127</v>
      </c>
      <c r="E336" s="12">
        <v>1846246</v>
      </c>
      <c r="F336" s="12">
        <v>5.6</v>
      </c>
      <c r="G336" s="12">
        <v>-5.8</v>
      </c>
      <c r="H336" s="4"/>
      <c r="J336" s="4"/>
    </row>
    <row r="337" spans="1:10" x14ac:dyDescent="0.3">
      <c r="A337" s="12">
        <v>2012</v>
      </c>
      <c r="B337" s="12" t="s">
        <v>299</v>
      </c>
      <c r="C337" s="12">
        <v>3281635</v>
      </c>
      <c r="D337" s="12">
        <v>1583119</v>
      </c>
      <c r="E337" s="12">
        <v>1698516</v>
      </c>
      <c r="F337" s="12">
        <v>5.0999999999999996</v>
      </c>
      <c r="G337" s="12">
        <v>-5.4</v>
      </c>
      <c r="H337" s="4"/>
      <c r="J337" s="4"/>
    </row>
    <row r="338" spans="1:10" x14ac:dyDescent="0.3">
      <c r="A338" s="12">
        <v>2012</v>
      </c>
      <c r="B338" s="12" t="s">
        <v>300</v>
      </c>
      <c r="C338" s="12">
        <v>2428050</v>
      </c>
      <c r="D338" s="12">
        <v>1142151</v>
      </c>
      <c r="E338" s="12">
        <v>1285899</v>
      </c>
      <c r="F338" s="12">
        <v>3.6</v>
      </c>
      <c r="G338" s="12">
        <v>-4.0999999999999996</v>
      </c>
      <c r="H338" s="4"/>
      <c r="J338" s="4"/>
    </row>
    <row r="339" spans="1:10" x14ac:dyDescent="0.3">
      <c r="A339" s="12">
        <v>2012</v>
      </c>
      <c r="B339" s="12" t="s">
        <v>301</v>
      </c>
      <c r="C339" s="12">
        <v>1973776</v>
      </c>
      <c r="D339" s="12">
        <v>890260</v>
      </c>
      <c r="E339" s="12">
        <v>1083516</v>
      </c>
      <c r="F339" s="12">
        <v>2.8</v>
      </c>
      <c r="G339" s="12">
        <v>-3.4</v>
      </c>
      <c r="H339" s="4"/>
      <c r="J339" s="4"/>
    </row>
    <row r="340" spans="1:10" x14ac:dyDescent="0.3">
      <c r="A340" s="12">
        <v>2012</v>
      </c>
      <c r="B340" s="12" t="s">
        <v>302</v>
      </c>
      <c r="C340" s="12">
        <v>1487686</v>
      </c>
      <c r="D340" s="12">
        <v>614639</v>
      </c>
      <c r="E340" s="12">
        <v>873047</v>
      </c>
      <c r="F340" s="12">
        <v>2</v>
      </c>
      <c r="G340" s="12">
        <v>-2.8</v>
      </c>
      <c r="H340" s="4"/>
      <c r="J340" s="4"/>
    </row>
    <row r="341" spans="1:10" x14ac:dyDescent="0.3">
      <c r="A341" s="12">
        <v>2012</v>
      </c>
      <c r="B341" s="12" t="s">
        <v>303</v>
      </c>
      <c r="C341" s="12">
        <v>924451</v>
      </c>
      <c r="D341" s="12">
        <v>337117</v>
      </c>
      <c r="E341" s="12">
        <v>587334</v>
      </c>
      <c r="F341" s="12">
        <v>1.1000000000000001</v>
      </c>
      <c r="G341" s="12">
        <v>-1.9</v>
      </c>
      <c r="H341" s="4"/>
      <c r="J341" s="4"/>
    </row>
    <row r="342" spans="1:10" x14ac:dyDescent="0.3">
      <c r="A342" s="12">
        <v>2012</v>
      </c>
      <c r="B342" s="12" t="s">
        <v>304</v>
      </c>
      <c r="C342" s="12">
        <v>429877</v>
      </c>
      <c r="D342" s="12">
        <v>131408</v>
      </c>
      <c r="E342" s="12">
        <v>298469</v>
      </c>
      <c r="F342" s="12">
        <v>0.4</v>
      </c>
      <c r="G342" s="12">
        <v>-0.9</v>
      </c>
      <c r="H342" s="4"/>
      <c r="J342" s="4"/>
    </row>
    <row r="343" spans="1:10" x14ac:dyDescent="0.3">
      <c r="A343" s="12">
        <v>2012</v>
      </c>
      <c r="B343" s="12" t="s">
        <v>307</v>
      </c>
      <c r="C343" s="12">
        <v>142589</v>
      </c>
      <c r="D343" s="12">
        <v>29472</v>
      </c>
      <c r="E343" s="12">
        <v>89206</v>
      </c>
      <c r="F343" s="12">
        <v>0.1</v>
      </c>
      <c r="G343" s="12">
        <v>-0.4</v>
      </c>
      <c r="H343" s="4"/>
      <c r="J343" s="4"/>
    </row>
    <row r="344" spans="1:10" x14ac:dyDescent="0.3">
      <c r="A344" s="12">
        <v>2013</v>
      </c>
      <c r="B344" s="12" t="s">
        <v>288</v>
      </c>
      <c r="C344" s="12">
        <v>3844465</v>
      </c>
      <c r="D344" s="12">
        <v>1970232</v>
      </c>
      <c r="E344" s="12">
        <v>1874233</v>
      </c>
      <c r="F344" s="12">
        <v>6.3</v>
      </c>
      <c r="G344" s="12">
        <v>-5.9</v>
      </c>
      <c r="H344" s="4"/>
      <c r="J344" s="4"/>
    </row>
    <row r="345" spans="1:10" x14ac:dyDescent="0.3">
      <c r="A345" s="12">
        <v>2013</v>
      </c>
      <c r="B345" s="19" t="s">
        <v>305</v>
      </c>
      <c r="C345" s="12">
        <v>3691022</v>
      </c>
      <c r="D345" s="12">
        <v>1892008</v>
      </c>
      <c r="E345" s="12">
        <v>1799014</v>
      </c>
      <c r="F345" s="12">
        <v>6</v>
      </c>
      <c r="G345" s="12">
        <v>-5.6</v>
      </c>
      <c r="H345" s="4"/>
      <c r="J345" s="4"/>
    </row>
    <row r="346" spans="1:10" x14ac:dyDescent="0.3">
      <c r="A346" s="12">
        <v>2013</v>
      </c>
      <c r="B346" s="20" t="s">
        <v>306</v>
      </c>
      <c r="C346" s="12">
        <v>3436368</v>
      </c>
      <c r="D346" s="12">
        <v>1762800</v>
      </c>
      <c r="E346" s="12">
        <v>1673568</v>
      </c>
      <c r="F346" s="12">
        <v>5.6</v>
      </c>
      <c r="G346" s="12">
        <v>-5.2</v>
      </c>
      <c r="H346" s="4"/>
      <c r="J346" s="4"/>
    </row>
    <row r="347" spans="1:10" x14ac:dyDescent="0.3">
      <c r="A347" s="12">
        <v>2013</v>
      </c>
      <c r="B347" s="12" t="s">
        <v>289</v>
      </c>
      <c r="C347" s="12">
        <v>3819079</v>
      </c>
      <c r="D347" s="12">
        <v>1954709</v>
      </c>
      <c r="E347" s="12">
        <v>1864370</v>
      </c>
      <c r="F347" s="12">
        <v>6.2</v>
      </c>
      <c r="G347" s="12">
        <v>-5.8</v>
      </c>
      <c r="H347" s="4"/>
      <c r="J347" s="4"/>
    </row>
    <row r="348" spans="1:10" x14ac:dyDescent="0.3">
      <c r="A348" s="12">
        <v>2013</v>
      </c>
      <c r="B348" s="12" t="s">
        <v>290</v>
      </c>
      <c r="C348" s="12">
        <v>4326565</v>
      </c>
      <c r="D348" s="12">
        <v>2204104</v>
      </c>
      <c r="E348" s="12">
        <v>2122461</v>
      </c>
      <c r="F348" s="12">
        <v>7</v>
      </c>
      <c r="G348" s="12">
        <v>-6.7</v>
      </c>
      <c r="H348" s="4"/>
      <c r="J348" s="4"/>
    </row>
    <row r="349" spans="1:10" x14ac:dyDescent="0.3">
      <c r="A349" s="12">
        <v>2013</v>
      </c>
      <c r="B349" s="12" t="s">
        <v>291</v>
      </c>
      <c r="C349" s="12">
        <v>4375763</v>
      </c>
      <c r="D349" s="12">
        <v>2233156</v>
      </c>
      <c r="E349" s="12">
        <v>2142607</v>
      </c>
      <c r="F349" s="12">
        <v>7.1</v>
      </c>
      <c r="G349" s="12">
        <v>-6.7</v>
      </c>
      <c r="H349" s="4"/>
      <c r="J349" s="4"/>
    </row>
    <row r="350" spans="1:10" x14ac:dyDescent="0.3">
      <c r="A350" s="12">
        <v>2013</v>
      </c>
      <c r="B350" s="12" t="s">
        <v>292</v>
      </c>
      <c r="C350" s="12">
        <v>4142481</v>
      </c>
      <c r="D350" s="12">
        <v>2128147</v>
      </c>
      <c r="E350" s="12">
        <v>2014334</v>
      </c>
      <c r="F350" s="12">
        <v>6.8</v>
      </c>
      <c r="G350" s="12">
        <v>-6.3</v>
      </c>
      <c r="H350" s="4"/>
      <c r="J350" s="4"/>
    </row>
    <row r="351" spans="1:10" x14ac:dyDescent="0.3">
      <c r="A351" s="12">
        <v>2013</v>
      </c>
      <c r="B351" s="12" t="s">
        <v>293</v>
      </c>
      <c r="C351" s="12">
        <v>3830225</v>
      </c>
      <c r="D351" s="12">
        <v>1970035</v>
      </c>
      <c r="E351" s="12">
        <v>1860190</v>
      </c>
      <c r="F351" s="12">
        <v>6.3</v>
      </c>
      <c r="G351" s="12">
        <v>-5.8</v>
      </c>
      <c r="H351" s="4"/>
      <c r="J351" s="4"/>
    </row>
    <row r="352" spans="1:10" x14ac:dyDescent="0.3">
      <c r="A352" s="12">
        <v>2013</v>
      </c>
      <c r="B352" s="12" t="s">
        <v>294</v>
      </c>
      <c r="C352" s="12">
        <v>4482017</v>
      </c>
      <c r="D352" s="12">
        <v>2294432</v>
      </c>
      <c r="E352" s="12">
        <v>2187585</v>
      </c>
      <c r="F352" s="12">
        <v>7.3</v>
      </c>
      <c r="G352" s="12">
        <v>-6.9</v>
      </c>
      <c r="H352" s="4"/>
      <c r="J352" s="4"/>
    </row>
    <row r="353" spans="1:10" x14ac:dyDescent="0.3">
      <c r="A353" s="12">
        <v>2013</v>
      </c>
      <c r="B353" s="12" t="s">
        <v>295</v>
      </c>
      <c r="C353" s="12">
        <v>4800642</v>
      </c>
      <c r="D353" s="12">
        <v>2418741</v>
      </c>
      <c r="E353" s="12">
        <v>2381901</v>
      </c>
      <c r="F353" s="12">
        <v>7.7</v>
      </c>
      <c r="G353" s="12">
        <v>-7.5</v>
      </c>
      <c r="H353" s="4"/>
      <c r="J353" s="4"/>
    </row>
    <row r="354" spans="1:10" x14ac:dyDescent="0.3">
      <c r="A354" s="12">
        <v>2013</v>
      </c>
      <c r="B354" s="12" t="s">
        <v>296</v>
      </c>
      <c r="C354" s="12">
        <v>4426634</v>
      </c>
      <c r="D354" s="12">
        <v>2205923</v>
      </c>
      <c r="E354" s="12">
        <v>2220711</v>
      </c>
      <c r="F354" s="12">
        <v>7</v>
      </c>
      <c r="G354" s="12">
        <v>-7</v>
      </c>
      <c r="H354" s="4"/>
      <c r="J354" s="4"/>
    </row>
    <row r="355" spans="1:10" x14ac:dyDescent="0.3">
      <c r="A355" s="12">
        <v>2013</v>
      </c>
      <c r="B355" s="12" t="s">
        <v>297</v>
      </c>
      <c r="C355" s="12">
        <v>3764947</v>
      </c>
      <c r="D355" s="12">
        <v>1874684</v>
      </c>
      <c r="E355" s="12">
        <v>1890263</v>
      </c>
      <c r="F355" s="12">
        <v>6</v>
      </c>
      <c r="G355" s="12">
        <v>-5.9</v>
      </c>
      <c r="H355" s="4"/>
      <c r="J355" s="4"/>
    </row>
    <row r="356" spans="1:10" x14ac:dyDescent="0.3">
      <c r="A356" s="12">
        <v>2013</v>
      </c>
      <c r="B356" s="12" t="s">
        <v>298</v>
      </c>
      <c r="C356" s="12">
        <v>3504790</v>
      </c>
      <c r="D356" s="12">
        <v>1714661</v>
      </c>
      <c r="E356" s="12">
        <v>1790129</v>
      </c>
      <c r="F356" s="12">
        <v>5.4</v>
      </c>
      <c r="G356" s="12">
        <v>-5.6</v>
      </c>
      <c r="H356" s="4"/>
      <c r="J356" s="4"/>
    </row>
    <row r="357" spans="1:10" x14ac:dyDescent="0.3">
      <c r="A357" s="12">
        <v>2013</v>
      </c>
      <c r="B357" s="12" t="s">
        <v>299</v>
      </c>
      <c r="C357" s="12">
        <v>3437317</v>
      </c>
      <c r="D357" s="12">
        <v>1658709</v>
      </c>
      <c r="E357" s="12">
        <v>1778608</v>
      </c>
      <c r="F357" s="12">
        <v>5.3</v>
      </c>
      <c r="G357" s="12">
        <v>-5.6</v>
      </c>
      <c r="H357" s="4"/>
      <c r="J357" s="4"/>
    </row>
    <row r="358" spans="1:10" x14ac:dyDescent="0.3">
      <c r="A358" s="12">
        <v>2013</v>
      </c>
      <c r="B358" s="12" t="s">
        <v>300</v>
      </c>
      <c r="C358" s="12">
        <v>2485807</v>
      </c>
      <c r="D358" s="12">
        <v>1170331</v>
      </c>
      <c r="E358" s="12">
        <v>1315476</v>
      </c>
      <c r="F358" s="12">
        <v>3.7</v>
      </c>
      <c r="G358" s="12">
        <v>-4.0999999999999996</v>
      </c>
      <c r="H358" s="4"/>
      <c r="J358" s="4"/>
    </row>
    <row r="359" spans="1:10" x14ac:dyDescent="0.3">
      <c r="A359" s="12">
        <v>2013</v>
      </c>
      <c r="B359" s="12" t="s">
        <v>301</v>
      </c>
      <c r="C359" s="12">
        <v>2008890</v>
      </c>
      <c r="D359" s="12">
        <v>908773</v>
      </c>
      <c r="E359" s="12">
        <v>1100117</v>
      </c>
      <c r="F359" s="12">
        <v>2.9</v>
      </c>
      <c r="G359" s="12">
        <v>-3.4</v>
      </c>
      <c r="H359" s="4"/>
      <c r="J359" s="4"/>
    </row>
    <row r="360" spans="1:10" x14ac:dyDescent="0.3">
      <c r="A360" s="12">
        <v>2013</v>
      </c>
      <c r="B360" s="12" t="s">
        <v>302</v>
      </c>
      <c r="C360" s="12">
        <v>1493633</v>
      </c>
      <c r="D360" s="12">
        <v>621618</v>
      </c>
      <c r="E360" s="12">
        <v>872015</v>
      </c>
      <c r="F360" s="12">
        <v>2</v>
      </c>
      <c r="G360" s="12">
        <v>-2.7</v>
      </c>
      <c r="H360" s="4"/>
      <c r="J360" s="4"/>
    </row>
    <row r="361" spans="1:10" x14ac:dyDescent="0.3">
      <c r="A361" s="12">
        <v>2013</v>
      </c>
      <c r="B361" s="12" t="s">
        <v>303</v>
      </c>
      <c r="C361" s="12">
        <v>930146</v>
      </c>
      <c r="D361" s="12">
        <v>343092</v>
      </c>
      <c r="E361" s="12">
        <v>587054</v>
      </c>
      <c r="F361" s="12">
        <v>1.1000000000000001</v>
      </c>
      <c r="G361" s="12">
        <v>-1.8</v>
      </c>
      <c r="H361" s="4"/>
      <c r="J361" s="4"/>
    </row>
    <row r="362" spans="1:10" x14ac:dyDescent="0.3">
      <c r="A362" s="12">
        <v>2013</v>
      </c>
      <c r="B362" s="12" t="s">
        <v>304</v>
      </c>
      <c r="C362" s="12">
        <v>452944</v>
      </c>
      <c r="D362" s="12">
        <v>140091</v>
      </c>
      <c r="E362" s="12">
        <v>312853</v>
      </c>
      <c r="F362" s="12">
        <v>0.4</v>
      </c>
      <c r="G362" s="12">
        <v>-1</v>
      </c>
      <c r="H362" s="4"/>
      <c r="J362" s="4"/>
    </row>
    <row r="363" spans="1:10" x14ac:dyDescent="0.3">
      <c r="A363" s="12">
        <v>2013</v>
      </c>
      <c r="B363" s="12" t="s">
        <v>307</v>
      </c>
      <c r="C363" s="12">
        <v>141839</v>
      </c>
      <c r="D363" s="12">
        <v>29280</v>
      </c>
      <c r="E363" s="12">
        <v>86982</v>
      </c>
      <c r="F363" s="12">
        <v>0.1</v>
      </c>
      <c r="G363" s="12">
        <v>-0.4</v>
      </c>
      <c r="H363" s="4"/>
      <c r="J363" s="4"/>
    </row>
    <row r="364" spans="1:10" x14ac:dyDescent="0.3">
      <c r="A364" s="12">
        <v>2014</v>
      </c>
      <c r="B364" s="12" t="s">
        <v>288</v>
      </c>
      <c r="C364" s="12">
        <v>3853136</v>
      </c>
      <c r="D364" s="12">
        <v>1974699</v>
      </c>
      <c r="E364" s="12">
        <v>1878437</v>
      </c>
      <c r="F364" s="12">
        <v>6.2</v>
      </c>
      <c r="G364" s="12">
        <v>-5.9</v>
      </c>
      <c r="H364" s="4"/>
      <c r="J364" s="4"/>
    </row>
    <row r="365" spans="1:10" x14ac:dyDescent="0.3">
      <c r="A365" s="12">
        <v>2014</v>
      </c>
      <c r="B365" s="19" t="s">
        <v>305</v>
      </c>
      <c r="C365" s="12">
        <v>3755320</v>
      </c>
      <c r="D365" s="12">
        <v>1924165</v>
      </c>
      <c r="E365" s="12">
        <v>1831155</v>
      </c>
      <c r="F365" s="12">
        <v>6.1</v>
      </c>
      <c r="G365" s="12">
        <v>-5.7</v>
      </c>
      <c r="H365" s="4"/>
      <c r="J365" s="4"/>
    </row>
    <row r="366" spans="1:10" x14ac:dyDescent="0.3">
      <c r="A366" s="12">
        <v>2014</v>
      </c>
      <c r="B366" s="20" t="s">
        <v>306</v>
      </c>
      <c r="C366" s="12">
        <v>3432883</v>
      </c>
      <c r="D366" s="12">
        <v>1762027</v>
      </c>
      <c r="E366" s="12">
        <v>1670856</v>
      </c>
      <c r="F366" s="12">
        <v>5.6</v>
      </c>
      <c r="G366" s="12">
        <v>-5.2</v>
      </c>
      <c r="H366" s="4"/>
      <c r="J366" s="4"/>
    </row>
    <row r="367" spans="1:10" x14ac:dyDescent="0.3">
      <c r="A367" s="12">
        <v>2014</v>
      </c>
      <c r="B367" s="12" t="s">
        <v>289</v>
      </c>
      <c r="C367" s="12">
        <v>3773647</v>
      </c>
      <c r="D367" s="12">
        <v>1930758</v>
      </c>
      <c r="E367" s="12">
        <v>1842889</v>
      </c>
      <c r="F367" s="12">
        <v>6.1</v>
      </c>
      <c r="G367" s="12">
        <v>-5.7</v>
      </c>
      <c r="H367" s="4"/>
      <c r="J367" s="4"/>
    </row>
    <row r="368" spans="1:10" x14ac:dyDescent="0.3">
      <c r="A368" s="12">
        <v>2014</v>
      </c>
      <c r="B368" s="12" t="s">
        <v>290</v>
      </c>
      <c r="C368" s="12">
        <v>4288358</v>
      </c>
      <c r="D368" s="12">
        <v>2186101</v>
      </c>
      <c r="E368" s="12">
        <v>2102257</v>
      </c>
      <c r="F368" s="12">
        <v>6.9</v>
      </c>
      <c r="G368" s="12">
        <v>-6.6</v>
      </c>
      <c r="H368" s="4"/>
      <c r="J368" s="4"/>
    </row>
    <row r="369" spans="1:10" x14ac:dyDescent="0.3">
      <c r="A369" s="12">
        <v>2014</v>
      </c>
      <c r="B369" s="12" t="s">
        <v>291</v>
      </c>
      <c r="C369" s="12">
        <v>4435775</v>
      </c>
      <c r="D369" s="12">
        <v>2261985</v>
      </c>
      <c r="E369" s="12">
        <v>2173790</v>
      </c>
      <c r="F369" s="12">
        <v>7.1</v>
      </c>
      <c r="G369" s="12">
        <v>-6.8</v>
      </c>
      <c r="H369" s="4"/>
      <c r="J369" s="4"/>
    </row>
    <row r="370" spans="1:10" x14ac:dyDescent="0.3">
      <c r="A370" s="12">
        <v>2014</v>
      </c>
      <c r="B370" s="12" t="s">
        <v>292</v>
      </c>
      <c r="C370" s="12">
        <v>4205082</v>
      </c>
      <c r="D370" s="12">
        <v>2158222</v>
      </c>
      <c r="E370" s="12">
        <v>2046860</v>
      </c>
      <c r="F370" s="12">
        <v>6.8</v>
      </c>
      <c r="G370" s="12">
        <v>-6.4</v>
      </c>
      <c r="H370" s="4"/>
      <c r="J370" s="4"/>
    </row>
    <row r="371" spans="1:10" x14ac:dyDescent="0.3">
      <c r="A371" s="12">
        <v>2014</v>
      </c>
      <c r="B371" s="12" t="s">
        <v>293</v>
      </c>
      <c r="C371" s="12">
        <v>3835092</v>
      </c>
      <c r="D371" s="12">
        <v>1972728</v>
      </c>
      <c r="E371" s="12">
        <v>1862364</v>
      </c>
      <c r="F371" s="12">
        <v>6.2</v>
      </c>
      <c r="G371" s="12">
        <v>-5.8</v>
      </c>
      <c r="H371" s="4"/>
      <c r="J371" s="4"/>
    </row>
    <row r="372" spans="1:10" x14ac:dyDescent="0.3">
      <c r="A372" s="12">
        <v>2014</v>
      </c>
      <c r="B372" s="12" t="s">
        <v>294</v>
      </c>
      <c r="C372" s="12">
        <v>4356716</v>
      </c>
      <c r="D372" s="12">
        <v>2235802</v>
      </c>
      <c r="E372" s="12">
        <v>2120914</v>
      </c>
      <c r="F372" s="12">
        <v>7.1</v>
      </c>
      <c r="G372" s="12">
        <v>-6.6</v>
      </c>
      <c r="H372" s="4"/>
      <c r="J372" s="4"/>
    </row>
    <row r="373" spans="1:10" x14ac:dyDescent="0.3">
      <c r="A373" s="12">
        <v>2014</v>
      </c>
      <c r="B373" s="12" t="s">
        <v>295</v>
      </c>
      <c r="C373" s="12">
        <v>4774424</v>
      </c>
      <c r="D373" s="12">
        <v>2416548</v>
      </c>
      <c r="E373" s="12">
        <v>2357876</v>
      </c>
      <c r="F373" s="12">
        <v>7.6</v>
      </c>
      <c r="G373" s="12">
        <v>-7.4</v>
      </c>
      <c r="H373" s="4"/>
      <c r="J373" s="4"/>
    </row>
    <row r="374" spans="1:10" x14ac:dyDescent="0.3">
      <c r="A374" s="12">
        <v>2014</v>
      </c>
      <c r="B374" s="12" t="s">
        <v>296</v>
      </c>
      <c r="C374" s="12">
        <v>4536579</v>
      </c>
      <c r="D374" s="12">
        <v>2254446</v>
      </c>
      <c r="E374" s="12">
        <v>2282133</v>
      </c>
      <c r="F374" s="12">
        <v>7.1</v>
      </c>
      <c r="G374" s="12">
        <v>-7.1</v>
      </c>
      <c r="H374" s="4"/>
      <c r="J374" s="4"/>
    </row>
    <row r="375" spans="1:10" x14ac:dyDescent="0.3">
      <c r="A375" s="12">
        <v>2014</v>
      </c>
      <c r="B375" s="12" t="s">
        <v>297</v>
      </c>
      <c r="C375" s="12">
        <v>3861424</v>
      </c>
      <c r="D375" s="12">
        <v>1926585</v>
      </c>
      <c r="E375" s="12">
        <v>1934839</v>
      </c>
      <c r="F375" s="12">
        <v>6.1</v>
      </c>
      <c r="G375" s="12">
        <v>-6</v>
      </c>
      <c r="H375" s="4"/>
      <c r="J375" s="4"/>
    </row>
    <row r="376" spans="1:10" x14ac:dyDescent="0.3">
      <c r="A376" s="12">
        <v>2014</v>
      </c>
      <c r="B376" s="12" t="s">
        <v>298</v>
      </c>
      <c r="C376" s="12">
        <v>3462403</v>
      </c>
      <c r="D376" s="12">
        <v>1694525</v>
      </c>
      <c r="E376" s="12">
        <v>1767878</v>
      </c>
      <c r="F376" s="12">
        <v>5.3</v>
      </c>
      <c r="G376" s="12">
        <v>-5.5</v>
      </c>
      <c r="H376" s="4"/>
      <c r="J376" s="4"/>
    </row>
    <row r="377" spans="1:10" x14ac:dyDescent="0.3">
      <c r="A377" s="12">
        <v>2014</v>
      </c>
      <c r="B377" s="12" t="s">
        <v>299</v>
      </c>
      <c r="C377" s="12">
        <v>3513480</v>
      </c>
      <c r="D377" s="12">
        <v>1695467</v>
      </c>
      <c r="E377" s="12">
        <v>1818013</v>
      </c>
      <c r="F377" s="12">
        <v>5.4</v>
      </c>
      <c r="G377" s="12">
        <v>-5.7</v>
      </c>
      <c r="H377" s="4"/>
      <c r="J377" s="4"/>
    </row>
    <row r="378" spans="1:10" x14ac:dyDescent="0.3">
      <c r="A378" s="12">
        <v>2014</v>
      </c>
      <c r="B378" s="12" t="s">
        <v>300</v>
      </c>
      <c r="C378" s="12">
        <v>2561437</v>
      </c>
      <c r="D378" s="12">
        <v>1207486</v>
      </c>
      <c r="E378" s="12">
        <v>1353951</v>
      </c>
      <c r="F378" s="12">
        <v>3.8</v>
      </c>
      <c r="G378" s="12">
        <v>-4.2</v>
      </c>
      <c r="H378" s="4"/>
      <c r="J378" s="4"/>
    </row>
    <row r="379" spans="1:10" x14ac:dyDescent="0.3">
      <c r="A379" s="12">
        <v>2014</v>
      </c>
      <c r="B379" s="12" t="s">
        <v>301</v>
      </c>
      <c r="C379" s="12">
        <v>2047428</v>
      </c>
      <c r="D379" s="12">
        <v>927622</v>
      </c>
      <c r="E379" s="12">
        <v>1119806</v>
      </c>
      <c r="F379" s="12">
        <v>2.9</v>
      </c>
      <c r="G379" s="12">
        <v>-3.5</v>
      </c>
      <c r="H379" s="4"/>
      <c r="J379" s="4"/>
    </row>
    <row r="380" spans="1:10" x14ac:dyDescent="0.3">
      <c r="A380" s="12">
        <v>2014</v>
      </c>
      <c r="B380" s="12" t="s">
        <v>302</v>
      </c>
      <c r="C380" s="12">
        <v>1493363</v>
      </c>
      <c r="D380" s="12">
        <v>626151</v>
      </c>
      <c r="E380" s="12">
        <v>867212</v>
      </c>
      <c r="F380" s="12">
        <v>2</v>
      </c>
      <c r="G380" s="12">
        <v>-2.7</v>
      </c>
      <c r="H380" s="4"/>
      <c r="J380" s="4"/>
    </row>
    <row r="381" spans="1:10" x14ac:dyDescent="0.3">
      <c r="A381" s="12">
        <v>2014</v>
      </c>
      <c r="B381" s="12" t="s">
        <v>303</v>
      </c>
      <c r="C381" s="12">
        <v>940779</v>
      </c>
      <c r="D381" s="12">
        <v>350168</v>
      </c>
      <c r="E381" s="12">
        <v>590611</v>
      </c>
      <c r="F381" s="12">
        <v>1.1000000000000001</v>
      </c>
      <c r="G381" s="12">
        <v>-1.8</v>
      </c>
      <c r="H381" s="4"/>
      <c r="J381" s="4"/>
    </row>
    <row r="382" spans="1:10" x14ac:dyDescent="0.3">
      <c r="A382" s="12">
        <v>2014</v>
      </c>
      <c r="B382" s="12" t="s">
        <v>304</v>
      </c>
      <c r="C382" s="12">
        <v>469027</v>
      </c>
      <c r="D382" s="12">
        <v>146953</v>
      </c>
      <c r="E382" s="12">
        <v>322074</v>
      </c>
      <c r="F382" s="12">
        <v>0.5</v>
      </c>
      <c r="G382" s="12">
        <v>-1</v>
      </c>
      <c r="H382" s="4"/>
      <c r="J382" s="4"/>
    </row>
    <row r="383" spans="1:10" x14ac:dyDescent="0.3">
      <c r="A383" s="12">
        <v>2014</v>
      </c>
      <c r="B383" s="12" t="s">
        <v>307</v>
      </c>
      <c r="C383" s="12">
        <v>146624</v>
      </c>
      <c r="D383" s="12">
        <v>30512</v>
      </c>
      <c r="E383" s="12">
        <v>88690</v>
      </c>
      <c r="F383" s="12">
        <v>0.1</v>
      </c>
      <c r="G383" s="12">
        <v>-0.4</v>
      </c>
      <c r="H383" s="4"/>
      <c r="J383" s="4"/>
    </row>
    <row r="384" spans="1:10" x14ac:dyDescent="0.3">
      <c r="A384" s="12">
        <v>2015</v>
      </c>
      <c r="B384" s="12" t="s">
        <v>288</v>
      </c>
      <c r="C384" s="12">
        <v>3863751</v>
      </c>
      <c r="D384" s="12">
        <v>1980160</v>
      </c>
      <c r="E384" s="12">
        <v>1883591</v>
      </c>
      <c r="F384" s="12">
        <v>6.2</v>
      </c>
      <c r="G384" s="12">
        <v>-5.8</v>
      </c>
      <c r="H384" s="4"/>
      <c r="J384" s="4"/>
    </row>
    <row r="385" spans="1:10" x14ac:dyDescent="0.3">
      <c r="A385" s="12">
        <v>2015</v>
      </c>
      <c r="B385" s="19" t="s">
        <v>305</v>
      </c>
      <c r="C385" s="12">
        <v>3805749</v>
      </c>
      <c r="D385" s="12">
        <v>1950203</v>
      </c>
      <c r="E385" s="12">
        <v>1855546</v>
      </c>
      <c r="F385" s="12">
        <v>6.1</v>
      </c>
      <c r="G385" s="12">
        <v>-5.8</v>
      </c>
      <c r="H385" s="4"/>
      <c r="J385" s="4"/>
    </row>
    <row r="386" spans="1:10" x14ac:dyDescent="0.3">
      <c r="A386" s="12">
        <v>2015</v>
      </c>
      <c r="B386" s="20" t="s">
        <v>306</v>
      </c>
      <c r="C386" s="12">
        <v>3462025</v>
      </c>
      <c r="D386" s="12">
        <v>1776508</v>
      </c>
      <c r="E386" s="12">
        <v>1685517</v>
      </c>
      <c r="F386" s="12">
        <v>5.6</v>
      </c>
      <c r="G386" s="12">
        <v>-5.2</v>
      </c>
      <c r="H386" s="4"/>
      <c r="J386" s="4"/>
    </row>
    <row r="387" spans="1:10" x14ac:dyDescent="0.3">
      <c r="A387" s="12">
        <v>2015</v>
      </c>
      <c r="B387" s="12" t="s">
        <v>289</v>
      </c>
      <c r="C387" s="12">
        <v>3723637</v>
      </c>
      <c r="D387" s="12">
        <v>1905293</v>
      </c>
      <c r="E387" s="12">
        <v>1818344</v>
      </c>
      <c r="F387" s="12">
        <v>6</v>
      </c>
      <c r="G387" s="12">
        <v>-5.6</v>
      </c>
      <c r="H387" s="4"/>
      <c r="J387" s="4"/>
    </row>
    <row r="388" spans="1:10" x14ac:dyDescent="0.3">
      <c r="A388" s="12">
        <v>2015</v>
      </c>
      <c r="B388" s="12" t="s">
        <v>290</v>
      </c>
      <c r="C388" s="12">
        <v>4228105</v>
      </c>
      <c r="D388" s="12">
        <v>2155187</v>
      </c>
      <c r="E388" s="12">
        <v>2072918</v>
      </c>
      <c r="F388" s="12">
        <v>6.8</v>
      </c>
      <c r="G388" s="12">
        <v>-6.4</v>
      </c>
      <c r="H388" s="4"/>
      <c r="J388" s="4"/>
    </row>
    <row r="389" spans="1:10" x14ac:dyDescent="0.3">
      <c r="A389" s="12">
        <v>2015</v>
      </c>
      <c r="B389" s="12" t="s">
        <v>291</v>
      </c>
      <c r="C389" s="12">
        <v>4480744</v>
      </c>
      <c r="D389" s="12">
        <v>2285105</v>
      </c>
      <c r="E389" s="12">
        <v>2195639</v>
      </c>
      <c r="F389" s="12">
        <v>7.2</v>
      </c>
      <c r="G389" s="12">
        <v>-6.8</v>
      </c>
      <c r="H389" s="4"/>
      <c r="J389" s="4"/>
    </row>
    <row r="390" spans="1:10" x14ac:dyDescent="0.3">
      <c r="A390" s="12">
        <v>2015</v>
      </c>
      <c r="B390" s="12" t="s">
        <v>292</v>
      </c>
      <c r="C390" s="12">
        <v>4248460</v>
      </c>
      <c r="D390" s="12">
        <v>2178460</v>
      </c>
      <c r="E390" s="12">
        <v>2070000</v>
      </c>
      <c r="F390" s="12">
        <v>6.8</v>
      </c>
      <c r="G390" s="12">
        <v>-6.4</v>
      </c>
      <c r="H390" s="4"/>
      <c r="J390" s="4"/>
    </row>
    <row r="391" spans="1:10" x14ac:dyDescent="0.3">
      <c r="A391" s="12">
        <v>2015</v>
      </c>
      <c r="B391" s="12" t="s">
        <v>293</v>
      </c>
      <c r="C391" s="12">
        <v>3896282</v>
      </c>
      <c r="D391" s="12">
        <v>2002645</v>
      </c>
      <c r="E391" s="12">
        <v>1893637</v>
      </c>
      <c r="F391" s="12">
        <v>6.3</v>
      </c>
      <c r="G391" s="12">
        <v>-5.9</v>
      </c>
      <c r="H391" s="4"/>
      <c r="J391" s="4"/>
    </row>
    <row r="392" spans="1:10" x14ac:dyDescent="0.3">
      <c r="A392" s="12">
        <v>2015</v>
      </c>
      <c r="B392" s="12" t="s">
        <v>294</v>
      </c>
      <c r="C392" s="12">
        <v>4232610</v>
      </c>
      <c r="D392" s="12">
        <v>2175118</v>
      </c>
      <c r="E392" s="12">
        <v>2057492</v>
      </c>
      <c r="F392" s="12">
        <v>6.8</v>
      </c>
      <c r="G392" s="12">
        <v>-6.4</v>
      </c>
      <c r="H392" s="4"/>
      <c r="J392" s="4"/>
    </row>
    <row r="393" spans="1:10" x14ac:dyDescent="0.3">
      <c r="A393" s="12">
        <v>2015</v>
      </c>
      <c r="B393" s="12" t="s">
        <v>295</v>
      </c>
      <c r="C393" s="12">
        <v>4722668</v>
      </c>
      <c r="D393" s="12">
        <v>2401934</v>
      </c>
      <c r="E393" s="12">
        <v>2320734</v>
      </c>
      <c r="F393" s="12">
        <v>7.5</v>
      </c>
      <c r="G393" s="12">
        <v>-7.2</v>
      </c>
      <c r="H393" s="4"/>
      <c r="J393" s="4"/>
    </row>
    <row r="394" spans="1:10" x14ac:dyDescent="0.3">
      <c r="A394" s="12">
        <v>2015</v>
      </c>
      <c r="B394" s="12" t="s">
        <v>296</v>
      </c>
      <c r="C394" s="12">
        <v>4636557</v>
      </c>
      <c r="D394" s="12">
        <v>2300825</v>
      </c>
      <c r="E394" s="12">
        <v>2335732</v>
      </c>
      <c r="F394" s="12">
        <v>7.2</v>
      </c>
      <c r="G394" s="12">
        <v>-7.3</v>
      </c>
      <c r="H394" s="4"/>
      <c r="J394" s="4"/>
    </row>
    <row r="395" spans="1:10" x14ac:dyDescent="0.3">
      <c r="A395" s="12">
        <v>2015</v>
      </c>
      <c r="B395" s="12" t="s">
        <v>297</v>
      </c>
      <c r="C395" s="12">
        <v>3978407</v>
      </c>
      <c r="D395" s="12">
        <v>1987995</v>
      </c>
      <c r="E395" s="12">
        <v>1990412</v>
      </c>
      <c r="F395" s="12">
        <v>6.2</v>
      </c>
      <c r="G395" s="12">
        <v>-6.2</v>
      </c>
      <c r="H395" s="4"/>
      <c r="J395" s="4"/>
    </row>
    <row r="396" spans="1:10" x14ac:dyDescent="0.3">
      <c r="A396" s="12">
        <v>2015</v>
      </c>
      <c r="B396" s="12" t="s">
        <v>298</v>
      </c>
      <c r="C396" s="12">
        <v>3443641</v>
      </c>
      <c r="D396" s="12">
        <v>1687570</v>
      </c>
      <c r="E396" s="12">
        <v>1756071</v>
      </c>
      <c r="F396" s="12">
        <v>5.3</v>
      </c>
      <c r="G396" s="12">
        <v>-5.5</v>
      </c>
      <c r="H396" s="4"/>
      <c r="J396" s="4"/>
    </row>
    <row r="397" spans="1:10" x14ac:dyDescent="0.3">
      <c r="A397" s="12">
        <v>2015</v>
      </c>
      <c r="B397" s="12" t="s">
        <v>299</v>
      </c>
      <c r="C397" s="12">
        <v>3553767</v>
      </c>
      <c r="D397" s="12">
        <v>1714391</v>
      </c>
      <c r="E397" s="12">
        <v>1839376</v>
      </c>
      <c r="F397" s="12">
        <v>5.4</v>
      </c>
      <c r="G397" s="12">
        <v>-5.7</v>
      </c>
      <c r="H397" s="4"/>
      <c r="J397" s="4"/>
    </row>
    <row r="398" spans="1:10" x14ac:dyDescent="0.3">
      <c r="A398" s="12">
        <v>2015</v>
      </c>
      <c r="B398" s="12" t="s">
        <v>300</v>
      </c>
      <c r="C398" s="12">
        <v>2651370</v>
      </c>
      <c r="D398" s="12">
        <v>1250223</v>
      </c>
      <c r="E398" s="12">
        <v>1401147</v>
      </c>
      <c r="F398" s="12">
        <v>3.9</v>
      </c>
      <c r="G398" s="12">
        <v>-4.3</v>
      </c>
      <c r="H398" s="4"/>
      <c r="J398" s="4"/>
    </row>
    <row r="399" spans="1:10" x14ac:dyDescent="0.3">
      <c r="A399" s="12">
        <v>2015</v>
      </c>
      <c r="B399" s="12" t="s">
        <v>301</v>
      </c>
      <c r="C399" s="12">
        <v>2070499</v>
      </c>
      <c r="D399" s="12">
        <v>939309</v>
      </c>
      <c r="E399" s="12">
        <v>1131190</v>
      </c>
      <c r="F399" s="12">
        <v>2.9</v>
      </c>
      <c r="G399" s="12">
        <v>-3.5</v>
      </c>
      <c r="H399" s="4"/>
      <c r="J399" s="4"/>
    </row>
    <row r="400" spans="1:10" x14ac:dyDescent="0.3">
      <c r="A400" s="12">
        <v>2015</v>
      </c>
      <c r="B400" s="12" t="s">
        <v>302</v>
      </c>
      <c r="C400" s="12">
        <v>1499426</v>
      </c>
      <c r="D400" s="12">
        <v>633456</v>
      </c>
      <c r="E400" s="12">
        <v>865970</v>
      </c>
      <c r="F400" s="12">
        <v>2</v>
      </c>
      <c r="G400" s="12">
        <v>-2.7</v>
      </c>
      <c r="H400" s="4"/>
      <c r="J400" s="4"/>
    </row>
    <row r="401" spans="1:10" x14ac:dyDescent="0.3">
      <c r="A401" s="12">
        <v>2015</v>
      </c>
      <c r="B401" s="12" t="s">
        <v>303</v>
      </c>
      <c r="C401" s="12">
        <v>955488</v>
      </c>
      <c r="D401" s="12">
        <v>358229</v>
      </c>
      <c r="E401" s="12">
        <v>597259</v>
      </c>
      <c r="F401" s="12">
        <v>1.1000000000000001</v>
      </c>
      <c r="G401" s="12">
        <v>-1.9</v>
      </c>
      <c r="H401" s="4"/>
      <c r="J401" s="4"/>
    </row>
    <row r="402" spans="1:10" x14ac:dyDescent="0.3">
      <c r="A402" s="12">
        <v>2015</v>
      </c>
      <c r="B402" s="12" t="s">
        <v>304</v>
      </c>
      <c r="C402" s="12">
        <v>471495</v>
      </c>
      <c r="D402" s="12">
        <v>150003</v>
      </c>
      <c r="E402" s="12">
        <v>321492</v>
      </c>
      <c r="F402" s="12">
        <v>0.5</v>
      </c>
      <c r="G402" s="12">
        <v>-1</v>
      </c>
      <c r="H402" s="4"/>
      <c r="J402" s="4"/>
    </row>
    <row r="403" spans="1:10" x14ac:dyDescent="0.3">
      <c r="A403" s="12">
        <v>2015</v>
      </c>
      <c r="B403" s="12" t="s">
        <v>307</v>
      </c>
      <c r="C403" s="12">
        <v>163541</v>
      </c>
      <c r="D403" s="12">
        <v>35172</v>
      </c>
      <c r="E403" s="12">
        <v>99113</v>
      </c>
      <c r="F403" s="12">
        <v>0.1</v>
      </c>
      <c r="G403" s="12">
        <v>-0.4</v>
      </c>
      <c r="H403" s="4"/>
      <c r="J403" s="4"/>
    </row>
    <row r="404" spans="1:10" x14ac:dyDescent="0.3">
      <c r="A404" s="12">
        <v>2016</v>
      </c>
      <c r="B404" s="12" t="s">
        <v>288</v>
      </c>
      <c r="C404" s="12">
        <v>3874338</v>
      </c>
      <c r="D404" s="12">
        <v>1985604</v>
      </c>
      <c r="E404" s="12">
        <v>1888734</v>
      </c>
      <c r="F404" s="12">
        <v>6.2</v>
      </c>
      <c r="G404" s="12">
        <v>-5.8</v>
      </c>
      <c r="H404" s="4"/>
      <c r="J404" s="4"/>
    </row>
    <row r="405" spans="1:10" x14ac:dyDescent="0.3">
      <c r="A405" s="12">
        <v>2016</v>
      </c>
      <c r="B405" s="19" t="s">
        <v>305</v>
      </c>
      <c r="C405" s="12">
        <v>3840207</v>
      </c>
      <c r="D405" s="12">
        <v>1968945</v>
      </c>
      <c r="E405" s="12">
        <v>1871262</v>
      </c>
      <c r="F405" s="12">
        <v>6.1</v>
      </c>
      <c r="G405" s="12">
        <v>-5.8</v>
      </c>
      <c r="H405" s="4"/>
      <c r="J405" s="4"/>
    </row>
    <row r="406" spans="1:10" x14ac:dyDescent="0.3">
      <c r="A406" s="12">
        <v>2016</v>
      </c>
      <c r="B406" s="20" t="s">
        <v>306</v>
      </c>
      <c r="C406" s="12">
        <v>3523415</v>
      </c>
      <c r="D406" s="12">
        <v>1806762</v>
      </c>
      <c r="E406" s="12">
        <v>1716653</v>
      </c>
      <c r="F406" s="12">
        <v>5.6</v>
      </c>
      <c r="G406" s="12">
        <v>-5.3</v>
      </c>
      <c r="H406" s="4"/>
      <c r="J406" s="4"/>
    </row>
    <row r="407" spans="1:10" x14ac:dyDescent="0.3">
      <c r="A407" s="12">
        <v>2016</v>
      </c>
      <c r="B407" s="12" t="s">
        <v>289</v>
      </c>
      <c r="C407" s="12">
        <v>3666249</v>
      </c>
      <c r="D407" s="12">
        <v>1876411</v>
      </c>
      <c r="E407" s="12">
        <v>1789838</v>
      </c>
      <c r="F407" s="12">
        <v>5.9</v>
      </c>
      <c r="G407" s="12">
        <v>-5.5</v>
      </c>
      <c r="H407" s="4"/>
      <c r="J407" s="4"/>
    </row>
    <row r="408" spans="1:10" x14ac:dyDescent="0.3">
      <c r="A408" s="12">
        <v>2016</v>
      </c>
      <c r="B408" s="12" t="s">
        <v>290</v>
      </c>
      <c r="C408" s="12">
        <v>4161169</v>
      </c>
      <c r="D408" s="12">
        <v>2120739</v>
      </c>
      <c r="E408" s="12">
        <v>2040430</v>
      </c>
      <c r="F408" s="12">
        <v>6.6</v>
      </c>
      <c r="G408" s="12">
        <v>-6.3</v>
      </c>
      <c r="H408" s="4"/>
      <c r="J408" s="4"/>
    </row>
    <row r="409" spans="1:10" x14ac:dyDescent="0.3">
      <c r="A409" s="12">
        <v>2016</v>
      </c>
      <c r="B409" s="12" t="s">
        <v>291</v>
      </c>
      <c r="C409" s="12">
        <v>4507818</v>
      </c>
      <c r="D409" s="12">
        <v>2297969</v>
      </c>
      <c r="E409" s="12">
        <v>2209849</v>
      </c>
      <c r="F409" s="12">
        <v>7.2</v>
      </c>
      <c r="G409" s="12">
        <v>-6.8</v>
      </c>
      <c r="H409" s="4"/>
      <c r="J409" s="4"/>
    </row>
    <row r="410" spans="1:10" x14ac:dyDescent="0.3">
      <c r="A410" s="12">
        <v>2016</v>
      </c>
      <c r="B410" s="12" t="s">
        <v>292</v>
      </c>
      <c r="C410" s="12">
        <v>4298302</v>
      </c>
      <c r="D410" s="12">
        <v>2202953</v>
      </c>
      <c r="E410" s="12">
        <v>2095349</v>
      </c>
      <c r="F410" s="12">
        <v>6.9</v>
      </c>
      <c r="G410" s="12">
        <v>-6.5</v>
      </c>
      <c r="H410" s="4"/>
      <c r="J410" s="4"/>
    </row>
    <row r="411" spans="1:10" x14ac:dyDescent="0.3">
      <c r="A411" s="12">
        <v>2016</v>
      </c>
      <c r="B411" s="12" t="s">
        <v>293</v>
      </c>
      <c r="C411" s="12">
        <v>3992423</v>
      </c>
      <c r="D411" s="12">
        <v>2051720</v>
      </c>
      <c r="E411" s="12">
        <v>1940703</v>
      </c>
      <c r="F411" s="12">
        <v>6.4</v>
      </c>
      <c r="G411" s="12">
        <v>-6</v>
      </c>
      <c r="H411" s="4"/>
      <c r="J411" s="4"/>
    </row>
    <row r="412" spans="1:10" x14ac:dyDescent="0.3">
      <c r="A412" s="12">
        <v>2016</v>
      </c>
      <c r="B412" s="12" t="s">
        <v>294</v>
      </c>
      <c r="C412" s="12">
        <v>4082336</v>
      </c>
      <c r="D412" s="12">
        <v>2098549</v>
      </c>
      <c r="E412" s="12">
        <v>1983787</v>
      </c>
      <c r="F412" s="12">
        <v>6.5</v>
      </c>
      <c r="G412" s="12">
        <v>-6.1</v>
      </c>
      <c r="H412" s="4"/>
      <c r="J412" s="4"/>
    </row>
    <row r="413" spans="1:10" x14ac:dyDescent="0.3">
      <c r="A413" s="12">
        <v>2016</v>
      </c>
      <c r="B413" s="12" t="s">
        <v>295</v>
      </c>
      <c r="C413" s="12">
        <v>4672924</v>
      </c>
      <c r="D413" s="12">
        <v>2382399</v>
      </c>
      <c r="E413" s="12">
        <v>2290525</v>
      </c>
      <c r="F413" s="12">
        <v>7.4</v>
      </c>
      <c r="G413" s="12">
        <v>-7.1</v>
      </c>
      <c r="H413" s="4"/>
      <c r="J413" s="4"/>
    </row>
    <row r="414" spans="1:10" x14ac:dyDescent="0.3">
      <c r="A414" s="12">
        <v>2016</v>
      </c>
      <c r="B414" s="12" t="s">
        <v>296</v>
      </c>
      <c r="C414" s="12">
        <v>4697113</v>
      </c>
      <c r="D414" s="12">
        <v>2333652</v>
      </c>
      <c r="E414" s="12">
        <v>2363461</v>
      </c>
      <c r="F414" s="12">
        <v>7.3</v>
      </c>
      <c r="G414" s="12">
        <v>-7.3</v>
      </c>
      <c r="H414" s="4"/>
      <c r="J414" s="4"/>
    </row>
    <row r="415" spans="1:10" x14ac:dyDescent="0.3">
      <c r="A415" s="12">
        <v>2016</v>
      </c>
      <c r="B415" s="12" t="s">
        <v>297</v>
      </c>
      <c r="C415" s="12">
        <v>4113297</v>
      </c>
      <c r="D415" s="12">
        <v>2057868</v>
      </c>
      <c r="E415" s="12">
        <v>2055429</v>
      </c>
      <c r="F415" s="12">
        <v>6.4</v>
      </c>
      <c r="G415" s="12">
        <v>-6.3</v>
      </c>
      <c r="H415" s="4"/>
      <c r="J415" s="4"/>
    </row>
    <row r="416" spans="1:10" x14ac:dyDescent="0.3">
      <c r="A416" s="12">
        <v>2016</v>
      </c>
      <c r="B416" s="12" t="s">
        <v>298</v>
      </c>
      <c r="C416" s="12">
        <v>3467248</v>
      </c>
      <c r="D416" s="12">
        <v>1702152</v>
      </c>
      <c r="E416" s="12">
        <v>1765096</v>
      </c>
      <c r="F416" s="12">
        <v>5.3</v>
      </c>
      <c r="G416" s="12">
        <v>-5.5</v>
      </c>
      <c r="H416" s="4"/>
      <c r="J416" s="4"/>
    </row>
    <row r="417" spans="1:10" x14ac:dyDescent="0.3">
      <c r="A417" s="12">
        <v>2016</v>
      </c>
      <c r="B417" s="12" t="s">
        <v>299</v>
      </c>
      <c r="C417" s="12">
        <v>3555915</v>
      </c>
      <c r="D417" s="12">
        <v>1715090</v>
      </c>
      <c r="E417" s="12">
        <v>1840825</v>
      </c>
      <c r="F417" s="12">
        <v>5.4</v>
      </c>
      <c r="G417" s="12">
        <v>-5.7</v>
      </c>
      <c r="H417" s="4"/>
      <c r="J417" s="4"/>
    </row>
    <row r="418" spans="1:10" x14ac:dyDescent="0.3">
      <c r="A418" s="12">
        <v>2016</v>
      </c>
      <c r="B418" s="12" t="s">
        <v>300</v>
      </c>
      <c r="C418" s="12">
        <v>2773528</v>
      </c>
      <c r="D418" s="12">
        <v>1308329</v>
      </c>
      <c r="E418" s="12">
        <v>1465199</v>
      </c>
      <c r="F418" s="12">
        <v>4.0999999999999996</v>
      </c>
      <c r="G418" s="12">
        <v>-4.5</v>
      </c>
      <c r="H418" s="4"/>
      <c r="J418" s="4"/>
    </row>
    <row r="419" spans="1:10" x14ac:dyDescent="0.3">
      <c r="A419" s="12">
        <v>2016</v>
      </c>
      <c r="B419" s="12" t="s">
        <v>301</v>
      </c>
      <c r="C419" s="12">
        <v>2068125</v>
      </c>
      <c r="D419" s="12">
        <v>938803</v>
      </c>
      <c r="E419" s="12">
        <v>1129322</v>
      </c>
      <c r="F419" s="12">
        <v>2.9</v>
      </c>
      <c r="G419" s="12">
        <v>-3.5</v>
      </c>
      <c r="H419" s="4"/>
      <c r="J419" s="4"/>
    </row>
    <row r="420" spans="1:10" x14ac:dyDescent="0.3">
      <c r="A420" s="12">
        <v>2016</v>
      </c>
      <c r="B420" s="12" t="s">
        <v>302</v>
      </c>
      <c r="C420" s="12">
        <v>1509925</v>
      </c>
      <c r="D420" s="12">
        <v>641829</v>
      </c>
      <c r="E420" s="12">
        <v>868096</v>
      </c>
      <c r="F420" s="12">
        <v>2</v>
      </c>
      <c r="G420" s="12">
        <v>-2.7</v>
      </c>
      <c r="H420" s="4"/>
      <c r="J420" s="4"/>
    </row>
    <row r="421" spans="1:10" x14ac:dyDescent="0.3">
      <c r="A421" s="12">
        <v>2016</v>
      </c>
      <c r="B421" s="12" t="s">
        <v>303</v>
      </c>
      <c r="C421" s="12">
        <v>970697</v>
      </c>
      <c r="D421" s="12">
        <v>366460</v>
      </c>
      <c r="E421" s="12">
        <v>604237</v>
      </c>
      <c r="F421" s="12">
        <v>1.1000000000000001</v>
      </c>
      <c r="G421" s="12">
        <v>-1.9</v>
      </c>
      <c r="H421" s="4"/>
      <c r="J421" s="4"/>
    </row>
    <row r="422" spans="1:10" x14ac:dyDescent="0.3">
      <c r="A422" s="12">
        <v>2016</v>
      </c>
      <c r="B422" s="12" t="s">
        <v>304</v>
      </c>
      <c r="C422" s="12">
        <v>475009</v>
      </c>
      <c r="D422" s="12">
        <v>153599</v>
      </c>
      <c r="E422" s="12">
        <v>321410</v>
      </c>
      <c r="F422" s="12">
        <v>0.5</v>
      </c>
      <c r="G422" s="12">
        <v>-1</v>
      </c>
      <c r="H422" s="4"/>
      <c r="J422" s="4"/>
    </row>
    <row r="423" spans="1:10" x14ac:dyDescent="0.3">
      <c r="A423" s="12">
        <v>2016</v>
      </c>
      <c r="B423" s="12" t="s">
        <v>307</v>
      </c>
      <c r="C423" s="12">
        <v>180390</v>
      </c>
      <c r="D423" s="12">
        <v>39985</v>
      </c>
      <c r="E423" s="12">
        <v>110041</v>
      </c>
      <c r="F423" s="12">
        <v>0.1</v>
      </c>
      <c r="G423" s="12">
        <v>-0.4</v>
      </c>
      <c r="H423" s="4"/>
      <c r="J423" s="4"/>
    </row>
    <row r="424" spans="1:10" x14ac:dyDescent="0.3">
      <c r="A424" s="12">
        <v>2017</v>
      </c>
      <c r="B424" s="12" t="s">
        <v>288</v>
      </c>
      <c r="C424" s="12">
        <v>3883962</v>
      </c>
      <c r="D424" s="12">
        <v>1990555</v>
      </c>
      <c r="E424" s="12">
        <v>1893407</v>
      </c>
      <c r="F424" s="12">
        <v>6.2</v>
      </c>
      <c r="G424" s="12">
        <v>-5.8</v>
      </c>
      <c r="H424" s="4"/>
      <c r="J424" s="4"/>
    </row>
    <row r="425" spans="1:10" x14ac:dyDescent="0.3">
      <c r="A425" s="12">
        <v>2017</v>
      </c>
      <c r="B425" s="19" t="s">
        <v>305</v>
      </c>
      <c r="C425" s="12">
        <v>3852604</v>
      </c>
      <c r="D425" s="12">
        <v>1975404</v>
      </c>
      <c r="E425" s="12">
        <v>1877200</v>
      </c>
      <c r="F425" s="12">
        <v>6.1</v>
      </c>
      <c r="G425" s="12">
        <v>-5.8</v>
      </c>
      <c r="H425" s="4"/>
      <c r="J425" s="4"/>
    </row>
    <row r="426" spans="1:10" x14ac:dyDescent="0.3">
      <c r="A426" s="12">
        <v>2017</v>
      </c>
      <c r="B426" s="20" t="s">
        <v>306</v>
      </c>
      <c r="C426" s="12">
        <v>3614920</v>
      </c>
      <c r="D426" s="12">
        <v>1853404</v>
      </c>
      <c r="E426" s="12">
        <v>1761516</v>
      </c>
      <c r="F426" s="12">
        <v>5.7</v>
      </c>
      <c r="G426" s="12">
        <v>-5.4</v>
      </c>
      <c r="H426" s="4"/>
      <c r="J426" s="4"/>
    </row>
    <row r="427" spans="1:10" x14ac:dyDescent="0.3">
      <c r="A427" s="12">
        <v>2017</v>
      </c>
      <c r="B427" s="12" t="s">
        <v>289</v>
      </c>
      <c r="C427" s="12">
        <v>3604565</v>
      </c>
      <c r="D427" s="12">
        <v>1845301</v>
      </c>
      <c r="E427" s="12">
        <v>1759264</v>
      </c>
      <c r="F427" s="12">
        <v>5.7</v>
      </c>
      <c r="G427" s="12">
        <v>-5.4</v>
      </c>
      <c r="H427" s="4"/>
      <c r="J427" s="4"/>
    </row>
    <row r="428" spans="1:10" x14ac:dyDescent="0.3">
      <c r="A428" s="12">
        <v>2017</v>
      </c>
      <c r="B428" s="12" t="s">
        <v>290</v>
      </c>
      <c r="C428" s="12">
        <v>4104589</v>
      </c>
      <c r="D428" s="12">
        <v>2093342</v>
      </c>
      <c r="E428" s="12">
        <v>2011247</v>
      </c>
      <c r="F428" s="12">
        <v>6.5</v>
      </c>
      <c r="G428" s="12">
        <v>-6.2</v>
      </c>
      <c r="H428" s="4"/>
      <c r="J428" s="4"/>
    </row>
    <row r="429" spans="1:10" x14ac:dyDescent="0.3">
      <c r="A429" s="12">
        <v>2017</v>
      </c>
      <c r="B429" s="12" t="s">
        <v>291</v>
      </c>
      <c r="C429" s="12">
        <v>4510316</v>
      </c>
      <c r="D429" s="12">
        <v>2297136</v>
      </c>
      <c r="E429" s="12">
        <v>2213180</v>
      </c>
      <c r="F429" s="12">
        <v>7.1</v>
      </c>
      <c r="G429" s="12">
        <v>-6.8</v>
      </c>
      <c r="H429" s="4"/>
      <c r="J429" s="4"/>
    </row>
    <row r="430" spans="1:10" x14ac:dyDescent="0.3">
      <c r="A430" s="12">
        <v>2017</v>
      </c>
      <c r="B430" s="12" t="s">
        <v>292</v>
      </c>
      <c r="C430" s="12">
        <v>4364950</v>
      </c>
      <c r="D430" s="12">
        <v>2234390</v>
      </c>
      <c r="E430" s="12">
        <v>2130560</v>
      </c>
      <c r="F430" s="12">
        <v>6.9</v>
      </c>
      <c r="G430" s="12">
        <v>-6.5</v>
      </c>
      <c r="H430" s="4"/>
      <c r="J430" s="4"/>
    </row>
    <row r="431" spans="1:10" x14ac:dyDescent="0.3">
      <c r="A431" s="12">
        <v>2017</v>
      </c>
      <c r="B431" s="12" t="s">
        <v>293</v>
      </c>
      <c r="C431" s="12">
        <v>4105936</v>
      </c>
      <c r="D431" s="12">
        <v>2111854</v>
      </c>
      <c r="E431" s="12">
        <v>1994082</v>
      </c>
      <c r="F431" s="12">
        <v>6.6</v>
      </c>
      <c r="G431" s="12">
        <v>-6.1</v>
      </c>
      <c r="H431" s="4"/>
      <c r="J431" s="4"/>
    </row>
    <row r="432" spans="1:10" x14ac:dyDescent="0.3">
      <c r="A432" s="12">
        <v>2017</v>
      </c>
      <c r="B432" s="12" t="s">
        <v>294</v>
      </c>
      <c r="C432" s="12">
        <v>3964372</v>
      </c>
      <c r="D432" s="12">
        <v>2040982</v>
      </c>
      <c r="E432" s="12">
        <v>1923390</v>
      </c>
      <c r="F432" s="12">
        <v>6.3</v>
      </c>
      <c r="G432" s="12">
        <v>-5.9</v>
      </c>
      <c r="H432" s="4"/>
      <c r="J432" s="4"/>
    </row>
    <row r="433" spans="1:10" x14ac:dyDescent="0.3">
      <c r="A433" s="12">
        <v>2017</v>
      </c>
      <c r="B433" s="12" t="s">
        <v>295</v>
      </c>
      <c r="C433" s="12">
        <v>4582265</v>
      </c>
      <c r="D433" s="12">
        <v>2338383</v>
      </c>
      <c r="E433" s="12">
        <v>2243882</v>
      </c>
      <c r="F433" s="12">
        <v>7.3</v>
      </c>
      <c r="G433" s="12">
        <v>-6.9</v>
      </c>
      <c r="H433" s="4"/>
      <c r="J433" s="4"/>
    </row>
    <row r="434" spans="1:10" x14ac:dyDescent="0.3">
      <c r="A434" s="12">
        <v>2017</v>
      </c>
      <c r="B434" s="12" t="s">
        <v>296</v>
      </c>
      <c r="C434" s="12">
        <v>4733154</v>
      </c>
      <c r="D434" s="12">
        <v>2365158</v>
      </c>
      <c r="E434" s="12">
        <v>2367996</v>
      </c>
      <c r="F434" s="12">
        <v>7.3</v>
      </c>
      <c r="G434" s="12">
        <v>-7.3</v>
      </c>
      <c r="H434" s="4"/>
      <c r="J434" s="4"/>
    </row>
    <row r="435" spans="1:10" x14ac:dyDescent="0.3">
      <c r="A435" s="12">
        <v>2017</v>
      </c>
      <c r="B435" s="12" t="s">
        <v>297</v>
      </c>
      <c r="C435" s="12">
        <v>4222424</v>
      </c>
      <c r="D435" s="12">
        <v>2101659</v>
      </c>
      <c r="E435" s="12">
        <v>2120765</v>
      </c>
      <c r="F435" s="12">
        <v>6.5</v>
      </c>
      <c r="G435" s="12">
        <v>-6.5</v>
      </c>
      <c r="H435" s="4"/>
      <c r="J435" s="4"/>
    </row>
    <row r="436" spans="1:10" x14ac:dyDescent="0.3">
      <c r="A436" s="12">
        <v>2017</v>
      </c>
      <c r="B436" s="12" t="s">
        <v>298</v>
      </c>
      <c r="C436" s="12">
        <v>3539088</v>
      </c>
      <c r="D436" s="12">
        <v>1741609</v>
      </c>
      <c r="E436" s="12">
        <v>1797479</v>
      </c>
      <c r="F436" s="12">
        <v>5.4</v>
      </c>
      <c r="G436" s="12">
        <v>-5.5</v>
      </c>
      <c r="H436" s="4"/>
      <c r="J436" s="4"/>
    </row>
    <row r="437" spans="1:10" x14ac:dyDescent="0.3">
      <c r="A437" s="12">
        <v>2017</v>
      </c>
      <c r="B437" s="12" t="s">
        <v>299</v>
      </c>
      <c r="C437" s="12">
        <v>3411820</v>
      </c>
      <c r="D437" s="12">
        <v>1645530</v>
      </c>
      <c r="E437" s="12">
        <v>1766290</v>
      </c>
      <c r="F437" s="12">
        <v>5.0999999999999996</v>
      </c>
      <c r="G437" s="12">
        <v>-5.4</v>
      </c>
      <c r="H437" s="4"/>
      <c r="J437" s="4"/>
    </row>
    <row r="438" spans="1:10" x14ac:dyDescent="0.3">
      <c r="A438" s="12">
        <v>2017</v>
      </c>
      <c r="B438" s="12" t="s">
        <v>300</v>
      </c>
      <c r="C438" s="12">
        <v>3003854</v>
      </c>
      <c r="D438" s="12">
        <v>1419683</v>
      </c>
      <c r="E438" s="12">
        <v>1584171</v>
      </c>
      <c r="F438" s="12">
        <v>4.4000000000000004</v>
      </c>
      <c r="G438" s="12">
        <v>-4.9000000000000004</v>
      </c>
      <c r="H438" s="4"/>
      <c r="J438" s="4"/>
    </row>
    <row r="439" spans="1:10" x14ac:dyDescent="0.3">
      <c r="A439" s="12">
        <v>2017</v>
      </c>
      <c r="B439" s="12" t="s">
        <v>301</v>
      </c>
      <c r="C439" s="12">
        <v>2083058</v>
      </c>
      <c r="D439" s="12">
        <v>945780</v>
      </c>
      <c r="E439" s="12">
        <v>1137278</v>
      </c>
      <c r="F439" s="12">
        <v>2.9</v>
      </c>
      <c r="G439" s="12">
        <v>-3.5</v>
      </c>
      <c r="H439" s="4"/>
      <c r="J439" s="4"/>
    </row>
    <row r="440" spans="1:10" x14ac:dyDescent="0.3">
      <c r="A440" s="12">
        <v>2017</v>
      </c>
      <c r="B440" s="12" t="s">
        <v>302</v>
      </c>
      <c r="C440" s="12">
        <v>1532821</v>
      </c>
      <c r="D440" s="12">
        <v>654406</v>
      </c>
      <c r="E440" s="12">
        <v>878415</v>
      </c>
      <c r="F440" s="12">
        <v>2</v>
      </c>
      <c r="G440" s="12">
        <v>-2.7</v>
      </c>
      <c r="H440" s="4"/>
      <c r="J440" s="4"/>
    </row>
    <row r="441" spans="1:10" x14ac:dyDescent="0.3">
      <c r="A441" s="12">
        <v>2017</v>
      </c>
      <c r="B441" s="12" t="s">
        <v>303</v>
      </c>
      <c r="C441" s="12">
        <v>980928</v>
      </c>
      <c r="D441" s="12">
        <v>373264</v>
      </c>
      <c r="E441" s="12">
        <v>607664</v>
      </c>
      <c r="F441" s="12">
        <v>1.2</v>
      </c>
      <c r="G441" s="12">
        <v>-1.9</v>
      </c>
      <c r="H441" s="4"/>
      <c r="J441" s="4"/>
    </row>
    <row r="442" spans="1:10" x14ac:dyDescent="0.3">
      <c r="A442" s="12">
        <v>2017</v>
      </c>
      <c r="B442" s="12" t="s">
        <v>304</v>
      </c>
      <c r="C442" s="12">
        <v>480692</v>
      </c>
      <c r="D442" s="12">
        <v>157401</v>
      </c>
      <c r="E442" s="12">
        <v>323291</v>
      </c>
      <c r="F442" s="12">
        <v>0.5</v>
      </c>
      <c r="G442" s="12">
        <v>-1</v>
      </c>
      <c r="H442" s="4"/>
      <c r="J442" s="4"/>
    </row>
    <row r="443" spans="1:10" x14ac:dyDescent="0.3">
      <c r="A443" s="12">
        <v>2017</v>
      </c>
      <c r="B443" s="12" t="s">
        <v>307</v>
      </c>
      <c r="C443" s="12">
        <v>193134</v>
      </c>
      <c r="D443" s="12">
        <v>43723</v>
      </c>
      <c r="E443" s="12">
        <v>118233</v>
      </c>
      <c r="F443" s="12">
        <v>0.1</v>
      </c>
      <c r="G443" s="12">
        <v>-0.5</v>
      </c>
      <c r="H443" s="4"/>
      <c r="J443" s="4"/>
    </row>
    <row r="444" spans="1:10" x14ac:dyDescent="0.3">
      <c r="A444" s="12">
        <v>2018</v>
      </c>
      <c r="B444" s="12" t="s">
        <v>288</v>
      </c>
      <c r="C444" s="12">
        <v>3891791</v>
      </c>
      <c r="D444" s="12">
        <v>1994586</v>
      </c>
      <c r="E444" s="12">
        <v>1897205</v>
      </c>
      <c r="F444" s="12">
        <v>6.2</v>
      </c>
      <c r="G444" s="12">
        <v>-5.8</v>
      </c>
      <c r="H444" s="4"/>
      <c r="J444" s="4"/>
    </row>
    <row r="445" spans="1:10" x14ac:dyDescent="0.3">
      <c r="A445" s="12">
        <v>2018</v>
      </c>
      <c r="B445" s="19" t="s">
        <v>305</v>
      </c>
      <c r="C445" s="12">
        <v>3857032</v>
      </c>
      <c r="D445" s="12">
        <v>1977175</v>
      </c>
      <c r="E445" s="12">
        <v>1879857</v>
      </c>
      <c r="F445" s="12">
        <v>6.1</v>
      </c>
      <c r="G445" s="12">
        <v>-5.8</v>
      </c>
      <c r="H445" s="4"/>
      <c r="J445" s="4"/>
    </row>
    <row r="446" spans="1:10" x14ac:dyDescent="0.3">
      <c r="A446" s="12">
        <v>2018</v>
      </c>
      <c r="B446" s="20" t="s">
        <v>306</v>
      </c>
      <c r="C446" s="12">
        <v>3704552</v>
      </c>
      <c r="D446" s="12">
        <v>1899507</v>
      </c>
      <c r="E446" s="12">
        <v>1805045</v>
      </c>
      <c r="F446" s="12">
        <v>5.9</v>
      </c>
      <c r="G446" s="12">
        <v>-5.5</v>
      </c>
      <c r="H446" s="4"/>
      <c r="J446" s="4"/>
    </row>
    <row r="447" spans="1:10" x14ac:dyDescent="0.3">
      <c r="A447" s="12">
        <v>2018</v>
      </c>
      <c r="B447" s="12" t="s">
        <v>289</v>
      </c>
      <c r="C447" s="12">
        <v>3564033</v>
      </c>
      <c r="D447" s="12">
        <v>1825526</v>
      </c>
      <c r="E447" s="12">
        <v>1738507</v>
      </c>
      <c r="F447" s="12">
        <v>5.6</v>
      </c>
      <c r="G447" s="12">
        <v>-5.3</v>
      </c>
      <c r="H447" s="4"/>
      <c r="J447" s="4"/>
    </row>
    <row r="448" spans="1:10" x14ac:dyDescent="0.3">
      <c r="A448" s="12">
        <v>2018</v>
      </c>
      <c r="B448" s="12" t="s">
        <v>290</v>
      </c>
      <c r="C448" s="12">
        <v>4058128</v>
      </c>
      <c r="D448" s="12">
        <v>2070324</v>
      </c>
      <c r="E448" s="12">
        <v>1987804</v>
      </c>
      <c r="F448" s="12">
        <v>6.4</v>
      </c>
      <c r="G448" s="12">
        <v>-6.1</v>
      </c>
      <c r="H448" s="4"/>
      <c r="J448" s="4"/>
    </row>
    <row r="449" spans="1:10" x14ac:dyDescent="0.3">
      <c r="A449" s="12">
        <v>2018</v>
      </c>
      <c r="B449" s="12" t="s">
        <v>291</v>
      </c>
      <c r="C449" s="12">
        <v>4479963</v>
      </c>
      <c r="D449" s="12">
        <v>2280640</v>
      </c>
      <c r="E449" s="12">
        <v>2199323</v>
      </c>
      <c r="F449" s="12">
        <v>7</v>
      </c>
      <c r="G449" s="12">
        <v>-6.7</v>
      </c>
      <c r="H449" s="4"/>
      <c r="J449" s="4"/>
    </row>
    <row r="450" spans="1:10" x14ac:dyDescent="0.3">
      <c r="A450" s="12">
        <v>2018</v>
      </c>
      <c r="B450" s="12" t="s">
        <v>292</v>
      </c>
      <c r="C450" s="12">
        <v>4444180</v>
      </c>
      <c r="D450" s="12">
        <v>2271585</v>
      </c>
      <c r="E450" s="12">
        <v>2172595</v>
      </c>
      <c r="F450" s="12">
        <v>7</v>
      </c>
      <c r="G450" s="12">
        <v>-6.6</v>
      </c>
      <c r="H450" s="4"/>
      <c r="J450" s="4"/>
    </row>
    <row r="451" spans="1:10" x14ac:dyDescent="0.3">
      <c r="A451" s="12">
        <v>2018</v>
      </c>
      <c r="B451" s="12" t="s">
        <v>293</v>
      </c>
      <c r="C451" s="12">
        <v>4208021</v>
      </c>
      <c r="D451" s="12">
        <v>2165191</v>
      </c>
      <c r="E451" s="12">
        <v>2042830</v>
      </c>
      <c r="F451" s="12">
        <v>6.7</v>
      </c>
      <c r="G451" s="12">
        <v>-6.2</v>
      </c>
      <c r="H451" s="4"/>
      <c r="J451" s="4"/>
    </row>
    <row r="452" spans="1:10" x14ac:dyDescent="0.3">
      <c r="A452" s="12">
        <v>2018</v>
      </c>
      <c r="B452" s="12" t="s">
        <v>294</v>
      </c>
      <c r="C452" s="12">
        <v>3890106</v>
      </c>
      <c r="D452" s="12">
        <v>2003924</v>
      </c>
      <c r="E452" s="12">
        <v>1886182</v>
      </c>
      <c r="F452" s="12">
        <v>6.2</v>
      </c>
      <c r="G452" s="12">
        <v>-5.8</v>
      </c>
      <c r="H452" s="4"/>
      <c r="J452" s="4"/>
    </row>
    <row r="453" spans="1:10" x14ac:dyDescent="0.3">
      <c r="A453" s="12">
        <v>2018</v>
      </c>
      <c r="B453" s="12" t="s">
        <v>295</v>
      </c>
      <c r="C453" s="12">
        <v>4479936</v>
      </c>
      <c r="D453" s="12">
        <v>2291407</v>
      </c>
      <c r="E453" s="12">
        <v>2188529</v>
      </c>
      <c r="F453" s="12">
        <v>7.1</v>
      </c>
      <c r="G453" s="12">
        <v>-6.7</v>
      </c>
      <c r="H453" s="4"/>
      <c r="J453" s="4"/>
    </row>
    <row r="454" spans="1:10" x14ac:dyDescent="0.3">
      <c r="A454" s="12">
        <v>2018</v>
      </c>
      <c r="B454" s="12" t="s">
        <v>296</v>
      </c>
      <c r="C454" s="12">
        <v>4728462</v>
      </c>
      <c r="D454" s="12">
        <v>2374372</v>
      </c>
      <c r="E454" s="12">
        <v>2354090</v>
      </c>
      <c r="F454" s="12">
        <v>7.3</v>
      </c>
      <c r="G454" s="12">
        <v>-7.2</v>
      </c>
      <c r="H454" s="4"/>
      <c r="J454" s="4"/>
    </row>
    <row r="455" spans="1:10" x14ac:dyDescent="0.3">
      <c r="A455" s="12">
        <v>2018</v>
      </c>
      <c r="B455" s="12" t="s">
        <v>297</v>
      </c>
      <c r="C455" s="12">
        <v>4326843</v>
      </c>
      <c r="D455" s="12">
        <v>2144519</v>
      </c>
      <c r="E455" s="12">
        <v>2182324</v>
      </c>
      <c r="F455" s="12">
        <v>6.6</v>
      </c>
      <c r="G455" s="12">
        <v>-6.7</v>
      </c>
      <c r="H455" s="4"/>
      <c r="J455" s="4"/>
    </row>
    <row r="456" spans="1:10" x14ac:dyDescent="0.3">
      <c r="A456" s="12">
        <v>2018</v>
      </c>
      <c r="B456" s="12" t="s">
        <v>298</v>
      </c>
      <c r="C456" s="12">
        <v>3631868</v>
      </c>
      <c r="D456" s="12">
        <v>1791947</v>
      </c>
      <c r="E456" s="12">
        <v>1839921</v>
      </c>
      <c r="F456" s="12">
        <v>5.5</v>
      </c>
      <c r="G456" s="12">
        <v>-5.6</v>
      </c>
      <c r="H456" s="4"/>
      <c r="J456" s="4"/>
    </row>
    <row r="457" spans="1:10" x14ac:dyDescent="0.3">
      <c r="A457" s="12">
        <v>2018</v>
      </c>
      <c r="B457" s="12" t="s">
        <v>299</v>
      </c>
      <c r="C457" s="12">
        <v>3311336</v>
      </c>
      <c r="D457" s="12">
        <v>1597762</v>
      </c>
      <c r="E457" s="12">
        <v>1713574</v>
      </c>
      <c r="F457" s="12">
        <v>4.9000000000000004</v>
      </c>
      <c r="G457" s="12">
        <v>-5.2</v>
      </c>
      <c r="H457" s="4"/>
      <c r="J457" s="4"/>
    </row>
    <row r="458" spans="1:10" x14ac:dyDescent="0.3">
      <c r="A458" s="12">
        <v>2018</v>
      </c>
      <c r="B458" s="12" t="s">
        <v>300</v>
      </c>
      <c r="C458" s="12">
        <v>3148805</v>
      </c>
      <c r="D458" s="12">
        <v>1488671</v>
      </c>
      <c r="E458" s="12">
        <v>1660134</v>
      </c>
      <c r="F458" s="12">
        <v>4.5999999999999996</v>
      </c>
      <c r="G458" s="12">
        <v>-5.0999999999999996</v>
      </c>
      <c r="H458" s="4"/>
      <c r="J458" s="4"/>
    </row>
    <row r="459" spans="1:10" x14ac:dyDescent="0.3">
      <c r="A459" s="12">
        <v>2018</v>
      </c>
      <c r="B459" s="12" t="s">
        <v>301</v>
      </c>
      <c r="C459" s="12">
        <v>2137538</v>
      </c>
      <c r="D459" s="12">
        <v>971652</v>
      </c>
      <c r="E459" s="12">
        <v>1165886</v>
      </c>
      <c r="F459" s="12">
        <v>3</v>
      </c>
      <c r="G459" s="12">
        <v>-3.6</v>
      </c>
      <c r="H459" s="4"/>
      <c r="J459" s="4"/>
    </row>
    <row r="460" spans="1:10" x14ac:dyDescent="0.3">
      <c r="A460" s="12">
        <v>2018</v>
      </c>
      <c r="B460" s="12" t="s">
        <v>302</v>
      </c>
      <c r="C460" s="12">
        <v>1564379</v>
      </c>
      <c r="D460" s="12">
        <v>669915</v>
      </c>
      <c r="E460" s="12">
        <v>894464</v>
      </c>
      <c r="F460" s="12">
        <v>2.1</v>
      </c>
      <c r="G460" s="12">
        <v>-2.7</v>
      </c>
      <c r="H460" s="4"/>
      <c r="J460" s="4"/>
    </row>
    <row r="461" spans="1:10" x14ac:dyDescent="0.3">
      <c r="A461" s="12">
        <v>2018</v>
      </c>
      <c r="B461" s="12" t="s">
        <v>303</v>
      </c>
      <c r="C461" s="12">
        <v>988471</v>
      </c>
      <c r="D461" s="12">
        <v>378879</v>
      </c>
      <c r="E461" s="12">
        <v>609592</v>
      </c>
      <c r="F461" s="12">
        <v>1.2</v>
      </c>
      <c r="G461" s="12">
        <v>-1.9</v>
      </c>
      <c r="H461" s="4"/>
      <c r="J461" s="4"/>
    </row>
    <row r="462" spans="1:10" x14ac:dyDescent="0.3">
      <c r="A462" s="12">
        <v>2018</v>
      </c>
      <c r="B462" s="12" t="s">
        <v>304</v>
      </c>
      <c r="C462" s="12">
        <v>487314</v>
      </c>
      <c r="D462" s="12">
        <v>161179</v>
      </c>
      <c r="E462" s="12">
        <v>326135</v>
      </c>
      <c r="F462" s="12">
        <v>0.5</v>
      </c>
      <c r="G462" s="12">
        <v>-1</v>
      </c>
      <c r="H462" s="4"/>
      <c r="J462" s="4"/>
    </row>
    <row r="463" spans="1:10" x14ac:dyDescent="0.3">
      <c r="A463" s="12">
        <v>2018</v>
      </c>
      <c r="B463" s="12" t="s">
        <v>307</v>
      </c>
      <c r="C463" s="12">
        <v>202488</v>
      </c>
      <c r="D463" s="12">
        <v>46583</v>
      </c>
      <c r="E463" s="12">
        <v>124610</v>
      </c>
      <c r="F463" s="12">
        <v>0.1</v>
      </c>
      <c r="G463" s="12">
        <v>-0.5</v>
      </c>
      <c r="H463" s="4"/>
      <c r="J463" s="4"/>
    </row>
    <row r="464" spans="1:10" x14ac:dyDescent="0.3">
      <c r="A464" s="12">
        <v>2019</v>
      </c>
      <c r="B464" s="12" t="s">
        <v>288</v>
      </c>
      <c r="C464" s="12">
        <v>3897214</v>
      </c>
      <c r="D464" s="12">
        <v>1997381</v>
      </c>
      <c r="E464" s="12">
        <v>1899833</v>
      </c>
      <c r="F464" s="12">
        <v>6.1</v>
      </c>
      <c r="G464" s="12">
        <v>-5.8</v>
      </c>
      <c r="H464" s="4"/>
      <c r="J464" s="4"/>
    </row>
    <row r="465" spans="1:10" x14ac:dyDescent="0.3">
      <c r="A465" s="12">
        <v>2019</v>
      </c>
      <c r="B465" s="19" t="s">
        <v>305</v>
      </c>
      <c r="C465" s="12">
        <v>3865746</v>
      </c>
      <c r="D465" s="12">
        <v>1981667</v>
      </c>
      <c r="E465" s="12">
        <v>1884079</v>
      </c>
      <c r="F465" s="12">
        <v>6.1</v>
      </c>
      <c r="G465" s="12">
        <v>-5.7</v>
      </c>
      <c r="H465" s="4"/>
      <c r="J465" s="4"/>
    </row>
    <row r="466" spans="1:10" x14ac:dyDescent="0.3">
      <c r="A466" s="12">
        <v>2019</v>
      </c>
      <c r="B466" s="20" t="s">
        <v>306</v>
      </c>
      <c r="C466" s="12">
        <v>3768860</v>
      </c>
      <c r="D466" s="12">
        <v>1931667</v>
      </c>
      <c r="E466" s="12">
        <v>1837193</v>
      </c>
      <c r="F466" s="12">
        <v>5.9</v>
      </c>
      <c r="G466" s="12">
        <v>-5.6</v>
      </c>
      <c r="H466" s="4"/>
      <c r="J466" s="4"/>
    </row>
    <row r="467" spans="1:10" x14ac:dyDescent="0.3">
      <c r="A467" s="12">
        <v>2019</v>
      </c>
      <c r="B467" s="12" t="s">
        <v>289</v>
      </c>
      <c r="C467" s="12">
        <v>3560623</v>
      </c>
      <c r="D467" s="12">
        <v>1824797</v>
      </c>
      <c r="E467" s="12">
        <v>1735826</v>
      </c>
      <c r="F467" s="12">
        <v>5.6</v>
      </c>
      <c r="G467" s="12">
        <v>-5.3</v>
      </c>
      <c r="H467" s="4"/>
      <c r="J467" s="4"/>
    </row>
    <row r="468" spans="1:10" x14ac:dyDescent="0.3">
      <c r="A468" s="12">
        <v>2019</v>
      </c>
      <c r="B468" s="12" t="s">
        <v>290</v>
      </c>
      <c r="C468" s="12">
        <v>4012864</v>
      </c>
      <c r="D468" s="12">
        <v>2046485</v>
      </c>
      <c r="E468" s="12">
        <v>1966379</v>
      </c>
      <c r="F468" s="12">
        <v>6.3</v>
      </c>
      <c r="G468" s="12">
        <v>-6</v>
      </c>
      <c r="H468" s="4"/>
      <c r="J468" s="4"/>
    </row>
    <row r="469" spans="1:10" x14ac:dyDescent="0.3">
      <c r="A469" s="12">
        <v>2019</v>
      </c>
      <c r="B469" s="12" t="s">
        <v>291</v>
      </c>
      <c r="C469" s="12">
        <v>4441970</v>
      </c>
      <c r="D469" s="12">
        <v>2262777</v>
      </c>
      <c r="E469" s="12">
        <v>2179193</v>
      </c>
      <c r="F469" s="12">
        <v>6.9</v>
      </c>
      <c r="G469" s="12">
        <v>-6.6</v>
      </c>
      <c r="H469" s="4"/>
      <c r="J469" s="4"/>
    </row>
    <row r="470" spans="1:10" x14ac:dyDescent="0.3">
      <c r="A470" s="12">
        <v>2019</v>
      </c>
      <c r="B470" s="12" t="s">
        <v>292</v>
      </c>
      <c r="C470" s="12">
        <v>4504235</v>
      </c>
      <c r="D470" s="12">
        <v>2300430</v>
      </c>
      <c r="E470" s="12">
        <v>2203805</v>
      </c>
      <c r="F470" s="12">
        <v>7.1</v>
      </c>
      <c r="G470" s="12">
        <v>-6.7</v>
      </c>
      <c r="H470" s="4"/>
      <c r="J470" s="4"/>
    </row>
    <row r="471" spans="1:10" x14ac:dyDescent="0.3">
      <c r="A471" s="12">
        <v>2019</v>
      </c>
      <c r="B471" s="12" t="s">
        <v>293</v>
      </c>
      <c r="C471" s="12">
        <v>4270628</v>
      </c>
      <c r="D471" s="12">
        <v>2195258</v>
      </c>
      <c r="E471" s="12">
        <v>2075370</v>
      </c>
      <c r="F471" s="12">
        <v>6.7</v>
      </c>
      <c r="G471" s="12">
        <v>-6.3</v>
      </c>
      <c r="H471" s="4"/>
      <c r="J471" s="4"/>
    </row>
    <row r="472" spans="1:10" x14ac:dyDescent="0.3">
      <c r="A472" s="12">
        <v>2019</v>
      </c>
      <c r="B472" s="12" t="s">
        <v>294</v>
      </c>
      <c r="C472" s="12">
        <v>3895307</v>
      </c>
      <c r="D472" s="12">
        <v>2006817</v>
      </c>
      <c r="E472" s="12">
        <v>1888490</v>
      </c>
      <c r="F472" s="12">
        <v>6.2</v>
      </c>
      <c r="G472" s="12">
        <v>-5.7</v>
      </c>
      <c r="H472" s="4"/>
      <c r="J472" s="4"/>
    </row>
    <row r="473" spans="1:10" x14ac:dyDescent="0.3">
      <c r="A473" s="12">
        <v>2019</v>
      </c>
      <c r="B473" s="12" t="s">
        <v>295</v>
      </c>
      <c r="C473" s="12">
        <v>4356008</v>
      </c>
      <c r="D473" s="12">
        <v>2233569</v>
      </c>
      <c r="E473" s="12">
        <v>2122439</v>
      </c>
      <c r="F473" s="12">
        <v>6.9</v>
      </c>
      <c r="G473" s="12">
        <v>-6.5</v>
      </c>
      <c r="H473" s="4"/>
      <c r="J473" s="4"/>
    </row>
    <row r="474" spans="1:10" x14ac:dyDescent="0.3">
      <c r="A474" s="12">
        <v>2019</v>
      </c>
      <c r="B474" s="12" t="s">
        <v>296</v>
      </c>
      <c r="C474" s="12">
        <v>4703014</v>
      </c>
      <c r="D474" s="12">
        <v>2372452</v>
      </c>
      <c r="E474" s="12">
        <v>2330562</v>
      </c>
      <c r="F474" s="12">
        <v>7.3</v>
      </c>
      <c r="G474" s="12">
        <v>-7.1</v>
      </c>
      <c r="H474" s="4"/>
      <c r="J474" s="4"/>
    </row>
    <row r="475" spans="1:10" x14ac:dyDescent="0.3">
      <c r="A475" s="12">
        <v>2019</v>
      </c>
      <c r="B475" s="12" t="s">
        <v>297</v>
      </c>
      <c r="C475" s="12">
        <v>4435309</v>
      </c>
      <c r="D475" s="12">
        <v>2192207</v>
      </c>
      <c r="E475" s="12">
        <v>2243102</v>
      </c>
      <c r="F475" s="12">
        <v>6.7</v>
      </c>
      <c r="G475" s="12">
        <v>-6.8</v>
      </c>
      <c r="H475" s="4"/>
      <c r="J475" s="4"/>
    </row>
    <row r="476" spans="1:10" x14ac:dyDescent="0.3">
      <c r="A476" s="12">
        <v>2019</v>
      </c>
      <c r="B476" s="12" t="s">
        <v>298</v>
      </c>
      <c r="C476" s="12">
        <v>3726167</v>
      </c>
      <c r="D476" s="12">
        <v>1842259</v>
      </c>
      <c r="E476" s="12">
        <v>1883908</v>
      </c>
      <c r="F476" s="12">
        <v>5.7</v>
      </c>
      <c r="G476" s="12">
        <v>-5.7</v>
      </c>
      <c r="H476" s="4"/>
      <c r="J476" s="4"/>
    </row>
    <row r="477" spans="1:10" x14ac:dyDescent="0.3">
      <c r="A477" s="12">
        <v>2019</v>
      </c>
      <c r="B477" s="12" t="s">
        <v>299</v>
      </c>
      <c r="C477" s="12">
        <v>3273169</v>
      </c>
      <c r="D477" s="12">
        <v>1579996</v>
      </c>
      <c r="E477" s="12">
        <v>1693173</v>
      </c>
      <c r="F477" s="12">
        <v>4.8</v>
      </c>
      <c r="G477" s="12">
        <v>-5.2</v>
      </c>
      <c r="H477" s="4"/>
      <c r="J477" s="4"/>
    </row>
    <row r="478" spans="1:10" x14ac:dyDescent="0.3">
      <c r="A478" s="12">
        <v>2019</v>
      </c>
      <c r="B478" s="12" t="s">
        <v>300</v>
      </c>
      <c r="C478" s="12">
        <v>3219514</v>
      </c>
      <c r="D478" s="12">
        <v>1521993</v>
      </c>
      <c r="E478" s="12">
        <v>1697521</v>
      </c>
      <c r="F478" s="12">
        <v>4.7</v>
      </c>
      <c r="G478" s="12">
        <v>-5.2</v>
      </c>
      <c r="H478" s="4"/>
      <c r="J478" s="4"/>
    </row>
    <row r="479" spans="1:10" x14ac:dyDescent="0.3">
      <c r="A479" s="12">
        <v>2019</v>
      </c>
      <c r="B479" s="12" t="s">
        <v>301</v>
      </c>
      <c r="C479" s="12">
        <v>2207381</v>
      </c>
      <c r="D479" s="12">
        <v>1004956</v>
      </c>
      <c r="E479" s="12">
        <v>1202425</v>
      </c>
      <c r="F479" s="12">
        <v>3.1</v>
      </c>
      <c r="G479" s="12">
        <v>-3.7</v>
      </c>
      <c r="H479" s="4"/>
      <c r="J479" s="4"/>
    </row>
    <row r="480" spans="1:10" x14ac:dyDescent="0.3">
      <c r="A480" s="12">
        <v>2019</v>
      </c>
      <c r="B480" s="12" t="s">
        <v>302</v>
      </c>
      <c r="C480" s="12">
        <v>1598157</v>
      </c>
      <c r="D480" s="12">
        <v>685408</v>
      </c>
      <c r="E480" s="12">
        <v>912749</v>
      </c>
      <c r="F480" s="12">
        <v>2.1</v>
      </c>
      <c r="G480" s="12">
        <v>-2.8</v>
      </c>
      <c r="H480" s="4"/>
      <c r="J480" s="4"/>
    </row>
    <row r="481" spans="1:10" x14ac:dyDescent="0.3">
      <c r="A481" s="12">
        <v>2019</v>
      </c>
      <c r="B481" s="12" t="s">
        <v>303</v>
      </c>
      <c r="C481" s="12">
        <v>992170</v>
      </c>
      <c r="D481" s="12">
        <v>383111</v>
      </c>
      <c r="E481" s="12">
        <v>609059</v>
      </c>
      <c r="F481" s="12">
        <v>1.2</v>
      </c>
      <c r="G481" s="12">
        <v>-1.9</v>
      </c>
      <c r="H481" s="4"/>
      <c r="J481" s="4"/>
    </row>
    <row r="482" spans="1:10" x14ac:dyDescent="0.3">
      <c r="A482" s="12">
        <v>2019</v>
      </c>
      <c r="B482" s="12" t="s">
        <v>304</v>
      </c>
      <c r="C482" s="12">
        <v>496832</v>
      </c>
      <c r="D482" s="12">
        <v>165586</v>
      </c>
      <c r="E482" s="12">
        <v>331246</v>
      </c>
      <c r="F482" s="12">
        <v>0.5</v>
      </c>
      <c r="G482" s="12">
        <v>-1</v>
      </c>
      <c r="H482" s="4"/>
      <c r="J482" s="4"/>
    </row>
    <row r="483" spans="1:10" x14ac:dyDescent="0.3">
      <c r="A483" s="12">
        <v>2019</v>
      </c>
      <c r="B483" s="12" t="s">
        <v>307</v>
      </c>
      <c r="C483" s="12">
        <v>211342</v>
      </c>
      <c r="D483" s="12">
        <v>48977</v>
      </c>
      <c r="E483" s="12">
        <v>129289</v>
      </c>
      <c r="F483" s="12">
        <v>0.2</v>
      </c>
      <c r="G483" s="12">
        <v>-0.5</v>
      </c>
      <c r="H483" s="4"/>
      <c r="J483" s="4"/>
    </row>
    <row r="484" spans="1:10" x14ac:dyDescent="0.3">
      <c r="F484" s="12"/>
      <c r="H484" s="4"/>
      <c r="J484" s="4"/>
    </row>
    <row r="485" spans="1:10" x14ac:dyDescent="0.3">
      <c r="B485" s="19"/>
      <c r="F485" s="12"/>
      <c r="H485" s="4"/>
      <c r="J485" s="4"/>
    </row>
    <row r="486" spans="1:10" x14ac:dyDescent="0.3">
      <c r="B486" s="20"/>
      <c r="F486" s="12"/>
      <c r="H486" s="4"/>
      <c r="J486" s="4"/>
    </row>
    <row r="487" spans="1:10" x14ac:dyDescent="0.3">
      <c r="F487" s="12"/>
      <c r="H487" s="4"/>
      <c r="J487" s="4"/>
    </row>
    <row r="488" spans="1:10" x14ac:dyDescent="0.3">
      <c r="F488" s="12"/>
      <c r="H488" s="4"/>
      <c r="J488" s="4"/>
    </row>
    <row r="489" spans="1:10" x14ac:dyDescent="0.3">
      <c r="F489" s="12"/>
      <c r="H489" s="4"/>
      <c r="J489" s="4"/>
    </row>
    <row r="490" spans="1:10" x14ac:dyDescent="0.3">
      <c r="F490" s="12"/>
      <c r="H490" s="4"/>
      <c r="J490" s="4"/>
    </row>
    <row r="491" spans="1:10" x14ac:dyDescent="0.3">
      <c r="F491" s="12"/>
      <c r="H491" s="4"/>
      <c r="J491" s="4"/>
    </row>
    <row r="492" spans="1:10" x14ac:dyDescent="0.3">
      <c r="F492" s="12"/>
      <c r="H492" s="4"/>
      <c r="J492" s="4"/>
    </row>
    <row r="493" spans="1:10" x14ac:dyDescent="0.3">
      <c r="F493" s="12"/>
      <c r="H493" s="4"/>
      <c r="J493" s="4"/>
    </row>
    <row r="494" spans="1:10" x14ac:dyDescent="0.3">
      <c r="F494" s="12"/>
      <c r="H494" s="4"/>
      <c r="J494" s="4"/>
    </row>
    <row r="495" spans="1:10" x14ac:dyDescent="0.3">
      <c r="F495" s="12"/>
      <c r="H495" s="4"/>
      <c r="J495" s="4"/>
    </row>
    <row r="496" spans="1:10" x14ac:dyDescent="0.3">
      <c r="F496" s="12"/>
      <c r="H496" s="4"/>
      <c r="J496" s="4"/>
    </row>
    <row r="497" spans="2:10" x14ac:dyDescent="0.3">
      <c r="F497" s="12"/>
      <c r="H497" s="4"/>
      <c r="J497" s="4"/>
    </row>
    <row r="498" spans="2:10" x14ac:dyDescent="0.3">
      <c r="F498" s="12"/>
      <c r="H498" s="4"/>
      <c r="J498" s="4"/>
    </row>
    <row r="499" spans="2:10" x14ac:dyDescent="0.3">
      <c r="F499" s="12"/>
      <c r="H499" s="4"/>
      <c r="J499" s="4"/>
    </row>
    <row r="500" spans="2:10" x14ac:dyDescent="0.3">
      <c r="F500" s="12"/>
      <c r="H500" s="4"/>
      <c r="J500" s="4"/>
    </row>
    <row r="501" spans="2:10" x14ac:dyDescent="0.3">
      <c r="F501" s="12"/>
      <c r="H501" s="4"/>
      <c r="J501" s="4"/>
    </row>
    <row r="502" spans="2:10" x14ac:dyDescent="0.3">
      <c r="F502" s="12"/>
      <c r="H502" s="4"/>
      <c r="J502" s="4"/>
    </row>
    <row r="503" spans="2:10" x14ac:dyDescent="0.3">
      <c r="F503" s="12"/>
      <c r="H503" s="4"/>
      <c r="J503" s="4"/>
    </row>
    <row r="504" spans="2:10" x14ac:dyDescent="0.3">
      <c r="F504" s="12"/>
      <c r="H504" s="4"/>
      <c r="J504" s="4"/>
    </row>
    <row r="505" spans="2:10" x14ac:dyDescent="0.3">
      <c r="F505" s="12"/>
      <c r="H505" s="4"/>
      <c r="J505" s="4"/>
    </row>
    <row r="506" spans="2:10" x14ac:dyDescent="0.3">
      <c r="B506" s="19"/>
      <c r="F506" s="12"/>
      <c r="H506" s="4"/>
      <c r="J506" s="4"/>
    </row>
    <row r="507" spans="2:10" x14ac:dyDescent="0.3">
      <c r="B507" s="20"/>
      <c r="F507" s="12"/>
      <c r="H507" s="4"/>
      <c r="J507" s="4"/>
    </row>
    <row r="508" spans="2:10" x14ac:dyDescent="0.3">
      <c r="F508" s="12"/>
      <c r="H508" s="4"/>
      <c r="J508" s="4"/>
    </row>
    <row r="509" spans="2:10" x14ac:dyDescent="0.3">
      <c r="F509" s="12"/>
      <c r="H509" s="4"/>
      <c r="J509" s="4"/>
    </row>
    <row r="510" spans="2:10" x14ac:dyDescent="0.3">
      <c r="F510" s="12"/>
      <c r="H510" s="4"/>
      <c r="J510" s="4"/>
    </row>
    <row r="511" spans="2:10" x14ac:dyDescent="0.3">
      <c r="F511" s="12"/>
      <c r="H511" s="4"/>
      <c r="J511" s="4"/>
    </row>
    <row r="512" spans="2:10" x14ac:dyDescent="0.3">
      <c r="F512" s="12"/>
      <c r="H512" s="4"/>
      <c r="J512" s="4"/>
    </row>
    <row r="513" spans="2:10" x14ac:dyDescent="0.3">
      <c r="F513" s="12"/>
      <c r="H513" s="4"/>
      <c r="J513" s="4"/>
    </row>
    <row r="514" spans="2:10" x14ac:dyDescent="0.3">
      <c r="F514" s="12"/>
      <c r="H514" s="4"/>
      <c r="J514" s="4"/>
    </row>
    <row r="515" spans="2:10" x14ac:dyDescent="0.3">
      <c r="F515" s="12"/>
      <c r="H515" s="4"/>
      <c r="J515" s="4"/>
    </row>
    <row r="516" spans="2:10" x14ac:dyDescent="0.3">
      <c r="F516" s="12"/>
      <c r="H516" s="4"/>
      <c r="J516" s="4"/>
    </row>
    <row r="517" spans="2:10" x14ac:dyDescent="0.3">
      <c r="F517" s="12"/>
      <c r="H517" s="4"/>
      <c r="J517" s="4"/>
    </row>
    <row r="518" spans="2:10" x14ac:dyDescent="0.3">
      <c r="F518" s="12"/>
      <c r="H518" s="4"/>
      <c r="J518" s="4"/>
    </row>
    <row r="519" spans="2:10" x14ac:dyDescent="0.3">
      <c r="F519" s="12"/>
      <c r="H519" s="4"/>
      <c r="J519" s="4"/>
    </row>
    <row r="520" spans="2:10" x14ac:dyDescent="0.3">
      <c r="F520" s="12"/>
      <c r="H520" s="4"/>
      <c r="J520" s="4"/>
    </row>
    <row r="521" spans="2:10" x14ac:dyDescent="0.3">
      <c r="F521" s="12"/>
      <c r="H521" s="4"/>
      <c r="J521" s="4"/>
    </row>
    <row r="522" spans="2:10" x14ac:dyDescent="0.3">
      <c r="F522" s="12"/>
      <c r="H522" s="4"/>
      <c r="J522" s="4"/>
    </row>
    <row r="523" spans="2:10" x14ac:dyDescent="0.3">
      <c r="F523" s="12"/>
      <c r="H523" s="4"/>
      <c r="J523" s="4"/>
    </row>
    <row r="524" spans="2:10" x14ac:dyDescent="0.3">
      <c r="F524" s="12"/>
      <c r="H524" s="4"/>
      <c r="J524" s="4"/>
    </row>
    <row r="525" spans="2:10" x14ac:dyDescent="0.3">
      <c r="F525" s="12"/>
      <c r="H525" s="4"/>
      <c r="J525" s="4"/>
    </row>
    <row r="526" spans="2:10" x14ac:dyDescent="0.3">
      <c r="F526" s="12"/>
      <c r="H526" s="4"/>
      <c r="J526" s="4"/>
    </row>
    <row r="527" spans="2:10" x14ac:dyDescent="0.3">
      <c r="B527" s="19"/>
      <c r="F527" s="12"/>
      <c r="H527" s="4"/>
      <c r="J527" s="4"/>
    </row>
    <row r="528" spans="2:10" x14ac:dyDescent="0.3">
      <c r="B528" s="20"/>
      <c r="F528" s="12"/>
      <c r="H528" s="4"/>
      <c r="J528" s="4"/>
    </row>
    <row r="529" spans="6:10" x14ac:dyDescent="0.3">
      <c r="F529" s="12"/>
      <c r="H529" s="4"/>
      <c r="J529" s="4"/>
    </row>
    <row r="530" spans="6:10" x14ac:dyDescent="0.3">
      <c r="F530" s="12"/>
      <c r="H530" s="4"/>
      <c r="J530" s="4"/>
    </row>
    <row r="531" spans="6:10" x14ac:dyDescent="0.3">
      <c r="F531" s="12"/>
      <c r="H531" s="4"/>
      <c r="J531" s="4"/>
    </row>
    <row r="532" spans="6:10" x14ac:dyDescent="0.3">
      <c r="F532" s="12"/>
      <c r="H532" s="4"/>
      <c r="J532" s="4"/>
    </row>
    <row r="533" spans="6:10" x14ac:dyDescent="0.3">
      <c r="F533" s="12"/>
      <c r="H533" s="4"/>
      <c r="J533" s="4"/>
    </row>
    <row r="534" spans="6:10" x14ac:dyDescent="0.3">
      <c r="F534" s="12"/>
      <c r="H534" s="4"/>
      <c r="J534" s="4"/>
    </row>
    <row r="535" spans="6:10" x14ac:dyDescent="0.3">
      <c r="F535" s="12"/>
      <c r="H535" s="4"/>
      <c r="J535" s="4"/>
    </row>
    <row r="536" spans="6:10" x14ac:dyDescent="0.3">
      <c r="F536" s="12"/>
      <c r="H536" s="4"/>
      <c r="J536" s="4"/>
    </row>
    <row r="537" spans="6:10" x14ac:dyDescent="0.3">
      <c r="F537" s="12"/>
      <c r="H537" s="4"/>
      <c r="J537" s="4"/>
    </row>
    <row r="538" spans="6:10" x14ac:dyDescent="0.3">
      <c r="F538" s="12"/>
      <c r="H538" s="4"/>
      <c r="J538" s="4"/>
    </row>
    <row r="539" spans="6:10" x14ac:dyDescent="0.3">
      <c r="F539" s="12"/>
      <c r="H539" s="4"/>
      <c r="J539" s="4"/>
    </row>
    <row r="540" spans="6:10" x14ac:dyDescent="0.3">
      <c r="F540" s="12"/>
      <c r="H540" s="4"/>
      <c r="J540" s="4"/>
    </row>
    <row r="541" spans="6:10" x14ac:dyDescent="0.3">
      <c r="F541" s="12"/>
      <c r="H541" s="4"/>
      <c r="J541" s="4"/>
    </row>
    <row r="542" spans="6:10" x14ac:dyDescent="0.3">
      <c r="F542" s="12"/>
      <c r="H542" s="4"/>
      <c r="J542" s="4"/>
    </row>
    <row r="543" spans="6:10" x14ac:dyDescent="0.3">
      <c r="F543" s="12"/>
      <c r="H543" s="4"/>
      <c r="J543" s="4"/>
    </row>
    <row r="544" spans="6:10" x14ac:dyDescent="0.3">
      <c r="F544" s="12"/>
      <c r="H544" s="4"/>
      <c r="J544" s="4"/>
    </row>
    <row r="545" spans="2:10" x14ac:dyDescent="0.3">
      <c r="F545" s="12"/>
      <c r="H545" s="4"/>
      <c r="J545" s="4"/>
    </row>
    <row r="546" spans="2:10" x14ac:dyDescent="0.3">
      <c r="F546" s="12"/>
      <c r="H546" s="4"/>
      <c r="J546" s="4"/>
    </row>
    <row r="547" spans="2:10" x14ac:dyDescent="0.3">
      <c r="F547" s="12"/>
      <c r="H547" s="4"/>
      <c r="J547" s="4"/>
    </row>
    <row r="548" spans="2:10" x14ac:dyDescent="0.3">
      <c r="B548" s="19"/>
      <c r="F548" s="12"/>
      <c r="H548" s="4"/>
      <c r="J548" s="4"/>
    </row>
    <row r="549" spans="2:10" x14ac:dyDescent="0.3">
      <c r="B549" s="20"/>
      <c r="F549" s="12"/>
      <c r="H549" s="4"/>
      <c r="J549" s="4"/>
    </row>
    <row r="550" spans="2:10" x14ac:dyDescent="0.3">
      <c r="F550" s="12"/>
      <c r="H550" s="4"/>
      <c r="J550" s="4"/>
    </row>
    <row r="551" spans="2:10" x14ac:dyDescent="0.3">
      <c r="F551" s="12"/>
      <c r="H551" s="4"/>
      <c r="J551" s="4"/>
    </row>
    <row r="552" spans="2:10" x14ac:dyDescent="0.3">
      <c r="F552" s="12"/>
      <c r="H552" s="4"/>
      <c r="J552" s="4"/>
    </row>
    <row r="553" spans="2:10" x14ac:dyDescent="0.3">
      <c r="F553" s="12"/>
      <c r="H553" s="4"/>
      <c r="J553" s="4"/>
    </row>
    <row r="554" spans="2:10" x14ac:dyDescent="0.3">
      <c r="F554" s="12"/>
      <c r="H554" s="4"/>
      <c r="J554" s="4"/>
    </row>
    <row r="555" spans="2:10" x14ac:dyDescent="0.3">
      <c r="F555" s="12"/>
      <c r="H555" s="4"/>
      <c r="J555" s="4"/>
    </row>
    <row r="556" spans="2:10" x14ac:dyDescent="0.3">
      <c r="F556" s="12"/>
      <c r="H556" s="4"/>
      <c r="J556" s="4"/>
    </row>
    <row r="557" spans="2:10" x14ac:dyDescent="0.3">
      <c r="F557" s="12"/>
      <c r="H557" s="4"/>
      <c r="J557" s="4"/>
    </row>
    <row r="558" spans="2:10" x14ac:dyDescent="0.3">
      <c r="F558" s="12"/>
      <c r="H558" s="4"/>
      <c r="J558" s="4"/>
    </row>
    <row r="559" spans="2:10" x14ac:dyDescent="0.3">
      <c r="F559" s="12"/>
      <c r="H559" s="4"/>
      <c r="J559" s="4"/>
    </row>
    <row r="560" spans="2:10" x14ac:dyDescent="0.3">
      <c r="F560" s="12"/>
      <c r="H560" s="4"/>
      <c r="J560" s="4"/>
    </row>
    <row r="561" spans="2:10" x14ac:dyDescent="0.3">
      <c r="F561" s="12"/>
      <c r="H561" s="4"/>
      <c r="J561" s="4"/>
    </row>
    <row r="562" spans="2:10" x14ac:dyDescent="0.3">
      <c r="F562" s="12"/>
      <c r="H562" s="4"/>
      <c r="J562" s="4"/>
    </row>
    <row r="563" spans="2:10" x14ac:dyDescent="0.3">
      <c r="F563" s="12"/>
      <c r="H563" s="4"/>
      <c r="J563" s="4"/>
    </row>
    <row r="564" spans="2:10" x14ac:dyDescent="0.3">
      <c r="F564" s="12"/>
      <c r="H564" s="4"/>
      <c r="J564" s="4"/>
    </row>
    <row r="565" spans="2:10" x14ac:dyDescent="0.3">
      <c r="F565" s="12"/>
      <c r="H565" s="4"/>
      <c r="J565" s="4"/>
    </row>
    <row r="566" spans="2:10" x14ac:dyDescent="0.3">
      <c r="F566" s="12"/>
      <c r="H566" s="4"/>
      <c r="J566" s="4"/>
    </row>
    <row r="567" spans="2:10" x14ac:dyDescent="0.3">
      <c r="F567" s="12"/>
      <c r="H567" s="4"/>
      <c r="J567" s="4"/>
    </row>
    <row r="568" spans="2:10" x14ac:dyDescent="0.3">
      <c r="F568" s="12"/>
      <c r="H568" s="4"/>
      <c r="J568" s="4"/>
    </row>
    <row r="569" spans="2:10" x14ac:dyDescent="0.3">
      <c r="B569" s="19"/>
      <c r="F569" s="12"/>
      <c r="H569" s="4"/>
      <c r="J569" s="4"/>
    </row>
    <row r="570" spans="2:10" x14ac:dyDescent="0.3">
      <c r="B570" s="20"/>
      <c r="F570" s="12"/>
      <c r="H570" s="4"/>
      <c r="J570" s="4"/>
    </row>
    <row r="571" spans="2:10" x14ac:dyDescent="0.3">
      <c r="F571" s="12"/>
      <c r="H571" s="4"/>
      <c r="J571" s="4"/>
    </row>
    <row r="572" spans="2:10" x14ac:dyDescent="0.3">
      <c r="F572" s="12"/>
      <c r="H572" s="4"/>
      <c r="J572" s="4"/>
    </row>
    <row r="573" spans="2:10" x14ac:dyDescent="0.3">
      <c r="F573" s="12"/>
      <c r="H573" s="4"/>
      <c r="J573" s="4"/>
    </row>
    <row r="574" spans="2:10" x14ac:dyDescent="0.3">
      <c r="F574" s="12"/>
      <c r="H574" s="4"/>
      <c r="J574" s="4"/>
    </row>
    <row r="575" spans="2:10" x14ac:dyDescent="0.3">
      <c r="F575" s="12"/>
      <c r="H575" s="4"/>
      <c r="J575" s="4"/>
    </row>
    <row r="576" spans="2:10" x14ac:dyDescent="0.3">
      <c r="F576" s="12"/>
      <c r="H576" s="4"/>
      <c r="J576" s="4"/>
    </row>
    <row r="577" spans="2:10" x14ac:dyDescent="0.3">
      <c r="F577" s="12"/>
      <c r="H577" s="4"/>
      <c r="J577" s="4"/>
    </row>
    <row r="578" spans="2:10" x14ac:dyDescent="0.3">
      <c r="F578" s="12"/>
      <c r="H578" s="4"/>
      <c r="J578" s="4"/>
    </row>
    <row r="579" spans="2:10" x14ac:dyDescent="0.3">
      <c r="F579" s="12"/>
      <c r="H579" s="4"/>
      <c r="J579" s="4"/>
    </row>
    <row r="580" spans="2:10" x14ac:dyDescent="0.3">
      <c r="F580" s="12"/>
      <c r="H580" s="4"/>
      <c r="J580" s="4"/>
    </row>
    <row r="581" spans="2:10" x14ac:dyDescent="0.3">
      <c r="F581" s="12"/>
      <c r="H581" s="4"/>
      <c r="J581" s="4"/>
    </row>
    <row r="582" spans="2:10" x14ac:dyDescent="0.3">
      <c r="F582" s="12"/>
      <c r="H582" s="4"/>
      <c r="J582" s="4"/>
    </row>
    <row r="583" spans="2:10" x14ac:dyDescent="0.3">
      <c r="F583" s="12"/>
      <c r="H583" s="4"/>
      <c r="J583" s="4"/>
    </row>
    <row r="584" spans="2:10" x14ac:dyDescent="0.3">
      <c r="F584" s="12"/>
      <c r="H584" s="4"/>
      <c r="J584" s="4"/>
    </row>
    <row r="585" spans="2:10" x14ac:dyDescent="0.3">
      <c r="F585" s="12"/>
      <c r="H585" s="4"/>
      <c r="J585" s="4"/>
    </row>
    <row r="586" spans="2:10" x14ac:dyDescent="0.3">
      <c r="F586" s="12"/>
      <c r="H586" s="4"/>
      <c r="J586" s="4"/>
    </row>
    <row r="587" spans="2:10" x14ac:dyDescent="0.3">
      <c r="F587" s="12"/>
      <c r="H587" s="4"/>
      <c r="J587" s="4"/>
    </row>
    <row r="588" spans="2:10" x14ac:dyDescent="0.3">
      <c r="F588" s="12"/>
      <c r="H588" s="4"/>
      <c r="J588" s="4"/>
    </row>
    <row r="589" spans="2:10" x14ac:dyDescent="0.3">
      <c r="F589" s="12"/>
      <c r="H589" s="4"/>
      <c r="J589" s="4"/>
    </row>
    <row r="590" spans="2:10" x14ac:dyDescent="0.3">
      <c r="B590" s="19"/>
      <c r="F590" s="12"/>
      <c r="H590" s="4"/>
      <c r="J590" s="4"/>
    </row>
    <row r="591" spans="2:10" x14ac:dyDescent="0.3">
      <c r="B591" s="20"/>
      <c r="F591" s="12"/>
      <c r="H591" s="4"/>
      <c r="J591" s="4"/>
    </row>
    <row r="592" spans="2:10" x14ac:dyDescent="0.3">
      <c r="F592" s="12"/>
      <c r="H592" s="4"/>
      <c r="J592" s="4"/>
    </row>
    <row r="593" spans="6:10" x14ac:dyDescent="0.3">
      <c r="F593" s="12"/>
      <c r="H593" s="4"/>
      <c r="J593" s="4"/>
    </row>
    <row r="594" spans="6:10" x14ac:dyDescent="0.3">
      <c r="F594" s="12"/>
      <c r="H594" s="4"/>
      <c r="J594" s="4"/>
    </row>
    <row r="595" spans="6:10" x14ac:dyDescent="0.3">
      <c r="F595" s="12"/>
      <c r="H595" s="4"/>
      <c r="J595" s="4"/>
    </row>
    <row r="596" spans="6:10" x14ac:dyDescent="0.3">
      <c r="F596" s="12"/>
      <c r="H596" s="4"/>
      <c r="J596" s="4"/>
    </row>
    <row r="597" spans="6:10" x14ac:dyDescent="0.3">
      <c r="F597" s="12"/>
      <c r="H597" s="4"/>
      <c r="J597" s="4"/>
    </row>
    <row r="598" spans="6:10" x14ac:dyDescent="0.3">
      <c r="F598" s="12"/>
      <c r="H598" s="4"/>
      <c r="J598" s="4"/>
    </row>
    <row r="599" spans="6:10" x14ac:dyDescent="0.3">
      <c r="F599" s="12"/>
      <c r="H599" s="4"/>
      <c r="J599" s="4"/>
    </row>
    <row r="600" spans="6:10" x14ac:dyDescent="0.3">
      <c r="F600" s="12"/>
      <c r="H600" s="4"/>
      <c r="J600" s="4"/>
    </row>
    <row r="601" spans="6:10" x14ac:dyDescent="0.3">
      <c r="F601" s="12"/>
      <c r="H601" s="4"/>
      <c r="J601" s="4"/>
    </row>
    <row r="602" spans="6:10" x14ac:dyDescent="0.3">
      <c r="F602" s="12"/>
      <c r="H602" s="4"/>
      <c r="J602" s="4"/>
    </row>
    <row r="603" spans="6:10" x14ac:dyDescent="0.3">
      <c r="F603" s="12"/>
      <c r="H603" s="4"/>
      <c r="J603" s="4"/>
    </row>
    <row r="604" spans="6:10" x14ac:dyDescent="0.3">
      <c r="F604" s="12"/>
      <c r="H604" s="4"/>
      <c r="J604" s="4"/>
    </row>
    <row r="605" spans="6:10" x14ac:dyDescent="0.3">
      <c r="F605" s="12"/>
      <c r="H605" s="4"/>
      <c r="J605" s="4"/>
    </row>
    <row r="606" spans="6:10" x14ac:dyDescent="0.3">
      <c r="F606" s="12"/>
      <c r="H606" s="4"/>
      <c r="J606" s="4"/>
    </row>
    <row r="607" spans="6:10" x14ac:dyDescent="0.3">
      <c r="F607" s="12"/>
      <c r="H607" s="4"/>
      <c r="J607" s="4"/>
    </row>
    <row r="608" spans="6:10" x14ac:dyDescent="0.3">
      <c r="F608" s="12"/>
      <c r="H608" s="4"/>
      <c r="J608" s="4"/>
    </row>
    <row r="609" spans="2:10" x14ac:dyDescent="0.3">
      <c r="F609" s="12"/>
      <c r="H609" s="4"/>
      <c r="J609" s="4"/>
    </row>
    <row r="610" spans="2:10" x14ac:dyDescent="0.3">
      <c r="F610" s="12"/>
      <c r="H610" s="4"/>
      <c r="J610" s="4"/>
    </row>
    <row r="611" spans="2:10" x14ac:dyDescent="0.3">
      <c r="B611" s="19"/>
      <c r="F611" s="12"/>
      <c r="H611" s="4"/>
      <c r="J611" s="4"/>
    </row>
    <row r="612" spans="2:10" x14ac:dyDescent="0.3">
      <c r="B612" s="20"/>
      <c r="F612" s="12"/>
      <c r="H612" s="4"/>
      <c r="J612" s="4"/>
    </row>
    <row r="613" spans="2:10" x14ac:dyDescent="0.3">
      <c r="F613" s="12"/>
      <c r="H613" s="4"/>
      <c r="J613" s="4"/>
    </row>
    <row r="614" spans="2:10" x14ac:dyDescent="0.3">
      <c r="F614" s="12"/>
      <c r="H614" s="4"/>
      <c r="J614" s="4"/>
    </row>
    <row r="615" spans="2:10" x14ac:dyDescent="0.3">
      <c r="F615" s="12"/>
      <c r="H615" s="4"/>
      <c r="J615" s="4"/>
    </row>
    <row r="616" spans="2:10" x14ac:dyDescent="0.3">
      <c r="F616" s="12"/>
      <c r="H616" s="4"/>
      <c r="J616" s="4"/>
    </row>
    <row r="617" spans="2:10" x14ac:dyDescent="0.3">
      <c r="F617" s="12"/>
      <c r="H617" s="4"/>
      <c r="J617" s="4"/>
    </row>
    <row r="618" spans="2:10" x14ac:dyDescent="0.3">
      <c r="F618" s="12"/>
      <c r="H618" s="4"/>
      <c r="J618" s="4"/>
    </row>
    <row r="619" spans="2:10" x14ac:dyDescent="0.3">
      <c r="F619" s="12"/>
      <c r="H619" s="4"/>
      <c r="J619" s="4"/>
    </row>
    <row r="620" spans="2:10" x14ac:dyDescent="0.3">
      <c r="F620" s="12"/>
      <c r="H620" s="4"/>
      <c r="J620" s="4"/>
    </row>
    <row r="621" spans="2:10" x14ac:dyDescent="0.3">
      <c r="F621" s="12"/>
      <c r="H621" s="4"/>
      <c r="J621" s="4"/>
    </row>
    <row r="622" spans="2:10" x14ac:dyDescent="0.3">
      <c r="F622" s="12"/>
      <c r="H622" s="4"/>
      <c r="J622" s="4"/>
    </row>
    <row r="623" spans="2:10" x14ac:dyDescent="0.3">
      <c r="F623" s="12"/>
      <c r="H623" s="4"/>
      <c r="J623" s="4"/>
    </row>
    <row r="624" spans="2:10" x14ac:dyDescent="0.3">
      <c r="F624" s="12"/>
      <c r="H624" s="4"/>
      <c r="J624" s="4"/>
    </row>
    <row r="625" spans="2:10" x14ac:dyDescent="0.3">
      <c r="F625" s="12"/>
      <c r="H625" s="4"/>
      <c r="J625" s="4"/>
    </row>
    <row r="626" spans="2:10" x14ac:dyDescent="0.3">
      <c r="F626" s="12"/>
      <c r="H626" s="4"/>
      <c r="J626" s="4"/>
    </row>
    <row r="627" spans="2:10" x14ac:dyDescent="0.3">
      <c r="F627" s="12"/>
      <c r="H627" s="4"/>
      <c r="J627" s="4"/>
    </row>
    <row r="628" spans="2:10" x14ac:dyDescent="0.3">
      <c r="F628" s="12"/>
      <c r="H628" s="4"/>
      <c r="J628" s="4"/>
    </row>
    <row r="629" spans="2:10" x14ac:dyDescent="0.3">
      <c r="F629" s="12"/>
      <c r="H629" s="4"/>
      <c r="J629" s="4"/>
    </row>
    <row r="630" spans="2:10" x14ac:dyDescent="0.3">
      <c r="F630" s="12"/>
      <c r="H630" s="4"/>
      <c r="J630" s="4"/>
    </row>
    <row r="631" spans="2:10" x14ac:dyDescent="0.3">
      <c r="F631" s="12"/>
      <c r="H631" s="4"/>
      <c r="J631" s="4"/>
    </row>
    <row r="632" spans="2:10" x14ac:dyDescent="0.3">
      <c r="B632" s="19"/>
      <c r="F632" s="12"/>
      <c r="H632" s="4"/>
      <c r="J632" s="4"/>
    </row>
    <row r="633" spans="2:10" x14ac:dyDescent="0.3">
      <c r="B633" s="20"/>
      <c r="F633" s="12"/>
      <c r="H633" s="4"/>
      <c r="J633" s="4"/>
    </row>
    <row r="634" spans="2:10" x14ac:dyDescent="0.3">
      <c r="F634" s="12"/>
      <c r="H634" s="4"/>
      <c r="J634" s="4"/>
    </row>
    <row r="635" spans="2:10" x14ac:dyDescent="0.3">
      <c r="F635" s="12"/>
      <c r="H635" s="4"/>
      <c r="J635" s="4"/>
    </row>
    <row r="636" spans="2:10" x14ac:dyDescent="0.3">
      <c r="F636" s="12"/>
      <c r="H636" s="4"/>
      <c r="J636" s="4"/>
    </row>
    <row r="637" spans="2:10" x14ac:dyDescent="0.3">
      <c r="F637" s="12"/>
      <c r="H637" s="4"/>
      <c r="J637" s="4"/>
    </row>
    <row r="638" spans="2:10" x14ac:dyDescent="0.3">
      <c r="F638" s="12"/>
      <c r="H638" s="4"/>
      <c r="J638" s="4"/>
    </row>
    <row r="639" spans="2:10" x14ac:dyDescent="0.3">
      <c r="F639" s="12"/>
      <c r="H639" s="4"/>
      <c r="J639" s="4"/>
    </row>
    <row r="640" spans="2:10" x14ac:dyDescent="0.3">
      <c r="F640" s="12"/>
      <c r="H640" s="4"/>
      <c r="J640" s="4"/>
    </row>
    <row r="641" spans="2:10" x14ac:dyDescent="0.3">
      <c r="F641" s="12"/>
      <c r="H641" s="4"/>
      <c r="J641" s="4"/>
    </row>
    <row r="642" spans="2:10" x14ac:dyDescent="0.3">
      <c r="F642" s="12"/>
      <c r="H642" s="4"/>
      <c r="J642" s="4"/>
    </row>
    <row r="643" spans="2:10" x14ac:dyDescent="0.3">
      <c r="F643" s="12"/>
      <c r="H643" s="4"/>
      <c r="J643" s="4"/>
    </row>
    <row r="644" spans="2:10" x14ac:dyDescent="0.3">
      <c r="F644" s="12"/>
      <c r="H644" s="4"/>
      <c r="J644" s="4"/>
    </row>
    <row r="645" spans="2:10" x14ac:dyDescent="0.3">
      <c r="F645" s="12"/>
      <c r="H645" s="4"/>
      <c r="J645" s="4"/>
    </row>
    <row r="646" spans="2:10" x14ac:dyDescent="0.3">
      <c r="F646" s="12"/>
      <c r="H646" s="4"/>
      <c r="J646" s="4"/>
    </row>
    <row r="647" spans="2:10" x14ac:dyDescent="0.3">
      <c r="F647" s="12"/>
      <c r="H647" s="4"/>
      <c r="J647" s="4"/>
    </row>
    <row r="648" spans="2:10" x14ac:dyDescent="0.3">
      <c r="F648" s="12"/>
      <c r="H648" s="4"/>
      <c r="J648" s="4"/>
    </row>
    <row r="649" spans="2:10" x14ac:dyDescent="0.3">
      <c r="F649" s="12"/>
      <c r="H649" s="4"/>
      <c r="J649" s="4"/>
    </row>
    <row r="650" spans="2:10" x14ac:dyDescent="0.3">
      <c r="F650" s="12"/>
      <c r="H650" s="4"/>
      <c r="J650" s="4"/>
    </row>
    <row r="651" spans="2:10" x14ac:dyDescent="0.3">
      <c r="F651" s="12"/>
      <c r="H651" s="4"/>
      <c r="J651" s="4"/>
    </row>
    <row r="652" spans="2:10" x14ac:dyDescent="0.3">
      <c r="F652" s="12"/>
      <c r="H652" s="4"/>
      <c r="J652" s="4"/>
    </row>
    <row r="653" spans="2:10" x14ac:dyDescent="0.3">
      <c r="B653" s="19"/>
      <c r="F653" s="12"/>
      <c r="H653" s="4"/>
      <c r="J653" s="4"/>
    </row>
    <row r="654" spans="2:10" x14ac:dyDescent="0.3">
      <c r="B654" s="20"/>
      <c r="F654" s="12"/>
      <c r="H654" s="4"/>
      <c r="J654" s="4"/>
    </row>
    <row r="655" spans="2:10" x14ac:dyDescent="0.3">
      <c r="F655" s="12"/>
      <c r="H655" s="4"/>
      <c r="J655" s="4"/>
    </row>
    <row r="656" spans="2:10" x14ac:dyDescent="0.3">
      <c r="F656" s="12"/>
      <c r="H656" s="4"/>
      <c r="J656" s="4"/>
    </row>
    <row r="657" spans="6:10" x14ac:dyDescent="0.3">
      <c r="F657" s="12"/>
      <c r="H657" s="4"/>
      <c r="J657" s="4"/>
    </row>
    <row r="658" spans="6:10" x14ac:dyDescent="0.3">
      <c r="F658" s="12"/>
      <c r="H658" s="4"/>
      <c r="J658" s="4"/>
    </row>
    <row r="659" spans="6:10" x14ac:dyDescent="0.3">
      <c r="F659" s="12"/>
      <c r="H659" s="4"/>
      <c r="J659" s="4"/>
    </row>
    <row r="660" spans="6:10" x14ac:dyDescent="0.3">
      <c r="F660" s="12"/>
      <c r="H660" s="4"/>
      <c r="J660" s="4"/>
    </row>
    <row r="661" spans="6:10" x14ac:dyDescent="0.3">
      <c r="F661" s="12"/>
      <c r="H661" s="4"/>
      <c r="J661" s="4"/>
    </row>
    <row r="662" spans="6:10" x14ac:dyDescent="0.3">
      <c r="F662" s="12"/>
      <c r="H662" s="4"/>
      <c r="J662" s="4"/>
    </row>
    <row r="663" spans="6:10" x14ac:dyDescent="0.3">
      <c r="F663" s="12"/>
      <c r="H663" s="4"/>
      <c r="J663" s="4"/>
    </row>
    <row r="664" spans="6:10" x14ac:dyDescent="0.3">
      <c r="F664" s="12"/>
      <c r="H664" s="4"/>
      <c r="J664" s="4"/>
    </row>
    <row r="665" spans="6:10" x14ac:dyDescent="0.3">
      <c r="F665" s="12"/>
      <c r="H665" s="4"/>
      <c r="J665" s="4"/>
    </row>
    <row r="666" spans="6:10" x14ac:dyDescent="0.3">
      <c r="F666" s="12"/>
      <c r="H666" s="4"/>
      <c r="J666" s="4"/>
    </row>
    <row r="667" spans="6:10" x14ac:dyDescent="0.3">
      <c r="F667" s="12"/>
      <c r="H667" s="4"/>
      <c r="J667" s="4"/>
    </row>
    <row r="668" spans="6:10" x14ac:dyDescent="0.3">
      <c r="F668" s="12"/>
      <c r="H668" s="4"/>
      <c r="J668" s="4"/>
    </row>
    <row r="669" spans="6:10" x14ac:dyDescent="0.3">
      <c r="F669" s="12"/>
      <c r="H669" s="4"/>
      <c r="J669" s="4"/>
    </row>
    <row r="670" spans="6:10" x14ac:dyDescent="0.3">
      <c r="F670" s="12"/>
      <c r="H670" s="4"/>
      <c r="J670" s="4"/>
    </row>
    <row r="671" spans="6:10" x14ac:dyDescent="0.3">
      <c r="F671" s="12"/>
      <c r="H671" s="4"/>
      <c r="J671" s="4"/>
    </row>
    <row r="672" spans="6:10" x14ac:dyDescent="0.3">
      <c r="F672" s="12"/>
      <c r="H672" s="4"/>
      <c r="J672" s="4"/>
    </row>
    <row r="673" spans="2:10" x14ac:dyDescent="0.3">
      <c r="F673" s="12"/>
      <c r="H673" s="4"/>
      <c r="J673" s="4"/>
    </row>
    <row r="674" spans="2:10" x14ac:dyDescent="0.3">
      <c r="B674" s="19"/>
      <c r="F674" s="12"/>
      <c r="H674" s="4"/>
      <c r="J674" s="4"/>
    </row>
    <row r="675" spans="2:10" x14ac:dyDescent="0.3">
      <c r="B675" s="20"/>
      <c r="F675" s="12"/>
      <c r="H675" s="4"/>
      <c r="J675" s="4"/>
    </row>
    <row r="676" spans="2:10" x14ac:dyDescent="0.3">
      <c r="F676" s="12"/>
      <c r="H676" s="4"/>
      <c r="J676" s="4"/>
    </row>
    <row r="677" spans="2:10" x14ac:dyDescent="0.3">
      <c r="F677" s="12"/>
      <c r="H677" s="4"/>
      <c r="J677" s="4"/>
    </row>
    <row r="678" spans="2:10" x14ac:dyDescent="0.3">
      <c r="F678" s="12"/>
      <c r="H678" s="4"/>
      <c r="J678" s="4"/>
    </row>
    <row r="679" spans="2:10" x14ac:dyDescent="0.3">
      <c r="F679" s="12"/>
      <c r="H679" s="4"/>
      <c r="J679" s="4"/>
    </row>
    <row r="680" spans="2:10" x14ac:dyDescent="0.3">
      <c r="F680" s="12"/>
      <c r="H680" s="4"/>
      <c r="J680" s="4"/>
    </row>
    <row r="681" spans="2:10" x14ac:dyDescent="0.3">
      <c r="F681" s="12"/>
      <c r="H681" s="4"/>
      <c r="J681" s="4"/>
    </row>
    <row r="682" spans="2:10" x14ac:dyDescent="0.3">
      <c r="F682" s="12"/>
      <c r="H682" s="4"/>
      <c r="J682" s="4"/>
    </row>
    <row r="683" spans="2:10" x14ac:dyDescent="0.3">
      <c r="F683" s="12"/>
      <c r="H683" s="4"/>
      <c r="J683" s="4"/>
    </row>
    <row r="684" spans="2:10" x14ac:dyDescent="0.3">
      <c r="F684" s="12"/>
      <c r="H684" s="4"/>
      <c r="J684" s="4"/>
    </row>
    <row r="685" spans="2:10" x14ac:dyDescent="0.3">
      <c r="F685" s="12"/>
      <c r="H685" s="4"/>
      <c r="J685" s="4"/>
    </row>
    <row r="686" spans="2:10" x14ac:dyDescent="0.3">
      <c r="F686" s="12"/>
      <c r="H686" s="4"/>
      <c r="J686" s="4"/>
    </row>
    <row r="687" spans="2:10" x14ac:dyDescent="0.3">
      <c r="F687" s="12"/>
      <c r="H687" s="4"/>
      <c r="J687" s="4"/>
    </row>
    <row r="688" spans="2:10" x14ac:dyDescent="0.3">
      <c r="F688" s="12"/>
      <c r="H688" s="4"/>
      <c r="J688" s="4"/>
    </row>
    <row r="689" spans="2:10" x14ac:dyDescent="0.3">
      <c r="F689" s="12"/>
      <c r="H689" s="4"/>
      <c r="J689" s="4"/>
    </row>
    <row r="690" spans="2:10" x14ac:dyDescent="0.3">
      <c r="F690" s="12"/>
      <c r="H690" s="4"/>
      <c r="J690" s="4"/>
    </row>
    <row r="691" spans="2:10" x14ac:dyDescent="0.3">
      <c r="F691" s="12"/>
      <c r="H691" s="4"/>
      <c r="J691" s="4"/>
    </row>
    <row r="692" spans="2:10" x14ac:dyDescent="0.3">
      <c r="F692" s="12"/>
      <c r="H692" s="4"/>
      <c r="J692" s="4"/>
    </row>
    <row r="693" spans="2:10" x14ac:dyDescent="0.3">
      <c r="F693" s="12"/>
      <c r="H693" s="4"/>
      <c r="J693" s="4"/>
    </row>
    <row r="694" spans="2:10" x14ac:dyDescent="0.3">
      <c r="F694" s="12"/>
      <c r="H694" s="4"/>
      <c r="J694" s="4"/>
    </row>
    <row r="695" spans="2:10" x14ac:dyDescent="0.3">
      <c r="B695" s="19"/>
      <c r="F695" s="12"/>
      <c r="H695" s="4"/>
      <c r="J695" s="4"/>
    </row>
    <row r="696" spans="2:10" x14ac:dyDescent="0.3">
      <c r="B696" s="20"/>
      <c r="F696" s="12"/>
      <c r="H696" s="4"/>
      <c r="J696" s="4"/>
    </row>
    <row r="697" spans="2:10" x14ac:dyDescent="0.3">
      <c r="F697" s="12"/>
      <c r="H697" s="4"/>
      <c r="J697" s="4"/>
    </row>
    <row r="698" spans="2:10" x14ac:dyDescent="0.3">
      <c r="F698" s="12"/>
      <c r="H698" s="4"/>
      <c r="J698" s="4"/>
    </row>
    <row r="699" spans="2:10" x14ac:dyDescent="0.3">
      <c r="F699" s="12"/>
      <c r="H699" s="4"/>
      <c r="J699" s="4"/>
    </row>
    <row r="700" spans="2:10" x14ac:dyDescent="0.3">
      <c r="F700" s="12"/>
      <c r="H700" s="4"/>
      <c r="J700" s="4"/>
    </row>
    <row r="701" spans="2:10" x14ac:dyDescent="0.3">
      <c r="F701" s="12"/>
      <c r="H701" s="4"/>
      <c r="J701" s="4"/>
    </row>
    <row r="702" spans="2:10" x14ac:dyDescent="0.3">
      <c r="F702" s="12"/>
      <c r="H702" s="4"/>
      <c r="J702" s="4"/>
    </row>
    <row r="703" spans="2:10" x14ac:dyDescent="0.3">
      <c r="F703" s="12"/>
      <c r="H703" s="4"/>
      <c r="J703" s="4"/>
    </row>
    <row r="704" spans="2:10" x14ac:dyDescent="0.3">
      <c r="F704" s="12"/>
      <c r="H704" s="4"/>
      <c r="J704" s="4"/>
    </row>
    <row r="705" spans="2:10" x14ac:dyDescent="0.3">
      <c r="F705" s="12"/>
      <c r="H705" s="4"/>
      <c r="J705" s="4"/>
    </row>
    <row r="706" spans="2:10" x14ac:dyDescent="0.3">
      <c r="F706" s="12"/>
      <c r="H706" s="4"/>
      <c r="J706" s="4"/>
    </row>
    <row r="707" spans="2:10" x14ac:dyDescent="0.3">
      <c r="F707" s="12"/>
      <c r="H707" s="4"/>
      <c r="J707" s="4"/>
    </row>
    <row r="708" spans="2:10" x14ac:dyDescent="0.3">
      <c r="F708" s="12"/>
      <c r="H708" s="4"/>
      <c r="J708" s="4"/>
    </row>
    <row r="709" spans="2:10" x14ac:dyDescent="0.3">
      <c r="F709" s="12"/>
      <c r="H709" s="4"/>
      <c r="J709" s="4"/>
    </row>
    <row r="710" spans="2:10" x14ac:dyDescent="0.3">
      <c r="F710" s="12"/>
      <c r="H710" s="4"/>
      <c r="J710" s="4"/>
    </row>
    <row r="711" spans="2:10" x14ac:dyDescent="0.3">
      <c r="F711" s="12"/>
      <c r="H711" s="4"/>
      <c r="J711" s="4"/>
    </row>
    <row r="712" spans="2:10" x14ac:dyDescent="0.3">
      <c r="F712" s="12"/>
      <c r="H712" s="4"/>
      <c r="J712" s="4"/>
    </row>
    <row r="713" spans="2:10" x14ac:dyDescent="0.3">
      <c r="F713" s="12"/>
      <c r="H713" s="4"/>
      <c r="J713" s="4"/>
    </row>
    <row r="714" spans="2:10" x14ac:dyDescent="0.3">
      <c r="F714" s="12"/>
      <c r="H714" s="4"/>
      <c r="J714" s="4"/>
    </row>
    <row r="715" spans="2:10" x14ac:dyDescent="0.3">
      <c r="F715" s="12"/>
      <c r="H715" s="4"/>
      <c r="J715" s="4"/>
    </row>
    <row r="716" spans="2:10" x14ac:dyDescent="0.3">
      <c r="B716" s="19"/>
      <c r="F716" s="12"/>
      <c r="H716" s="4"/>
      <c r="J716" s="4"/>
    </row>
    <row r="717" spans="2:10" x14ac:dyDescent="0.3">
      <c r="B717" s="20"/>
      <c r="F717" s="12"/>
      <c r="H717" s="4"/>
      <c r="J717" s="4"/>
    </row>
    <row r="718" spans="2:10" x14ac:dyDescent="0.3">
      <c r="F718" s="12"/>
      <c r="H718" s="4"/>
      <c r="J718" s="4"/>
    </row>
    <row r="719" spans="2:10" x14ac:dyDescent="0.3">
      <c r="F719" s="12"/>
      <c r="H719" s="4"/>
      <c r="J719" s="4"/>
    </row>
    <row r="720" spans="2:10" x14ac:dyDescent="0.3">
      <c r="F720" s="12"/>
      <c r="H720" s="4"/>
      <c r="J720" s="4"/>
    </row>
    <row r="721" spans="6:10" x14ac:dyDescent="0.3">
      <c r="F721" s="12"/>
      <c r="H721" s="4"/>
      <c r="J721" s="4"/>
    </row>
    <row r="722" spans="6:10" x14ac:dyDescent="0.3">
      <c r="F722" s="12"/>
      <c r="H722" s="4"/>
      <c r="J722" s="4"/>
    </row>
    <row r="723" spans="6:10" x14ac:dyDescent="0.3">
      <c r="F723" s="12"/>
      <c r="H723" s="4"/>
      <c r="J723" s="4"/>
    </row>
    <row r="724" spans="6:10" x14ac:dyDescent="0.3">
      <c r="F724" s="12"/>
      <c r="H724" s="4"/>
      <c r="J724" s="4"/>
    </row>
    <row r="725" spans="6:10" x14ac:dyDescent="0.3">
      <c r="F725" s="12"/>
      <c r="H725" s="4"/>
      <c r="J725" s="4"/>
    </row>
    <row r="726" spans="6:10" x14ac:dyDescent="0.3">
      <c r="F726" s="12"/>
      <c r="H726" s="4"/>
      <c r="J726" s="4"/>
    </row>
    <row r="727" spans="6:10" x14ac:dyDescent="0.3">
      <c r="F727" s="12"/>
      <c r="H727" s="4"/>
      <c r="J727" s="4"/>
    </row>
    <row r="728" spans="6:10" x14ac:dyDescent="0.3">
      <c r="F728" s="12"/>
      <c r="H728" s="4"/>
      <c r="J728" s="4"/>
    </row>
    <row r="729" spans="6:10" x14ac:dyDescent="0.3">
      <c r="F729" s="12"/>
      <c r="H729" s="4"/>
      <c r="J729" s="4"/>
    </row>
    <row r="730" spans="6:10" x14ac:dyDescent="0.3">
      <c r="F730" s="12"/>
      <c r="H730" s="4"/>
      <c r="J730" s="4"/>
    </row>
    <row r="731" spans="6:10" x14ac:dyDescent="0.3">
      <c r="F731" s="12"/>
      <c r="H731" s="4"/>
      <c r="J731" s="4"/>
    </row>
    <row r="732" spans="6:10" x14ac:dyDescent="0.3">
      <c r="F732" s="12"/>
      <c r="H732" s="4"/>
      <c r="J732" s="4"/>
    </row>
    <row r="733" spans="6:10" x14ac:dyDescent="0.3">
      <c r="F733" s="12"/>
      <c r="H733" s="4"/>
      <c r="J733" s="4"/>
    </row>
    <row r="734" spans="6:10" x14ac:dyDescent="0.3">
      <c r="F734" s="12"/>
      <c r="H734" s="4"/>
      <c r="J734" s="4"/>
    </row>
    <row r="735" spans="6:10" x14ac:dyDescent="0.3">
      <c r="F735" s="12"/>
      <c r="H735" s="4"/>
      <c r="J735" s="4"/>
    </row>
    <row r="736" spans="6:10" x14ac:dyDescent="0.3">
      <c r="F736" s="12"/>
      <c r="H736" s="4"/>
      <c r="J736" s="4"/>
    </row>
    <row r="737" spans="2:10" x14ac:dyDescent="0.3">
      <c r="B737" s="19"/>
      <c r="F737" s="12"/>
      <c r="H737" s="4"/>
      <c r="J737" s="4"/>
    </row>
    <row r="738" spans="2:10" x14ac:dyDescent="0.3">
      <c r="B738" s="20"/>
      <c r="F738" s="12"/>
      <c r="H738" s="4"/>
      <c r="J738" s="4"/>
    </row>
    <row r="739" spans="2:10" x14ac:dyDescent="0.3">
      <c r="F739" s="12"/>
      <c r="H739" s="4"/>
      <c r="J739" s="4"/>
    </row>
    <row r="740" spans="2:10" x14ac:dyDescent="0.3">
      <c r="F740" s="12"/>
      <c r="H740" s="4"/>
      <c r="J740" s="4"/>
    </row>
    <row r="741" spans="2:10" x14ac:dyDescent="0.3">
      <c r="F741" s="12"/>
      <c r="H741" s="4"/>
      <c r="J741" s="4"/>
    </row>
    <row r="742" spans="2:10" x14ac:dyDescent="0.3">
      <c r="F742" s="12"/>
      <c r="H742" s="4"/>
      <c r="J742" s="4"/>
    </row>
    <row r="743" spans="2:10" x14ac:dyDescent="0.3">
      <c r="F743" s="12"/>
      <c r="H743" s="4"/>
      <c r="J743" s="4"/>
    </row>
    <row r="744" spans="2:10" x14ac:dyDescent="0.3">
      <c r="F744" s="12"/>
      <c r="H744" s="4"/>
      <c r="J744" s="4"/>
    </row>
    <row r="745" spans="2:10" x14ac:dyDescent="0.3">
      <c r="F745" s="12"/>
      <c r="H745" s="4"/>
      <c r="J745" s="4"/>
    </row>
    <row r="746" spans="2:10" x14ac:dyDescent="0.3">
      <c r="F746" s="12"/>
      <c r="H746" s="4"/>
      <c r="J746" s="4"/>
    </row>
    <row r="747" spans="2:10" x14ac:dyDescent="0.3">
      <c r="F747" s="12"/>
      <c r="H747" s="4"/>
      <c r="J747" s="4"/>
    </row>
    <row r="748" spans="2:10" x14ac:dyDescent="0.3">
      <c r="F748" s="12"/>
      <c r="H748" s="4"/>
      <c r="J748" s="4"/>
    </row>
    <row r="749" spans="2:10" x14ac:dyDescent="0.3">
      <c r="F749" s="12"/>
      <c r="H749" s="4"/>
      <c r="J749" s="4"/>
    </row>
    <row r="750" spans="2:10" x14ac:dyDescent="0.3">
      <c r="F750" s="12"/>
      <c r="H750" s="4"/>
      <c r="J750" s="4"/>
    </row>
    <row r="751" spans="2:10" x14ac:dyDescent="0.3">
      <c r="F751" s="12"/>
      <c r="H751" s="4"/>
      <c r="J751" s="4"/>
    </row>
    <row r="752" spans="2:10" x14ac:dyDescent="0.3">
      <c r="F752" s="12"/>
      <c r="H752" s="4"/>
      <c r="J752" s="4"/>
    </row>
    <row r="753" spans="2:10" x14ac:dyDescent="0.3">
      <c r="F753" s="12"/>
      <c r="H753" s="4"/>
      <c r="J753" s="4"/>
    </row>
    <row r="754" spans="2:10" x14ac:dyDescent="0.3">
      <c r="F754" s="12"/>
      <c r="H754" s="4"/>
      <c r="J754" s="4"/>
    </row>
    <row r="755" spans="2:10" x14ac:dyDescent="0.3">
      <c r="F755" s="12"/>
      <c r="H755" s="4"/>
      <c r="J755" s="4"/>
    </row>
    <row r="756" spans="2:10" x14ac:dyDescent="0.3">
      <c r="F756" s="12"/>
      <c r="H756" s="4"/>
      <c r="J756" s="4"/>
    </row>
    <row r="757" spans="2:10" x14ac:dyDescent="0.3">
      <c r="F757" s="12"/>
      <c r="H757" s="4"/>
      <c r="J757" s="4"/>
    </row>
    <row r="758" spans="2:10" x14ac:dyDescent="0.3">
      <c r="B758" s="19"/>
      <c r="F758" s="12"/>
      <c r="H758" s="4"/>
      <c r="J758" s="4"/>
    </row>
    <row r="759" spans="2:10" x14ac:dyDescent="0.3">
      <c r="B759" s="20"/>
      <c r="F759" s="12"/>
      <c r="H759" s="4"/>
      <c r="J759" s="4"/>
    </row>
    <row r="760" spans="2:10" x14ac:dyDescent="0.3">
      <c r="F760" s="12"/>
      <c r="H760" s="4"/>
      <c r="J760" s="4"/>
    </row>
    <row r="761" spans="2:10" x14ac:dyDescent="0.3">
      <c r="F761" s="12"/>
      <c r="H761" s="4"/>
      <c r="J761" s="4"/>
    </row>
    <row r="762" spans="2:10" x14ac:dyDescent="0.3">
      <c r="F762" s="12"/>
      <c r="H762" s="4"/>
      <c r="J762" s="4"/>
    </row>
    <row r="763" spans="2:10" x14ac:dyDescent="0.3">
      <c r="F763" s="12"/>
      <c r="H763" s="4"/>
      <c r="J763" s="4"/>
    </row>
    <row r="764" spans="2:10" x14ac:dyDescent="0.3">
      <c r="F764" s="12"/>
      <c r="H764" s="4"/>
      <c r="J764" s="4"/>
    </row>
    <row r="765" spans="2:10" x14ac:dyDescent="0.3">
      <c r="F765" s="12"/>
      <c r="H765" s="4"/>
      <c r="J765" s="4"/>
    </row>
    <row r="766" spans="2:10" x14ac:dyDescent="0.3">
      <c r="F766" s="12"/>
      <c r="H766" s="4"/>
      <c r="J766" s="4"/>
    </row>
    <row r="767" spans="2:10" x14ac:dyDescent="0.3">
      <c r="F767" s="12"/>
      <c r="H767" s="4"/>
      <c r="J767" s="4"/>
    </row>
    <row r="768" spans="2:10" x14ac:dyDescent="0.3">
      <c r="F768" s="12"/>
      <c r="H768" s="4"/>
      <c r="J768" s="4"/>
    </row>
    <row r="769" spans="2:10" x14ac:dyDescent="0.3">
      <c r="F769" s="12"/>
      <c r="H769" s="4"/>
      <c r="J769" s="4"/>
    </row>
    <row r="770" spans="2:10" x14ac:dyDescent="0.3">
      <c r="F770" s="12"/>
      <c r="H770" s="4"/>
      <c r="J770" s="4"/>
    </row>
    <row r="771" spans="2:10" x14ac:dyDescent="0.3">
      <c r="F771" s="12"/>
      <c r="H771" s="4"/>
      <c r="J771" s="4"/>
    </row>
    <row r="772" spans="2:10" x14ac:dyDescent="0.3">
      <c r="F772" s="12"/>
      <c r="H772" s="4"/>
      <c r="J772" s="4"/>
    </row>
    <row r="773" spans="2:10" x14ac:dyDescent="0.3">
      <c r="F773" s="12"/>
      <c r="H773" s="4"/>
      <c r="J773" s="4"/>
    </row>
    <row r="774" spans="2:10" x14ac:dyDescent="0.3">
      <c r="F774" s="12"/>
      <c r="H774" s="4"/>
      <c r="J774" s="4"/>
    </row>
    <row r="775" spans="2:10" x14ac:dyDescent="0.3">
      <c r="F775" s="12"/>
      <c r="H775" s="4"/>
      <c r="J775" s="4"/>
    </row>
    <row r="776" spans="2:10" x14ac:dyDescent="0.3">
      <c r="F776" s="12"/>
      <c r="H776" s="4"/>
      <c r="J776" s="4"/>
    </row>
    <row r="777" spans="2:10" x14ac:dyDescent="0.3">
      <c r="F777" s="12"/>
      <c r="H777" s="4"/>
      <c r="J777" s="4"/>
    </row>
    <row r="778" spans="2:10" x14ac:dyDescent="0.3">
      <c r="F778" s="12"/>
      <c r="H778" s="4"/>
      <c r="J778" s="4"/>
    </row>
    <row r="779" spans="2:10" x14ac:dyDescent="0.3">
      <c r="B779" s="19"/>
      <c r="F779" s="12"/>
      <c r="H779" s="4"/>
      <c r="J779" s="4"/>
    </row>
    <row r="780" spans="2:10" x14ac:dyDescent="0.3">
      <c r="B780" s="20"/>
      <c r="F780" s="12"/>
      <c r="H780" s="4"/>
      <c r="J780" s="4"/>
    </row>
    <row r="781" spans="2:10" x14ac:dyDescent="0.3">
      <c r="F781" s="12"/>
      <c r="H781" s="4"/>
      <c r="J781" s="4"/>
    </row>
    <row r="782" spans="2:10" x14ac:dyDescent="0.3">
      <c r="F782" s="12"/>
      <c r="H782" s="4"/>
      <c r="J782" s="4"/>
    </row>
    <row r="783" spans="2:10" x14ac:dyDescent="0.3">
      <c r="F783" s="12"/>
      <c r="H783" s="4"/>
      <c r="J783" s="4"/>
    </row>
    <row r="784" spans="2:10" x14ac:dyDescent="0.3">
      <c r="F784" s="12"/>
      <c r="H784" s="4"/>
      <c r="J784" s="4"/>
    </row>
    <row r="785" spans="2:10" x14ac:dyDescent="0.3">
      <c r="F785" s="12"/>
      <c r="H785" s="4"/>
      <c r="J785" s="4"/>
    </row>
    <row r="786" spans="2:10" x14ac:dyDescent="0.3">
      <c r="F786" s="12"/>
      <c r="H786" s="4"/>
      <c r="J786" s="4"/>
    </row>
    <row r="787" spans="2:10" x14ac:dyDescent="0.3">
      <c r="F787" s="12"/>
      <c r="H787" s="4"/>
      <c r="J787" s="4"/>
    </row>
    <row r="788" spans="2:10" x14ac:dyDescent="0.3">
      <c r="F788" s="12"/>
      <c r="H788" s="4"/>
      <c r="J788" s="4"/>
    </row>
    <row r="789" spans="2:10" x14ac:dyDescent="0.3">
      <c r="F789" s="12"/>
      <c r="H789" s="4"/>
      <c r="J789" s="4"/>
    </row>
    <row r="790" spans="2:10" x14ac:dyDescent="0.3">
      <c r="F790" s="12"/>
      <c r="H790" s="4"/>
      <c r="J790" s="4"/>
    </row>
    <row r="791" spans="2:10" x14ac:dyDescent="0.3">
      <c r="F791" s="12"/>
      <c r="H791" s="4"/>
      <c r="J791" s="4"/>
    </row>
    <row r="792" spans="2:10" x14ac:dyDescent="0.3">
      <c r="F792" s="12"/>
      <c r="H792" s="4"/>
      <c r="J792" s="4"/>
    </row>
    <row r="793" spans="2:10" x14ac:dyDescent="0.3">
      <c r="F793" s="12"/>
      <c r="H793" s="4"/>
      <c r="J793" s="4"/>
    </row>
    <row r="794" spans="2:10" x14ac:dyDescent="0.3">
      <c r="F794" s="12"/>
      <c r="H794" s="4"/>
      <c r="J794" s="4"/>
    </row>
    <row r="795" spans="2:10" x14ac:dyDescent="0.3">
      <c r="F795" s="12"/>
      <c r="H795" s="4"/>
      <c r="J795" s="4"/>
    </row>
    <row r="796" spans="2:10" x14ac:dyDescent="0.3">
      <c r="F796" s="12"/>
      <c r="H796" s="4"/>
      <c r="J796" s="4"/>
    </row>
    <row r="797" spans="2:10" x14ac:dyDescent="0.3">
      <c r="F797" s="12"/>
      <c r="H797" s="4"/>
      <c r="J797" s="4"/>
    </row>
    <row r="798" spans="2:10" x14ac:dyDescent="0.3">
      <c r="F798" s="12"/>
      <c r="H798" s="4"/>
      <c r="J798" s="4"/>
    </row>
    <row r="799" spans="2:10" x14ac:dyDescent="0.3">
      <c r="F799" s="12"/>
      <c r="H799" s="4"/>
      <c r="J799" s="4"/>
    </row>
    <row r="800" spans="2:10" x14ac:dyDescent="0.3">
      <c r="B800" s="19"/>
      <c r="F800" s="12"/>
      <c r="H800" s="4"/>
      <c r="J800" s="4"/>
    </row>
    <row r="801" spans="2:10" x14ac:dyDescent="0.3">
      <c r="B801" s="20"/>
      <c r="F801" s="12"/>
      <c r="H801" s="4"/>
      <c r="J801" s="4"/>
    </row>
    <row r="802" spans="2:10" x14ac:dyDescent="0.3">
      <c r="F802" s="12"/>
      <c r="H802" s="4"/>
      <c r="J802" s="4"/>
    </row>
    <row r="803" spans="2:10" x14ac:dyDescent="0.3">
      <c r="F803" s="12"/>
      <c r="H803" s="4"/>
      <c r="J803" s="4"/>
    </row>
    <row r="804" spans="2:10" x14ac:dyDescent="0.3">
      <c r="F804" s="12"/>
      <c r="H804" s="4"/>
      <c r="J804" s="4"/>
    </row>
    <row r="805" spans="2:10" x14ac:dyDescent="0.3">
      <c r="F805" s="12"/>
      <c r="H805" s="4"/>
      <c r="J805" s="4"/>
    </row>
    <row r="806" spans="2:10" x14ac:dyDescent="0.3">
      <c r="F806" s="12"/>
      <c r="H806" s="4"/>
      <c r="J806" s="4"/>
    </row>
    <row r="807" spans="2:10" x14ac:dyDescent="0.3">
      <c r="F807" s="12"/>
      <c r="H807" s="4"/>
      <c r="J807" s="4"/>
    </row>
    <row r="808" spans="2:10" x14ac:dyDescent="0.3">
      <c r="F808" s="12"/>
      <c r="H808" s="4"/>
      <c r="J808" s="4"/>
    </row>
    <row r="809" spans="2:10" x14ac:dyDescent="0.3">
      <c r="F809" s="12"/>
      <c r="H809" s="4"/>
      <c r="J809" s="4"/>
    </row>
    <row r="810" spans="2:10" x14ac:dyDescent="0.3">
      <c r="F810" s="12"/>
      <c r="H810" s="4"/>
      <c r="J810" s="4"/>
    </row>
    <row r="811" spans="2:10" x14ac:dyDescent="0.3">
      <c r="F811" s="12"/>
      <c r="H811" s="4"/>
      <c r="J811" s="4"/>
    </row>
    <row r="812" spans="2:10" x14ac:dyDescent="0.3">
      <c r="F812" s="12"/>
      <c r="H812" s="4"/>
      <c r="J812" s="4"/>
    </row>
    <row r="813" spans="2:10" x14ac:dyDescent="0.3">
      <c r="F813" s="12"/>
      <c r="H813" s="4"/>
      <c r="J813" s="4"/>
    </row>
    <row r="814" spans="2:10" x14ac:dyDescent="0.3">
      <c r="F814" s="12"/>
      <c r="H814" s="4"/>
      <c r="J814" s="4"/>
    </row>
    <row r="815" spans="2:10" x14ac:dyDescent="0.3">
      <c r="F815" s="12"/>
      <c r="H815" s="4"/>
      <c r="J815" s="4"/>
    </row>
    <row r="816" spans="2:10" x14ac:dyDescent="0.3">
      <c r="F816" s="12"/>
      <c r="H816" s="4"/>
      <c r="J816" s="4"/>
    </row>
    <row r="817" spans="2:10" x14ac:dyDescent="0.3">
      <c r="F817" s="12"/>
      <c r="H817" s="4"/>
      <c r="J817" s="4"/>
    </row>
    <row r="818" spans="2:10" x14ac:dyDescent="0.3">
      <c r="F818" s="12"/>
      <c r="H818" s="4"/>
      <c r="J818" s="4"/>
    </row>
    <row r="819" spans="2:10" x14ac:dyDescent="0.3">
      <c r="F819" s="12"/>
      <c r="H819" s="4"/>
      <c r="J819" s="4"/>
    </row>
    <row r="820" spans="2:10" x14ac:dyDescent="0.3">
      <c r="F820" s="12"/>
      <c r="H820" s="4"/>
      <c r="J820" s="4"/>
    </row>
    <row r="821" spans="2:10" x14ac:dyDescent="0.3">
      <c r="B821" s="19"/>
      <c r="F821" s="12"/>
      <c r="H821" s="4"/>
      <c r="J821" s="4"/>
    </row>
    <row r="822" spans="2:10" x14ac:dyDescent="0.3">
      <c r="B822" s="20"/>
      <c r="F822" s="12"/>
      <c r="H822" s="4"/>
      <c r="J822" s="4"/>
    </row>
    <row r="823" spans="2:10" x14ac:dyDescent="0.3">
      <c r="F823" s="12"/>
      <c r="H823" s="4"/>
      <c r="J823" s="4"/>
    </row>
    <row r="824" spans="2:10" x14ac:dyDescent="0.3">
      <c r="F824" s="12"/>
      <c r="H824" s="4"/>
      <c r="J824" s="4"/>
    </row>
    <row r="825" spans="2:10" x14ac:dyDescent="0.3">
      <c r="F825" s="12"/>
      <c r="H825" s="4"/>
      <c r="J825" s="4"/>
    </row>
    <row r="826" spans="2:10" x14ac:dyDescent="0.3">
      <c r="F826" s="12"/>
      <c r="H826" s="4"/>
      <c r="J826" s="4"/>
    </row>
    <row r="827" spans="2:10" x14ac:dyDescent="0.3">
      <c r="F827" s="12"/>
      <c r="H827" s="4"/>
      <c r="J827" s="4"/>
    </row>
    <row r="828" spans="2:10" x14ac:dyDescent="0.3">
      <c r="F828" s="12"/>
      <c r="H828" s="4"/>
      <c r="J828" s="4"/>
    </row>
    <row r="829" spans="2:10" x14ac:dyDescent="0.3">
      <c r="F829" s="12"/>
      <c r="H829" s="4"/>
      <c r="J829" s="4"/>
    </row>
    <row r="830" spans="2:10" x14ac:dyDescent="0.3">
      <c r="F830" s="12"/>
      <c r="H830" s="4"/>
      <c r="J830" s="4"/>
    </row>
    <row r="831" spans="2:10" x14ac:dyDescent="0.3">
      <c r="F831" s="12"/>
      <c r="H831" s="4"/>
      <c r="J831" s="4"/>
    </row>
    <row r="832" spans="2:10" x14ac:dyDescent="0.3">
      <c r="F832" s="12"/>
      <c r="H832" s="4"/>
      <c r="J832" s="4"/>
    </row>
    <row r="833" spans="2:10" x14ac:dyDescent="0.3">
      <c r="F833" s="12"/>
      <c r="H833" s="4"/>
      <c r="J833" s="4"/>
    </row>
    <row r="834" spans="2:10" x14ac:dyDescent="0.3">
      <c r="F834" s="12"/>
      <c r="H834" s="4"/>
      <c r="J834" s="4"/>
    </row>
    <row r="835" spans="2:10" x14ac:dyDescent="0.3">
      <c r="F835" s="12"/>
      <c r="H835" s="4"/>
      <c r="J835" s="4"/>
    </row>
    <row r="836" spans="2:10" x14ac:dyDescent="0.3">
      <c r="F836" s="12"/>
      <c r="H836" s="4"/>
      <c r="J836" s="4"/>
    </row>
    <row r="837" spans="2:10" x14ac:dyDescent="0.3">
      <c r="F837" s="12"/>
      <c r="H837" s="4"/>
      <c r="J837" s="4"/>
    </row>
    <row r="838" spans="2:10" x14ac:dyDescent="0.3">
      <c r="F838" s="12"/>
      <c r="H838" s="4"/>
      <c r="J838" s="4"/>
    </row>
    <row r="839" spans="2:10" x14ac:dyDescent="0.3">
      <c r="F839" s="12"/>
      <c r="H839" s="4"/>
      <c r="J839" s="4"/>
    </row>
    <row r="840" spans="2:10" x14ac:dyDescent="0.3">
      <c r="F840" s="12"/>
      <c r="H840" s="4"/>
      <c r="J840" s="4"/>
    </row>
    <row r="841" spans="2:10" x14ac:dyDescent="0.3">
      <c r="F841" s="12"/>
      <c r="H841" s="4"/>
      <c r="J841" s="4"/>
    </row>
    <row r="842" spans="2:10" x14ac:dyDescent="0.3">
      <c r="B842" s="19"/>
      <c r="F842" s="12"/>
      <c r="H842" s="4"/>
      <c r="J842" s="4"/>
    </row>
    <row r="843" spans="2:10" x14ac:dyDescent="0.3">
      <c r="B843" s="20"/>
      <c r="F843" s="12"/>
      <c r="H843" s="4"/>
      <c r="J843" s="4"/>
    </row>
    <row r="844" spans="2:10" x14ac:dyDescent="0.3">
      <c r="F844" s="12"/>
      <c r="H844" s="4"/>
      <c r="J844" s="4"/>
    </row>
    <row r="845" spans="2:10" x14ac:dyDescent="0.3">
      <c r="F845" s="12"/>
      <c r="H845" s="4"/>
      <c r="J845" s="4"/>
    </row>
    <row r="846" spans="2:10" x14ac:dyDescent="0.3">
      <c r="F846" s="12"/>
      <c r="H846" s="4"/>
      <c r="J846" s="4"/>
    </row>
    <row r="847" spans="2:10" x14ac:dyDescent="0.3">
      <c r="F847" s="12"/>
      <c r="H847" s="4"/>
      <c r="J847" s="4"/>
    </row>
    <row r="848" spans="2:10" x14ac:dyDescent="0.3">
      <c r="F848" s="12"/>
      <c r="H848" s="4"/>
      <c r="J848" s="4"/>
    </row>
    <row r="849" spans="2:10" x14ac:dyDescent="0.3">
      <c r="F849" s="12"/>
      <c r="H849" s="4"/>
      <c r="J849" s="4"/>
    </row>
    <row r="850" spans="2:10" x14ac:dyDescent="0.3">
      <c r="F850" s="12"/>
      <c r="H850" s="4"/>
      <c r="J850" s="4"/>
    </row>
    <row r="851" spans="2:10" x14ac:dyDescent="0.3">
      <c r="F851" s="12"/>
      <c r="H851" s="4"/>
      <c r="J851" s="4"/>
    </row>
    <row r="852" spans="2:10" x14ac:dyDescent="0.3">
      <c r="F852" s="12"/>
      <c r="H852" s="4"/>
      <c r="J852" s="4"/>
    </row>
    <row r="853" spans="2:10" x14ac:dyDescent="0.3">
      <c r="F853" s="12"/>
      <c r="H853" s="4"/>
      <c r="J853" s="4"/>
    </row>
    <row r="854" spans="2:10" x14ac:dyDescent="0.3">
      <c r="F854" s="12"/>
      <c r="H854" s="4"/>
      <c r="J854" s="4"/>
    </row>
    <row r="855" spans="2:10" x14ac:dyDescent="0.3">
      <c r="F855" s="12"/>
      <c r="H855" s="4"/>
      <c r="J855" s="4"/>
    </row>
    <row r="856" spans="2:10" x14ac:dyDescent="0.3">
      <c r="F856" s="12"/>
      <c r="H856" s="4"/>
      <c r="J856" s="4"/>
    </row>
    <row r="857" spans="2:10" x14ac:dyDescent="0.3">
      <c r="F857" s="12"/>
      <c r="H857" s="4"/>
      <c r="J857" s="4"/>
    </row>
    <row r="858" spans="2:10" x14ac:dyDescent="0.3">
      <c r="F858" s="12"/>
      <c r="H858" s="4"/>
      <c r="J858" s="4"/>
    </row>
    <row r="859" spans="2:10" x14ac:dyDescent="0.3">
      <c r="F859" s="12"/>
      <c r="H859" s="4"/>
      <c r="J859" s="4"/>
    </row>
    <row r="860" spans="2:10" x14ac:dyDescent="0.3">
      <c r="F860" s="12"/>
      <c r="H860" s="4"/>
      <c r="J860" s="4"/>
    </row>
    <row r="861" spans="2:10" x14ac:dyDescent="0.3">
      <c r="F861" s="12"/>
      <c r="H861" s="4"/>
      <c r="J861" s="4"/>
    </row>
    <row r="862" spans="2:10" x14ac:dyDescent="0.3">
      <c r="F862" s="12"/>
      <c r="H862" s="4"/>
      <c r="J862" s="4"/>
    </row>
    <row r="863" spans="2:10" x14ac:dyDescent="0.3">
      <c r="B863" s="19"/>
      <c r="F863" s="12"/>
      <c r="H863" s="4"/>
      <c r="J863" s="4"/>
    </row>
    <row r="864" spans="2:10" x14ac:dyDescent="0.3">
      <c r="B864" s="20"/>
      <c r="F864" s="12"/>
      <c r="H864" s="4"/>
      <c r="J864" s="4"/>
    </row>
    <row r="865" spans="6:10" x14ac:dyDescent="0.3">
      <c r="F865" s="12"/>
      <c r="H865" s="4"/>
      <c r="J865" s="4"/>
    </row>
    <row r="866" spans="6:10" x14ac:dyDescent="0.3">
      <c r="F866" s="12"/>
      <c r="H866" s="4"/>
      <c r="J866" s="4"/>
    </row>
    <row r="867" spans="6:10" x14ac:dyDescent="0.3">
      <c r="F867" s="12"/>
      <c r="H867" s="4"/>
      <c r="J867" s="4"/>
    </row>
    <row r="868" spans="6:10" x14ac:dyDescent="0.3">
      <c r="F868" s="12"/>
      <c r="H868" s="4"/>
      <c r="J868" s="4"/>
    </row>
    <row r="869" spans="6:10" x14ac:dyDescent="0.3">
      <c r="F869" s="12"/>
      <c r="H869" s="4"/>
      <c r="J869" s="4"/>
    </row>
    <row r="870" spans="6:10" x14ac:dyDescent="0.3">
      <c r="F870" s="12"/>
      <c r="H870" s="4"/>
      <c r="J870" s="4"/>
    </row>
    <row r="871" spans="6:10" x14ac:dyDescent="0.3">
      <c r="F871" s="12"/>
      <c r="H871" s="4"/>
      <c r="J871" s="4"/>
    </row>
    <row r="872" spans="6:10" x14ac:dyDescent="0.3">
      <c r="F872" s="12"/>
      <c r="H872" s="4"/>
      <c r="J872" s="4"/>
    </row>
    <row r="873" spans="6:10" x14ac:dyDescent="0.3">
      <c r="F873" s="12"/>
      <c r="H873" s="4"/>
      <c r="J873" s="4"/>
    </row>
    <row r="874" spans="6:10" x14ac:dyDescent="0.3">
      <c r="F874" s="12"/>
      <c r="H874" s="4"/>
      <c r="J874" s="4"/>
    </row>
    <row r="875" spans="6:10" x14ac:dyDescent="0.3">
      <c r="F875" s="12"/>
      <c r="H875" s="4"/>
      <c r="J875" s="4"/>
    </row>
    <row r="876" spans="6:10" x14ac:dyDescent="0.3">
      <c r="F876" s="12"/>
      <c r="H876" s="4"/>
      <c r="J876" s="4"/>
    </row>
    <row r="877" spans="6:10" x14ac:dyDescent="0.3">
      <c r="F877" s="12"/>
      <c r="H877" s="4"/>
      <c r="J877" s="4"/>
    </row>
    <row r="878" spans="6:10" x14ac:dyDescent="0.3">
      <c r="F878" s="12"/>
      <c r="H878" s="4"/>
      <c r="J878" s="4"/>
    </row>
    <row r="879" spans="6:10" x14ac:dyDescent="0.3">
      <c r="F879" s="12"/>
      <c r="H879" s="4"/>
      <c r="J879" s="4"/>
    </row>
    <row r="880" spans="6:10" x14ac:dyDescent="0.3">
      <c r="F880" s="12"/>
      <c r="H880" s="4"/>
      <c r="J880" s="4"/>
    </row>
    <row r="881" spans="2:10" x14ac:dyDescent="0.3">
      <c r="F881" s="12"/>
      <c r="H881" s="4"/>
      <c r="J881" s="4"/>
    </row>
    <row r="882" spans="2:10" x14ac:dyDescent="0.3">
      <c r="F882" s="12"/>
      <c r="H882" s="4"/>
      <c r="J882" s="4"/>
    </row>
    <row r="883" spans="2:10" x14ac:dyDescent="0.3">
      <c r="F883" s="12"/>
      <c r="H883" s="4"/>
      <c r="J883" s="4"/>
    </row>
    <row r="884" spans="2:10" x14ac:dyDescent="0.3">
      <c r="B884" s="19"/>
      <c r="F884" s="12"/>
      <c r="H884" s="4"/>
      <c r="J884" s="4"/>
    </row>
    <row r="885" spans="2:10" x14ac:dyDescent="0.3">
      <c r="B885" s="20"/>
      <c r="F885" s="12"/>
      <c r="H885" s="4"/>
      <c r="J885" s="4"/>
    </row>
    <row r="886" spans="2:10" x14ac:dyDescent="0.3">
      <c r="F886" s="12"/>
      <c r="H886" s="4"/>
      <c r="J886" s="4"/>
    </row>
    <row r="887" spans="2:10" x14ac:dyDescent="0.3">
      <c r="F887" s="12"/>
      <c r="H887" s="4"/>
      <c r="J887" s="4"/>
    </row>
    <row r="888" spans="2:10" x14ac:dyDescent="0.3">
      <c r="F888" s="12"/>
      <c r="H888" s="4"/>
      <c r="J888" s="4"/>
    </row>
    <row r="889" spans="2:10" x14ac:dyDescent="0.3">
      <c r="F889" s="12"/>
      <c r="H889" s="4"/>
      <c r="J889" s="4"/>
    </row>
    <row r="890" spans="2:10" x14ac:dyDescent="0.3">
      <c r="F890" s="12"/>
      <c r="H890" s="4"/>
      <c r="J890" s="4"/>
    </row>
    <row r="891" spans="2:10" x14ac:dyDescent="0.3">
      <c r="F891" s="12"/>
      <c r="H891" s="4"/>
      <c r="J891" s="4"/>
    </row>
    <row r="892" spans="2:10" x14ac:dyDescent="0.3">
      <c r="F892" s="12"/>
      <c r="H892" s="4"/>
      <c r="J892" s="4"/>
    </row>
    <row r="893" spans="2:10" x14ac:dyDescent="0.3">
      <c r="F893" s="12"/>
      <c r="H893" s="4"/>
      <c r="J893" s="4"/>
    </row>
    <row r="894" spans="2:10" x14ac:dyDescent="0.3">
      <c r="F894" s="12"/>
      <c r="H894" s="4"/>
      <c r="J894" s="4"/>
    </row>
    <row r="895" spans="2:10" x14ac:dyDescent="0.3">
      <c r="F895" s="12"/>
      <c r="H895" s="4"/>
      <c r="J895" s="4"/>
    </row>
    <row r="896" spans="2:10" x14ac:dyDescent="0.3">
      <c r="F896" s="12"/>
      <c r="H896" s="4"/>
      <c r="J896" s="4"/>
    </row>
    <row r="897" spans="2:10" x14ac:dyDescent="0.3">
      <c r="F897" s="12"/>
      <c r="H897" s="4"/>
      <c r="J897" s="4"/>
    </row>
    <row r="898" spans="2:10" x14ac:dyDescent="0.3">
      <c r="F898" s="12"/>
      <c r="H898" s="4"/>
      <c r="J898" s="4"/>
    </row>
    <row r="899" spans="2:10" x14ac:dyDescent="0.3">
      <c r="F899" s="12"/>
      <c r="H899" s="4"/>
      <c r="J899" s="4"/>
    </row>
    <row r="900" spans="2:10" x14ac:dyDescent="0.3">
      <c r="F900" s="12"/>
      <c r="H900" s="4"/>
      <c r="J900" s="4"/>
    </row>
    <row r="901" spans="2:10" x14ac:dyDescent="0.3">
      <c r="F901" s="12"/>
      <c r="H901" s="4"/>
      <c r="J901" s="4"/>
    </row>
    <row r="902" spans="2:10" x14ac:dyDescent="0.3">
      <c r="F902" s="12"/>
      <c r="H902" s="4"/>
      <c r="J902" s="4"/>
    </row>
    <row r="903" spans="2:10" x14ac:dyDescent="0.3">
      <c r="F903" s="12"/>
      <c r="H903" s="4"/>
      <c r="J903" s="4"/>
    </row>
    <row r="904" spans="2:10" x14ac:dyDescent="0.3">
      <c r="F904" s="12"/>
      <c r="H904" s="4"/>
      <c r="J904" s="4"/>
    </row>
    <row r="905" spans="2:10" x14ac:dyDescent="0.3">
      <c r="B905" s="19"/>
      <c r="F905" s="12"/>
      <c r="H905" s="4"/>
      <c r="J905" s="4"/>
    </row>
    <row r="906" spans="2:10" x14ac:dyDescent="0.3">
      <c r="B906" s="20"/>
      <c r="F906" s="12"/>
      <c r="H906" s="4"/>
      <c r="J906" s="4"/>
    </row>
    <row r="907" spans="2:10" x14ac:dyDescent="0.3">
      <c r="F907" s="12"/>
      <c r="H907" s="4"/>
      <c r="J907" s="4"/>
    </row>
    <row r="908" spans="2:10" x14ac:dyDescent="0.3">
      <c r="F908" s="12"/>
      <c r="H908" s="4"/>
      <c r="J908" s="4"/>
    </row>
    <row r="909" spans="2:10" x14ac:dyDescent="0.3">
      <c r="F909" s="12"/>
      <c r="H909" s="4"/>
      <c r="J909" s="4"/>
    </row>
    <row r="910" spans="2:10" x14ac:dyDescent="0.3">
      <c r="F910" s="12"/>
      <c r="H910" s="4"/>
      <c r="J910" s="4"/>
    </row>
    <row r="911" spans="2:10" x14ac:dyDescent="0.3">
      <c r="F911" s="12"/>
      <c r="H911" s="4"/>
      <c r="J911" s="4"/>
    </row>
    <row r="912" spans="2:10" x14ac:dyDescent="0.3">
      <c r="F912" s="12"/>
      <c r="H912" s="4"/>
      <c r="J912" s="4"/>
    </row>
    <row r="913" spans="2:10" x14ac:dyDescent="0.3">
      <c r="F913" s="12"/>
      <c r="H913" s="4"/>
      <c r="J913" s="4"/>
    </row>
    <row r="914" spans="2:10" x14ac:dyDescent="0.3">
      <c r="F914" s="12"/>
      <c r="H914" s="4"/>
      <c r="J914" s="4"/>
    </row>
    <row r="915" spans="2:10" x14ac:dyDescent="0.3">
      <c r="F915" s="12"/>
      <c r="H915" s="4"/>
      <c r="J915" s="4"/>
    </row>
    <row r="916" spans="2:10" x14ac:dyDescent="0.3">
      <c r="F916" s="12"/>
      <c r="H916" s="4"/>
      <c r="J916" s="4"/>
    </row>
    <row r="917" spans="2:10" x14ac:dyDescent="0.3">
      <c r="F917" s="12"/>
      <c r="H917" s="4"/>
      <c r="J917" s="4"/>
    </row>
    <row r="918" spans="2:10" x14ac:dyDescent="0.3">
      <c r="F918" s="12"/>
      <c r="H918" s="4"/>
      <c r="J918" s="4"/>
    </row>
    <row r="919" spans="2:10" x14ac:dyDescent="0.3">
      <c r="F919" s="12"/>
      <c r="H919" s="4"/>
      <c r="J919" s="4"/>
    </row>
    <row r="920" spans="2:10" x14ac:dyDescent="0.3">
      <c r="F920" s="12"/>
      <c r="H920" s="4"/>
      <c r="J920" s="4"/>
    </row>
    <row r="921" spans="2:10" x14ac:dyDescent="0.3">
      <c r="F921" s="12"/>
      <c r="H921" s="4"/>
      <c r="J921" s="4"/>
    </row>
    <row r="922" spans="2:10" x14ac:dyDescent="0.3">
      <c r="F922" s="12"/>
      <c r="H922" s="4"/>
      <c r="J922" s="4"/>
    </row>
    <row r="923" spans="2:10" x14ac:dyDescent="0.3">
      <c r="F923" s="12"/>
      <c r="H923" s="4"/>
      <c r="J923" s="4"/>
    </row>
    <row r="924" spans="2:10" x14ac:dyDescent="0.3">
      <c r="F924" s="12"/>
      <c r="H924" s="4"/>
      <c r="J924" s="4"/>
    </row>
    <row r="925" spans="2:10" x14ac:dyDescent="0.3">
      <c r="F925" s="12"/>
      <c r="H925" s="4"/>
      <c r="J925" s="4"/>
    </row>
    <row r="926" spans="2:10" x14ac:dyDescent="0.3">
      <c r="B926" s="19"/>
      <c r="F926" s="12"/>
      <c r="H926" s="4"/>
      <c r="J926" s="4"/>
    </row>
    <row r="927" spans="2:10" x14ac:dyDescent="0.3">
      <c r="B927" s="20"/>
      <c r="F927" s="12"/>
      <c r="H927" s="4"/>
      <c r="J927" s="4"/>
    </row>
    <row r="928" spans="2:10" x14ac:dyDescent="0.3">
      <c r="F928" s="12"/>
      <c r="H928" s="4"/>
      <c r="J928" s="4"/>
    </row>
    <row r="929" spans="6:10" x14ac:dyDescent="0.3">
      <c r="F929" s="12"/>
      <c r="H929" s="4"/>
      <c r="J929" s="4"/>
    </row>
    <row r="930" spans="6:10" x14ac:dyDescent="0.3">
      <c r="F930" s="12"/>
      <c r="H930" s="4"/>
      <c r="J930" s="4"/>
    </row>
    <row r="931" spans="6:10" x14ac:dyDescent="0.3">
      <c r="F931" s="12"/>
      <c r="H931" s="4"/>
      <c r="J931" s="4"/>
    </row>
    <row r="932" spans="6:10" x14ac:dyDescent="0.3">
      <c r="F932" s="12"/>
      <c r="H932" s="4"/>
      <c r="J932" s="4"/>
    </row>
    <row r="933" spans="6:10" x14ac:dyDescent="0.3">
      <c r="F933" s="12"/>
      <c r="H933" s="4"/>
      <c r="J933" s="4"/>
    </row>
    <row r="934" spans="6:10" x14ac:dyDescent="0.3">
      <c r="F934" s="12"/>
      <c r="H934" s="4"/>
      <c r="J934" s="4"/>
    </row>
    <row r="935" spans="6:10" x14ac:dyDescent="0.3">
      <c r="F935" s="12"/>
      <c r="H935" s="4"/>
      <c r="J935" s="4"/>
    </row>
    <row r="936" spans="6:10" x14ac:dyDescent="0.3">
      <c r="F936" s="12"/>
      <c r="H936" s="4"/>
      <c r="J936" s="4"/>
    </row>
    <row r="937" spans="6:10" x14ac:dyDescent="0.3">
      <c r="F937" s="12"/>
      <c r="H937" s="4"/>
      <c r="J937" s="4"/>
    </row>
    <row r="938" spans="6:10" x14ac:dyDescent="0.3">
      <c r="F938" s="12"/>
      <c r="H938" s="4"/>
      <c r="J938" s="4"/>
    </row>
    <row r="939" spans="6:10" x14ac:dyDescent="0.3">
      <c r="F939" s="12"/>
      <c r="H939" s="4"/>
      <c r="J939" s="4"/>
    </row>
    <row r="940" spans="6:10" x14ac:dyDescent="0.3">
      <c r="F940" s="12"/>
      <c r="H940" s="4"/>
      <c r="J940" s="4"/>
    </row>
    <row r="941" spans="6:10" x14ac:dyDescent="0.3">
      <c r="F941" s="12"/>
      <c r="H941" s="4"/>
      <c r="J941" s="4"/>
    </row>
    <row r="942" spans="6:10" x14ac:dyDescent="0.3">
      <c r="F942" s="12"/>
      <c r="H942" s="4"/>
      <c r="J942" s="4"/>
    </row>
    <row r="943" spans="6:10" x14ac:dyDescent="0.3">
      <c r="F943" s="12"/>
      <c r="H943" s="4"/>
      <c r="J943" s="4"/>
    </row>
    <row r="944" spans="6:10" x14ac:dyDescent="0.3">
      <c r="F944" s="12"/>
      <c r="H944" s="4"/>
      <c r="J944" s="4"/>
    </row>
    <row r="945" spans="2:10" x14ac:dyDescent="0.3">
      <c r="F945" s="12"/>
      <c r="H945" s="4"/>
      <c r="J945" s="4"/>
    </row>
    <row r="946" spans="2:10" x14ac:dyDescent="0.3">
      <c r="F946" s="12"/>
      <c r="H946" s="4"/>
      <c r="J946" s="4"/>
    </row>
    <row r="947" spans="2:10" x14ac:dyDescent="0.3">
      <c r="B947" s="19"/>
      <c r="F947" s="12"/>
      <c r="H947" s="4"/>
      <c r="J947" s="4"/>
    </row>
    <row r="948" spans="2:10" x14ac:dyDescent="0.3">
      <c r="B948" s="20"/>
      <c r="F948" s="12"/>
      <c r="H948" s="4"/>
      <c r="J948" s="4"/>
    </row>
    <row r="949" spans="2:10" x14ac:dyDescent="0.3">
      <c r="F949" s="12"/>
      <c r="H949" s="4"/>
      <c r="J949" s="4"/>
    </row>
    <row r="950" spans="2:10" x14ac:dyDescent="0.3">
      <c r="F950" s="12"/>
      <c r="H950" s="4"/>
      <c r="J950" s="4"/>
    </row>
    <row r="951" spans="2:10" x14ac:dyDescent="0.3">
      <c r="F951" s="12"/>
      <c r="H951" s="4"/>
      <c r="J951" s="4"/>
    </row>
    <row r="952" spans="2:10" x14ac:dyDescent="0.3">
      <c r="F952" s="12"/>
      <c r="H952" s="4"/>
      <c r="J952" s="4"/>
    </row>
    <row r="953" spans="2:10" x14ac:dyDescent="0.3">
      <c r="F953" s="12"/>
      <c r="H953" s="4"/>
      <c r="J953" s="4"/>
    </row>
    <row r="954" spans="2:10" x14ac:dyDescent="0.3">
      <c r="F954" s="12"/>
      <c r="H954" s="4"/>
      <c r="J954" s="4"/>
    </row>
    <row r="955" spans="2:10" x14ac:dyDescent="0.3">
      <c r="F955" s="12"/>
      <c r="H955" s="4"/>
      <c r="J955" s="4"/>
    </row>
    <row r="956" spans="2:10" x14ac:dyDescent="0.3">
      <c r="F956" s="12"/>
      <c r="H956" s="4"/>
      <c r="J956" s="4"/>
    </row>
    <row r="957" spans="2:10" x14ac:dyDescent="0.3">
      <c r="F957" s="12"/>
      <c r="H957" s="4"/>
      <c r="J957" s="4"/>
    </row>
    <row r="958" spans="2:10" x14ac:dyDescent="0.3">
      <c r="F958" s="12"/>
      <c r="H958" s="4"/>
      <c r="J958" s="4"/>
    </row>
    <row r="959" spans="2:10" x14ac:dyDescent="0.3">
      <c r="F959" s="12"/>
      <c r="H959" s="4"/>
      <c r="J959" s="4"/>
    </row>
    <row r="960" spans="2:10" x14ac:dyDescent="0.3">
      <c r="F960" s="12"/>
      <c r="H960" s="4"/>
      <c r="J960" s="4"/>
    </row>
    <row r="961" spans="2:10" x14ac:dyDescent="0.3">
      <c r="F961" s="12"/>
      <c r="H961" s="4"/>
      <c r="J961" s="4"/>
    </row>
    <row r="962" spans="2:10" x14ac:dyDescent="0.3">
      <c r="F962" s="12"/>
      <c r="H962" s="4"/>
      <c r="J962" s="4"/>
    </row>
    <row r="963" spans="2:10" x14ac:dyDescent="0.3">
      <c r="F963" s="12"/>
      <c r="H963" s="4"/>
      <c r="J963" s="4"/>
    </row>
    <row r="964" spans="2:10" x14ac:dyDescent="0.3">
      <c r="F964" s="12"/>
      <c r="H964" s="4"/>
      <c r="J964" s="4"/>
    </row>
    <row r="965" spans="2:10" x14ac:dyDescent="0.3">
      <c r="F965" s="12"/>
      <c r="H965" s="4"/>
      <c r="J965" s="4"/>
    </row>
    <row r="966" spans="2:10" x14ac:dyDescent="0.3">
      <c r="F966" s="12"/>
      <c r="H966" s="4"/>
      <c r="J966" s="4"/>
    </row>
    <row r="967" spans="2:10" x14ac:dyDescent="0.3">
      <c r="F967" s="12"/>
      <c r="H967" s="4"/>
      <c r="J967" s="4"/>
    </row>
    <row r="968" spans="2:10" x14ac:dyDescent="0.3">
      <c r="B968" s="19"/>
      <c r="F968" s="12"/>
      <c r="H968" s="4"/>
      <c r="J968" s="4"/>
    </row>
    <row r="969" spans="2:10" x14ac:dyDescent="0.3">
      <c r="B969" s="20"/>
      <c r="F969" s="12"/>
      <c r="H969" s="4"/>
      <c r="J969" s="4"/>
    </row>
    <row r="970" spans="2:10" x14ac:dyDescent="0.3">
      <c r="F970" s="12"/>
      <c r="H970" s="4"/>
      <c r="J970" s="4"/>
    </row>
    <row r="971" spans="2:10" x14ac:dyDescent="0.3">
      <c r="F971" s="12"/>
      <c r="H971" s="4"/>
      <c r="J971" s="4"/>
    </row>
    <row r="972" spans="2:10" x14ac:dyDescent="0.3">
      <c r="F972" s="12"/>
      <c r="H972" s="4"/>
      <c r="J972" s="4"/>
    </row>
    <row r="973" spans="2:10" x14ac:dyDescent="0.3">
      <c r="F973" s="12"/>
      <c r="H973" s="4"/>
      <c r="J973" s="4"/>
    </row>
    <row r="974" spans="2:10" x14ac:dyDescent="0.3">
      <c r="F974" s="12"/>
      <c r="H974" s="4"/>
      <c r="J974" s="4"/>
    </row>
    <row r="975" spans="2:10" x14ac:dyDescent="0.3">
      <c r="F975" s="12"/>
      <c r="H975" s="4"/>
      <c r="J975" s="4"/>
    </row>
    <row r="976" spans="2:10" x14ac:dyDescent="0.3">
      <c r="F976" s="12"/>
      <c r="H976" s="4"/>
      <c r="J976" s="4"/>
    </row>
    <row r="977" spans="6:10" x14ac:dyDescent="0.3">
      <c r="F977" s="12"/>
      <c r="H977" s="4"/>
      <c r="J977" s="4"/>
    </row>
    <row r="978" spans="6:10" x14ac:dyDescent="0.3">
      <c r="F978" s="12"/>
      <c r="H978" s="4"/>
      <c r="J978" s="4"/>
    </row>
    <row r="979" spans="6:10" x14ac:dyDescent="0.3">
      <c r="F979" s="12"/>
      <c r="H979" s="4"/>
      <c r="J979" s="4"/>
    </row>
    <row r="980" spans="6:10" x14ac:dyDescent="0.3">
      <c r="F980" s="12"/>
      <c r="H980" s="4"/>
      <c r="J980" s="4"/>
    </row>
    <row r="981" spans="6:10" x14ac:dyDescent="0.3">
      <c r="F981" s="12"/>
      <c r="H981" s="4"/>
      <c r="J981" s="4"/>
    </row>
    <row r="982" spans="6:10" x14ac:dyDescent="0.3">
      <c r="F982" s="12"/>
      <c r="H982" s="4"/>
      <c r="J982" s="4"/>
    </row>
    <row r="983" spans="6:10" x14ac:dyDescent="0.3">
      <c r="F983" s="12"/>
      <c r="H983" s="4"/>
      <c r="J983" s="4"/>
    </row>
    <row r="984" spans="6:10" x14ac:dyDescent="0.3">
      <c r="F984" s="12"/>
      <c r="H984" s="4"/>
      <c r="J984" s="4"/>
    </row>
    <row r="985" spans="6:10" x14ac:dyDescent="0.3">
      <c r="F985" s="12"/>
      <c r="H985" s="4"/>
      <c r="J985" s="4"/>
    </row>
    <row r="986" spans="6:10" x14ac:dyDescent="0.3">
      <c r="F986" s="12"/>
      <c r="H986" s="4"/>
      <c r="J986" s="4"/>
    </row>
    <row r="987" spans="6:10" x14ac:dyDescent="0.3">
      <c r="F987" s="12"/>
      <c r="H987" s="4"/>
      <c r="J987" s="4"/>
    </row>
    <row r="988" spans="6:10" x14ac:dyDescent="0.3">
      <c r="H988" s="4"/>
      <c r="J988" s="4"/>
    </row>
    <row r="989" spans="6:10" x14ac:dyDescent="0.3">
      <c r="H989" s="4"/>
      <c r="J989" s="4"/>
    </row>
  </sheetData>
  <dataValidations count="1">
    <dataValidation type="list" allowBlank="1" showInputMessage="1" showErrorMessage="1" sqref="I3" xr:uid="{00000000-0002-0000-0500-000000000000}">
      <formula1>Years</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tabSelected="1" zoomScale="71" zoomScaleNormal="55" workbookViewId="0">
      <selection activeCell="A16" sqref="A16"/>
    </sheetView>
  </sheetViews>
  <sheetFormatPr defaultRowHeight="14.4" x14ac:dyDescent="0.3"/>
  <cols>
    <col min="1" max="1" width="16.44140625" customWidth="1"/>
    <col min="2" max="10" width="9.5546875" customWidth="1"/>
    <col min="15" max="15" width="5" customWidth="1"/>
    <col min="17" max="17" width="12.109375" bestFit="1" customWidth="1"/>
  </cols>
  <sheetData>
    <row r="1" spans="1:17" s="6" customFormat="1" ht="35.700000000000003" customHeight="1" x14ac:dyDescent="0.45">
      <c r="A1" s="22" t="s">
        <v>323</v>
      </c>
      <c r="B1" s="11"/>
      <c r="C1" s="11"/>
      <c r="D1" s="11"/>
      <c r="E1" s="11"/>
      <c r="F1" s="17"/>
      <c r="G1" s="11"/>
      <c r="I1" s="15"/>
    </row>
    <row r="3" spans="1:17" x14ac:dyDescent="0.3">
      <c r="A3" s="24" t="s">
        <v>324</v>
      </c>
      <c r="B3" s="21">
        <v>2010</v>
      </c>
      <c r="C3" s="21">
        <v>2020</v>
      </c>
      <c r="D3" s="21">
        <v>2030</v>
      </c>
      <c r="E3" s="21">
        <v>2040</v>
      </c>
      <c r="F3" s="21">
        <v>2050</v>
      </c>
      <c r="G3" s="21">
        <v>2060</v>
      </c>
      <c r="H3" s="21">
        <v>2070</v>
      </c>
      <c r="I3" s="21">
        <v>2080</v>
      </c>
      <c r="J3" s="21">
        <v>2090</v>
      </c>
      <c r="K3" s="21">
        <v>2100</v>
      </c>
      <c r="L3" s="21">
        <v>2120</v>
      </c>
      <c r="M3" s="21">
        <v>2150</v>
      </c>
      <c r="N3" s="21">
        <v>2200</v>
      </c>
      <c r="P3" s="25" t="s">
        <v>314</v>
      </c>
      <c r="Q3" s="25" t="s">
        <v>313</v>
      </c>
    </row>
    <row r="4" spans="1:17" x14ac:dyDescent="0.3">
      <c r="A4" t="s">
        <v>315</v>
      </c>
      <c r="B4" s="12">
        <v>30</v>
      </c>
      <c r="C4" s="12">
        <v>60</v>
      </c>
      <c r="D4" s="12">
        <v>90</v>
      </c>
      <c r="E4" s="12">
        <v>130</v>
      </c>
      <c r="F4" s="12">
        <v>160</v>
      </c>
      <c r="G4" s="12">
        <v>190</v>
      </c>
      <c r="H4" s="12">
        <v>220</v>
      </c>
      <c r="I4" s="12">
        <v>250</v>
      </c>
      <c r="J4" s="12">
        <v>280</v>
      </c>
      <c r="K4">
        <v>300</v>
      </c>
      <c r="L4">
        <v>340</v>
      </c>
      <c r="M4">
        <v>370</v>
      </c>
      <c r="N4">
        <v>390</v>
      </c>
      <c r="P4" s="14">
        <v>1</v>
      </c>
      <c r="Q4" s="26">
        <f>INDEX(B4:N9,MATCH(A13,scenarios,0),MATCH(A16,gmsl_year,0))</f>
        <v>240</v>
      </c>
    </row>
    <row r="5" spans="1:17" x14ac:dyDescent="0.3">
      <c r="A5" t="s">
        <v>316</v>
      </c>
      <c r="B5" s="12">
        <v>40</v>
      </c>
      <c r="C5" s="12">
        <v>80</v>
      </c>
      <c r="D5" s="12">
        <v>130</v>
      </c>
      <c r="E5" s="12">
        <v>180</v>
      </c>
      <c r="F5" s="12">
        <v>240</v>
      </c>
      <c r="G5" s="12">
        <v>290</v>
      </c>
      <c r="H5" s="12">
        <v>350</v>
      </c>
      <c r="I5" s="12">
        <v>400</v>
      </c>
      <c r="J5" s="12">
        <v>450</v>
      </c>
      <c r="K5">
        <v>500</v>
      </c>
      <c r="L5">
        <v>600</v>
      </c>
      <c r="M5">
        <v>730</v>
      </c>
      <c r="N5">
        <v>950</v>
      </c>
      <c r="P5" s="14">
        <v>1</v>
      </c>
      <c r="Q5" s="14">
        <v>50</v>
      </c>
    </row>
    <row r="6" spans="1:17" x14ac:dyDescent="0.3">
      <c r="A6" t="s">
        <v>317</v>
      </c>
      <c r="B6" s="12">
        <v>40</v>
      </c>
      <c r="C6" s="12">
        <v>100</v>
      </c>
      <c r="D6" s="12">
        <v>160</v>
      </c>
      <c r="E6" s="12">
        <v>250</v>
      </c>
      <c r="F6" s="12">
        <v>340</v>
      </c>
      <c r="G6" s="12">
        <v>450</v>
      </c>
      <c r="H6" s="12">
        <v>570</v>
      </c>
      <c r="I6" s="12">
        <v>710</v>
      </c>
      <c r="J6" s="12">
        <v>850</v>
      </c>
      <c r="K6">
        <v>1000</v>
      </c>
      <c r="L6">
        <v>1300</v>
      </c>
      <c r="M6">
        <v>1800</v>
      </c>
      <c r="N6">
        <v>2800</v>
      </c>
      <c r="P6" s="14">
        <v>1</v>
      </c>
      <c r="Q6" s="32">
        <f>N9*2-SUM(Q4:Q5)</f>
        <v>19110</v>
      </c>
    </row>
    <row r="7" spans="1:17" x14ac:dyDescent="0.3">
      <c r="A7" t="s">
        <v>318</v>
      </c>
      <c r="B7" s="12">
        <v>50</v>
      </c>
      <c r="C7" s="12">
        <v>100</v>
      </c>
      <c r="D7" s="12">
        <v>190</v>
      </c>
      <c r="E7" s="12">
        <v>300</v>
      </c>
      <c r="F7" s="12">
        <v>440</v>
      </c>
      <c r="G7" s="12">
        <v>600</v>
      </c>
      <c r="H7" s="12">
        <v>790</v>
      </c>
      <c r="I7" s="12">
        <v>1000</v>
      </c>
      <c r="J7" s="12">
        <v>1200</v>
      </c>
      <c r="K7">
        <v>1500</v>
      </c>
      <c r="L7">
        <v>2000</v>
      </c>
      <c r="M7">
        <v>3100</v>
      </c>
      <c r="N7">
        <v>5100</v>
      </c>
      <c r="P7" s="14">
        <f>SUM(P4:P6)</f>
        <v>3</v>
      </c>
      <c r="Q7" s="14"/>
    </row>
    <row r="8" spans="1:17" x14ac:dyDescent="0.3">
      <c r="A8" t="s">
        <v>319</v>
      </c>
      <c r="B8" s="12">
        <v>50</v>
      </c>
      <c r="C8" s="12">
        <v>110</v>
      </c>
      <c r="D8" s="12">
        <v>210</v>
      </c>
      <c r="E8" s="12">
        <v>360</v>
      </c>
      <c r="F8" s="12">
        <v>540</v>
      </c>
      <c r="G8" s="12">
        <v>770</v>
      </c>
      <c r="H8" s="12">
        <v>1000</v>
      </c>
      <c r="I8" s="12">
        <v>1300</v>
      </c>
      <c r="J8" s="12">
        <v>1700</v>
      </c>
      <c r="K8">
        <v>2000</v>
      </c>
      <c r="L8">
        <v>2800</v>
      </c>
      <c r="M8">
        <v>4300</v>
      </c>
      <c r="N8">
        <v>7500</v>
      </c>
    </row>
    <row r="9" spans="1:17" x14ac:dyDescent="0.3">
      <c r="A9" t="s">
        <v>320</v>
      </c>
      <c r="B9" s="12">
        <v>40</v>
      </c>
      <c r="C9" s="12">
        <v>110</v>
      </c>
      <c r="D9" s="12">
        <v>240</v>
      </c>
      <c r="E9" s="12">
        <v>410</v>
      </c>
      <c r="F9" s="12">
        <v>630</v>
      </c>
      <c r="G9" s="12">
        <v>900</v>
      </c>
      <c r="H9" s="12">
        <v>1200</v>
      </c>
      <c r="I9" s="12">
        <v>1600</v>
      </c>
      <c r="J9" s="12">
        <v>2000</v>
      </c>
      <c r="K9">
        <v>2500</v>
      </c>
      <c r="L9">
        <v>3600</v>
      </c>
      <c r="M9">
        <v>5500</v>
      </c>
      <c r="N9">
        <v>9700</v>
      </c>
    </row>
    <row r="10" spans="1:17" x14ac:dyDescent="0.3">
      <c r="G10" s="1"/>
    </row>
    <row r="11" spans="1:17" x14ac:dyDescent="0.3">
      <c r="A11" s="27"/>
      <c r="B11" s="27"/>
      <c r="C11" s="27"/>
      <c r="D11" s="27"/>
      <c r="E11" s="27"/>
      <c r="F11" s="27"/>
      <c r="G11" s="28"/>
      <c r="H11" s="27"/>
      <c r="I11" s="27"/>
      <c r="J11" s="27"/>
      <c r="K11" s="27"/>
      <c r="L11" s="27"/>
      <c r="M11" s="27"/>
      <c r="N11" s="27"/>
    </row>
    <row r="12" spans="1:17" x14ac:dyDescent="0.3">
      <c r="A12" s="24" t="s">
        <v>321</v>
      </c>
      <c r="B12" s="27"/>
      <c r="C12" s="27"/>
      <c r="D12" s="27"/>
      <c r="E12" s="27"/>
      <c r="F12" s="27"/>
      <c r="G12" s="28"/>
      <c r="H12" s="27"/>
      <c r="I12" s="27"/>
      <c r="J12" s="27"/>
      <c r="K12" s="27"/>
      <c r="L12" s="27"/>
      <c r="M12" s="27"/>
      <c r="N12" s="27"/>
    </row>
    <row r="13" spans="1:17" x14ac:dyDescent="0.3">
      <c r="A13" s="27" t="s">
        <v>320</v>
      </c>
      <c r="B13" s="27"/>
      <c r="C13" s="27"/>
      <c r="D13" s="27"/>
      <c r="E13" s="27"/>
      <c r="F13" s="27"/>
      <c r="G13" s="27"/>
      <c r="H13" s="27"/>
      <c r="I13" s="27"/>
      <c r="J13" s="27"/>
      <c r="K13" s="27"/>
      <c r="L13" s="27"/>
      <c r="M13" s="27"/>
      <c r="N13" s="27"/>
    </row>
    <row r="14" spans="1:17" x14ac:dyDescent="0.3">
      <c r="A14" s="27"/>
      <c r="B14" s="27"/>
      <c r="C14" s="27"/>
      <c r="D14" s="27"/>
      <c r="E14" s="27"/>
      <c r="F14" s="27"/>
      <c r="G14" s="27"/>
      <c r="H14" s="27"/>
      <c r="I14" s="27"/>
      <c r="J14" s="27"/>
      <c r="K14" s="27"/>
      <c r="L14" s="27"/>
      <c r="M14" s="27"/>
      <c r="N14" s="27"/>
    </row>
    <row r="15" spans="1:17" x14ac:dyDescent="0.3">
      <c r="A15" s="24" t="s">
        <v>312</v>
      </c>
      <c r="B15" s="27"/>
      <c r="C15" s="27"/>
      <c r="D15" s="27"/>
      <c r="E15" s="27"/>
      <c r="F15" s="27"/>
      <c r="G15" s="27"/>
      <c r="H15" s="27"/>
      <c r="I15" s="27"/>
      <c r="J15" s="27"/>
      <c r="K15" s="27"/>
      <c r="L15" s="27"/>
      <c r="M15" s="27"/>
      <c r="N15" s="27"/>
    </row>
    <row r="16" spans="1:17" x14ac:dyDescent="0.3">
      <c r="A16" s="29">
        <v>2030</v>
      </c>
      <c r="B16" s="27"/>
      <c r="C16" s="27"/>
      <c r="D16" s="27"/>
      <c r="E16" s="27"/>
      <c r="F16" s="27"/>
      <c r="G16" s="27"/>
      <c r="H16" s="27"/>
      <c r="I16" s="27"/>
      <c r="J16" s="27"/>
      <c r="K16" s="27"/>
      <c r="L16" s="27"/>
      <c r="M16" s="27"/>
      <c r="N16" s="27"/>
    </row>
    <row r="17" spans="1:14" x14ac:dyDescent="0.3">
      <c r="A17" s="27"/>
      <c r="B17" s="27"/>
      <c r="C17" s="27"/>
      <c r="D17" s="27"/>
      <c r="E17" s="27"/>
      <c r="F17" s="27"/>
      <c r="G17" s="27"/>
      <c r="H17" s="27"/>
      <c r="I17" s="27"/>
      <c r="J17" s="27"/>
      <c r="K17" s="27"/>
      <c r="L17" s="27"/>
      <c r="M17" s="27"/>
      <c r="N17" s="27"/>
    </row>
    <row r="18" spans="1:14" x14ac:dyDescent="0.3">
      <c r="A18" s="27"/>
      <c r="B18" s="27"/>
      <c r="C18" s="27"/>
      <c r="D18" s="27"/>
      <c r="E18" s="27"/>
      <c r="F18" s="27"/>
      <c r="G18" s="27"/>
      <c r="H18" s="27"/>
      <c r="I18" s="27"/>
      <c r="J18" s="27"/>
      <c r="K18" s="27"/>
      <c r="L18" s="27"/>
      <c r="M18" s="27"/>
      <c r="N18" s="27"/>
    </row>
    <row r="19" spans="1:14" x14ac:dyDescent="0.3">
      <c r="A19" s="27"/>
      <c r="B19" s="27"/>
      <c r="C19" s="27"/>
      <c r="D19" s="27"/>
      <c r="E19" s="27"/>
      <c r="F19" s="27"/>
      <c r="G19" s="27"/>
      <c r="H19" s="27"/>
      <c r="I19" s="27"/>
      <c r="J19" s="27"/>
      <c r="K19" s="27"/>
      <c r="L19" s="27"/>
      <c r="M19" s="27"/>
      <c r="N19" s="27"/>
    </row>
    <row r="20" spans="1:14" x14ac:dyDescent="0.3">
      <c r="A20" s="27"/>
      <c r="B20" s="27"/>
      <c r="C20" s="27"/>
      <c r="D20" s="27"/>
      <c r="E20" s="27"/>
      <c r="F20" s="27"/>
      <c r="G20" s="27"/>
      <c r="H20" s="27"/>
      <c r="I20" s="27"/>
      <c r="J20" s="27"/>
      <c r="K20" s="27"/>
      <c r="L20" s="27"/>
      <c r="M20" s="27"/>
      <c r="N20" s="27"/>
    </row>
    <row r="21" spans="1:14" x14ac:dyDescent="0.3">
      <c r="A21" s="27"/>
      <c r="B21" s="27"/>
      <c r="C21" s="27"/>
      <c r="D21" s="27"/>
      <c r="E21" s="27"/>
      <c r="F21" s="27"/>
      <c r="G21" s="27"/>
      <c r="H21" s="27"/>
      <c r="I21" s="27"/>
      <c r="J21" s="27"/>
      <c r="K21" s="27"/>
      <c r="L21" s="27"/>
      <c r="M21" s="27"/>
      <c r="N21" s="27"/>
    </row>
    <row r="22" spans="1:14" x14ac:dyDescent="0.3">
      <c r="A22" s="27"/>
      <c r="B22" s="27"/>
      <c r="C22" s="27"/>
      <c r="D22" s="27"/>
      <c r="E22" s="27"/>
      <c r="F22" s="27"/>
      <c r="G22" s="27"/>
      <c r="H22" s="27"/>
      <c r="I22" s="27"/>
      <c r="J22" s="27"/>
      <c r="K22" s="27"/>
      <c r="L22" s="27"/>
      <c r="M22" s="27"/>
      <c r="N22" s="27"/>
    </row>
    <row r="23" spans="1:14" x14ac:dyDescent="0.3">
      <c r="A23" s="27"/>
      <c r="B23" s="27"/>
      <c r="C23" s="27"/>
      <c r="D23" s="27"/>
      <c r="E23" s="27"/>
      <c r="F23" s="27"/>
      <c r="G23" s="27"/>
      <c r="H23" s="27"/>
      <c r="I23" s="27"/>
      <c r="J23" s="27"/>
      <c r="K23" s="27"/>
      <c r="L23" s="27"/>
      <c r="M23" s="27"/>
      <c r="N23" s="27"/>
    </row>
    <row r="24" spans="1:14" x14ac:dyDescent="0.3">
      <c r="A24" s="27"/>
      <c r="B24" s="27"/>
      <c r="C24" s="27"/>
      <c r="D24" s="27"/>
      <c r="E24" s="27"/>
      <c r="F24" s="27"/>
      <c r="G24" s="27"/>
      <c r="H24" s="27"/>
      <c r="I24" s="27"/>
      <c r="J24" s="27"/>
      <c r="K24" s="27"/>
      <c r="L24" s="27"/>
      <c r="M24" s="27"/>
      <c r="N24" s="27"/>
    </row>
    <row r="25" spans="1:14" x14ac:dyDescent="0.3">
      <c r="A25" s="27"/>
      <c r="B25" s="27"/>
      <c r="C25" s="27"/>
      <c r="D25" s="27"/>
      <c r="E25" s="27"/>
      <c r="F25" s="27"/>
      <c r="G25" s="27"/>
      <c r="H25" s="27"/>
      <c r="I25" s="27"/>
      <c r="J25" s="27"/>
      <c r="K25" s="27"/>
      <c r="L25" s="27"/>
      <c r="M25" s="27"/>
      <c r="N25" s="27"/>
    </row>
    <row r="26" spans="1:14" x14ac:dyDescent="0.3">
      <c r="A26" s="27"/>
      <c r="B26" s="27"/>
      <c r="C26" s="27"/>
      <c r="D26" s="27"/>
      <c r="E26" s="27"/>
      <c r="F26" s="27"/>
      <c r="G26" s="27"/>
      <c r="H26" s="27"/>
      <c r="I26" s="27"/>
      <c r="J26" s="27"/>
      <c r="K26" s="27"/>
      <c r="L26" s="27"/>
      <c r="M26" s="27"/>
      <c r="N26" s="27"/>
    </row>
    <row r="27" spans="1:14" x14ac:dyDescent="0.3">
      <c r="A27" s="27"/>
      <c r="B27" s="27"/>
      <c r="C27" s="27"/>
      <c r="D27" s="27"/>
      <c r="E27" s="27"/>
      <c r="F27" s="27"/>
      <c r="G27" s="27"/>
      <c r="H27" s="27"/>
      <c r="I27" s="27"/>
      <c r="J27" s="27"/>
      <c r="K27" s="27"/>
      <c r="L27" s="27"/>
      <c r="M27" s="27"/>
      <c r="N27" s="27"/>
    </row>
    <row r="28" spans="1:14" x14ac:dyDescent="0.3">
      <c r="A28" s="27"/>
      <c r="B28" s="27"/>
      <c r="C28" s="27"/>
      <c r="D28" s="27"/>
      <c r="E28" s="27"/>
      <c r="F28" s="27"/>
      <c r="G28" s="27"/>
      <c r="H28" s="27"/>
      <c r="I28" s="27"/>
      <c r="J28" s="27"/>
      <c r="K28" s="27"/>
      <c r="L28" s="27"/>
      <c r="M28" s="27"/>
      <c r="N28" s="27"/>
    </row>
    <row r="29" spans="1:14" x14ac:dyDescent="0.3">
      <c r="A29" s="27"/>
      <c r="B29" s="27"/>
      <c r="C29" s="27"/>
      <c r="D29" s="27"/>
      <c r="E29" s="27"/>
      <c r="F29" s="27"/>
      <c r="G29" s="27"/>
      <c r="H29" s="27"/>
      <c r="I29" s="27"/>
      <c r="J29" s="27"/>
      <c r="K29" s="27"/>
      <c r="L29" s="27"/>
      <c r="M29" s="27"/>
      <c r="N29" s="27"/>
    </row>
    <row r="51" spans="1:1" x14ac:dyDescent="0.3">
      <c r="A51" s="23" t="s">
        <v>322</v>
      </c>
    </row>
    <row r="52" spans="1:1" x14ac:dyDescent="0.3">
      <c r="A52" s="23" t="s">
        <v>310</v>
      </c>
    </row>
    <row r="53" spans="1:1" x14ac:dyDescent="0.3">
      <c r="A53" s="23" t="s">
        <v>311</v>
      </c>
    </row>
    <row r="54" spans="1:1" x14ac:dyDescent="0.3">
      <c r="A54" s="23"/>
    </row>
  </sheetData>
  <dataValidations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Excel 4.0 Macros</vt:lpstr>
      </vt:variant>
      <vt:variant>
        <vt:i4>1</vt:i4>
      </vt:variant>
      <vt:variant>
        <vt:lpstr>Named Ranges</vt:lpstr>
      </vt:variant>
      <vt:variant>
        <vt:i4>10</vt:i4>
      </vt:variant>
    </vt:vector>
  </HeadingPairs>
  <TitlesOfParts>
    <vt:vector size="18" baseType="lpstr">
      <vt:lpstr>Sunburst</vt:lpstr>
      <vt:lpstr>Treemap</vt:lpstr>
      <vt:lpstr>Waterfall</vt:lpstr>
      <vt:lpstr>Funnel</vt:lpstr>
      <vt:lpstr>Geospatial</vt:lpstr>
      <vt:lpstr>Population Charts</vt:lpstr>
      <vt:lpstr>Gauge Charts</vt:lpstr>
      <vt:lpstr>Macro1</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Bunny chaudhari</cp:lastModifiedBy>
  <dcterms:created xsi:type="dcterms:W3CDTF">2020-04-20T01:04:26Z</dcterms:created>
  <dcterms:modified xsi:type="dcterms:W3CDTF">2025-08-03T06:52:17Z</dcterms:modified>
</cp:coreProperties>
</file>